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emdc05\dne\Division de Demanda, Acceso y Eficiencia Energetica\DDAEE-Compartido\CEE\CEE 2019\Bases y formularios\"/>
    </mc:Choice>
  </mc:AlternateContent>
  <bookViews>
    <workbookView xWindow="480" yWindow="1620" windowWidth="19440" windowHeight="6450" tabRatio="801"/>
  </bookViews>
  <sheets>
    <sheet name="Datos Instalaciones" sheetId="49" r:id="rId1"/>
    <sheet name="Ponderador Género" sheetId="51" r:id="rId2"/>
    <sheet name="Instrucciones MMEE" sheetId="47" r:id="rId3"/>
    <sheet name="MMEE" sheetId="37" r:id="rId4"/>
    <sheet name="Referencias_MMEE" sheetId="46" r:id="rId5"/>
    <sheet name="Referencias_SGE" sheetId="52" r:id="rId6"/>
    <sheet name="Vidas útiles máx" sheetId="45" r:id="rId7"/>
    <sheet name="Precios de referencia" sheetId="42" r:id="rId8"/>
    <sheet name="Versiones" sheetId="50" state="hidden" r:id="rId9"/>
  </sheets>
  <externalReferences>
    <externalReference r:id="rId10"/>
  </externalReferences>
  <definedNames>
    <definedName name="_xlnm._FilterDatabase" localSheetId="3" hidden="1">MMEE!$G$7:$BA$10</definedName>
    <definedName name="_xlnm.Print_Area" localSheetId="0">'Datos Instalaciones'!$A$1:$E$39</definedName>
    <definedName name="_xlnm.Print_Area" localSheetId="3">MMEE!$A$1:$S$29</definedName>
    <definedName name="Fuentes" localSheetId="0">[1]Hoja1!$B$3:$B$11</definedName>
    <definedName name="Fuentes" localSheetId="6">[1]Hoja1!$B$3:$B$11</definedName>
    <definedName name="Seleccione" localSheetId="5">#REF!</definedName>
    <definedName name="Seleccione">#REF!</definedName>
    <definedName name="Seleccione_la_opción_que_corresponda" localSheetId="5">#REF!</definedName>
    <definedName name="Seleccione_la_opción_que_corresponda">#REF!</definedName>
    <definedName name="_xlnm.Print_Titles" localSheetId="3">MMEE!$1:$3</definedName>
  </definedNames>
  <calcPr calcId="152511"/>
</workbook>
</file>

<file path=xl/calcChain.xml><?xml version="1.0" encoding="utf-8"?>
<calcChain xmlns="http://schemas.openxmlformats.org/spreadsheetml/2006/main">
  <c r="BQ11" i="37" l="1"/>
  <c r="BQ12" i="37"/>
  <c r="BQ13" i="37"/>
  <c r="BQ14" i="37"/>
  <c r="BQ15" i="37"/>
  <c r="BQ16" i="37"/>
  <c r="BQ17" i="37"/>
  <c r="BQ18" i="37"/>
  <c r="BQ19" i="37"/>
  <c r="BQ20" i="37"/>
  <c r="BQ21" i="37"/>
  <c r="BQ22" i="37"/>
  <c r="BQ23" i="37"/>
  <c r="BQ24" i="37"/>
  <c r="BQ25" i="37"/>
  <c r="BQ26" i="37"/>
  <c r="BQ27" i="37"/>
  <c r="BQ28" i="37"/>
  <c r="BQ29" i="37"/>
  <c r="BQ10" i="37"/>
  <c r="E5" i="51" l="1"/>
  <c r="BS10" i="37" s="1"/>
  <c r="BS11" i="37" s="1"/>
  <c r="BS12" i="37" s="1"/>
  <c r="BS13" i="37" s="1"/>
  <c r="BS14" i="37" s="1"/>
  <c r="BS15" i="37" s="1"/>
  <c r="BS16" i="37" s="1"/>
  <c r="BS17" i="37" s="1"/>
  <c r="BS18" i="37" s="1"/>
  <c r="BS19" i="37" s="1"/>
  <c r="BS20" i="37" s="1"/>
  <c r="BS21" i="37" s="1"/>
  <c r="BS22" i="37" s="1"/>
  <c r="BS23" i="37" s="1"/>
  <c r="BS24" i="37" s="1"/>
  <c r="BS25" i="37" s="1"/>
  <c r="BS26" i="37" s="1"/>
  <c r="BS27" i="37" s="1"/>
  <c r="BS28" i="37" s="1"/>
  <c r="BS29" i="37" s="1"/>
  <c r="E10" i="51" l="1"/>
  <c r="BX10" i="37" s="1"/>
  <c r="BX11" i="37" s="1"/>
  <c r="BX12" i="37" s="1"/>
  <c r="BX13" i="37" s="1"/>
  <c r="BX14" i="37" s="1"/>
  <c r="BX15" i="37" s="1"/>
  <c r="BX16" i="37" s="1"/>
  <c r="BX17" i="37" s="1"/>
  <c r="BX18" i="37" s="1"/>
  <c r="BX19" i="37" s="1"/>
  <c r="BX20" i="37" s="1"/>
  <c r="BX21" i="37" s="1"/>
  <c r="BX22" i="37" s="1"/>
  <c r="BX23" i="37" s="1"/>
  <c r="BX24" i="37" s="1"/>
  <c r="BX25" i="37" s="1"/>
  <c r="BX26" i="37" s="1"/>
  <c r="BX27" i="37" s="1"/>
  <c r="BX28" i="37" s="1"/>
  <c r="BX29" i="37" s="1"/>
  <c r="E9" i="51"/>
  <c r="BW10" i="37" s="1"/>
  <c r="BW11" i="37" s="1"/>
  <c r="BW12" i="37" s="1"/>
  <c r="BW13" i="37" s="1"/>
  <c r="BW14" i="37" s="1"/>
  <c r="BW15" i="37" s="1"/>
  <c r="BW16" i="37" s="1"/>
  <c r="BW17" i="37" s="1"/>
  <c r="BW18" i="37" s="1"/>
  <c r="BW19" i="37" s="1"/>
  <c r="BW20" i="37" s="1"/>
  <c r="BW21" i="37" s="1"/>
  <c r="BW22" i="37" s="1"/>
  <c r="BW23" i="37" s="1"/>
  <c r="BW24" i="37" s="1"/>
  <c r="BW25" i="37" s="1"/>
  <c r="BW26" i="37" s="1"/>
  <c r="BW27" i="37" s="1"/>
  <c r="BW28" i="37" s="1"/>
  <c r="BW29" i="37" s="1"/>
  <c r="E8" i="51"/>
  <c r="BV10" i="37" s="1"/>
  <c r="BV11" i="37" s="1"/>
  <c r="BV12" i="37" s="1"/>
  <c r="BV13" i="37" s="1"/>
  <c r="BV14" i="37" s="1"/>
  <c r="BV15" i="37" s="1"/>
  <c r="BV16" i="37" s="1"/>
  <c r="BV17" i="37" s="1"/>
  <c r="BV18" i="37" s="1"/>
  <c r="BV19" i="37" s="1"/>
  <c r="BV20" i="37" s="1"/>
  <c r="BV21" i="37" s="1"/>
  <c r="BV22" i="37" s="1"/>
  <c r="BV23" i="37" s="1"/>
  <c r="BV24" i="37" s="1"/>
  <c r="BV25" i="37" s="1"/>
  <c r="BV26" i="37" s="1"/>
  <c r="BV27" i="37" s="1"/>
  <c r="BV28" i="37" s="1"/>
  <c r="BV29" i="37" s="1"/>
  <c r="E7" i="51"/>
  <c r="BU10" i="37" s="1"/>
  <c r="BU11" i="37" s="1"/>
  <c r="BU12" i="37" s="1"/>
  <c r="BU13" i="37" s="1"/>
  <c r="BU14" i="37" s="1"/>
  <c r="BU15" i="37" s="1"/>
  <c r="BU16" i="37" s="1"/>
  <c r="BU17" i="37" s="1"/>
  <c r="BU18" i="37" s="1"/>
  <c r="BU19" i="37" s="1"/>
  <c r="BU20" i="37" s="1"/>
  <c r="BU21" i="37" s="1"/>
  <c r="BU22" i="37" s="1"/>
  <c r="BU23" i="37" s="1"/>
  <c r="BU24" i="37" s="1"/>
  <c r="BU25" i="37" s="1"/>
  <c r="BU26" i="37" s="1"/>
  <c r="BU27" i="37" s="1"/>
  <c r="BU28" i="37" s="1"/>
  <c r="BU29" i="37" s="1"/>
  <c r="E6" i="51"/>
  <c r="BT10" i="37" s="1"/>
  <c r="BT11" i="37" s="1"/>
  <c r="BT12" i="37" s="1"/>
  <c r="BT13" i="37" s="1"/>
  <c r="BT14" i="37" s="1"/>
  <c r="BT15" i="37" s="1"/>
  <c r="BT16" i="37" s="1"/>
  <c r="BT17" i="37" s="1"/>
  <c r="BT18" i="37" s="1"/>
  <c r="BT19" i="37" s="1"/>
  <c r="BT20" i="37" s="1"/>
  <c r="BT21" i="37" s="1"/>
  <c r="BT22" i="37" s="1"/>
  <c r="BT23" i="37" s="1"/>
  <c r="BT24" i="37" s="1"/>
  <c r="BT25" i="37" s="1"/>
  <c r="BT26" i="37" s="1"/>
  <c r="BT27" i="37" s="1"/>
  <c r="BT28" i="37" s="1"/>
  <c r="BT29" i="37" s="1"/>
  <c r="E11" i="51" l="1"/>
  <c r="BY10" i="37" s="1"/>
  <c r="BY11" i="37" s="1"/>
  <c r="BY12" i="37" l="1"/>
  <c r="CA11" i="37"/>
  <c r="CA12" i="37"/>
  <c r="CA13" i="37"/>
  <c r="CA14" i="37"/>
  <c r="CA15" i="37"/>
  <c r="CA16" i="37"/>
  <c r="CA17" i="37"/>
  <c r="CA18" i="37"/>
  <c r="CA19" i="37"/>
  <c r="CA20" i="37"/>
  <c r="CA21" i="37"/>
  <c r="CA22" i="37"/>
  <c r="CA23" i="37"/>
  <c r="CA24" i="37"/>
  <c r="CA25" i="37"/>
  <c r="CA26" i="37"/>
  <c r="CA27" i="37"/>
  <c r="CA28" i="37"/>
  <c r="CA29" i="37"/>
  <c r="CA10" i="37"/>
  <c r="BY13" i="37" l="1"/>
  <c r="BO11" i="37"/>
  <c r="BO12" i="37"/>
  <c r="BO13" i="37"/>
  <c r="BO14" i="37"/>
  <c r="BO15" i="37"/>
  <c r="BO16" i="37"/>
  <c r="BO17" i="37"/>
  <c r="BO18" i="37"/>
  <c r="BO19" i="37"/>
  <c r="BO20" i="37"/>
  <c r="BO21" i="37"/>
  <c r="BO22" i="37"/>
  <c r="BO23" i="37"/>
  <c r="BO24" i="37"/>
  <c r="BO25" i="37"/>
  <c r="BO26" i="37"/>
  <c r="BO27" i="37"/>
  <c r="BO28" i="37"/>
  <c r="BO29" i="37"/>
  <c r="BO10" i="37"/>
  <c r="BY14" i="37" l="1"/>
  <c r="B11" i="37"/>
  <c r="C11" i="37"/>
  <c r="D11" i="37"/>
  <c r="B12" i="37"/>
  <c r="C12" i="37"/>
  <c r="D12" i="37"/>
  <c r="B13" i="37"/>
  <c r="C13" i="37"/>
  <c r="D13" i="37"/>
  <c r="B14" i="37"/>
  <c r="C14" i="37"/>
  <c r="D14" i="37"/>
  <c r="B15" i="37"/>
  <c r="C15" i="37"/>
  <c r="D15" i="37"/>
  <c r="B16" i="37"/>
  <c r="C16" i="37"/>
  <c r="D16" i="37"/>
  <c r="B17" i="37"/>
  <c r="C17" i="37"/>
  <c r="D17" i="37"/>
  <c r="B18" i="37"/>
  <c r="C18" i="37"/>
  <c r="D18" i="37"/>
  <c r="B19" i="37"/>
  <c r="C19" i="37"/>
  <c r="D19" i="37"/>
  <c r="B20" i="37"/>
  <c r="C20" i="37"/>
  <c r="D20" i="37"/>
  <c r="B21" i="37"/>
  <c r="C21" i="37"/>
  <c r="D21" i="37"/>
  <c r="B22" i="37"/>
  <c r="C22" i="37"/>
  <c r="D22" i="37"/>
  <c r="B23" i="37"/>
  <c r="C23" i="37"/>
  <c r="D23" i="37"/>
  <c r="B24" i="37"/>
  <c r="C24" i="37"/>
  <c r="D24" i="37"/>
  <c r="B25" i="37"/>
  <c r="C25" i="37"/>
  <c r="D25" i="37"/>
  <c r="B26" i="37"/>
  <c r="C26" i="37"/>
  <c r="D26" i="37"/>
  <c r="B27" i="37"/>
  <c r="C27" i="37"/>
  <c r="D27" i="37"/>
  <c r="B28" i="37"/>
  <c r="C28" i="37"/>
  <c r="D28" i="37"/>
  <c r="B29" i="37"/>
  <c r="C29" i="37"/>
  <c r="D29" i="37"/>
  <c r="D10" i="37"/>
  <c r="C10" i="37"/>
  <c r="B10" i="37"/>
  <c r="BM11" i="37"/>
  <c r="BM12" i="37"/>
  <c r="BM13" i="37"/>
  <c r="BM14" i="37"/>
  <c r="BM15" i="37"/>
  <c r="BM16" i="37"/>
  <c r="BM17" i="37"/>
  <c r="BM18" i="37"/>
  <c r="BM19" i="37"/>
  <c r="BM20" i="37"/>
  <c r="BM21" i="37"/>
  <c r="BM22" i="37"/>
  <c r="BM23" i="37"/>
  <c r="BM24" i="37"/>
  <c r="BM25" i="37"/>
  <c r="BM26" i="37"/>
  <c r="BM27" i="37"/>
  <c r="BM28" i="37"/>
  <c r="BM29" i="37"/>
  <c r="BM10" i="37"/>
  <c r="BC11" i="37"/>
  <c r="BC12" i="37"/>
  <c r="BC13" i="37"/>
  <c r="BC14" i="37"/>
  <c r="BC15" i="37"/>
  <c r="BC16" i="37"/>
  <c r="BC17" i="37"/>
  <c r="BC18" i="37"/>
  <c r="BC19" i="37"/>
  <c r="BC20" i="37"/>
  <c r="BC21" i="37"/>
  <c r="BC22" i="37"/>
  <c r="BC23" i="37"/>
  <c r="BC24" i="37"/>
  <c r="BC25" i="37"/>
  <c r="BC26" i="37"/>
  <c r="BC27" i="37"/>
  <c r="BC28" i="37"/>
  <c r="BC29" i="37"/>
  <c r="BC10" i="37"/>
  <c r="BK11" i="37"/>
  <c r="BK12" i="37"/>
  <c r="BK13" i="37"/>
  <c r="BK14" i="37"/>
  <c r="BK15" i="37"/>
  <c r="BK16" i="37"/>
  <c r="BK17" i="37"/>
  <c r="BK18" i="37"/>
  <c r="BK19" i="37"/>
  <c r="BK20" i="37"/>
  <c r="BK21" i="37"/>
  <c r="BK22" i="37"/>
  <c r="BK23" i="37"/>
  <c r="BK24" i="37"/>
  <c r="BK25" i="37"/>
  <c r="BK26" i="37"/>
  <c r="BK27" i="37"/>
  <c r="BK28" i="37"/>
  <c r="BK29" i="37"/>
  <c r="BK10" i="37"/>
  <c r="BI10" i="37"/>
  <c r="BG11" i="37"/>
  <c r="BG12" i="37"/>
  <c r="BG13" i="37"/>
  <c r="BG14" i="37"/>
  <c r="BG15" i="37"/>
  <c r="BG16" i="37"/>
  <c r="BG17" i="37"/>
  <c r="BG18" i="37"/>
  <c r="BG19" i="37"/>
  <c r="BG20" i="37"/>
  <c r="BG21" i="37"/>
  <c r="BG22" i="37"/>
  <c r="BG23" i="37"/>
  <c r="BG24" i="37"/>
  <c r="BG25" i="37"/>
  <c r="BG26" i="37"/>
  <c r="BG27" i="37"/>
  <c r="BG28" i="37"/>
  <c r="BG29" i="37"/>
  <c r="BG10" i="37"/>
  <c r="Y35" i="49"/>
  <c r="Y34" i="49"/>
  <c r="Y33" i="49"/>
  <c r="Y32" i="49"/>
  <c r="Y31" i="49"/>
  <c r="Y30" i="49"/>
  <c r="Y29" i="49"/>
  <c r="Y28" i="49"/>
  <c r="Y27" i="49"/>
  <c r="Y26" i="49"/>
  <c r="Y25" i="49"/>
  <c r="Y24" i="49"/>
  <c r="Y23" i="49"/>
  <c r="Y22" i="49"/>
  <c r="Y21" i="49"/>
  <c r="Y20" i="49"/>
  <c r="Y19" i="49"/>
  <c r="Y18" i="49"/>
  <c r="Y17" i="49"/>
  <c r="Y16" i="49"/>
  <c r="U35" i="49"/>
  <c r="U34" i="49"/>
  <c r="U33" i="49"/>
  <c r="U32" i="49"/>
  <c r="U31" i="49"/>
  <c r="U30" i="49"/>
  <c r="U29" i="49"/>
  <c r="U28" i="49"/>
  <c r="U27" i="49"/>
  <c r="U26" i="49"/>
  <c r="U25" i="49"/>
  <c r="U24" i="49"/>
  <c r="U23" i="49"/>
  <c r="U22" i="49"/>
  <c r="U21" i="49"/>
  <c r="U20" i="49"/>
  <c r="U19" i="49"/>
  <c r="U18" i="49"/>
  <c r="U17" i="49"/>
  <c r="U16" i="49"/>
  <c r="Q35" i="49"/>
  <c r="Q34" i="49"/>
  <c r="Q33" i="49"/>
  <c r="Q32" i="49"/>
  <c r="Q31" i="49"/>
  <c r="Q30" i="49"/>
  <c r="Q29" i="49"/>
  <c r="Q28" i="49"/>
  <c r="Q27" i="49"/>
  <c r="Q26" i="49"/>
  <c r="Q25" i="49"/>
  <c r="Q24" i="49"/>
  <c r="Q23" i="49"/>
  <c r="Q22" i="49"/>
  <c r="Q21" i="49"/>
  <c r="Q20" i="49"/>
  <c r="Q19" i="49"/>
  <c r="Q18" i="49"/>
  <c r="Q17" i="49"/>
  <c r="Q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16" i="49"/>
  <c r="U10" i="37"/>
  <c r="W10" i="37" s="1"/>
  <c r="L72" i="49"/>
  <c r="L71" i="49"/>
  <c r="L63" i="49"/>
  <c r="L62" i="49"/>
  <c r="L61" i="49"/>
  <c r="L60" i="49"/>
  <c r="L59" i="49"/>
  <c r="L58" i="49"/>
  <c r="L57" i="49"/>
  <c r="G16" i="49" s="1"/>
  <c r="Z16" i="49" s="1"/>
  <c r="E10" i="37" s="1"/>
  <c r="L47" i="49"/>
  <c r="L46" i="49"/>
  <c r="L16" i="49"/>
  <c r="I16" i="49"/>
  <c r="G24" i="49"/>
  <c r="I25" i="49"/>
  <c r="G31" i="49"/>
  <c r="I18" i="49"/>
  <c r="I34" i="49"/>
  <c r="G26" i="49"/>
  <c r="I23" i="49"/>
  <c r="G33" i="49"/>
  <c r="G17" i="49"/>
  <c r="I28" i="49"/>
  <c r="BE11" i="37"/>
  <c r="BE12" i="37"/>
  <c r="BE13" i="37"/>
  <c r="BE14" i="37"/>
  <c r="BE15" i="37"/>
  <c r="BE16" i="37"/>
  <c r="BE17" i="37"/>
  <c r="BE18" i="37"/>
  <c r="BE19" i="37"/>
  <c r="BE20" i="37"/>
  <c r="BE21" i="37"/>
  <c r="BE22" i="37"/>
  <c r="BE23" i="37"/>
  <c r="BE24" i="37"/>
  <c r="BE25" i="37"/>
  <c r="BE26" i="37"/>
  <c r="BE27" i="37"/>
  <c r="BE28" i="37"/>
  <c r="BE29" i="37"/>
  <c r="BE10" i="37"/>
  <c r="C21" i="46"/>
  <c r="C30" i="46"/>
  <c r="C39" i="46"/>
  <c r="C48" i="46" s="1"/>
  <c r="C57" i="46" s="1"/>
  <c r="C66" i="46" s="1"/>
  <c r="C75" i="46" s="1"/>
  <c r="C84" i="46" s="1"/>
  <c r="C93" i="46" s="1"/>
  <c r="C102" i="46" s="1"/>
  <c r="C111" i="46" s="1"/>
  <c r="C120" i="46" s="1"/>
  <c r="C129" i="46" s="1"/>
  <c r="C138" i="46" s="1"/>
  <c r="C147" i="46" s="1"/>
  <c r="C156" i="46" s="1"/>
  <c r="C165" i="46" s="1"/>
  <c r="C174" i="46" s="1"/>
  <c r="C183" i="46" s="1"/>
  <c r="BI11" i="37"/>
  <c r="BI12" i="37"/>
  <c r="BI13" i="37"/>
  <c r="BI14" i="37"/>
  <c r="BI15" i="37"/>
  <c r="BI16" i="37"/>
  <c r="BI17" i="37"/>
  <c r="BI18" i="37"/>
  <c r="BI19" i="37"/>
  <c r="BI20" i="37"/>
  <c r="BI21" i="37"/>
  <c r="BI22" i="37"/>
  <c r="BI23" i="37"/>
  <c r="BI24" i="37"/>
  <c r="BI25" i="37"/>
  <c r="BI26" i="37"/>
  <c r="BI27" i="37"/>
  <c r="BI28" i="37"/>
  <c r="BI29" i="37"/>
  <c r="AK10" i="37"/>
  <c r="AM10" i="37" s="1"/>
  <c r="P16" i="49"/>
  <c r="X35" i="49"/>
  <c r="T35" i="49"/>
  <c r="P35" i="49"/>
  <c r="L35" i="49"/>
  <c r="X34" i="49"/>
  <c r="T34" i="49"/>
  <c r="P34" i="49"/>
  <c r="L34" i="49"/>
  <c r="X33" i="49"/>
  <c r="T33" i="49"/>
  <c r="P33" i="49"/>
  <c r="L33" i="49"/>
  <c r="X32" i="49"/>
  <c r="T32" i="49"/>
  <c r="P32" i="49"/>
  <c r="L32" i="49"/>
  <c r="X31" i="49"/>
  <c r="T31" i="49"/>
  <c r="P31" i="49"/>
  <c r="L31" i="49"/>
  <c r="X30" i="49"/>
  <c r="T30" i="49"/>
  <c r="P30" i="49"/>
  <c r="L30" i="49"/>
  <c r="X29" i="49"/>
  <c r="T29" i="49"/>
  <c r="P29" i="49"/>
  <c r="L29" i="49"/>
  <c r="X28" i="49"/>
  <c r="T28" i="49"/>
  <c r="P28" i="49"/>
  <c r="L28" i="49"/>
  <c r="X27" i="49"/>
  <c r="T27" i="49"/>
  <c r="P27" i="49"/>
  <c r="L27" i="49"/>
  <c r="X26" i="49"/>
  <c r="T26" i="49"/>
  <c r="P26" i="49"/>
  <c r="L26" i="49"/>
  <c r="X25" i="49"/>
  <c r="T25" i="49"/>
  <c r="P25" i="49"/>
  <c r="L25" i="49"/>
  <c r="X24" i="49"/>
  <c r="T24" i="49"/>
  <c r="P24" i="49"/>
  <c r="L24" i="49"/>
  <c r="X23" i="49"/>
  <c r="T23" i="49"/>
  <c r="P23" i="49"/>
  <c r="L23" i="49"/>
  <c r="X22" i="49"/>
  <c r="T22" i="49"/>
  <c r="P22" i="49"/>
  <c r="L22" i="49"/>
  <c r="X21" i="49"/>
  <c r="T21" i="49"/>
  <c r="P21" i="49"/>
  <c r="L21" i="49"/>
  <c r="X20" i="49"/>
  <c r="T20" i="49"/>
  <c r="P20" i="49"/>
  <c r="L20" i="49"/>
  <c r="X19" i="49"/>
  <c r="T19" i="49"/>
  <c r="P19" i="49"/>
  <c r="L19" i="49"/>
  <c r="X18" i="49"/>
  <c r="T18" i="49"/>
  <c r="P18" i="49"/>
  <c r="L18" i="49"/>
  <c r="X17" i="49"/>
  <c r="T17" i="49"/>
  <c r="P17" i="49"/>
  <c r="L17" i="49"/>
  <c r="X16" i="49"/>
  <c r="T16" i="49"/>
  <c r="AH10" i="37"/>
  <c r="AS12" i="37"/>
  <c r="AU12" i="37" s="1"/>
  <c r="AS13" i="37"/>
  <c r="AU13" i="37" s="1"/>
  <c r="AS14" i="37"/>
  <c r="AU14" i="37" s="1"/>
  <c r="AS15" i="37"/>
  <c r="AU15" i="37" s="1"/>
  <c r="AS16" i="37"/>
  <c r="AU16" i="37" s="1"/>
  <c r="AS17" i="37"/>
  <c r="AU17" i="37" s="1"/>
  <c r="AS18" i="37"/>
  <c r="AU18" i="37" s="1"/>
  <c r="AS19" i="37"/>
  <c r="AU19" i="37" s="1"/>
  <c r="AS20" i="37"/>
  <c r="AU20" i="37" s="1"/>
  <c r="AS21" i="37"/>
  <c r="AU21" i="37" s="1"/>
  <c r="AS22" i="37"/>
  <c r="AU22" i="37" s="1"/>
  <c r="AS23" i="37"/>
  <c r="AU23" i="37" s="1"/>
  <c r="AS24" i="37"/>
  <c r="AU24" i="37" s="1"/>
  <c r="AS25" i="37"/>
  <c r="AU25" i="37" s="1"/>
  <c r="AS26" i="37"/>
  <c r="AU26" i="37" s="1"/>
  <c r="AS27" i="37"/>
  <c r="AU27" i="37" s="1"/>
  <c r="AS28" i="37"/>
  <c r="AU28" i="37" s="1"/>
  <c r="AS29" i="37"/>
  <c r="AU29" i="37" s="1"/>
  <c r="AS10" i="37"/>
  <c r="AU10" i="37" s="1"/>
  <c r="AP12" i="37"/>
  <c r="AP13" i="37"/>
  <c r="AP14" i="37"/>
  <c r="AP15" i="37"/>
  <c r="AP16" i="37"/>
  <c r="AP17" i="37"/>
  <c r="AP18" i="37"/>
  <c r="AP19" i="37"/>
  <c r="AP20" i="37"/>
  <c r="AP21" i="37"/>
  <c r="AP22" i="37"/>
  <c r="AP23" i="37"/>
  <c r="AP24" i="37"/>
  <c r="AP25" i="37"/>
  <c r="AP26" i="37"/>
  <c r="AP27" i="37"/>
  <c r="AP28" i="37"/>
  <c r="AP29" i="37"/>
  <c r="AP11" i="37"/>
  <c r="AP10" i="37"/>
  <c r="AR29" i="37"/>
  <c r="AR28" i="37"/>
  <c r="AR27" i="37"/>
  <c r="AR26" i="37"/>
  <c r="AR25" i="37"/>
  <c r="AR24" i="37"/>
  <c r="AR23" i="37"/>
  <c r="AR22" i="37"/>
  <c r="AR21" i="37"/>
  <c r="AR20" i="37"/>
  <c r="AR19" i="37"/>
  <c r="AR18" i="37"/>
  <c r="AR17" i="37"/>
  <c r="AR16" i="37"/>
  <c r="AR15" i="37"/>
  <c r="AR14" i="37"/>
  <c r="AR13" i="37"/>
  <c r="AR12" i="37"/>
  <c r="AR11" i="37"/>
  <c r="AR10" i="37"/>
  <c r="AK14" i="37"/>
  <c r="AM14" i="37" s="1"/>
  <c r="AK15" i="37"/>
  <c r="AM15" i="37" s="1"/>
  <c r="AK16" i="37"/>
  <c r="AM16" i="37" s="1"/>
  <c r="AK17" i="37"/>
  <c r="AM17" i="37" s="1"/>
  <c r="AK18" i="37"/>
  <c r="AM18" i="37" s="1"/>
  <c r="AK19" i="37"/>
  <c r="AM19" i="37" s="1"/>
  <c r="AK20" i="37"/>
  <c r="AM20" i="37" s="1"/>
  <c r="AK21" i="37"/>
  <c r="AM21" i="37" s="1"/>
  <c r="AK22" i="37"/>
  <c r="AM22" i="37" s="1"/>
  <c r="AK23" i="37"/>
  <c r="AM23" i="37" s="1"/>
  <c r="AK24" i="37"/>
  <c r="AM24" i="37" s="1"/>
  <c r="AK25" i="37"/>
  <c r="AM25" i="37" s="1"/>
  <c r="AK26" i="37"/>
  <c r="AM26" i="37" s="1"/>
  <c r="AK27" i="37"/>
  <c r="AM27" i="37" s="1"/>
  <c r="AK28" i="37"/>
  <c r="AM28" i="37" s="1"/>
  <c r="AK29" i="37"/>
  <c r="AM29" i="37" s="1"/>
  <c r="AK11" i="37"/>
  <c r="AM11" i="37" s="1"/>
  <c r="AK12" i="37"/>
  <c r="AM12" i="37" s="1"/>
  <c r="U29" i="37"/>
  <c r="W29" i="37" s="1"/>
  <c r="U28" i="37"/>
  <c r="W28" i="37" s="1"/>
  <c r="U27" i="37"/>
  <c r="W27" i="37" s="1"/>
  <c r="U26" i="37"/>
  <c r="W26" i="37" s="1"/>
  <c r="U25" i="37"/>
  <c r="U24" i="37"/>
  <c r="W24" i="37" s="1"/>
  <c r="U23" i="37"/>
  <c r="W23" i="37" s="1"/>
  <c r="U22" i="37"/>
  <c r="W22" i="37" s="1"/>
  <c r="U21" i="37"/>
  <c r="U20" i="37"/>
  <c r="W20" i="37" s="1"/>
  <c r="U19" i="37"/>
  <c r="U18" i="37"/>
  <c r="W18" i="37" s="1"/>
  <c r="U17" i="37"/>
  <c r="W17" i="37" s="1"/>
  <c r="U16" i="37"/>
  <c r="W16" i="37" s="1"/>
  <c r="U15" i="37"/>
  <c r="U14" i="37"/>
  <c r="W14" i="37" s="1"/>
  <c r="U12" i="37"/>
  <c r="AC11" i="37"/>
  <c r="AE11" i="37" s="1"/>
  <c r="AC12" i="37"/>
  <c r="AE12" i="37" s="1"/>
  <c r="AC13" i="37"/>
  <c r="AE13" i="37" s="1"/>
  <c r="AC14" i="37"/>
  <c r="AE14" i="37" s="1"/>
  <c r="AC15" i="37"/>
  <c r="AE15" i="37" s="1"/>
  <c r="AC16" i="37"/>
  <c r="AC17" i="37"/>
  <c r="AE17" i="37" s="1"/>
  <c r="AC18" i="37"/>
  <c r="AE18" i="37" s="1"/>
  <c r="AC19" i="37"/>
  <c r="AE19" i="37" s="1"/>
  <c r="AC20" i="37"/>
  <c r="AE20" i="37" s="1"/>
  <c r="AC21" i="37"/>
  <c r="AE21" i="37" s="1"/>
  <c r="AC22" i="37"/>
  <c r="AE22" i="37" s="1"/>
  <c r="AC23" i="37"/>
  <c r="AE23" i="37" s="1"/>
  <c r="AC24" i="37"/>
  <c r="AC25" i="37"/>
  <c r="AE25" i="37" s="1"/>
  <c r="AC26" i="37"/>
  <c r="AE26" i="37" s="1"/>
  <c r="AC27" i="37"/>
  <c r="AE27" i="37" s="1"/>
  <c r="AC28" i="37"/>
  <c r="AE28" i="37" s="1"/>
  <c r="AC29" i="37"/>
  <c r="AE29" i="37" s="1"/>
  <c r="AC10" i="37"/>
  <c r="AE10" i="37" s="1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J27" i="37"/>
  <c r="AJ28" i="37"/>
  <c r="AJ29" i="37"/>
  <c r="AJ13" i="37"/>
  <c r="AJ12" i="37"/>
  <c r="AJ11" i="37"/>
  <c r="AJ10" i="37"/>
  <c r="AH14" i="37"/>
  <c r="AH15" i="37"/>
  <c r="AH16" i="37"/>
  <c r="AH17" i="37"/>
  <c r="AH18" i="37"/>
  <c r="AH19" i="37"/>
  <c r="AH20" i="37"/>
  <c r="AH21" i="37"/>
  <c r="AH22" i="37"/>
  <c r="AH23" i="37"/>
  <c r="AH24" i="37"/>
  <c r="AH25" i="37"/>
  <c r="AH26" i="37"/>
  <c r="AH27" i="37"/>
  <c r="AH28" i="37"/>
  <c r="AH29" i="37"/>
  <c r="AH13" i="37"/>
  <c r="AH12" i="37"/>
  <c r="AH11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10" i="37"/>
  <c r="Z11" i="37"/>
  <c r="Z12" i="37"/>
  <c r="Z13" i="37"/>
  <c r="Z14" i="37"/>
  <c r="Z15" i="37"/>
  <c r="Z16" i="37"/>
  <c r="Z17" i="37"/>
  <c r="Z18" i="37"/>
  <c r="Z19" i="37"/>
  <c r="Z20" i="37"/>
  <c r="Z21" i="37"/>
  <c r="Z22" i="37"/>
  <c r="Z23" i="37"/>
  <c r="Z24" i="37"/>
  <c r="Z25" i="37"/>
  <c r="Z26" i="37"/>
  <c r="Z27" i="37"/>
  <c r="Z28" i="37"/>
  <c r="Z29" i="37"/>
  <c r="Z10" i="37"/>
  <c r="V14" i="37"/>
  <c r="V15" i="37"/>
  <c r="V16" i="37"/>
  <c r="V17" i="37"/>
  <c r="V18" i="37"/>
  <c r="V19" i="37"/>
  <c r="V20" i="37"/>
  <c r="V21" i="37"/>
  <c r="V22" i="37"/>
  <c r="V23" i="37"/>
  <c r="V24" i="37"/>
  <c r="V25" i="37"/>
  <c r="V26" i="37"/>
  <c r="V27" i="37"/>
  <c r="V28" i="37"/>
  <c r="V29" i="37"/>
  <c r="V12" i="37"/>
  <c r="V13" i="37"/>
  <c r="V10" i="37"/>
  <c r="T11" i="37"/>
  <c r="T12" i="37"/>
  <c r="T13" i="37"/>
  <c r="T14" i="37"/>
  <c r="T15" i="37"/>
  <c r="T16" i="37"/>
  <c r="T17" i="37"/>
  <c r="T18" i="37"/>
  <c r="T19" i="37"/>
  <c r="T20" i="37"/>
  <c r="T21" i="37"/>
  <c r="T22" i="37"/>
  <c r="T23" i="37"/>
  <c r="T24" i="37"/>
  <c r="T25" i="37"/>
  <c r="T26" i="37"/>
  <c r="T27" i="37"/>
  <c r="T28" i="37"/>
  <c r="T29" i="37"/>
  <c r="T10" i="37"/>
  <c r="R15" i="37"/>
  <c r="R16" i="37"/>
  <c r="R17" i="37"/>
  <c r="R18" i="37"/>
  <c r="R19" i="37"/>
  <c r="R20" i="37"/>
  <c r="R21" i="37"/>
  <c r="R22" i="37"/>
  <c r="R23" i="37"/>
  <c r="R24" i="37"/>
  <c r="R25" i="37"/>
  <c r="R26" i="37"/>
  <c r="R27" i="37"/>
  <c r="R28" i="37"/>
  <c r="R29" i="37"/>
  <c r="R14" i="37"/>
  <c r="R13" i="37"/>
  <c r="R12" i="37"/>
  <c r="R11" i="37"/>
  <c r="R10" i="37"/>
  <c r="T65" i="37"/>
  <c r="T64" i="37"/>
  <c r="T56" i="37"/>
  <c r="T55" i="37"/>
  <c r="T54" i="37"/>
  <c r="T53" i="37"/>
  <c r="T52" i="37"/>
  <c r="U11" i="37"/>
  <c r="W11" i="37" s="1"/>
  <c r="T51" i="37"/>
  <c r="T50" i="37"/>
  <c r="AK13" i="37"/>
  <c r="AM13" i="37" s="1"/>
  <c r="T40" i="37"/>
  <c r="T39" i="37"/>
  <c r="AS11" i="37"/>
  <c r="AU11" i="37" s="1"/>
  <c r="U13" i="37"/>
  <c r="W13" i="37" s="1"/>
  <c r="AD29" i="37"/>
  <c r="AD14" i="37"/>
  <c r="AD15" i="37"/>
  <c r="AD16" i="37"/>
  <c r="AD17" i="37"/>
  <c r="AD18" i="37"/>
  <c r="AD19" i="37"/>
  <c r="AD20" i="37"/>
  <c r="AD21" i="37"/>
  <c r="AD22" i="37"/>
  <c r="AD23" i="37"/>
  <c r="AD24" i="37"/>
  <c r="AD25" i="37"/>
  <c r="AD26" i="37"/>
  <c r="AD27" i="37"/>
  <c r="AD28" i="37"/>
  <c r="AL14" i="37"/>
  <c r="AT14" i="37"/>
  <c r="AL15" i="37"/>
  <c r="AT15" i="37"/>
  <c r="AL16" i="37"/>
  <c r="AT16" i="37"/>
  <c r="AL17" i="37"/>
  <c r="AT17" i="37"/>
  <c r="AL18" i="37"/>
  <c r="AT18" i="37"/>
  <c r="AL19" i="37"/>
  <c r="AT19" i="37"/>
  <c r="AL20" i="37"/>
  <c r="AT20" i="37"/>
  <c r="AL21" i="37"/>
  <c r="AT21" i="37"/>
  <c r="AL22" i="37"/>
  <c r="AT22" i="37"/>
  <c r="AL23" i="37"/>
  <c r="AT23" i="37"/>
  <c r="AL24" i="37"/>
  <c r="AT24" i="37"/>
  <c r="AL25" i="37"/>
  <c r="AT25" i="37"/>
  <c r="AL26" i="37"/>
  <c r="AT26" i="37"/>
  <c r="AL27" i="37"/>
  <c r="AT27" i="37"/>
  <c r="AL28" i="37"/>
  <c r="AT28" i="37"/>
  <c r="AL29" i="37"/>
  <c r="AT29" i="37"/>
  <c r="AL11" i="37"/>
  <c r="AL10" i="37"/>
  <c r="AT13" i="37"/>
  <c r="AT12" i="37"/>
  <c r="AT11" i="37"/>
  <c r="AT10" i="37"/>
  <c r="AD10" i="37"/>
  <c r="AD13" i="37"/>
  <c r="AD12" i="37"/>
  <c r="AD11" i="37"/>
  <c r="AL13" i="37"/>
  <c r="AL12" i="37"/>
  <c r="V11" i="37"/>
  <c r="Z17" i="49" l="1"/>
  <c r="E11" i="37" s="1"/>
  <c r="Z23" i="49"/>
  <c r="E17" i="37" s="1"/>
  <c r="G21" i="49"/>
  <c r="Z21" i="49" s="1"/>
  <c r="E15" i="37" s="1"/>
  <c r="I19" i="49"/>
  <c r="G19" i="49"/>
  <c r="Z19" i="49" s="1"/>
  <c r="E13" i="37" s="1"/>
  <c r="I21" i="49"/>
  <c r="I20" i="49"/>
  <c r="G25" i="49"/>
  <c r="Z25" i="49" s="1"/>
  <c r="E19" i="37" s="1"/>
  <c r="I31" i="49"/>
  <c r="Z31" i="49" s="1"/>
  <c r="E25" i="37" s="1"/>
  <c r="G18" i="49"/>
  <c r="I26" i="49"/>
  <c r="Z26" i="49" s="1"/>
  <c r="E20" i="37" s="1"/>
  <c r="G23" i="49"/>
  <c r="I33" i="49"/>
  <c r="Z33" i="49" s="1"/>
  <c r="E27" i="37" s="1"/>
  <c r="I17" i="49"/>
  <c r="G32" i="49"/>
  <c r="Z32" i="49" s="1"/>
  <c r="E26" i="37" s="1"/>
  <c r="Z18" i="49"/>
  <c r="E12" i="37" s="1"/>
  <c r="I24" i="49"/>
  <c r="Z24" i="49" s="1"/>
  <c r="E18" i="37" s="1"/>
  <c r="I35" i="49"/>
  <c r="G30" i="49"/>
  <c r="I30" i="49"/>
  <c r="Z30" i="49" s="1"/>
  <c r="E24" i="37" s="1"/>
  <c r="G35" i="49"/>
  <c r="Z35" i="49" s="1"/>
  <c r="E29" i="37" s="1"/>
  <c r="G28" i="49"/>
  <c r="Z28" i="49" s="1"/>
  <c r="E22" i="37" s="1"/>
  <c r="I32" i="49"/>
  <c r="G29" i="49"/>
  <c r="I27" i="49"/>
  <c r="G22" i="49"/>
  <c r="G34" i="49"/>
  <c r="Z34" i="49" s="1"/>
  <c r="E28" i="37" s="1"/>
  <c r="I22" i="49"/>
  <c r="G27" i="49"/>
  <c r="Z27" i="49" s="1"/>
  <c r="E21" i="37" s="1"/>
  <c r="I29" i="49"/>
  <c r="G20" i="49"/>
  <c r="Z29" i="49"/>
  <c r="E23" i="37" s="1"/>
  <c r="BY15" i="37"/>
  <c r="BA17" i="37"/>
  <c r="AW23" i="37"/>
  <c r="AX23" i="37" s="1"/>
  <c r="BR23" i="37" s="1"/>
  <c r="AY22" i="37"/>
  <c r="AZ22" i="37" s="1"/>
  <c r="AY18" i="37"/>
  <c r="AZ18" i="37" s="1"/>
  <c r="AY12" i="37"/>
  <c r="AZ12" i="37" s="1"/>
  <c r="AW13" i="37"/>
  <c r="AX13" i="37" s="1"/>
  <c r="BR13" i="37" s="1"/>
  <c r="CB13" i="37" s="1"/>
  <c r="BA14" i="37"/>
  <c r="AY26" i="37"/>
  <c r="AZ26" i="37" s="1"/>
  <c r="AY14" i="37"/>
  <c r="AZ14" i="37" s="1"/>
  <c r="AY10" i="37"/>
  <c r="AZ10" i="37" s="1"/>
  <c r="AY23" i="37"/>
  <c r="AZ23" i="37" s="1"/>
  <c r="AY15" i="37"/>
  <c r="AZ15" i="37" s="1"/>
  <c r="AY20" i="37"/>
  <c r="AZ20" i="37" s="1"/>
  <c r="AY11" i="37"/>
  <c r="AZ11" i="37" s="1"/>
  <c r="BA11" i="37"/>
  <c r="AY28" i="37"/>
  <c r="AZ28" i="37" s="1"/>
  <c r="AY24" i="37"/>
  <c r="AZ24" i="37" s="1"/>
  <c r="AY16" i="37"/>
  <c r="AZ16" i="37" s="1"/>
  <c r="BA18" i="37"/>
  <c r="BA29" i="37"/>
  <c r="BA10" i="37"/>
  <c r="BA28" i="37"/>
  <c r="BA27" i="37"/>
  <c r="AW20" i="37"/>
  <c r="AX20" i="37" s="1"/>
  <c r="BR20" i="37" s="1"/>
  <c r="AW28" i="37"/>
  <c r="AX28" i="37" s="1"/>
  <c r="BR28" i="37" s="1"/>
  <c r="AW29" i="37"/>
  <c r="AX29" i="37" s="1"/>
  <c r="BR29" i="37" s="1"/>
  <c r="AW26" i="37"/>
  <c r="AX26" i="37" s="1"/>
  <c r="BR26" i="37" s="1"/>
  <c r="AW27" i="37"/>
  <c r="AX27" i="37" s="1"/>
  <c r="BR27" i="37" s="1"/>
  <c r="AY25" i="37"/>
  <c r="AZ25" i="37" s="1"/>
  <c r="AY17" i="37"/>
  <c r="AZ17" i="37" s="1"/>
  <c r="W21" i="37"/>
  <c r="BA21" i="37" s="1"/>
  <c r="AW21" i="37"/>
  <c r="AX21" i="37" s="1"/>
  <c r="BR21" i="37" s="1"/>
  <c r="AW11" i="37"/>
  <c r="AX11" i="37" s="1"/>
  <c r="BR11" i="37" s="1"/>
  <c r="CB11" i="37" s="1"/>
  <c r="BA13" i="37"/>
  <c r="AW17" i="37"/>
  <c r="AX17" i="37" s="1"/>
  <c r="BR17" i="37" s="1"/>
  <c r="AY13" i="37"/>
  <c r="AZ13" i="37" s="1"/>
  <c r="AY27" i="37"/>
  <c r="AZ27" i="37" s="1"/>
  <c r="AY19" i="37"/>
  <c r="AZ19" i="37" s="1"/>
  <c r="W19" i="37"/>
  <c r="BA19" i="37" s="1"/>
  <c r="AW19" i="37"/>
  <c r="AX19" i="37" s="1"/>
  <c r="BR19" i="37" s="1"/>
  <c r="BA22" i="37"/>
  <c r="AW18" i="37"/>
  <c r="AX18" i="37" s="1"/>
  <c r="BR18" i="37" s="1"/>
  <c r="AW14" i="37"/>
  <c r="AX14" i="37" s="1"/>
  <c r="BR14" i="37" s="1"/>
  <c r="CB14" i="37" s="1"/>
  <c r="BA20" i="37"/>
  <c r="AW22" i="37"/>
  <c r="AX22" i="37" s="1"/>
  <c r="BR22" i="37" s="1"/>
  <c r="W25" i="37"/>
  <c r="BA25" i="37" s="1"/>
  <c r="AW25" i="37"/>
  <c r="AX25" i="37" s="1"/>
  <c r="BR25" i="37" s="1"/>
  <c r="AW10" i="37"/>
  <c r="W12" i="37"/>
  <c r="BA12" i="37" s="1"/>
  <c r="AW12" i="37"/>
  <c r="AX12" i="37" s="1"/>
  <c r="BR12" i="37" s="1"/>
  <c r="CB12" i="37" s="1"/>
  <c r="AY29" i="37"/>
  <c r="AZ29" i="37" s="1"/>
  <c r="AY21" i="37"/>
  <c r="AZ21" i="37" s="1"/>
  <c r="AE24" i="37"/>
  <c r="BA24" i="37" s="1"/>
  <c r="AW24" i="37"/>
  <c r="AX24" i="37" s="1"/>
  <c r="BR24" i="37" s="1"/>
  <c r="AE16" i="37"/>
  <c r="BA16" i="37" s="1"/>
  <c r="AW16" i="37"/>
  <c r="AX16" i="37" s="1"/>
  <c r="BR16" i="37" s="1"/>
  <c r="W15" i="37"/>
  <c r="BA15" i="37" s="1"/>
  <c r="AW15" i="37"/>
  <c r="AX15" i="37" s="1"/>
  <c r="BR15" i="37" s="1"/>
  <c r="BA23" i="37"/>
  <c r="BA26" i="37"/>
  <c r="Z20" i="49" l="1"/>
  <c r="E14" i="37" s="1"/>
  <c r="Z22" i="49"/>
  <c r="E16" i="37" s="1"/>
  <c r="BY16" i="37"/>
  <c r="CB15" i="37"/>
  <c r="CC15" i="37" s="1"/>
  <c r="CD15" i="37" s="1"/>
  <c r="CE15" i="37" s="1"/>
  <c r="CF15" i="37" s="1"/>
  <c r="AX10" i="37"/>
  <c r="BR10" i="37" s="1"/>
  <c r="CB10" i="37" s="1"/>
  <c r="CC10" i="37" s="1"/>
  <c r="CD10" i="37" s="1"/>
  <c r="CE10" i="37" s="1"/>
  <c r="CF10" i="37" s="1"/>
  <c r="CC12" i="37"/>
  <c r="CD12" i="37" s="1"/>
  <c r="CE12" i="37" s="1"/>
  <c r="CF12" i="37" s="1"/>
  <c r="CC13" i="37"/>
  <c r="CD13" i="37" s="1"/>
  <c r="CE13" i="37" s="1"/>
  <c r="CF13" i="37" s="1"/>
  <c r="CC11" i="37"/>
  <c r="CD11" i="37" s="1"/>
  <c r="CE11" i="37" s="1"/>
  <c r="CF11" i="37" s="1"/>
  <c r="CC14" i="37"/>
  <c r="CD14" i="37" s="1"/>
  <c r="CE14" i="37" s="1"/>
  <c r="CF14" i="37" s="1"/>
  <c r="BY17" i="37" l="1"/>
  <c r="CB16" i="37"/>
  <c r="CC16" i="37" s="1"/>
  <c r="CD16" i="37" s="1"/>
  <c r="CE16" i="37" s="1"/>
  <c r="CF16" i="37" s="1"/>
  <c r="BY18" i="37" l="1"/>
  <c r="CB17" i="37"/>
  <c r="CC17" i="37" s="1"/>
  <c r="CD17" i="37" s="1"/>
  <c r="CE17" i="37" s="1"/>
  <c r="CF17" i="37" s="1"/>
  <c r="BY19" i="37" l="1"/>
  <c r="CB18" i="37"/>
  <c r="CC18" i="37" s="1"/>
  <c r="CD18" i="37" s="1"/>
  <c r="CE18" i="37" s="1"/>
  <c r="CF18" i="37" s="1"/>
  <c r="BY20" i="37" l="1"/>
  <c r="CB19" i="37"/>
  <c r="CC19" i="37" s="1"/>
  <c r="CD19" i="37" s="1"/>
  <c r="CE19" i="37" s="1"/>
  <c r="CF19" i="37" s="1"/>
  <c r="BY21" i="37" l="1"/>
  <c r="CB20" i="37"/>
  <c r="CC20" i="37" s="1"/>
  <c r="CD20" i="37" s="1"/>
  <c r="CE20" i="37" s="1"/>
  <c r="CF20" i="37" s="1"/>
  <c r="BY22" i="37" l="1"/>
  <c r="CB21" i="37"/>
  <c r="CC21" i="37" s="1"/>
  <c r="CD21" i="37" s="1"/>
  <c r="CE21" i="37" s="1"/>
  <c r="CF21" i="37" s="1"/>
  <c r="BY23" i="37" l="1"/>
  <c r="CB22" i="37"/>
  <c r="CC22" i="37" s="1"/>
  <c r="CD22" i="37" s="1"/>
  <c r="CE22" i="37" s="1"/>
  <c r="CF22" i="37" s="1"/>
  <c r="BY24" i="37" l="1"/>
  <c r="CB23" i="37"/>
  <c r="CC23" i="37" s="1"/>
  <c r="CD23" i="37" s="1"/>
  <c r="CE23" i="37" s="1"/>
  <c r="CF23" i="37" s="1"/>
  <c r="BY25" i="37" l="1"/>
  <c r="CB24" i="37"/>
  <c r="CC24" i="37" s="1"/>
  <c r="CD24" i="37" s="1"/>
  <c r="CE24" i="37" s="1"/>
  <c r="CF24" i="37" s="1"/>
  <c r="BY26" i="37" l="1"/>
  <c r="CB25" i="37"/>
  <c r="CC25" i="37" s="1"/>
  <c r="CD25" i="37" s="1"/>
  <c r="CE25" i="37" s="1"/>
  <c r="CF25" i="37" s="1"/>
  <c r="BY27" i="37" l="1"/>
  <c r="CB26" i="37"/>
  <c r="CC26" i="37" s="1"/>
  <c r="CD26" i="37" s="1"/>
  <c r="CE26" i="37" s="1"/>
  <c r="CF26" i="37" s="1"/>
  <c r="BY28" i="37" l="1"/>
  <c r="CB27" i="37"/>
  <c r="CC27" i="37" s="1"/>
  <c r="CD27" i="37" s="1"/>
  <c r="CE27" i="37" s="1"/>
  <c r="CF27" i="37" s="1"/>
  <c r="BY29" i="37" l="1"/>
  <c r="CB29" i="37" s="1"/>
  <c r="CC29" i="37" s="1"/>
  <c r="CD29" i="37" s="1"/>
  <c r="CE29" i="37" s="1"/>
  <c r="CF29" i="37" s="1"/>
  <c r="CB28" i="37"/>
  <c r="CC28" i="37" s="1"/>
  <c r="CD28" i="37" s="1"/>
  <c r="CE28" i="37" s="1"/>
  <c r="CF28" i="37" s="1"/>
</calcChain>
</file>

<file path=xl/comments1.xml><?xml version="1.0" encoding="utf-8"?>
<comments xmlns="http://schemas.openxmlformats.org/spreadsheetml/2006/main">
  <authors>
    <author>Jorge Peña</author>
  </authors>
  <commentList>
    <comment ref="F11" authorId="0" shapeId="0">
      <text>
        <r>
          <rPr>
            <b/>
            <sz val="9"/>
            <color indexed="81"/>
            <rFont val="Tahoma"/>
            <family val="2"/>
          </rPr>
          <t>En caso que necesite identificar más de un documento sepárelos con el símbolo de "/" o insertando un ALT+ENTER.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En caso que necesite identificar nros. de páginas de diferentes document,s sepárelos con el símbolo de "/" o insertando un ALT+ENTER.</t>
        </r>
      </text>
    </comment>
  </commentList>
</comments>
</file>

<file path=xl/sharedStrings.xml><?xml version="1.0" encoding="utf-8"?>
<sst xmlns="http://schemas.openxmlformats.org/spreadsheetml/2006/main" count="1482" uniqueCount="428">
  <si>
    <t xml:space="preserve">Calentamiento de Agua </t>
  </si>
  <si>
    <t>Frío de Proceso</t>
  </si>
  <si>
    <t xml:space="preserve">Calor directo </t>
  </si>
  <si>
    <t>Iluminación</t>
  </si>
  <si>
    <t xml:space="preserve">Cogeneración </t>
  </si>
  <si>
    <t>Conservación de alimentos</t>
  </si>
  <si>
    <t>Calefacción de ambientes</t>
  </si>
  <si>
    <t>Ventilación y Refrigeración de Ambientes</t>
  </si>
  <si>
    <t>Carbón mineral</t>
  </si>
  <si>
    <t>MC1</t>
  </si>
  <si>
    <t>MC2</t>
  </si>
  <si>
    <t>MC3</t>
  </si>
  <si>
    <t>GC1</t>
  </si>
  <si>
    <t>GC2</t>
  </si>
  <si>
    <t>GC3</t>
  </si>
  <si>
    <t>GC4</t>
  </si>
  <si>
    <t>GC5</t>
  </si>
  <si>
    <t>Tarifa General Simple</t>
  </si>
  <si>
    <t>Valor</t>
  </si>
  <si>
    <t>LISTAS DESPLEGABLES</t>
  </si>
  <si>
    <t>kWh</t>
  </si>
  <si>
    <t>Final de esta hoja</t>
  </si>
  <si>
    <t>Tarifa Residencial Simple</t>
  </si>
  <si>
    <t>Tarifa doble horario alumbrado público</t>
  </si>
  <si>
    <t>l</t>
  </si>
  <si>
    <t>m3</t>
  </si>
  <si>
    <t>Seleccione</t>
  </si>
  <si>
    <t>Unidad física</t>
  </si>
  <si>
    <t>Departamento</t>
  </si>
  <si>
    <t>Consumo de energía</t>
  </si>
  <si>
    <t>Fuente de energía</t>
  </si>
  <si>
    <t>$/unidad física</t>
  </si>
  <si>
    <t>Valor (tep/año)</t>
  </si>
  <si>
    <t>Valor 
($/año)</t>
  </si>
  <si>
    <t>Vida útil (años)</t>
  </si>
  <si>
    <t>RESULTADOS</t>
  </si>
  <si>
    <t>Artigas</t>
  </si>
  <si>
    <t>Canelones</t>
  </si>
  <si>
    <t>Cerro Largo</t>
  </si>
  <si>
    <t>Colonia</t>
  </si>
  <si>
    <t>Durazno</t>
  </si>
  <si>
    <t>Flores</t>
  </si>
  <si>
    <t>Florida</t>
  </si>
  <si>
    <t>Lavalleja</t>
  </si>
  <si>
    <t>Maldonado</t>
  </si>
  <si>
    <t>Montevideo</t>
  </si>
  <si>
    <t>Paysandú</t>
  </si>
  <si>
    <t>Río Negro</t>
  </si>
  <si>
    <t>Rivera</t>
  </si>
  <si>
    <t>Rocha</t>
  </si>
  <si>
    <t>Salto</t>
  </si>
  <si>
    <t>San José</t>
  </si>
  <si>
    <t>Soriano</t>
  </si>
  <si>
    <t>Tacuarembó</t>
  </si>
  <si>
    <t>Treinta y Tres</t>
  </si>
  <si>
    <t>Leña</t>
  </si>
  <si>
    <t>Aserrín</t>
  </si>
  <si>
    <t>Residuos forestales</t>
  </si>
  <si>
    <t>Bagazo</t>
  </si>
  <si>
    <t>Carbón vegetal</t>
  </si>
  <si>
    <t>Cáscara de arroz</t>
  </si>
  <si>
    <t>Cáscara de girasol</t>
  </si>
  <si>
    <t>Casullo de cebada</t>
  </si>
  <si>
    <t>Licor negro</t>
  </si>
  <si>
    <t>Biodiesel</t>
  </si>
  <si>
    <t>Bioetanol</t>
  </si>
  <si>
    <t>Minihidráulica</t>
  </si>
  <si>
    <t>Geotérmica</t>
  </si>
  <si>
    <t>Solar térmica</t>
  </si>
  <si>
    <t>Valor 
(unidad física/año)</t>
  </si>
  <si>
    <t>Grado de Implementación</t>
  </si>
  <si>
    <t>Fecha de inicio de operación (dd/mm/aaaa)</t>
  </si>
  <si>
    <t>Escenario antes de la medida</t>
  </si>
  <si>
    <t>Escenario con medida</t>
  </si>
  <si>
    <t>Ahorro energético anual (tep/año)</t>
  </si>
  <si>
    <t>Condición de Eficiencia Energética</t>
  </si>
  <si>
    <t>PONDERADORES CEE</t>
  </si>
  <si>
    <t>Descentralización</t>
  </si>
  <si>
    <t>Ponderador</t>
  </si>
  <si>
    <t>Fuentes renovables no tradicionales</t>
  </si>
  <si>
    <t>Solar térmica (NO exigida por Ley 18.585)</t>
  </si>
  <si>
    <t>Fotovoltaica (potencia &lt; 4kW)</t>
  </si>
  <si>
    <t>Eólica (potencia &lt; 4kW)</t>
  </si>
  <si>
    <t>Fotovoltaica (potencia entre 4kW y 20kW)</t>
  </si>
  <si>
    <t>Eólica (potencia entre 4kW y 20kW)</t>
  </si>
  <si>
    <t>Transporte</t>
  </si>
  <si>
    <t>Recambio de flota</t>
  </si>
  <si>
    <t>Manejo eficiente</t>
  </si>
  <si>
    <t>Otros</t>
  </si>
  <si>
    <t>1,3 </t>
  </si>
  <si>
    <t>Pymes</t>
  </si>
  <si>
    <t>Protocolo IPMVP</t>
  </si>
  <si>
    <t>Si</t>
  </si>
  <si>
    <t>Fuentes renovables no convencionales</t>
  </si>
  <si>
    <t>Fuente</t>
  </si>
  <si>
    <t>Tipo</t>
  </si>
  <si>
    <t>Micro</t>
  </si>
  <si>
    <t>Pequeña</t>
  </si>
  <si>
    <t>Mediana</t>
  </si>
  <si>
    <t>No</t>
  </si>
  <si>
    <t>Si/No</t>
  </si>
  <si>
    <t>AA_Mi,j * P_in
(tep/año)</t>
  </si>
  <si>
    <t>CEE</t>
  </si>
  <si>
    <t>Precio del energético</t>
  </si>
  <si>
    <t>Razón social</t>
  </si>
  <si>
    <t>Grado de implementación</t>
  </si>
  <si>
    <t>Uso Principal</t>
  </si>
  <si>
    <t>MEDIDAS DE EFICIENCIA ENERGÉTICA (MMEE)</t>
  </si>
  <si>
    <t>RUT</t>
  </si>
  <si>
    <t>Energía eléctrica autogenerada</t>
  </si>
  <si>
    <t>Seleccione la fuente</t>
  </si>
  <si>
    <t>Biomasa</t>
  </si>
  <si>
    <t>Fotovoltaica (entre 4kW y 20kW)</t>
  </si>
  <si>
    <t>Fotovoltaica ( &lt; 4kW)</t>
  </si>
  <si>
    <t>Fotovoltaica ( &gt; 20kW)</t>
  </si>
  <si>
    <t>Eólica ( &lt; 4kW)</t>
  </si>
  <si>
    <t>Eólica (entre 4kW y 20kW)</t>
  </si>
  <si>
    <t>Eólica ( &gt; 20kW)</t>
  </si>
  <si>
    <t>Diagnóstico</t>
  </si>
  <si>
    <t>En implementación</t>
  </si>
  <si>
    <t>En operación</t>
  </si>
  <si>
    <t>NO MODIFIQUE EL FORMULARIO. SI LO HACE, LA POSTULACIÓN SERÁ AUTOMÁTICAMENTE DESCALIFICADA.</t>
  </si>
  <si>
    <t>NO MODIFIQUE EL FORMULARIO. SI LO HACE, LA POSTULACIÓN SERÁ AUTOMÁTICAMENTE DESCALIFICADA</t>
  </si>
  <si>
    <t>Bombeo de Agua</t>
  </si>
  <si>
    <t>Cocción</t>
  </si>
  <si>
    <t>Fuerza Motriz fija</t>
  </si>
  <si>
    <t>Transporte interno</t>
  </si>
  <si>
    <t>Alumbrado Público</t>
  </si>
  <si>
    <t>Riego</t>
  </si>
  <si>
    <t>Fuente de energía 2</t>
  </si>
  <si>
    <t>Electricidad de la red</t>
  </si>
  <si>
    <t>Unidades</t>
  </si>
  <si>
    <t>1 kWh a 100 kWh</t>
  </si>
  <si>
    <t>101 a 600 kWh</t>
  </si>
  <si>
    <t>601 kWh en adelante</t>
  </si>
  <si>
    <t>Punta</t>
  </si>
  <si>
    <t>Fuera de punta</t>
  </si>
  <si>
    <t>1 kWh a 1000 kWh</t>
  </si>
  <si>
    <t>más de 1001 kWh</t>
  </si>
  <si>
    <t>Tarifas Triple Horario</t>
  </si>
  <si>
    <t>Valle</t>
  </si>
  <si>
    <t xml:space="preserve">Llano </t>
  </si>
  <si>
    <t>Medianos consumidores</t>
  </si>
  <si>
    <t>Grandes consumidores</t>
  </si>
  <si>
    <t>Gasolina Premium 97 30S</t>
  </si>
  <si>
    <t>Gasoina Super 95 30S</t>
  </si>
  <si>
    <t>Queroseno</t>
  </si>
  <si>
    <t>Gas Oil 50S</t>
  </si>
  <si>
    <t>Gas Oil 10S</t>
  </si>
  <si>
    <t>Supergás</t>
  </si>
  <si>
    <t>Butano desodorizado</t>
  </si>
  <si>
    <t>Fuel oil Pesado</t>
  </si>
  <si>
    <t>Fuel oil Medio</t>
  </si>
  <si>
    <t>Supergas Granel</t>
  </si>
  <si>
    <t>Propano Industrial</t>
  </si>
  <si>
    <t>Propano Redes</t>
  </si>
  <si>
    <t>tep/t</t>
  </si>
  <si>
    <t>Unidad</t>
  </si>
  <si>
    <t>P_in</t>
  </si>
  <si>
    <t>Generación de electricidad</t>
  </si>
  <si>
    <t xml:space="preserve">Generación de vapor </t>
  </si>
  <si>
    <t>Grande</t>
  </si>
  <si>
    <t>¿Medida de sustitución de fuentes tradicionales por biomasa comprada?</t>
  </si>
  <si>
    <t>¿Sustitución de fuentes tradicionales por biomasa?</t>
  </si>
  <si>
    <t>Residencial</t>
  </si>
  <si>
    <t>EQUIPO / MEDIDA</t>
  </si>
  <si>
    <t>VU_máxima</t>
  </si>
  <si>
    <t>Años</t>
  </si>
  <si>
    <t>Turbinas a vapor</t>
  </si>
  <si>
    <t>Generadores eléctricos enfriados por aire</t>
  </si>
  <si>
    <t>Generadores eléctricos enfriados por hidrógeno o agua</t>
  </si>
  <si>
    <t>Aerogeneradores, paneles solares fotovoltaicos</t>
  </si>
  <si>
    <t>Calentadores, chillers, bombas, ventiladores, compresores, etc. utilizados en sistemas de calefacción, ventilación y aire acondicionado (HVAC)</t>
  </si>
  <si>
    <t>Transformadores</t>
  </si>
  <si>
    <t>Turbinas a gas hasta 50 MW</t>
  </si>
  <si>
    <t>Horas</t>
  </si>
  <si>
    <t>Turbinas a gas de más de 50 MW</t>
  </si>
  <si>
    <t>Turbinas hidroeléctricas</t>
  </si>
  <si>
    <t>Set turbina-generador a diesel/fuel oil/gas</t>
  </si>
  <si>
    <t>Motores (eléctricos, combustión interna, etc.) para fuentes fijas</t>
  </si>
  <si>
    <t>Intercambiadores de calor de proceso (ejs: pasteurizadores, termizadores, etc.)</t>
  </si>
  <si>
    <t>Otros equipos de producción</t>
  </si>
  <si>
    <t>Paneles solares térmicos</t>
  </si>
  <si>
    <t>Grifería de caudal eficiente</t>
  </si>
  <si>
    <t>Remanente del equipo donde se instala</t>
  </si>
  <si>
    <t>Luminarias LED – interiores</t>
  </si>
  <si>
    <t>Luminarias LED – exteriores</t>
  </si>
  <si>
    <t>Refrigeradores, freezers (tipo comercial y residencial)</t>
  </si>
  <si>
    <t>Aires acondicionados (tipo comercial y residencial)</t>
  </si>
  <si>
    <t>Calentadores de agua eléctricos de acumulación de uso doméstico</t>
  </si>
  <si>
    <t>Servidores informáticos y PCs de escritorio</t>
  </si>
  <si>
    <t>Medidas de eficiencia edilicias (ej.: vidrios dobles, paredes aislantes, etc.)</t>
  </si>
  <si>
    <t>Vehículos de carga (de combustión interna)</t>
  </si>
  <si>
    <t>Taxis y remises (de combustión interna)</t>
  </si>
  <si>
    <t>Ómnibus (de combustión interna)</t>
  </si>
  <si>
    <t>Vehículos híbridos</t>
  </si>
  <si>
    <t>Vehículos eléctricos</t>
  </si>
  <si>
    <t>Sustitución de combustibles en flotas vehiculares</t>
  </si>
  <si>
    <t>Vidas útiles máximas reconocidas por el MIEM</t>
  </si>
  <si>
    <r>
      <rPr>
        <i/>
        <sz val="10"/>
        <rFont val="Calibri"/>
        <family val="2"/>
        <scheme val="minor"/>
      </rPr>
      <t>Aclaración</t>
    </r>
    <r>
      <rPr>
        <sz val="10"/>
        <rFont val="Calibri"/>
        <family val="2"/>
        <scheme val="minor"/>
      </rPr>
      <t>: Precios sin IVA</t>
    </r>
  </si>
  <si>
    <t>USD</t>
  </si>
  <si>
    <t>Inversión total</t>
  </si>
  <si>
    <r>
      <t xml:space="preserve">Nombre de la MMEE
</t>
    </r>
    <r>
      <rPr>
        <b/>
        <sz val="11"/>
        <color rgb="FFFF0000"/>
        <rFont val="Calibri"/>
        <family val="2"/>
        <scheme val="minor"/>
      </rPr>
      <t xml:space="preserve">Importante: </t>
    </r>
    <r>
      <rPr>
        <b/>
        <i/>
        <sz val="11"/>
        <rFont val="Calibri"/>
        <family val="2"/>
        <scheme val="minor"/>
      </rPr>
      <t>Si la medida fue presentada a otro instrumento de EE del MIEM, utilice el mismo nombre</t>
    </r>
  </si>
  <si>
    <t>1.</t>
  </si>
  <si>
    <t>2.</t>
  </si>
  <si>
    <t>3.</t>
  </si>
  <si>
    <t>4.</t>
  </si>
  <si>
    <t>5.</t>
  </si>
  <si>
    <r>
      <t xml:space="preserve">Debe completar </t>
    </r>
    <r>
      <rPr>
        <b/>
        <sz val="12"/>
        <rFont val="Calibri"/>
        <family val="2"/>
        <scheme val="minor"/>
      </rPr>
      <t>todas</t>
    </r>
    <r>
      <rPr>
        <sz val="12"/>
        <rFont val="Calibri"/>
        <family val="2"/>
        <scheme val="minor"/>
      </rPr>
      <t xml:space="preserve"> las celdas en blanco (con valores o cálculos, según corresponda) y seleccionar la información que corresponda en las celdas en gris. Las celdas de otros colores corresponden a cálculos automáticos. </t>
    </r>
  </si>
  <si>
    <t>6.</t>
  </si>
  <si>
    <r>
      <t xml:space="preserve">La </t>
    </r>
    <r>
      <rPr>
        <b/>
        <sz val="12"/>
        <rFont val="Calibri"/>
        <family val="2"/>
        <scheme val="minor"/>
      </rPr>
      <t>condición de eficiencia energética</t>
    </r>
    <r>
      <rPr>
        <sz val="12"/>
        <rFont val="Calibri"/>
        <family val="2"/>
        <scheme val="minor"/>
      </rPr>
      <t xml:space="preserve"> en la hoja MMEE,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</si>
  <si>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Vehículos livianos  (de combustión interna)</t>
  </si>
  <si>
    <t>Mejoras operativas, de gestión, mejores prácticas, culturales, etc.</t>
  </si>
  <si>
    <t>Luminarias Fluorescentes Compactas (LFC)</t>
  </si>
  <si>
    <t>Luminarias Fluorescentes Lineales (LFL)</t>
  </si>
  <si>
    <t>Fecha de inicio de operación</t>
  </si>
  <si>
    <t>Vida útil</t>
  </si>
  <si>
    <t>Escenario de referencia</t>
  </si>
  <si>
    <t>Escenario de MMEE</t>
  </si>
  <si>
    <t>Inversión/es</t>
  </si>
  <si>
    <t>Condición de Eficiencia Energética &gt;1</t>
  </si>
  <si>
    <t>Requisitos de evidencias</t>
  </si>
  <si>
    <t>REFERENCIAS DE LAS MMEE</t>
  </si>
  <si>
    <t>PRECIOS DE REFERENCIA</t>
  </si>
  <si>
    <t>Precio/s de la/s fuente/s de energía</t>
  </si>
  <si>
    <t>Todos los documentos adjuntos deben estar claramente identificados a continuación. Documentos no identificados aquí, no serán tenidos en cuenta en la evaluación.</t>
  </si>
  <si>
    <t>Consumo/s de la/s fuente/s de energía</t>
  </si>
  <si>
    <t>Caracterización del escenario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</si>
  <si>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</si>
  <si>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t>tep/l</t>
  </si>
  <si>
    <t>tep/kWh</t>
  </si>
  <si>
    <t>t</t>
  </si>
  <si>
    <t>Chips</t>
  </si>
  <si>
    <t>PCI</t>
  </si>
  <si>
    <t>Coque de carbón</t>
  </si>
  <si>
    <t>Coque de petróleo</t>
  </si>
  <si>
    <t>Coque de petróleo importado</t>
  </si>
  <si>
    <t>Fuel oil calefacción</t>
  </si>
  <si>
    <t>Fuel oil intermedio</t>
  </si>
  <si>
    <t>Fuel oil pesado</t>
  </si>
  <si>
    <t>Gas natural</t>
  </si>
  <si>
    <t>Gasolina aviación 100/130</t>
  </si>
  <si>
    <t>Propano</t>
  </si>
  <si>
    <t>Supergas</t>
  </si>
  <si>
    <t>Fuente de la energía</t>
  </si>
  <si>
    <t>GLP</t>
  </si>
  <si>
    <t>Gasoil 50S</t>
  </si>
  <si>
    <t>Gasoil 10S</t>
  </si>
  <si>
    <t>Gasolina premium 97 30SP</t>
  </si>
  <si>
    <t>Gasolina super 95 30SP</t>
  </si>
  <si>
    <t>FE CO2 (tCO2/tep)</t>
  </si>
  <si>
    <t>Solar térmica (exigida por Ley 18.585)</t>
  </si>
  <si>
    <t>Eólica (potencia &gt; 20kW)</t>
  </si>
  <si>
    <t>Fotovoltaica (potencia &gt; 20kW)</t>
  </si>
  <si>
    <t>Pellets de madera</t>
  </si>
  <si>
    <t>Emisiones CO2</t>
  </si>
  <si>
    <r>
      <t>tCO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/año</t>
    </r>
  </si>
  <si>
    <t>Uso principal</t>
  </si>
  <si>
    <t>7.</t>
  </si>
  <si>
    <t xml:space="preserve">Para indicar los precios de los energéticos, puede utilizar los valores de referencia de la hoja "Precios de referencia" o utilizar otros valores y proveer las referencias correspondientes. </t>
  </si>
  <si>
    <r>
      <rPr>
        <b/>
        <sz val="12"/>
        <rFont val="Calibri"/>
        <family val="2"/>
        <scheme val="minor"/>
      </rPr>
      <t xml:space="preserve">Instrucciones: </t>
    </r>
    <r>
      <rPr>
        <sz val="12"/>
        <rFont val="Calibri"/>
        <family val="2"/>
        <scheme val="minor"/>
      </rPr>
      <t xml:space="preserve">Completar todas las celdas en blanco y seleccionar la información que corresponda en las celdas en gris. Las celdas de otros colores corresponden a cálculos automáticos. </t>
    </r>
  </si>
  <si>
    <t>Fuente de energía 1</t>
  </si>
  <si>
    <t>Fuente de energía 3</t>
  </si>
  <si>
    <t>Nombre de instalación, sucursal, planta industrial o dependencia</t>
  </si>
  <si>
    <t xml:space="preserve">Unidad </t>
  </si>
  <si>
    <t>Nº instalación</t>
  </si>
  <si>
    <t>Nº 
MMEE 
o 
instalación (medida distribuida)</t>
  </si>
  <si>
    <t>equipamiento debe incorporar el cálculo en la celda correspondiente o en otra planilla de cálculo, el Informe de evaluación anual de cumplimiento de ahorros o el Informe demostrativo de ahorros.</t>
  </si>
  <si>
    <t>Fuente de energía 4</t>
  </si>
  <si>
    <t>Nombre del archivo / Identificación de los documentos de referencia</t>
  </si>
  <si>
    <t>Pyme 
(con Certificado de Dinapyme al día)</t>
  </si>
  <si>
    <t>DATOS DE LA/S INSTALACION/ES DONDE SE IMPLEMENTARON LAS MMEE</t>
  </si>
  <si>
    <t>Postulación</t>
  </si>
  <si>
    <t>Premio Nacional de EE</t>
  </si>
  <si>
    <t>Mención</t>
  </si>
  <si>
    <t>Ganador</t>
  </si>
  <si>
    <t>Postulante aceptado</t>
  </si>
  <si>
    <r>
      <t>Emisiones CO</t>
    </r>
    <r>
      <rPr>
        <b/>
        <vertAlign val="subscript"/>
        <sz val="11"/>
        <rFont val="Calibri"/>
        <family val="2"/>
        <scheme val="minor"/>
      </rPr>
      <t>2</t>
    </r>
  </si>
  <si>
    <t>Biomasa para sustitución de combustibles fósiles</t>
  </si>
  <si>
    <t xml:space="preserve">Biocombustibles para sustitución de comb. Fósiles (no exigidos por Ley) </t>
  </si>
  <si>
    <t>Preste atención a las instrucciones de la hoja "Instrucciones MMEE" para completar esta planilla.</t>
  </si>
  <si>
    <t>UYU</t>
  </si>
  <si>
    <t>UYU/unidad física</t>
  </si>
  <si>
    <t>Valor 
(UYU/año)</t>
  </si>
  <si>
    <t>Ahorro monetario anual (UYU/año)</t>
  </si>
  <si>
    <t>UYU/kWh</t>
  </si>
  <si>
    <t>UYU/l</t>
  </si>
  <si>
    <t>UYU/kg</t>
  </si>
  <si>
    <t>No se presentó</t>
  </si>
  <si>
    <t>Estos son los documentos que respaldan el contenido de informe de ahorros y los datos ingresados en el formulario.</t>
  </si>
  <si>
    <t>IMPORTANTE:</t>
  </si>
  <si>
    <t>Use nombres de archivo breves y de fácil identificación.</t>
  </si>
  <si>
    <t>Se sugiere organizar la información en subcarpetas de nombre MMEE1, MMEE2, etc. No genere subcarpetas innecesarias.</t>
  </si>
  <si>
    <t>AT_Mi (tep)
PONDERADA</t>
  </si>
  <si>
    <t>CEE (UYU)
SIN TOPES</t>
  </si>
  <si>
    <t>CEE (UYU)
TOPE 1</t>
  </si>
  <si>
    <t>UYU/t</t>
  </si>
  <si>
    <t>UYU/m3</t>
  </si>
  <si>
    <t>Nº MMEE o instalación 
(medida distribuida)</t>
  </si>
  <si>
    <t>Tarifa de alumbrado público (conexiones con medidor)</t>
  </si>
  <si>
    <t>Redes de alumbrado con mantenimiento a cargo de UTE</t>
  </si>
  <si>
    <t>Redes de alumbrado con mantenimiento a cargo del Cliente</t>
  </si>
  <si>
    <t xml:space="preserve">Importante: </t>
  </si>
  <si>
    <t>Variadores de frecuencia en equipos ya operativos, cambios de partes o componentes en equipos ya operativos (ej.: tubos de calderas, rebobinado de motores), aumento de capacidades de compresores, etc.</t>
  </si>
  <si>
    <t>Generadores de vapor nuevos</t>
  </si>
  <si>
    <t>Aislamiento térmica de equipos y/o cañerías</t>
  </si>
  <si>
    <t>Aislamiento térmico edilicio expuesto</t>
  </si>
  <si>
    <t>Aislamiento térmico edilicio confinado</t>
  </si>
  <si>
    <t>T descuento social</t>
  </si>
  <si>
    <t>Precio CEE</t>
  </si>
  <si>
    <t>Es una medida del tipo operativa?</t>
  </si>
  <si>
    <t>Otros usos</t>
  </si>
  <si>
    <t xml:space="preserve">AT_Mi (tep) </t>
  </si>
  <si>
    <r>
      <t xml:space="preserve">Para </t>
    </r>
    <r>
      <rPr>
        <b/>
        <sz val="12"/>
        <rFont val="Calibri"/>
        <family val="2"/>
        <scheme val="minor"/>
      </rPr>
      <t>medidas de sustitución de fuentes de energía tradicionales por biomasa:</t>
    </r>
    <r>
      <rPr>
        <sz val="12"/>
        <rFont val="Calibri"/>
        <family val="2"/>
        <scheme val="minor"/>
      </rPr>
      <t xml:space="preserve"> 
- Debe completar todas las celdas bajo las columnas "Escenario con medida" con los datos relativos a la biomasa, incluyendo su precio (si corresponde) y consumo de energía en unidades físicas. 
- Si en el escenario con medida hay consumo de fuente de energía tradicional, debe completar las columnas correspodientes. 
- En la columna BO (¿Sustitución de fuentes de energía tradicionales por biomasa?) debe seleccionar "Si" para que los resultados calculados automáticamente sean correctos.</t>
    </r>
  </si>
  <si>
    <t>8.</t>
  </si>
  <si>
    <t>Nº de versión</t>
  </si>
  <si>
    <t>Comentarios</t>
  </si>
  <si>
    <t>Lanzamiento de convocatoria</t>
  </si>
  <si>
    <t>Fecha</t>
  </si>
  <si>
    <t>Se adicionan columnas de datos ocultos en hoja MMEE</t>
  </si>
  <si>
    <t>Consumo de otras fuentes de energía (1)</t>
  </si>
  <si>
    <t>Consumo de otras fuentes de energía (2)</t>
  </si>
  <si>
    <t>Consumo de otras fuentes de energía (3)</t>
  </si>
  <si>
    <t>Consumo de otras fuentes de energía (4)</t>
  </si>
  <si>
    <t>Valor (kWh/año)</t>
  </si>
  <si>
    <r>
      <rPr>
        <b/>
        <sz val="12"/>
        <rFont val="Calibri"/>
        <family val="2"/>
        <scheme val="minor"/>
      </rPr>
      <t>Precios de los energéticos</t>
    </r>
    <r>
      <rPr>
        <sz val="12"/>
        <rFont val="Calibri"/>
        <family val="2"/>
        <scheme val="minor"/>
      </rPr>
      <t xml:space="preserve">: debe indicar los precios en UYU. Los Contribuyentes deben inidicar los precios sin IVA. Los no Contribuyentes, deben indicar los precios con IVA. </t>
    </r>
  </si>
  <si>
    <r>
      <rPr>
        <b/>
        <sz val="12"/>
        <rFont val="Calibri"/>
        <family val="2"/>
        <scheme val="minor"/>
      </rPr>
      <t>Inversión total</t>
    </r>
    <r>
      <rPr>
        <sz val="12"/>
        <rFont val="Calibri"/>
        <family val="2"/>
        <scheme val="minor"/>
      </rPr>
      <t>: debe indicar la inversión total de la MMEE en USD y en UYU. Para ello debe convertir el monto de la/s facturas a la/s tasa/s de cambio del Banco Central del Uruguay del día hábil previo al día de cada una de las facturas. Los Contribuyentes deben inidicar los valor/es sin IVA de la/s factura/s (sub-total). Los no Contribuyentes, deben indicar el el valor total de la factura (valor final).</t>
    </r>
  </si>
  <si>
    <t>INSTRUCCIONES PARA COMPLETAR LA HOJA MMEE</t>
  </si>
  <si>
    <r>
      <t xml:space="preserve">En particular, el caso de la </t>
    </r>
    <r>
      <rPr>
        <u/>
        <sz val="12"/>
        <rFont val="Calibri"/>
        <family val="2"/>
        <scheme val="minor"/>
      </rPr>
      <t>energía eléctrica</t>
    </r>
    <r>
      <rPr>
        <sz val="12"/>
        <rFont val="Calibri"/>
        <family val="2"/>
        <scheme val="minor"/>
      </rPr>
      <t xml:space="preserve">, el precio debe corresponder </t>
    </r>
    <r>
      <rPr>
        <u/>
        <sz val="12"/>
        <rFont val="Calibri"/>
        <family val="2"/>
        <scheme val="minor"/>
      </rPr>
      <t>únicamente a la energía activa</t>
    </r>
    <r>
      <rPr>
        <sz val="12"/>
        <rFont val="Calibri"/>
        <family val="2"/>
        <scheme val="minor"/>
      </rPr>
      <t xml:space="preserve"> (no se incluye cargo por potencia ni por reactiva). Si el precio fue calculado en función de las horas de uso del </t>
    </r>
  </si>
  <si>
    <t>¿Es una medida operativa?</t>
  </si>
  <si>
    <t>Premio Nacional de Eficiencia Energética 2016, 2017, 2018</t>
  </si>
  <si>
    <r>
      <t xml:space="preserve">Consumo de energía eléctrica de la red </t>
    </r>
    <r>
      <rPr>
        <b/>
        <sz val="11"/>
        <color theme="1"/>
        <rFont val="Calibri"/>
        <family val="2"/>
        <scheme val="minor"/>
      </rPr>
      <t>(kWh/año)</t>
    </r>
  </si>
  <si>
    <t>Consumo de energía en 2016 (año previo al inicio de operación de los proyectos postulados a los CEE 2019)</t>
  </si>
  <si>
    <t>Energía eléctrica autoconsumida (si aplica)</t>
  </si>
  <si>
    <t>tep/año</t>
  </si>
  <si>
    <t>Consumo total anual de energía (tep/año)</t>
  </si>
  <si>
    <t>- Los valores de consumo de los energéticos deben ser exactos ya que se utilizan para el cálculo del Tope 3. No se aceptan "redondeos". Adjunte evidencias que avalen dichos valores.</t>
  </si>
  <si>
    <t>- Solo deben completarse datos de más de 1 instalación cuando la empresa/entidad postulante presenta una misma medida distribuida en varias instalaciones. Caso contrario, debe presentar un Formulario por instalación.</t>
  </si>
  <si>
    <t>Pliego Tarifario UTE vigente desde el 07/01/2019</t>
  </si>
  <si>
    <t>Tarifa Residencial Triple horario</t>
  </si>
  <si>
    <t xml:space="preserve">Tarifa Residencial Doble horario </t>
  </si>
  <si>
    <t>Tarifa de consumo básico residencial</t>
  </si>
  <si>
    <t>101 kWh a 140 kWh mensuales</t>
  </si>
  <si>
    <t>141 kWh a 350 kWh mensuales .</t>
  </si>
  <si>
    <t>351 kWh en adelante</t>
  </si>
  <si>
    <t>Tarifa General hora-estacional</t>
  </si>
  <si>
    <t>Setiembre, Octubre y Noviembre</t>
  </si>
  <si>
    <t>Resto del año</t>
  </si>
  <si>
    <t>- La razón social debe coincidir (incluyendo mayúsculas y minúscilas) con el ingresado en Trámites en línea</t>
  </si>
  <si>
    <t xml:space="preserve">- El/los nombre/s de la/s instalacion/es (incluyendo mayúsculas y minúsculas) deben coincidir con el ingresado en Trámites en línea. </t>
  </si>
  <si>
    <t>Precios máximos de venta de combustibles ANCAP 2019 (Decreto 07/2019,  01/01/2019)</t>
  </si>
  <si>
    <t>¿La MMEE se presentó a COMAP?</t>
  </si>
  <si>
    <t>Certificados de Eficiencia Energética</t>
  </si>
  <si>
    <t>Beneficiario de 1 convocatoria</t>
  </si>
  <si>
    <t>Beneficiario de 2 convocatorias</t>
  </si>
  <si>
    <t>Beneficiario de 3 convocatorias</t>
  </si>
  <si>
    <r>
      <rPr>
        <b/>
        <sz val="12"/>
        <rFont val="Calibri"/>
        <family val="2"/>
        <scheme val="minor"/>
      </rPr>
      <t>Vida útil</t>
    </r>
    <r>
      <rPr>
        <sz val="12"/>
        <rFont val="Calibri"/>
        <family val="2"/>
        <scheme val="minor"/>
      </rPr>
      <t>:  puede utilizar los valores de referencia de la hoja "Vidas útiles máx". Refiérase a los requisitos establecidos en la convocatoria para utilizar vidas útiles mayores.</t>
    </r>
  </si>
  <si>
    <r>
      <t>Reducciones de emisiones de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(tCO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/año)</t>
    </r>
  </si>
  <si>
    <t>MMEE con AT_Mi &lt; 100 tep</t>
  </si>
  <si>
    <t>Si, exante, AT_Mi: 101 - 300 tep</t>
  </si>
  <si>
    <t>Si, exante, AT_Mi: 301 - 500 tep</t>
  </si>
  <si>
    <t>Si, exante, AT_Mi: 0 - 100 tep</t>
  </si>
  <si>
    <t>Aplicación del IPMVP</t>
  </si>
  <si>
    <t>Atienda a los requisitos de documentación de referencia a presentar establecidos en el "Anexo 4: Referencias MMEE" de las bases de la convocatoria.</t>
  </si>
  <si>
    <t xml:space="preserve">No adjunte más documentación que la estrictamente necesaria acorde a los requisitos establecidos en las bases de la Convocatoria. </t>
  </si>
  <si>
    <t>Nro/s. de página/s</t>
  </si>
  <si>
    <t>Links de acceso a información sobre los ítems evaluados</t>
  </si>
  <si>
    <t>Segregación vertical</t>
  </si>
  <si>
    <t xml:space="preserve">30% - 49% </t>
  </si>
  <si>
    <t>Personigrama firmado por la Dirección</t>
  </si>
  <si>
    <r>
      <rPr>
        <sz val="11"/>
        <color theme="1"/>
        <rFont val="Calibri"/>
        <family val="2"/>
      </rPr>
      <t>≥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50%</t>
    </r>
  </si>
  <si>
    <t>Gestión recursos humanos</t>
  </si>
  <si>
    <t xml:space="preserve">3) ¿La organización ha desarrollado instancia(s) de sensibilización y/o capacitación en género y/o violencia basada en género (por ejemplo acoso sexual en el ámbito laboral)? </t>
  </si>
  <si>
    <t xml:space="preserve">Adhesión al MCEG </t>
  </si>
  <si>
    <t xml:space="preserve">Adhesión al MCEG y al menos Nivel 1 certificado </t>
  </si>
  <si>
    <t xml:space="preserve">5) ¿La organización cuenta con mecanismos para el cuidado de personas dependienes (por ejemplo licencias y/o permisos especiales; sistema de apoyo económico, por ejemplo copago de guarderías, convenios con empresas especializadas, entre otros) como beneficio para sus trabajadores/as? (fuera de las exigidas por ley: maternidad y paternidad) </t>
  </si>
  <si>
    <t>Adjuntar reglamentación interna aprobada.</t>
  </si>
  <si>
    <t xml:space="preserve">6) Cuando la organización hace llamado(s) para contratar personal ¿utiliza lenguaje inclusivo, es decir, alentando la postulación de varones y mujeres independientemente del cargo y/o la tarea a desarrollar? </t>
  </si>
  <si>
    <t>Adjuntar las publicaciones de los últimos 10 llamados realizados en los ultimos 3 años. 
Si en los últimos 3 años realizó menos de 10 llamados, incorpore años anteriores hasta completar 10 llamados.</t>
  </si>
  <si>
    <t>Ponderador de Género</t>
  </si>
  <si>
    <t>Respuesta</t>
  </si>
  <si>
    <t>Requisitos de documentación de referencia a presentar</t>
  </si>
  <si>
    <t>Nombre del/los documento/s de referencia</t>
  </si>
  <si>
    <t>1) Participación de personas del género femenino en cargos de responsabilidad (nivel de Dirección y Gerencia) dentro de la organización</t>
  </si>
  <si>
    <t xml:space="preserve">Protocolo aprobado y en funcionamiento  </t>
  </si>
  <si>
    <t>2) ¿ La organización cuenta con un protocolo de atención a casos de acoso sexual en el ámbito laboral?</t>
  </si>
  <si>
    <t>Participación personas</t>
  </si>
  <si>
    <t>Protocolo acoso</t>
  </si>
  <si>
    <t>Sensibilización/capacitación</t>
  </si>
  <si>
    <t>Cuidado personas</t>
  </si>
  <si>
    <t>Llamados</t>
  </si>
  <si>
    <t>Criterios que conforman el ponderador de Género</t>
  </si>
  <si>
    <t>http://www.inmujeres.gub.uy/75652/modelo-de-calidad-con-equidad-de-genero
http://www.inmujeres.gub.uy/innovaportal/file/75652/1/version-final-final-modelo-dic2017.pdf 
www.weprinciples.org    </t>
  </si>
  <si>
    <r>
      <rPr>
        <sz val="11"/>
        <rFont val="Calibri"/>
        <family val="2"/>
        <scheme val="minor"/>
      </rPr>
      <t xml:space="preserve">Ley: </t>
    </r>
    <r>
      <rPr>
        <u/>
        <sz val="11"/>
        <rFont val="Calibri"/>
        <family val="2"/>
        <scheme val="minor"/>
      </rPr>
      <t xml:space="preserve">https://www.mtss.gub.uy/web/mtss/acoso-sexual;
</t>
    </r>
    <r>
      <rPr>
        <sz val="11"/>
        <rFont val="Calibri"/>
        <family val="2"/>
        <scheme val="minor"/>
      </rPr>
      <t xml:space="preserve">Decreto: https://www.impo.com.uy/bases/decretos/256-2017 </t>
    </r>
  </si>
  <si>
    <r>
      <t xml:space="preserve">- </t>
    </r>
    <r>
      <rPr>
        <sz val="11"/>
        <rFont val="Calibri"/>
        <family val="2"/>
        <scheme val="minor"/>
      </rPr>
      <t xml:space="preserve">Ley sector privado: SUBSIDIO POR MATERNIDAD Y FIJACION DE SUBSIDIO POR PATERNIDAD Y SUBSIDIO PARA CUIDADO DEL RECIEN NACIDO: </t>
    </r>
    <r>
      <rPr>
        <u/>
        <sz val="11"/>
        <rFont val="Calibri"/>
        <family val="2"/>
        <scheme val="minor"/>
      </rPr>
      <t xml:space="preserve">https://www.impo.com.uy/bases/leyes/19161-2013;
- Ley Sector Públic: Regulación del estatuto del funcionario público de la administración central: https://www.impo.com.uy/bases/leyes/19121-2013/102; 
</t>
    </r>
    <r>
      <rPr>
        <sz val="11"/>
        <rFont val="Calibri"/>
        <family val="2"/>
        <scheme val="minor"/>
      </rPr>
      <t>- Sistema Nacional de Cuidados (SNC)</t>
    </r>
    <r>
      <rPr>
        <u/>
        <sz val="11"/>
        <rFont val="Calibri"/>
        <family val="2"/>
        <scheme val="minor"/>
      </rPr>
      <t>: http://www.sistemadecuidados.gub.uy/61058/licencias-por-maternidad-paternidad-adopcion-y-cuidados-en-la-actividad-publica-y-privada</t>
    </r>
  </si>
  <si>
    <r>
      <rPr>
        <sz val="11"/>
        <rFont val="Calibri"/>
        <family val="2"/>
        <scheme val="minor"/>
      </rPr>
      <t xml:space="preserve">- Ley Nº 18.104 - Declaración de interés general. Igualdad de derechos entre hombres y mujeres: </t>
    </r>
    <r>
      <rPr>
        <u/>
        <sz val="11"/>
        <rFont val="Calibri"/>
        <family val="2"/>
        <scheme val="minor"/>
      </rPr>
      <t>https://www.impo.com.uy/bases/leyes/18104-2007
- Ley Nº 16.045 - Prohíbase toda discriminación que viole el principio de igualdad de trato y oportunidades para ambos sexos en cualquier sector: https://legislativo.parlamento.gub.uy/temporales/leytemp1273521.htm</t>
    </r>
  </si>
  <si>
    <t>-</t>
  </si>
  <si>
    <t>Convocatoria, listado de asistencia de la instancia más reciente y otros registros (presentaciones realizadas, etc.)</t>
  </si>
  <si>
    <t>PONDERADOR DE COMPONENTE DE GÉNERO</t>
  </si>
  <si>
    <t>WEPs/MCEG</t>
  </si>
  <si>
    <t>Adhesión a WEPs</t>
  </si>
  <si>
    <t>4) ¿La organización está adherida a alguna herramienta de gestión y cambio organizacional con equidad de género (WEPs - Principios para el Empoderamiento de las Mujeres o MCEG (Modelo de Calidad con Equidad de Género)?
Nota: si ha adherido a WEPs y a MCEG, sólo se contabiliza MCEG.</t>
  </si>
  <si>
    <t xml:space="preserve">Documento de adhesión a la herramienta (MCEG o WEPs) y, si corresponde, comprobante certificación del MCEG. </t>
  </si>
  <si>
    <t xml:space="preserve">3. Acceso a la organización </t>
  </si>
  <si>
    <t>Total</t>
  </si>
  <si>
    <t>CEE - Beneficiario convocatoria 2016 y/o 2017 y/o 2018</t>
  </si>
  <si>
    <t>Gestión de la Energía</t>
  </si>
  <si>
    <r>
      <t xml:space="preserve">Para </t>
    </r>
    <r>
      <rPr>
        <b/>
        <sz val="12"/>
        <rFont val="Calibri"/>
        <family val="2"/>
        <scheme val="minor"/>
      </rPr>
      <t>medidas que utilizan 2 fuente de energía antes o después de implementadas</t>
    </r>
    <r>
      <rPr>
        <sz val="12"/>
        <rFont val="Calibri"/>
        <family val="2"/>
        <scheme val="minor"/>
      </rPr>
      <t>, debe seleccionar la opción "Mostrar" para las columnas X a AE y/o AN a AU y completarlas.</t>
    </r>
  </si>
  <si>
    <t>Ponderador de Género abierto por sub-ponderadores</t>
  </si>
  <si>
    <t>Gestión de la energía</t>
  </si>
  <si>
    <t>Componente de Género</t>
  </si>
  <si>
    <t>PONDERADOR DE SISTEMA DE GESTIÓN DE LA ENERGÍA</t>
  </si>
  <si>
    <t>Sistema de gestión de la energía sin certificar o con certificación no vigente </t>
  </si>
  <si>
    <t xml:space="preserve">Sistema de gestión ambiental ISO 14.001 con indicadores de gestión de la energía y certificación vigente </t>
  </si>
  <si>
    <t>Sistema de gestión de la energía ISO 50.001 con certificación vigente</t>
  </si>
  <si>
    <t>Plan de Gestión de la Energía y auditoría interna o externa con hasta 1 año de antigüedad</t>
  </si>
  <si>
    <t>Certificado ISO 14.0001 vigente y Plan de Gestión Ambiental u otra documentación del sistema de gestión donde consten los indicadores de energía gesitonados por la empresa/institución</t>
  </si>
  <si>
    <t>Certificado ISO 50.0001 vigente</t>
  </si>
  <si>
    <r>
      <t xml:space="preserve">No, AT_Mi </t>
    </r>
    <r>
      <rPr>
        <sz val="6"/>
        <color rgb="FFFF0000"/>
        <rFont val="Calibri"/>
        <family val="2"/>
      </rPr>
      <t>≥</t>
    </r>
    <r>
      <rPr>
        <sz val="6"/>
        <color rgb="FFFF0000"/>
        <rFont val="Calibri"/>
        <family val="2"/>
        <scheme val="minor"/>
      </rPr>
      <t xml:space="preserve"> 500 tep</t>
    </r>
  </si>
  <si>
    <r>
      <t xml:space="preserve">Si, expost, AT_Mi </t>
    </r>
    <r>
      <rPr>
        <sz val="6"/>
        <rFont val="Calibri"/>
        <family val="2"/>
      </rPr>
      <t>≥</t>
    </r>
    <r>
      <rPr>
        <sz val="6"/>
        <rFont val="Calibri"/>
        <family val="2"/>
        <scheme val="minor"/>
      </rPr>
      <t xml:space="preserve"> 500 tep</t>
    </r>
  </si>
  <si>
    <r>
      <t xml:space="preserve">Si, exante, AT_Mi </t>
    </r>
    <r>
      <rPr>
        <sz val="6"/>
        <rFont val="Calibri"/>
        <family val="2"/>
      </rPr>
      <t>≥</t>
    </r>
    <r>
      <rPr>
        <sz val="6"/>
        <rFont val="Calibri"/>
        <family val="2"/>
        <scheme val="minor"/>
      </rPr>
      <t xml:space="preserve"> 500 tep</t>
    </r>
  </si>
  <si>
    <t>Cert. ISO 14.001 vigente con indicadores de gestión de la energía</t>
  </si>
  <si>
    <t>Cert. ISO 50.0001 vigente</t>
  </si>
  <si>
    <t>Sin cert. o con certif. no vigente </t>
  </si>
  <si>
    <r>
      <t xml:space="preserve">No / Si, expost, AT_Mi </t>
    </r>
    <r>
      <rPr>
        <sz val="6"/>
        <rFont val="Calibri"/>
        <family val="2"/>
      </rPr>
      <t>&lt;</t>
    </r>
    <r>
      <rPr>
        <sz val="6"/>
        <rFont val="Calibri"/>
        <family val="2"/>
        <scheme val="minor"/>
      </rPr>
      <t xml:space="preserve"> 500 tep</t>
    </r>
  </si>
  <si>
    <t>Criterios que conforman el ponderador</t>
  </si>
  <si>
    <t>Razón social/Nombre</t>
  </si>
  <si>
    <t>C.I. (si es residencial)/RUT(si es empresa)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</si>
</sst>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8" formatCode="&quot;$U&quot;\ #,##0.00_);[Red]\(&quot;$U&quot;\ #,##0.00\)"/>
    <numFmt numFmtId="43" formatCode="_(* #,##0.00_);_(* \(#,##0.00\);_(* &quot;-&quot;??_);_(@_)"/>
    <numFmt numFmtId="164" formatCode="_-* #,##0.00\ _€_-;\-* #,##0.00\ _€_-;_-* &quot;-&quot;??\ _€_-;_-@_-"/>
    <numFmt numFmtId="165" formatCode="General_)"/>
    <numFmt numFmtId="166" formatCode="0.0_)"/>
    <numFmt numFmtId="167" formatCode="_ * #,##0.00_ ;_ * \-#,##0.00_ ;_ * &quot;-&quot;??_ ;_ @_ "/>
    <numFmt numFmtId="168" formatCode="\$#,##0\ ;\(\$#,##0\)"/>
    <numFmt numFmtId="169" formatCode="_ [$€]\ * #,##0.00_ ;_ [$€]\ * \-#,##0.00_ ;_ [$€]\ * &quot;-&quot;??_ ;_ @_ "/>
    <numFmt numFmtId="170" formatCode="0.0"/>
    <numFmt numFmtId="171" formatCode="0.000"/>
    <numFmt numFmtId="172" formatCode="_(* #,##0_);_(* \(#,##0\);_(* &quot;-&quot;??_);_(@_)"/>
    <numFmt numFmtId="173" formatCode="_(* #,##0.0000_);_(* \(#,##0.0000\);_(* &quot;-&quot;??_);_(@_)"/>
    <numFmt numFmtId="174" formatCode="0.0000000"/>
    <numFmt numFmtId="175" formatCode="0.0000"/>
    <numFmt numFmtId="176" formatCode="_(* #,##0.0_);_(* \(#,##0.0\);_(* &quot;-&quot;??_);_(@_)"/>
    <numFmt numFmtId="177" formatCode="_(* #,##0.000_);_(* \(#,##0.000\);_(* &quot;-&quot;??_);_(@_)"/>
  </numFmts>
  <fonts count="7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ourier"/>
      <family val="3"/>
    </font>
    <font>
      <b/>
      <i/>
      <sz val="11"/>
      <name val="Calibri"/>
      <family val="2"/>
      <scheme val="minor"/>
    </font>
    <font>
      <b/>
      <sz val="12"/>
      <name val="Verdan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FFFF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i/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.9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6"/>
      <color rgb="FFFF0000"/>
      <name val="Calibri"/>
      <family val="2"/>
    </font>
    <font>
      <sz val="6"/>
      <name val="Calibri"/>
      <family val="2"/>
      <scheme val="minor"/>
    </font>
    <font>
      <sz val="6"/>
      <name val="Calibri"/>
      <family val="2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165" fontId="6" fillId="0" borderId="0"/>
    <xf numFmtId="0" fontId="12" fillId="0" borderId="0"/>
    <xf numFmtId="16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166" fontId="6" fillId="0" borderId="0"/>
    <xf numFmtId="0" fontId="12" fillId="0" borderId="0"/>
    <xf numFmtId="0" fontId="3" fillId="0" borderId="0"/>
    <xf numFmtId="0" fontId="12" fillId="0" borderId="0"/>
    <xf numFmtId="0" fontId="15" fillId="0" borderId="0"/>
    <xf numFmtId="165" fontId="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ill="0" applyBorder="0" applyAlignment="0" applyProtection="0"/>
    <xf numFmtId="9" fontId="15" fillId="0" borderId="0" applyFont="0" applyFill="0" applyBorder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0" fontId="12" fillId="0" borderId="8" applyNumberFormat="0" applyFont="0" applyFill="0" applyAlignment="0" applyProtection="0"/>
    <xf numFmtId="165" fontId="6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590">
    <xf numFmtId="0" fontId="0" fillId="0" borderId="0" xfId="0"/>
    <xf numFmtId="0" fontId="0" fillId="3" borderId="0" xfId="0" applyFill="1" applyBorder="1" applyProtection="1"/>
    <xf numFmtId="0" fontId="0" fillId="3" borderId="0" xfId="0" applyFill="1" applyProtection="1"/>
    <xf numFmtId="0" fontId="2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>
      <protection locked="0"/>
    </xf>
    <xf numFmtId="0" fontId="5" fillId="13" borderId="19" xfId="0" applyFont="1" applyFill="1" applyBorder="1" applyAlignment="1" applyProtection="1">
      <alignment horizontal="center" vertical="center" wrapText="1"/>
    </xf>
    <xf numFmtId="0" fontId="5" fillId="13" borderId="21" xfId="0" applyFont="1" applyFill="1" applyBorder="1" applyAlignment="1" applyProtection="1">
      <alignment horizontal="center" vertical="center" wrapText="1"/>
    </xf>
    <xf numFmtId="0" fontId="5" fillId="13" borderId="20" xfId="0" applyFont="1" applyFill="1" applyBorder="1" applyAlignment="1" applyProtection="1">
      <alignment horizontal="center" vertical="center" wrapText="1"/>
    </xf>
    <xf numFmtId="0" fontId="5" fillId="7" borderId="19" xfId="0" applyFont="1" applyFill="1" applyBorder="1" applyAlignment="1" applyProtection="1">
      <alignment horizontal="center" vertical="center" wrapText="1"/>
    </xf>
    <xf numFmtId="0" fontId="5" fillId="7" borderId="21" xfId="0" applyFont="1" applyFill="1" applyBorder="1" applyAlignment="1" applyProtection="1">
      <alignment horizontal="center" vertical="center" wrapText="1"/>
    </xf>
    <xf numFmtId="0" fontId="5" fillId="7" borderId="20" xfId="0" applyFont="1" applyFill="1" applyBorder="1" applyAlignment="1" applyProtection="1">
      <alignment horizontal="center" vertical="center" wrapText="1"/>
    </xf>
    <xf numFmtId="0" fontId="5" fillId="13" borderId="14" xfId="0" applyFont="1" applyFill="1" applyBorder="1" applyAlignment="1" applyProtection="1">
      <alignment horizontal="center" vertical="center" wrapText="1"/>
    </xf>
    <xf numFmtId="0" fontId="5" fillId="13" borderId="23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0" fontId="31" fillId="3" borderId="0" xfId="0" applyFont="1" applyFill="1" applyBorder="1" applyProtection="1">
      <protection locked="0"/>
    </xf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0" fontId="5" fillId="7" borderId="33" xfId="0" applyFont="1" applyFill="1" applyBorder="1" applyAlignment="1" applyProtection="1">
      <alignment horizontal="center" vertical="center" wrapText="1"/>
    </xf>
    <xf numFmtId="0" fontId="30" fillId="3" borderId="0" xfId="0" applyFont="1" applyFill="1" applyProtection="1">
      <protection locked="0"/>
    </xf>
    <xf numFmtId="0" fontId="0" fillId="3" borderId="37" xfId="0" applyFill="1" applyBorder="1" applyProtection="1">
      <protection locked="0"/>
    </xf>
    <xf numFmtId="0" fontId="0" fillId="3" borderId="37" xfId="0" applyFont="1" applyFill="1" applyBorder="1" applyProtection="1">
      <protection locked="0"/>
    </xf>
    <xf numFmtId="3" fontId="21" fillId="13" borderId="25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165" fontId="39" fillId="0" borderId="1" xfId="44" applyFont="1" applyFill="1" applyBorder="1" applyAlignment="1" applyProtection="1">
      <alignment horizontal="left" vertical="center"/>
    </xf>
    <xf numFmtId="165" fontId="39" fillId="0" borderId="1" xfId="44" applyFont="1" applyFill="1" applyBorder="1" applyAlignment="1">
      <alignment horizontal="center" vertical="center"/>
    </xf>
    <xf numFmtId="0" fontId="0" fillId="3" borderId="3" xfId="0" applyFill="1" applyBorder="1" applyProtection="1"/>
    <xf numFmtId="0" fontId="7" fillId="3" borderId="3" xfId="0" applyFont="1" applyFill="1" applyBorder="1" applyProtection="1"/>
    <xf numFmtId="0" fontId="16" fillId="3" borderId="0" xfId="0" applyFont="1" applyFill="1" applyBorder="1" applyProtection="1"/>
    <xf numFmtId="0" fontId="10" fillId="0" borderId="1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9" fillId="0" borderId="1" xfId="0" applyFont="1" applyFill="1" applyBorder="1" applyAlignment="1" applyProtection="1">
      <alignment horizontal="left" wrapText="1"/>
    </xf>
    <xf numFmtId="0" fontId="9" fillId="0" borderId="1" xfId="0" applyFont="1" applyFill="1" applyBorder="1" applyAlignment="1" applyProtection="1">
      <alignment wrapText="1"/>
    </xf>
    <xf numFmtId="172" fontId="21" fillId="7" borderId="25" xfId="45" applyNumberFormat="1" applyFont="1" applyFill="1" applyBorder="1" applyAlignment="1" applyProtection="1">
      <alignment vertical="center" wrapText="1"/>
    </xf>
    <xf numFmtId="0" fontId="0" fillId="3" borderId="0" xfId="0" applyFont="1" applyFill="1" applyProtection="1"/>
    <xf numFmtId="0" fontId="0" fillId="3" borderId="0" xfId="0" applyFont="1" applyFill="1" applyBorder="1" applyProtection="1"/>
    <xf numFmtId="0" fontId="34" fillId="3" borderId="0" xfId="0" applyFont="1" applyFill="1" applyBorder="1" applyProtection="1">
      <protection locked="0"/>
    </xf>
    <xf numFmtId="0" fontId="21" fillId="3" borderId="1" xfId="0" applyFont="1" applyFill="1" applyBorder="1" applyAlignment="1" applyProtection="1">
      <alignment vertical="center"/>
      <protection locked="0"/>
    </xf>
    <xf numFmtId="0" fontId="21" fillId="6" borderId="1" xfId="0" applyFont="1" applyFill="1" applyBorder="1" applyAlignment="1" applyProtection="1">
      <alignment horizontal="left" vertical="center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vertical="center"/>
    </xf>
    <xf numFmtId="0" fontId="2" fillId="3" borderId="9" xfId="0" applyFont="1" applyFill="1" applyBorder="1" applyProtection="1"/>
    <xf numFmtId="0" fontId="2" fillId="3" borderId="37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 wrapText="1"/>
    </xf>
    <xf numFmtId="0" fontId="31" fillId="3" borderId="37" xfId="0" applyFont="1" applyFill="1" applyBorder="1" applyAlignment="1" applyProtection="1">
      <alignment vertical="center"/>
    </xf>
    <xf numFmtId="0" fontId="32" fillId="3" borderId="0" xfId="0" applyFont="1" applyFill="1" applyBorder="1" applyProtection="1"/>
    <xf numFmtId="0" fontId="31" fillId="3" borderId="0" xfId="0" applyFont="1" applyFill="1" applyBorder="1" applyProtection="1"/>
    <xf numFmtId="0" fontId="34" fillId="3" borderId="37" xfId="0" applyFont="1" applyFill="1" applyBorder="1" applyAlignment="1" applyProtection="1">
      <alignment vertical="center"/>
    </xf>
    <xf numFmtId="0" fontId="34" fillId="3" borderId="0" xfId="0" applyFont="1" applyFill="1" applyBorder="1" applyProtection="1"/>
    <xf numFmtId="0" fontId="2" fillId="3" borderId="0" xfId="0" applyFont="1" applyFill="1" applyBorder="1" applyProtection="1"/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1" xfId="0" applyFill="1" applyBorder="1" applyProtection="1"/>
    <xf numFmtId="0" fontId="26" fillId="5" borderId="0" xfId="0" applyFont="1" applyFill="1" applyProtection="1"/>
    <xf numFmtId="0" fontId="0" fillId="0" borderId="0" xfId="0" applyProtection="1"/>
    <xf numFmtId="0" fontId="0" fillId="3" borderId="0" xfId="0" applyFill="1" applyAlignment="1" applyProtection="1"/>
    <xf numFmtId="0" fontId="0" fillId="3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9" fillId="3" borderId="0" xfId="0" applyFont="1" applyFill="1" applyBorder="1" applyProtection="1"/>
    <xf numFmtId="165" fontId="8" fillId="0" borderId="0" xfId="1" applyFont="1" applyFill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Protection="1"/>
    <xf numFmtId="0" fontId="11" fillId="3" borderId="1" xfId="0" applyFont="1" applyFill="1" applyBorder="1" applyAlignment="1" applyProtection="1">
      <alignment vertical="top" wrapText="1"/>
    </xf>
    <xf numFmtId="0" fontId="9" fillId="3" borderId="1" xfId="0" applyFont="1" applyFill="1" applyBorder="1" applyAlignment="1" applyProtection="1">
      <alignment vertical="top" wrapText="1"/>
    </xf>
    <xf numFmtId="0" fontId="9" fillId="6" borderId="1" xfId="0" applyFont="1" applyFill="1" applyBorder="1" applyAlignment="1" applyProtection="1">
      <alignment vertical="top" wrapText="1"/>
    </xf>
    <xf numFmtId="0" fontId="9" fillId="3" borderId="0" xfId="0" applyFont="1" applyFill="1" applyProtection="1"/>
    <xf numFmtId="0" fontId="0" fillId="0" borderId="0" xfId="0" applyFont="1" applyFill="1" applyProtection="1"/>
    <xf numFmtId="0" fontId="9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16" fillId="0" borderId="0" xfId="0" applyFont="1" applyFill="1" applyBorder="1" applyProtection="1"/>
    <xf numFmtId="0" fontId="0" fillId="0" borderId="0" xfId="0" applyFill="1" applyBorder="1" applyProtection="1"/>
    <xf numFmtId="0" fontId="11" fillId="3" borderId="2" xfId="0" applyFont="1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Fill="1" applyBorder="1" applyProtection="1"/>
    <xf numFmtId="0" fontId="10" fillId="3" borderId="6" xfId="0" applyFont="1" applyFill="1" applyBorder="1" applyAlignment="1" applyProtection="1">
      <alignment horizontal="left" vertical="top" wrapText="1"/>
    </xf>
    <xf numFmtId="0" fontId="2" fillId="3" borderId="0" xfId="0" applyFont="1" applyFill="1" applyAlignment="1" applyProtection="1">
      <alignment vertical="center"/>
      <protection locked="0"/>
    </xf>
    <xf numFmtId="0" fontId="22" fillId="3" borderId="0" xfId="0" applyFont="1" applyFill="1" applyProtection="1">
      <protection locked="0"/>
    </xf>
    <xf numFmtId="0" fontId="2" fillId="0" borderId="0" xfId="0" applyFont="1" applyAlignment="1" applyProtection="1">
      <protection locked="0"/>
    </xf>
    <xf numFmtId="0" fontId="30" fillId="5" borderId="0" xfId="0" applyFont="1" applyFill="1" applyProtection="1">
      <protection locked="0"/>
    </xf>
    <xf numFmtId="0" fontId="26" fillId="5" borderId="0" xfId="0" applyFont="1" applyFill="1" applyAlignment="1" applyProtection="1">
      <alignment vertical="center"/>
      <protection locked="0"/>
    </xf>
    <xf numFmtId="0" fontId="30" fillId="5" borderId="0" xfId="0" applyFont="1" applyFill="1" applyAlignment="1" applyProtection="1">
      <protection locked="0"/>
    </xf>
    <xf numFmtId="0" fontId="31" fillId="3" borderId="0" xfId="0" applyFont="1" applyFill="1" applyProtection="1">
      <protection locked="0"/>
    </xf>
    <xf numFmtId="0" fontId="32" fillId="3" borderId="0" xfId="0" applyFont="1" applyFill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3" borderId="0" xfId="25" applyFill="1" applyProtection="1"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0" fontId="21" fillId="16" borderId="16" xfId="0" applyFont="1" applyFill="1" applyBorder="1" applyAlignment="1" applyProtection="1">
      <alignment vertical="center" wrapText="1"/>
      <protection locked="0"/>
    </xf>
    <xf numFmtId="14" fontId="21" fillId="0" borderId="16" xfId="0" applyNumberFormat="1" applyFont="1" applyBorder="1" applyAlignment="1" applyProtection="1">
      <alignment vertical="center" wrapText="1"/>
      <protection locked="0"/>
    </xf>
    <xf numFmtId="9" fontId="21" fillId="16" borderId="16" xfId="0" applyNumberFormat="1" applyFont="1" applyFill="1" applyBorder="1" applyAlignment="1" applyProtection="1">
      <alignment vertical="center" wrapText="1"/>
      <protection locked="0"/>
    </xf>
    <xf numFmtId="0" fontId="21" fillId="16" borderId="11" xfId="0" applyFont="1" applyFill="1" applyBorder="1" applyAlignment="1" applyProtection="1">
      <alignment vertical="center" wrapText="1"/>
      <protection locked="0"/>
    </xf>
    <xf numFmtId="3" fontId="21" fillId="3" borderId="11" xfId="0" applyNumberFormat="1" applyFont="1" applyFill="1" applyBorder="1" applyAlignment="1" applyProtection="1">
      <alignment vertical="center" wrapText="1"/>
      <protection locked="0"/>
    </xf>
    <xf numFmtId="173" fontId="21" fillId="3" borderId="11" xfId="45" applyNumberFormat="1" applyFont="1" applyFill="1" applyBorder="1" applyAlignment="1" applyProtection="1">
      <alignment vertical="center" wrapText="1"/>
      <protection locked="0"/>
    </xf>
    <xf numFmtId="0" fontId="21" fillId="3" borderId="12" xfId="0" applyFont="1" applyFill="1" applyBorder="1" applyAlignment="1" applyProtection="1">
      <alignment vertical="center" wrapText="1"/>
      <protection locked="0"/>
    </xf>
    <xf numFmtId="172" fontId="21" fillId="3" borderId="11" xfId="45" applyNumberFormat="1" applyFont="1" applyFill="1" applyBorder="1" applyAlignment="1" applyProtection="1">
      <alignment vertical="center" wrapText="1"/>
      <protection locked="0"/>
    </xf>
    <xf numFmtId="43" fontId="0" fillId="16" borderId="12" xfId="45" applyNumberFormat="1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8" fontId="0" fillId="3" borderId="0" xfId="0" applyNumberFormat="1" applyFont="1" applyFill="1" applyAlignment="1" applyProtection="1">
      <alignment vertical="center" wrapText="1"/>
      <protection locked="0"/>
    </xf>
    <xf numFmtId="43" fontId="0" fillId="3" borderId="0" xfId="0" applyNumberFormat="1" applyFont="1" applyFill="1" applyAlignment="1" applyProtection="1">
      <alignment vertical="center" wrapText="1"/>
      <protection locked="0"/>
    </xf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9" fillId="3" borderId="3" xfId="0" applyFont="1" applyFill="1" applyBorder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34" fillId="3" borderId="0" xfId="0" quotePrefix="1" applyFont="1" applyFill="1" applyBorder="1" applyAlignment="1" applyProtection="1">
      <alignment wrapText="1"/>
    </xf>
    <xf numFmtId="0" fontId="19" fillId="3" borderId="0" xfId="0" applyFont="1" applyFill="1" applyBorder="1" applyAlignment="1" applyProtection="1">
      <alignment vertical="center"/>
    </xf>
    <xf numFmtId="0" fontId="36" fillId="3" borderId="0" xfId="0" applyFont="1" applyFill="1" applyBorder="1" applyAlignment="1" applyProtection="1">
      <alignment vertical="center"/>
    </xf>
    <xf numFmtId="0" fontId="0" fillId="3" borderId="0" xfId="0" applyFill="1"/>
    <xf numFmtId="0" fontId="43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0" fillId="3" borderId="0" xfId="0" applyFill="1" applyAlignment="1">
      <alignment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30" fillId="5" borderId="0" xfId="0" applyFont="1" applyFill="1" applyProtection="1"/>
    <xf numFmtId="0" fontId="2" fillId="3" borderId="0" xfId="0" applyFont="1" applyFill="1" applyProtection="1"/>
    <xf numFmtId="0" fontId="2" fillId="0" borderId="0" xfId="0" applyFont="1" applyProtection="1"/>
    <xf numFmtId="0" fontId="31" fillId="0" borderId="0" xfId="0" applyFont="1" applyProtection="1"/>
    <xf numFmtId="0" fontId="31" fillId="3" borderId="0" xfId="0" applyFont="1" applyFill="1" applyProtection="1"/>
    <xf numFmtId="0" fontId="31" fillId="0" borderId="0" xfId="0" applyFont="1" applyBorder="1" applyProtection="1"/>
    <xf numFmtId="0" fontId="34" fillId="3" borderId="0" xfId="0" quotePrefix="1" applyFont="1" applyFill="1" applyBorder="1" applyAlignment="1" applyProtection="1">
      <alignment vertical="center"/>
    </xf>
    <xf numFmtId="0" fontId="34" fillId="3" borderId="0" xfId="0" quotePrefix="1" applyFont="1" applyFill="1" applyBorder="1" applyProtection="1"/>
    <xf numFmtId="0" fontId="34" fillId="3" borderId="0" xfId="0" quotePrefix="1" applyFont="1" applyFill="1" applyBorder="1" applyAlignment="1" applyProtection="1"/>
    <xf numFmtId="0" fontId="42" fillId="3" borderId="0" xfId="0" quotePrefix="1" applyFont="1" applyFill="1" applyBorder="1" applyAlignment="1" applyProtection="1"/>
    <xf numFmtId="0" fontId="1" fillId="3" borderId="0" xfId="0" applyFont="1" applyFill="1"/>
    <xf numFmtId="0" fontId="39" fillId="0" borderId="1" xfId="0" applyFont="1" applyBorder="1" applyAlignment="1">
      <alignment vertical="center" wrapText="1"/>
    </xf>
    <xf numFmtId="3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21" fillId="3" borderId="0" xfId="0" applyFont="1" applyFill="1"/>
    <xf numFmtId="0" fontId="2" fillId="3" borderId="0" xfId="0" applyFont="1" applyFill="1" applyBorder="1" applyAlignment="1">
      <alignment horizontal="center"/>
    </xf>
    <xf numFmtId="3" fontId="21" fillId="0" borderId="0" xfId="0" applyNumberFormat="1" applyFont="1" applyBorder="1" applyAlignment="1" applyProtection="1">
      <alignment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45" fillId="3" borderId="9" xfId="0" applyFont="1" applyFill="1" applyBorder="1" applyProtection="1"/>
    <xf numFmtId="0" fontId="46" fillId="3" borderId="9" xfId="0" applyFont="1" applyFill="1" applyBorder="1" applyProtection="1"/>
    <xf numFmtId="0" fontId="21" fillId="0" borderId="40" xfId="0" applyFont="1" applyBorder="1" applyAlignment="1" applyProtection="1">
      <alignment horizontal="center" vertical="center" wrapText="1"/>
      <protection locked="0"/>
    </xf>
    <xf numFmtId="0" fontId="4" fillId="15" borderId="29" xfId="0" applyFont="1" applyFill="1" applyBorder="1" applyAlignment="1" applyProtection="1">
      <alignment horizontal="center" vertical="center"/>
    </xf>
    <xf numFmtId="166" fontId="39" fillId="0" borderId="1" xfId="44" applyNumberFormat="1" applyFont="1" applyFill="1" applyBorder="1" applyAlignment="1">
      <alignment vertical="center"/>
    </xf>
    <xf numFmtId="166" fontId="39" fillId="0" borderId="1" xfId="44" applyNumberFormat="1" applyFont="1" applyFill="1" applyBorder="1" applyAlignment="1">
      <alignment horizontal="center" vertical="center"/>
    </xf>
    <xf numFmtId="165" fontId="39" fillId="0" borderId="1" xfId="44" applyFont="1" applyFill="1" applyBorder="1" applyAlignment="1" applyProtection="1">
      <alignment horizontal="center" vertical="center"/>
    </xf>
    <xf numFmtId="0" fontId="48" fillId="3" borderId="0" xfId="0" applyFont="1" applyFill="1" applyProtection="1"/>
    <xf numFmtId="0" fontId="49" fillId="3" borderId="0" xfId="0" applyFont="1" applyFill="1" applyBorder="1" applyProtection="1"/>
    <xf numFmtId="0" fontId="49" fillId="3" borderId="0" xfId="0" applyFont="1" applyFill="1" applyProtection="1"/>
    <xf numFmtId="165" fontId="40" fillId="0" borderId="43" xfId="44" applyFont="1" applyFill="1" applyBorder="1" applyAlignment="1">
      <alignment horizontal="center" vertical="center"/>
    </xf>
    <xf numFmtId="11" fontId="39" fillId="0" borderId="1" xfId="45" applyNumberFormat="1" applyFont="1" applyFill="1" applyBorder="1" applyAlignment="1">
      <alignment vertical="center"/>
    </xf>
    <xf numFmtId="11" fontId="39" fillId="0" borderId="1" xfId="44" applyNumberFormat="1" applyFont="1" applyFill="1" applyBorder="1" applyAlignment="1">
      <alignment horizontal="center" vertical="center"/>
    </xf>
    <xf numFmtId="0" fontId="5" fillId="11" borderId="29" xfId="0" applyFont="1" applyFill="1" applyBorder="1" applyAlignment="1" applyProtection="1">
      <alignment horizontal="center" vertical="center" wrapText="1"/>
    </xf>
    <xf numFmtId="0" fontId="5" fillId="4" borderId="29" xfId="0" applyFont="1" applyFill="1" applyBorder="1" applyAlignment="1" applyProtection="1">
      <alignment horizontal="center" vertical="center" wrapText="1"/>
    </xf>
    <xf numFmtId="0" fontId="5" fillId="7" borderId="2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</xf>
    <xf numFmtId="165" fontId="40" fillId="0" borderId="1" xfId="44" applyFont="1" applyFill="1" applyBorder="1" applyAlignment="1" applyProtection="1">
      <alignment horizontal="center" vertical="center" wrapText="1"/>
    </xf>
    <xf numFmtId="165" fontId="40" fillId="0" borderId="1" xfId="44" applyFont="1" applyFill="1" applyBorder="1" applyAlignment="1">
      <alignment horizontal="center" vertical="center" wrapText="1"/>
    </xf>
    <xf numFmtId="0" fontId="0" fillId="18" borderId="0" xfId="0" applyFill="1" applyProtection="1"/>
    <xf numFmtId="0" fontId="0" fillId="18" borderId="6" xfId="0" applyFill="1" applyBorder="1" applyProtection="1"/>
    <xf numFmtId="3" fontId="21" fillId="13" borderId="25" xfId="0" applyNumberFormat="1" applyFont="1" applyFill="1" applyBorder="1" applyAlignment="1" applyProtection="1">
      <alignment horizontal="center" vertical="center" wrapText="1"/>
    </xf>
    <xf numFmtId="43" fontId="21" fillId="7" borderId="34" xfId="45" applyNumberFormat="1" applyFont="1" applyFill="1" applyBorder="1" applyAlignment="1" applyProtection="1">
      <alignment vertical="center" wrapText="1"/>
    </xf>
    <xf numFmtId="0" fontId="0" fillId="3" borderId="37" xfId="0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4" fillId="3" borderId="37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2" xfId="0" applyFont="1" applyFill="1" applyBorder="1" applyAlignment="1" applyProtection="1">
      <alignment vertical="center"/>
      <protection locked="0"/>
    </xf>
    <xf numFmtId="0" fontId="5" fillId="19" borderId="1" xfId="0" applyFont="1" applyFill="1" applyBorder="1" applyAlignment="1" applyProtection="1">
      <alignment horizontal="center" vertical="center" wrapText="1"/>
    </xf>
    <xf numFmtId="0" fontId="4" fillId="19" borderId="43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Protection="1"/>
    <xf numFmtId="174" fontId="0" fillId="3" borderId="0" xfId="0" applyNumberFormat="1" applyFill="1" applyProtection="1"/>
    <xf numFmtId="0" fontId="0" fillId="10" borderId="1" xfId="0" applyFont="1" applyFill="1" applyBorder="1" applyAlignment="1" applyProtection="1">
      <alignment horizontal="right" vertical="center"/>
    </xf>
    <xf numFmtId="2" fontId="0" fillId="15" borderId="29" xfId="0" applyNumberFormat="1" applyFont="1" applyFill="1" applyBorder="1" applyAlignment="1" applyProtection="1">
      <alignment horizontal="center" vertical="center" wrapText="1"/>
    </xf>
    <xf numFmtId="170" fontId="0" fillId="15" borderId="29" xfId="0" applyNumberFormat="1" applyFont="1" applyFill="1" applyBorder="1" applyAlignment="1" applyProtection="1">
      <alignment horizontal="center" vertical="center" wrapText="1"/>
    </xf>
    <xf numFmtId="0" fontId="21" fillId="7" borderId="11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43" fontId="21" fillId="7" borderId="26" xfId="45" applyFont="1" applyFill="1" applyBorder="1" applyAlignment="1" applyProtection="1">
      <alignment vertical="center" wrapText="1"/>
    </xf>
    <xf numFmtId="0" fontId="21" fillId="13" borderId="25" xfId="0" applyFont="1" applyFill="1" applyBorder="1" applyAlignment="1" applyProtection="1">
      <alignment vertical="center" wrapText="1"/>
    </xf>
    <xf numFmtId="3" fontId="21" fillId="13" borderId="26" xfId="0" applyNumberFormat="1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vertical="top" wrapText="1"/>
    </xf>
    <xf numFmtId="0" fontId="25" fillId="6" borderId="1" xfId="0" applyFont="1" applyFill="1" applyBorder="1" applyAlignment="1" applyProtection="1">
      <alignment horizontal="right" vertical="top" wrapText="1"/>
    </xf>
    <xf numFmtId="0" fontId="21" fillId="0" borderId="29" xfId="0" applyFont="1" applyBorder="1" applyAlignment="1" applyProtection="1">
      <alignment vertical="center" wrapText="1"/>
      <protection locked="0"/>
    </xf>
    <xf numFmtId="0" fontId="21" fillId="16" borderId="29" xfId="0" applyFont="1" applyFill="1" applyBorder="1" applyAlignment="1" applyProtection="1">
      <alignment vertical="center" wrapText="1"/>
      <protection locked="0"/>
    </xf>
    <xf numFmtId="14" fontId="21" fillId="0" borderId="29" xfId="0" applyNumberFormat="1" applyFont="1" applyBorder="1" applyAlignment="1" applyProtection="1">
      <alignment vertical="center" wrapText="1"/>
      <protection locked="0"/>
    </xf>
    <xf numFmtId="9" fontId="21" fillId="16" borderId="29" xfId="0" applyNumberFormat="1" applyFont="1" applyFill="1" applyBorder="1" applyAlignment="1" applyProtection="1">
      <alignment vertical="center" wrapText="1"/>
      <protection locked="0"/>
    </xf>
    <xf numFmtId="0" fontId="21" fillId="16" borderId="4" xfId="0" applyFont="1" applyFill="1" applyBorder="1" applyAlignment="1" applyProtection="1">
      <alignment vertical="center" wrapText="1"/>
      <protection locked="0"/>
    </xf>
    <xf numFmtId="3" fontId="21" fillId="13" borderId="23" xfId="0" applyNumberFormat="1" applyFont="1" applyFill="1" applyBorder="1" applyAlignment="1" applyProtection="1">
      <alignment horizontal="center" vertical="center" wrapText="1"/>
    </xf>
    <xf numFmtId="3" fontId="21" fillId="3" borderId="4" xfId="0" applyNumberFormat="1" applyFont="1" applyFill="1" applyBorder="1" applyAlignment="1" applyProtection="1">
      <alignment vertical="center" wrapText="1"/>
      <protection locked="0"/>
    </xf>
    <xf numFmtId="3" fontId="21" fillId="13" borderId="23" xfId="0" applyNumberFormat="1" applyFont="1" applyFill="1" applyBorder="1" applyAlignment="1" applyProtection="1">
      <alignment vertical="center" wrapText="1"/>
    </xf>
    <xf numFmtId="173" fontId="21" fillId="3" borderId="4" xfId="45" applyNumberFormat="1" applyFont="1" applyFill="1" applyBorder="1" applyAlignment="1" applyProtection="1">
      <alignment vertical="center" wrapText="1"/>
      <protection locked="0"/>
    </xf>
    <xf numFmtId="0" fontId="21" fillId="13" borderId="23" xfId="0" applyFont="1" applyFill="1" applyBorder="1" applyAlignment="1" applyProtection="1">
      <alignment vertical="center" wrapText="1"/>
    </xf>
    <xf numFmtId="3" fontId="21" fillId="13" borderId="46" xfId="0" applyNumberFormat="1" applyFont="1" applyFill="1" applyBorder="1" applyAlignment="1" applyProtection="1">
      <alignment vertical="center" wrapText="1"/>
    </xf>
    <xf numFmtId="0" fontId="21" fillId="3" borderId="47" xfId="0" applyFont="1" applyFill="1" applyBorder="1" applyAlignment="1" applyProtection="1">
      <alignment vertical="center" wrapText="1"/>
      <protection locked="0"/>
    </xf>
    <xf numFmtId="0" fontId="21" fillId="7" borderId="4" xfId="0" applyFont="1" applyFill="1" applyBorder="1" applyAlignment="1" applyProtection="1">
      <alignment horizontal="center" vertical="center" wrapText="1"/>
    </xf>
    <xf numFmtId="172" fontId="21" fillId="3" borderId="4" xfId="45" applyNumberFormat="1" applyFont="1" applyFill="1" applyBorder="1" applyAlignment="1" applyProtection="1">
      <alignment vertical="center" wrapText="1"/>
      <protection locked="0"/>
    </xf>
    <xf numFmtId="43" fontId="21" fillId="7" borderId="46" xfId="45" applyFont="1" applyFill="1" applyBorder="1" applyAlignment="1" applyProtection="1">
      <alignment vertical="center" wrapText="1"/>
    </xf>
    <xf numFmtId="43" fontId="21" fillId="7" borderId="48" xfId="45" applyNumberFormat="1" applyFont="1" applyFill="1" applyBorder="1" applyAlignment="1" applyProtection="1">
      <alignment vertical="center" wrapText="1"/>
    </xf>
    <xf numFmtId="172" fontId="21" fillId="7" borderId="23" xfId="45" applyNumberFormat="1" applyFont="1" applyFill="1" applyBorder="1" applyAlignment="1" applyProtection="1">
      <alignment vertical="center" wrapText="1"/>
    </xf>
    <xf numFmtId="43" fontId="0" fillId="16" borderId="47" xfId="45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/>
    </xf>
    <xf numFmtId="0" fontId="26" fillId="5" borderId="0" xfId="0" applyFont="1" applyFill="1" applyAlignment="1" applyProtection="1">
      <alignment vertical="center"/>
    </xf>
    <xf numFmtId="0" fontId="16" fillId="0" borderId="0" xfId="0" applyFont="1" applyFill="1" applyProtection="1"/>
    <xf numFmtId="0" fontId="17" fillId="5" borderId="0" xfId="0" applyFont="1" applyFill="1" applyProtection="1"/>
    <xf numFmtId="0" fontId="35" fillId="5" borderId="0" xfId="0" applyFont="1" applyFill="1" applyProtection="1"/>
    <xf numFmtId="0" fontId="18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18" fillId="2" borderId="1" xfId="0" applyFont="1" applyFill="1" applyBorder="1" applyProtection="1"/>
    <xf numFmtId="0" fontId="18" fillId="2" borderId="1" xfId="0" applyFont="1" applyFill="1" applyBorder="1" applyAlignment="1" applyProtection="1">
      <alignment horizontal="center"/>
    </xf>
    <xf numFmtId="0" fontId="16" fillId="0" borderId="1" xfId="0" applyFont="1" applyFill="1" applyBorder="1" applyProtection="1"/>
    <xf numFmtId="0" fontId="16" fillId="0" borderId="1" xfId="0" applyFont="1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0" fontId="16" fillId="2" borderId="1" xfId="0" applyFont="1" applyFill="1" applyBorder="1" applyProtection="1"/>
    <xf numFmtId="0" fontId="37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38" fillId="0" borderId="0" xfId="0" applyFont="1" applyFill="1" applyProtection="1"/>
    <xf numFmtId="0" fontId="18" fillId="2" borderId="1" xfId="0" applyFont="1" applyFill="1" applyBorder="1" applyAlignment="1" applyProtection="1">
      <alignment wrapText="1"/>
    </xf>
    <xf numFmtId="0" fontId="18" fillId="2" borderId="1" xfId="0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wrapText="1"/>
    </xf>
    <xf numFmtId="0" fontId="18" fillId="0" borderId="0" xfId="0" applyFont="1" applyFill="1" applyAlignment="1" applyProtection="1">
      <alignment wrapText="1"/>
    </xf>
    <xf numFmtId="0" fontId="37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39" fillId="0" borderId="0" xfId="0" applyFont="1" applyFill="1" applyProtection="1"/>
    <xf numFmtId="0" fontId="39" fillId="0" borderId="0" xfId="0" applyFont="1" applyFill="1" applyAlignment="1" applyProtection="1">
      <alignment horizontal="center"/>
    </xf>
    <xf numFmtId="0" fontId="39" fillId="2" borderId="1" xfId="0" applyFont="1" applyFill="1" applyBorder="1" applyProtection="1"/>
    <xf numFmtId="0" fontId="39" fillId="0" borderId="1" xfId="0" applyFont="1" applyFill="1" applyBorder="1" applyProtection="1"/>
    <xf numFmtId="0" fontId="39" fillId="0" borderId="1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1" fillId="0" borderId="0" xfId="0" applyFont="1" applyFill="1" applyBorder="1" applyProtection="1"/>
    <xf numFmtId="0" fontId="0" fillId="0" borderId="0" xfId="0" applyFont="1" applyProtection="1"/>
    <xf numFmtId="0" fontId="0" fillId="0" borderId="9" xfId="0" applyFill="1" applyBorder="1" applyProtection="1"/>
    <xf numFmtId="2" fontId="0" fillId="3" borderId="0" xfId="0" applyNumberFormat="1" applyFill="1" applyBorder="1" applyProtection="1"/>
    <xf numFmtId="11" fontId="0" fillId="3" borderId="0" xfId="0" applyNumberFormat="1" applyFill="1" applyBorder="1" applyProtection="1"/>
    <xf numFmtId="0" fontId="51" fillId="0" borderId="0" xfId="0" applyFont="1" applyBorder="1" applyAlignment="1">
      <alignment vertical="center"/>
    </xf>
    <xf numFmtId="0" fontId="51" fillId="0" borderId="0" xfId="0" applyFont="1" applyBorder="1"/>
    <xf numFmtId="11" fontId="0" fillId="3" borderId="0" xfId="45" applyNumberFormat="1" applyFont="1" applyFill="1" applyBorder="1" applyProtection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6" fillId="3" borderId="0" xfId="0" applyFont="1" applyFill="1" applyBorder="1" applyProtection="1"/>
    <xf numFmtId="0" fontId="45" fillId="3" borderId="0" xfId="0" applyFont="1" applyFill="1" applyBorder="1" applyProtection="1"/>
    <xf numFmtId="0" fontId="0" fillId="3" borderId="0" xfId="0" applyFill="1" applyBorder="1"/>
    <xf numFmtId="0" fontId="0" fillId="3" borderId="35" xfId="0" applyFill="1" applyBorder="1"/>
    <xf numFmtId="0" fontId="0" fillId="3" borderId="37" xfId="0" applyFill="1" applyBorder="1"/>
    <xf numFmtId="0" fontId="2" fillId="3" borderId="37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0" fillId="3" borderId="3" xfId="0" applyFill="1" applyBorder="1"/>
    <xf numFmtId="0" fontId="5" fillId="6" borderId="1" xfId="0" applyFont="1" applyFill="1" applyBorder="1" applyAlignment="1" applyProtection="1">
      <alignment horizontal="left" vertical="center" wrapText="1"/>
    </xf>
    <xf numFmtId="0" fontId="36" fillId="3" borderId="0" xfId="0" applyFont="1" applyFill="1" applyProtection="1"/>
    <xf numFmtId="0" fontId="36" fillId="3" borderId="0" xfId="0" applyFont="1" applyFill="1" applyAlignment="1" applyProtection="1">
      <alignment horizontal="right"/>
    </xf>
    <xf numFmtId="0" fontId="5" fillId="7" borderId="5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4" fillId="15" borderId="29" xfId="0" applyFont="1" applyFill="1" applyBorder="1" applyAlignment="1" applyProtection="1">
      <alignment horizontal="center" vertical="center" wrapText="1"/>
    </xf>
    <xf numFmtId="0" fontId="4" fillId="15" borderId="29" xfId="0" applyFont="1" applyFill="1" applyBorder="1" applyAlignment="1" applyProtection="1">
      <alignment horizontal="center" vertical="center"/>
    </xf>
    <xf numFmtId="0" fontId="16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52" fillId="0" borderId="1" xfId="0" applyFont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71" fontId="39" fillId="0" borderId="1" xfId="0" applyNumberFormat="1" applyFont="1" applyFill="1" applyBorder="1" applyAlignment="1" applyProtection="1">
      <alignment horizontal="center"/>
    </xf>
    <xf numFmtId="0" fontId="40" fillId="0" borderId="0" xfId="0" applyFont="1" applyFill="1" applyProtection="1"/>
    <xf numFmtId="0" fontId="40" fillId="2" borderId="1" xfId="0" applyFont="1" applyFill="1" applyBorder="1" applyAlignment="1" applyProtection="1">
      <alignment horizontal="center"/>
    </xf>
    <xf numFmtId="0" fontId="53" fillId="0" borderId="1" xfId="0" applyFont="1" applyFill="1" applyBorder="1" applyAlignment="1" applyProtection="1">
      <alignment horizontal="center"/>
    </xf>
    <xf numFmtId="0" fontId="40" fillId="2" borderId="1" xfId="0" applyFont="1" applyFill="1" applyBorder="1" applyProtection="1"/>
    <xf numFmtId="171" fontId="39" fillId="0" borderId="0" xfId="0" applyNumberFormat="1" applyFont="1" applyFill="1" applyProtection="1"/>
    <xf numFmtId="171" fontId="40" fillId="0" borderId="0" xfId="0" applyNumberFormat="1" applyFont="1" applyFill="1" applyProtection="1"/>
    <xf numFmtId="0" fontId="40" fillId="2" borderId="1" xfId="0" applyFont="1" applyFill="1" applyBorder="1" applyAlignment="1" applyProtection="1">
      <alignment horizontal="center" wrapText="1"/>
    </xf>
    <xf numFmtId="0" fontId="39" fillId="0" borderId="0" xfId="0" applyFont="1" applyFill="1" applyAlignment="1" applyProtection="1">
      <alignment wrapText="1"/>
    </xf>
    <xf numFmtId="0" fontId="40" fillId="0" borderId="0" xfId="0" applyFont="1" applyFill="1" applyAlignment="1" applyProtection="1">
      <alignment wrapText="1"/>
    </xf>
    <xf numFmtId="0" fontId="39" fillId="0" borderId="0" xfId="0" applyFont="1" applyFill="1" applyBorder="1" applyAlignment="1" applyProtection="1">
      <alignment horizontal="center"/>
    </xf>
    <xf numFmtId="2" fontId="39" fillId="0" borderId="1" xfId="0" applyNumberFormat="1" applyFont="1" applyFill="1" applyBorder="1" applyAlignment="1" applyProtection="1">
      <alignment horizontal="center"/>
    </xf>
    <xf numFmtId="2" fontId="39" fillId="2" borderId="1" xfId="0" applyNumberFormat="1" applyFont="1" applyFill="1" applyBorder="1" applyProtection="1"/>
    <xf numFmtId="0" fontId="54" fillId="3" borderId="9" xfId="0" applyFont="1" applyFill="1" applyBorder="1" applyProtection="1"/>
    <xf numFmtId="0" fontId="39" fillId="3" borderId="9" xfId="0" applyFont="1" applyFill="1" applyBorder="1" applyProtection="1"/>
    <xf numFmtId="0" fontId="34" fillId="3" borderId="0" xfId="0" applyFont="1" applyFill="1" applyAlignment="1">
      <alignment vertical="center"/>
    </xf>
    <xf numFmtId="0" fontId="19" fillId="3" borderId="0" xfId="0" applyFont="1" applyFill="1" applyProtection="1"/>
    <xf numFmtId="0" fontId="34" fillId="3" borderId="0" xfId="0" applyFont="1" applyFill="1" applyProtection="1"/>
    <xf numFmtId="0" fontId="34" fillId="3" borderId="0" xfId="0" applyFont="1" applyFill="1" applyBorder="1" applyAlignment="1">
      <alignment horizontal="center"/>
    </xf>
    <xf numFmtId="0" fontId="34" fillId="3" borderId="0" xfId="0" applyFont="1" applyFill="1"/>
    <xf numFmtId="0" fontId="21" fillId="3" borderId="0" xfId="0" applyFont="1" applyFill="1" applyAlignment="1">
      <alignment wrapText="1"/>
    </xf>
    <xf numFmtId="0" fontId="25" fillId="0" borderId="1" xfId="0" applyFont="1" applyFill="1" applyBorder="1" applyAlignment="1" applyProtection="1">
      <alignment horizontal="left" vertical="top" wrapText="1"/>
    </xf>
    <xf numFmtId="10" fontId="18" fillId="6" borderId="1" xfId="25" applyNumberFormat="1" applyFont="1" applyFill="1" applyBorder="1" applyAlignment="1" applyProtection="1">
      <alignment horizontal="center" vertical="center"/>
    </xf>
    <xf numFmtId="0" fontId="18" fillId="3" borderId="1" xfId="0" applyFont="1" applyFill="1" applyBorder="1" applyProtection="1"/>
    <xf numFmtId="172" fontId="18" fillId="6" borderId="1" xfId="45" applyNumberFormat="1" applyFont="1" applyFill="1" applyBorder="1" applyAlignment="1" applyProtection="1">
      <alignment horizontal="center" vertical="center"/>
    </xf>
    <xf numFmtId="0" fontId="25" fillId="0" borderId="1" xfId="0" applyFont="1" applyFill="1" applyBorder="1" applyAlignment="1" applyProtection="1">
      <alignment vertical="top"/>
    </xf>
    <xf numFmtId="0" fontId="1" fillId="3" borderId="0" xfId="0" applyFont="1" applyFill="1" applyProtection="1"/>
    <xf numFmtId="172" fontId="21" fillId="0" borderId="39" xfId="45" applyNumberFormat="1" applyFont="1" applyBorder="1" applyAlignment="1" applyProtection="1">
      <alignment vertical="center" wrapText="1"/>
      <protection locked="0"/>
    </xf>
    <xf numFmtId="172" fontId="21" fillId="0" borderId="16" xfId="45" applyNumberFormat="1" applyFont="1" applyBorder="1" applyAlignment="1" applyProtection="1">
      <alignment vertical="center" wrapText="1"/>
      <protection locked="0"/>
    </xf>
    <xf numFmtId="172" fontId="21" fillId="0" borderId="29" xfId="45" applyNumberFormat="1" applyFont="1" applyBorder="1" applyAlignment="1" applyProtection="1">
      <alignment vertical="center" wrapText="1"/>
      <protection locked="0"/>
    </xf>
    <xf numFmtId="0" fontId="34" fillId="0" borderId="0" xfId="0" applyFont="1" applyProtection="1">
      <protection locked="0"/>
    </xf>
    <xf numFmtId="0" fontId="55" fillId="5" borderId="0" xfId="0" applyFont="1" applyFill="1" applyProtection="1">
      <protection locked="0"/>
    </xf>
    <xf numFmtId="0" fontId="56" fillId="0" borderId="0" xfId="0" applyFont="1" applyAlignment="1" applyProtection="1">
      <protection locked="0"/>
    </xf>
    <xf numFmtId="0" fontId="5" fillId="15" borderId="29" xfId="0" applyFont="1" applyFill="1" applyBorder="1" applyAlignment="1" applyProtection="1">
      <alignment horizontal="center" vertical="center"/>
    </xf>
    <xf numFmtId="0" fontId="5" fillId="15" borderId="29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Protection="1">
      <protection locked="0"/>
    </xf>
    <xf numFmtId="0" fontId="21" fillId="3" borderId="9" xfId="0" applyFont="1" applyFill="1" applyBorder="1" applyProtection="1"/>
    <xf numFmtId="0" fontId="21" fillId="3" borderId="0" xfId="0" applyFont="1" applyFill="1" applyProtection="1"/>
    <xf numFmtId="0" fontId="21" fillId="0" borderId="0" xfId="0" applyFont="1" applyFill="1" applyBorder="1" applyProtection="1">
      <protection locked="0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29" xfId="0" applyFont="1" applyBorder="1" applyAlignment="1" applyProtection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58" fillId="5" borderId="1" xfId="0" applyFont="1" applyFill="1" applyBorder="1" applyAlignment="1">
      <alignment horizontal="center"/>
    </xf>
    <xf numFmtId="165" fontId="40" fillId="0" borderId="6" xfId="44" applyFont="1" applyFill="1" applyBorder="1" applyAlignment="1" applyProtection="1">
      <alignment horizontal="center" vertical="center" wrapText="1"/>
    </xf>
    <xf numFmtId="166" fontId="39" fillId="0" borderId="6" xfId="44" applyNumberFormat="1" applyFont="1" applyFill="1" applyBorder="1" applyAlignment="1">
      <alignment horizontal="center" vertical="center"/>
    </xf>
    <xf numFmtId="165" fontId="39" fillId="0" borderId="6" xfId="44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1" fillId="0" borderId="1" xfId="0" applyFont="1" applyBorder="1" applyAlignment="1" applyProtection="1">
      <alignment vertical="center"/>
    </xf>
    <xf numFmtId="0" fontId="0" fillId="3" borderId="1" xfId="0" applyFont="1" applyFill="1" applyBorder="1" applyAlignment="1" applyProtection="1">
      <alignment vertical="top" wrapText="1"/>
    </xf>
    <xf numFmtId="0" fontId="0" fillId="3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3" borderId="1" xfId="0" applyFont="1" applyFill="1" applyBorder="1" applyProtection="1"/>
    <xf numFmtId="0" fontId="5" fillId="19" borderId="7" xfId="0" applyFont="1" applyFill="1" applyBorder="1" applyAlignment="1" applyProtection="1">
      <alignment horizontal="center" vertical="center"/>
    </xf>
    <xf numFmtId="2" fontId="0" fillId="10" borderId="1" xfId="0" applyNumberFormat="1" applyFont="1" applyFill="1" applyBorder="1" applyAlignment="1" applyProtection="1">
      <alignment horizontal="right" vertical="center"/>
    </xf>
    <xf numFmtId="2" fontId="4" fillId="10" borderId="1" xfId="0" applyNumberFormat="1" applyFont="1" applyFill="1" applyBorder="1" applyAlignment="1" applyProtection="1">
      <alignment horizontal="right" vertical="center"/>
    </xf>
    <xf numFmtId="0" fontId="4" fillId="19" borderId="1" xfId="0" applyFont="1" applyFill="1" applyBorder="1" applyAlignment="1" applyProtection="1">
      <alignment horizontal="center" vertical="center" wrapText="1"/>
    </xf>
    <xf numFmtId="0" fontId="34" fillId="3" borderId="0" xfId="0" quotePrefix="1" applyFont="1" applyFill="1" applyBorder="1" applyAlignment="1" applyProtection="1">
      <alignment horizontal="left"/>
    </xf>
    <xf numFmtId="0" fontId="28" fillId="3" borderId="0" xfId="0" applyFont="1" applyFill="1" applyAlignment="1" applyProtection="1">
      <alignment vertical="top"/>
    </xf>
    <xf numFmtId="0" fontId="22" fillId="3" borderId="0" xfId="0" applyFont="1" applyFill="1" applyProtection="1"/>
    <xf numFmtId="0" fontId="17" fillId="5" borderId="0" xfId="0" applyFont="1" applyFill="1" applyAlignment="1" applyProtection="1">
      <alignment vertical="top"/>
    </xf>
    <xf numFmtId="0" fontId="32" fillId="3" borderId="0" xfId="0" applyFont="1" applyFill="1" applyAlignment="1" applyProtection="1">
      <alignment vertical="center"/>
    </xf>
    <xf numFmtId="0" fontId="31" fillId="3" borderId="0" xfId="0" applyFont="1" applyFill="1" applyAlignment="1" applyProtection="1">
      <alignment vertical="center"/>
    </xf>
    <xf numFmtId="0" fontId="33" fillId="3" borderId="0" xfId="0" applyFont="1" applyFill="1" applyProtection="1"/>
    <xf numFmtId="0" fontId="31" fillId="3" borderId="0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9" fillId="3" borderId="3" xfId="0" applyFont="1" applyFill="1" applyBorder="1" applyProtection="1"/>
    <xf numFmtId="0" fontId="0" fillId="3" borderId="3" xfId="0" applyFill="1" applyBorder="1" applyAlignment="1" applyProtection="1"/>
    <xf numFmtId="0" fontId="28" fillId="0" borderId="0" xfId="0" applyFont="1" applyAlignment="1" applyProtection="1">
      <alignment vertical="top"/>
    </xf>
    <xf numFmtId="0" fontId="21" fillId="20" borderId="16" xfId="0" applyFont="1" applyFill="1" applyBorder="1" applyAlignment="1" applyProtection="1">
      <alignment horizontal="center" vertical="center" wrapText="1"/>
    </xf>
    <xf numFmtId="0" fontId="22" fillId="0" borderId="0" xfId="0" applyFont="1" applyProtection="1">
      <protection locked="0"/>
    </xf>
    <xf numFmtId="0" fontId="60" fillId="5" borderId="0" xfId="0" applyFont="1" applyFill="1" applyProtection="1">
      <protection locked="0"/>
    </xf>
    <xf numFmtId="0" fontId="33" fillId="0" borderId="0" xfId="0" applyFont="1" applyAlignment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9" xfId="0" applyFont="1" applyFill="1" applyBorder="1" applyProtection="1"/>
    <xf numFmtId="0" fontId="1" fillId="0" borderId="0" xfId="0" applyFont="1" applyFill="1" applyBorder="1" applyProtection="1">
      <protection locked="0"/>
    </xf>
    <xf numFmtId="0" fontId="61" fillId="3" borderId="7" xfId="0" applyFont="1" applyFill="1" applyBorder="1" applyAlignment="1" applyProtection="1">
      <alignment horizontal="left" vertical="top" wrapText="1"/>
    </xf>
    <xf numFmtId="0" fontId="24" fillId="3" borderId="2" xfId="0" applyFont="1" applyFill="1" applyBorder="1" applyAlignment="1" applyProtection="1">
      <alignment horizontal="left" vertical="top" wrapText="1"/>
    </xf>
    <xf numFmtId="0" fontId="24" fillId="3" borderId="6" xfId="0" applyFont="1" applyFill="1" applyBorder="1" applyAlignment="1" applyProtection="1">
      <alignment horizontal="left" vertical="top" wrapText="1"/>
    </xf>
    <xf numFmtId="0" fontId="57" fillId="3" borderId="2" xfId="0" applyFont="1" applyFill="1" applyBorder="1" applyAlignment="1" applyProtection="1">
      <alignment horizontal="left" vertical="top" wrapText="1"/>
    </xf>
    <xf numFmtId="0" fontId="25" fillId="6" borderId="1" xfId="0" applyFont="1" applyFill="1" applyBorder="1" applyAlignment="1" applyProtection="1">
      <alignment vertical="top" wrapText="1"/>
    </xf>
    <xf numFmtId="0" fontId="62" fillId="19" borderId="2" xfId="0" applyFont="1" applyFill="1" applyBorder="1" applyAlignment="1" applyProtection="1">
      <alignment vertical="center"/>
    </xf>
    <xf numFmtId="0" fontId="62" fillId="19" borderId="7" xfId="0" applyFont="1" applyFill="1" applyBorder="1" applyAlignment="1" applyProtection="1">
      <alignment vertical="center"/>
    </xf>
    <xf numFmtId="0" fontId="26" fillId="5" borderId="0" xfId="0" applyFont="1" applyFill="1" applyBorder="1" applyAlignment="1" applyProtection="1"/>
    <xf numFmtId="0" fontId="34" fillId="3" borderId="0" xfId="0" quotePrefix="1" applyFont="1" applyFill="1" applyBorder="1" applyProtection="1">
      <protection locked="0"/>
    </xf>
    <xf numFmtId="0" fontId="21" fillId="16" borderId="52" xfId="0" applyFont="1" applyFill="1" applyBorder="1" applyAlignment="1" applyProtection="1">
      <alignment vertical="center" wrapText="1"/>
      <protection locked="0"/>
    </xf>
    <xf numFmtId="0" fontId="21" fillId="16" borderId="30" xfId="0" applyFont="1" applyFill="1" applyBorder="1" applyAlignment="1" applyProtection="1">
      <alignment vertical="center" wrapText="1"/>
      <protection locked="0"/>
    </xf>
    <xf numFmtId="166" fontId="39" fillId="0" borderId="0" xfId="44" applyNumberFormat="1" applyFont="1" applyFill="1" applyBorder="1" applyAlignment="1">
      <alignment vertical="center"/>
    </xf>
    <xf numFmtId="165" fontId="39" fillId="0" borderId="0" xfId="44" applyFont="1" applyFill="1" applyBorder="1" applyAlignment="1" applyProtection="1">
      <alignment horizontal="left" vertical="center"/>
    </xf>
    <xf numFmtId="0" fontId="4" fillId="15" borderId="29" xfId="0" applyFont="1" applyFill="1" applyBorder="1" applyAlignment="1" applyProtection="1">
      <alignment horizontal="center" vertical="center" wrapText="1"/>
    </xf>
    <xf numFmtId="0" fontId="4" fillId="15" borderId="4" xfId="0" applyFont="1" applyFill="1" applyBorder="1" applyAlignment="1" applyProtection="1">
      <alignment horizontal="center" vertical="center" wrapText="1"/>
    </xf>
    <xf numFmtId="0" fontId="4" fillId="15" borderId="2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57" fillId="3" borderId="7" xfId="0" applyFont="1" applyFill="1" applyBorder="1" applyAlignment="1" applyProtection="1">
      <alignment horizontal="left" vertical="top" wrapText="1"/>
    </xf>
    <xf numFmtId="0" fontId="30" fillId="5" borderId="37" xfId="0" applyFont="1" applyFill="1" applyBorder="1" applyProtection="1"/>
    <xf numFmtId="175" fontId="0" fillId="15" borderId="30" xfId="0" applyNumberFormat="1" applyFont="1" applyFill="1" applyBorder="1" applyAlignment="1" applyProtection="1">
      <alignment horizontal="center" vertical="center" wrapText="1"/>
    </xf>
    <xf numFmtId="2" fontId="63" fillId="6" borderId="1" xfId="0" applyNumberFormat="1" applyFont="1" applyFill="1" applyBorder="1" applyAlignment="1" applyProtection="1">
      <alignment vertical="top" wrapText="1"/>
    </xf>
    <xf numFmtId="2" fontId="9" fillId="6" borderId="1" xfId="0" applyNumberFormat="1" applyFont="1" applyFill="1" applyBorder="1" applyAlignment="1" applyProtection="1">
      <alignment vertical="top" wrapText="1"/>
    </xf>
    <xf numFmtId="2" fontId="25" fillId="6" borderId="1" xfId="0" applyNumberFormat="1" applyFont="1" applyFill="1" applyBorder="1" applyAlignment="1" applyProtection="1">
      <alignment vertical="top" wrapText="1"/>
    </xf>
    <xf numFmtId="0" fontId="42" fillId="12" borderId="10" xfId="0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top" wrapText="1"/>
    </xf>
    <xf numFmtId="0" fontId="57" fillId="3" borderId="0" xfId="0" applyFont="1" applyFill="1" applyBorder="1" applyAlignment="1" applyProtection="1">
      <alignment horizontal="center" vertical="top" wrapText="1"/>
    </xf>
    <xf numFmtId="2" fontId="63" fillId="6" borderId="0" xfId="0" applyNumberFormat="1" applyFont="1" applyFill="1" applyBorder="1" applyAlignment="1" applyProtection="1">
      <alignment vertical="top" wrapText="1"/>
    </xf>
    <xf numFmtId="2" fontId="9" fillId="6" borderId="0" xfId="0" applyNumberFormat="1" applyFont="1" applyFill="1" applyBorder="1" applyAlignment="1" applyProtection="1">
      <alignment vertical="top" wrapText="1"/>
    </xf>
    <xf numFmtId="2" fontId="25" fillId="6" borderId="0" xfId="0" applyNumberFormat="1" applyFont="1" applyFill="1" applyBorder="1" applyAlignment="1" applyProtection="1">
      <alignment vertical="top" wrapText="1"/>
    </xf>
    <xf numFmtId="0" fontId="46" fillId="3" borderId="9" xfId="0" applyFont="1" applyFill="1" applyBorder="1" applyAlignment="1" applyProtection="1">
      <alignment wrapText="1"/>
    </xf>
    <xf numFmtId="0" fontId="0" fillId="3" borderId="3" xfId="0" applyFill="1" applyBorder="1" applyAlignment="1" applyProtection="1">
      <alignment horizontal="center" wrapText="1"/>
    </xf>
    <xf numFmtId="0" fontId="34" fillId="0" borderId="0" xfId="0" applyFont="1" applyAlignment="1" applyProtection="1">
      <alignment horizontal="left"/>
    </xf>
    <xf numFmtId="0" fontId="21" fillId="3" borderId="3" xfId="0" applyFont="1" applyFill="1" applyBorder="1" applyAlignment="1" applyProtection="1">
      <alignment horizontal="left"/>
    </xf>
    <xf numFmtId="0" fontId="21" fillId="3" borderId="9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vertical="center" wrapText="1"/>
    </xf>
    <xf numFmtId="0" fontId="34" fillId="3" borderId="0" xfId="0" applyFont="1" applyFill="1" applyAlignment="1" applyProtection="1">
      <alignment horizontal="left"/>
    </xf>
    <xf numFmtId="0" fontId="34" fillId="0" borderId="0" xfId="0" applyFont="1" applyProtection="1"/>
    <xf numFmtId="0" fontId="22" fillId="0" borderId="0" xfId="0" applyFo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0" fillId="14" borderId="1" xfId="0" applyFont="1" applyFill="1" applyBorder="1" applyAlignment="1" applyProtection="1">
      <alignment horizontal="left" vertical="center"/>
    </xf>
    <xf numFmtId="0" fontId="4" fillId="14" borderId="1" xfId="0" applyFont="1" applyFill="1" applyBorder="1" applyAlignment="1" applyProtection="1">
      <alignment horizontal="left" vertical="center" wrapText="1"/>
    </xf>
    <xf numFmtId="0" fontId="4" fillId="14" borderId="1" xfId="0" applyFont="1" applyFill="1" applyBorder="1" applyAlignment="1" applyProtection="1">
      <alignment vertical="center" wrapText="1"/>
    </xf>
    <xf numFmtId="0" fontId="4" fillId="14" borderId="1" xfId="0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0" fillId="3" borderId="43" xfId="0" applyFont="1" applyFill="1" applyBorder="1" applyAlignment="1" applyProtection="1">
      <alignment horizontal="left" vertical="center" wrapText="1"/>
    </xf>
    <xf numFmtId="43" fontId="0" fillId="15" borderId="1" xfId="45" applyNumberFormat="1" applyFont="1" applyFill="1" applyBorder="1" applyAlignment="1" applyProtection="1">
      <alignment vertical="center"/>
    </xf>
    <xf numFmtId="0" fontId="21" fillId="3" borderId="43" xfId="0" applyFont="1" applyFill="1" applyBorder="1" applyAlignment="1" applyProtection="1">
      <alignment horizontal="left" vertical="center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vertical="center" wrapText="1"/>
    </xf>
    <xf numFmtId="0" fontId="67" fillId="3" borderId="1" xfId="47" applyFont="1" applyFill="1" applyBorder="1" applyAlignment="1" applyProtection="1">
      <alignment horizontal="left" vertical="center" wrapText="1"/>
    </xf>
    <xf numFmtId="0" fontId="67" fillId="3" borderId="1" xfId="47" applyFont="1" applyFill="1" applyBorder="1" applyAlignment="1" applyProtection="1">
      <alignment horizontal="left" vertical="center"/>
    </xf>
    <xf numFmtId="0" fontId="21" fillId="3" borderId="1" xfId="47" applyFont="1" applyFill="1" applyBorder="1" applyAlignment="1" applyProtection="1">
      <alignment horizontal="left" vertical="center" wrapText="1"/>
    </xf>
    <xf numFmtId="0" fontId="67" fillId="3" borderId="1" xfId="47" quotePrefix="1" applyFont="1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3" borderId="0" xfId="0" applyFont="1" applyFill="1" applyAlignment="1" applyProtection="1">
      <alignment horizontal="left" vertical="center"/>
    </xf>
    <xf numFmtId="0" fontId="4" fillId="19" borderId="47" xfId="0" applyFont="1" applyFill="1" applyBorder="1" applyAlignment="1" applyProtection="1">
      <alignment horizontal="left" vertical="center" wrapText="1"/>
    </xf>
    <xf numFmtId="176" fontId="4" fillId="15" borderId="23" xfId="45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21" fillId="3" borderId="0" xfId="0" applyFont="1" applyFill="1" applyAlignment="1" applyProtection="1">
      <alignment horizontal="left"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horizontal="left" vertical="center"/>
    </xf>
    <xf numFmtId="176" fontId="0" fillId="3" borderId="0" xfId="45" applyNumberFormat="1" applyFont="1" applyFill="1" applyAlignment="1" applyProtection="1">
      <alignment vertical="center"/>
    </xf>
    <xf numFmtId="9" fontId="0" fillId="3" borderId="0" xfId="0" applyNumberFormat="1" applyFill="1" applyAlignment="1" applyProtection="1">
      <alignment vertical="center"/>
    </xf>
    <xf numFmtId="9" fontId="21" fillId="3" borderId="0" xfId="0" applyNumberFormat="1" applyFont="1" applyFill="1" applyAlignment="1" applyProtection="1">
      <alignment horizontal="left" vertical="center"/>
    </xf>
    <xf numFmtId="176" fontId="4" fillId="3" borderId="1" xfId="45" applyNumberFormat="1" applyFont="1" applyFill="1" applyBorder="1" applyAlignment="1" applyProtection="1">
      <alignment vertical="center" wrapText="1"/>
    </xf>
    <xf numFmtId="2" fontId="4" fillId="3" borderId="1" xfId="0" applyNumberFormat="1" applyFont="1" applyFill="1" applyBorder="1" applyAlignment="1" applyProtection="1">
      <alignment vertical="center"/>
    </xf>
    <xf numFmtId="2" fontId="0" fillId="3" borderId="0" xfId="0" applyNumberFormat="1" applyFill="1" applyAlignment="1" applyProtection="1">
      <alignment vertical="center"/>
    </xf>
    <xf numFmtId="171" fontId="0" fillId="3" borderId="0" xfId="0" applyNumberFormat="1" applyFill="1" applyAlignment="1" applyProtection="1">
      <alignment vertical="center"/>
    </xf>
    <xf numFmtId="9" fontId="21" fillId="3" borderId="0" xfId="46" applyFont="1" applyFill="1" applyAlignment="1" applyProtection="1">
      <alignment horizontal="left" vertical="center"/>
    </xf>
    <xf numFmtId="0" fontId="0" fillId="16" borderId="1" xfId="0" applyFont="1" applyFill="1" applyBorder="1" applyAlignment="1" applyProtection="1">
      <alignment vertical="center" wrapText="1"/>
      <protection locked="0"/>
    </xf>
    <xf numFmtId="0" fontId="0" fillId="3" borderId="43" xfId="0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26" fillId="5" borderId="0" xfId="0" applyFont="1" applyFill="1" applyAlignment="1" applyProtection="1">
      <alignment wrapText="1"/>
    </xf>
    <xf numFmtId="0" fontId="68" fillId="5" borderId="0" xfId="0" applyFont="1" applyFill="1" applyAlignment="1" applyProtection="1">
      <alignment horizontal="left"/>
    </xf>
    <xf numFmtId="0" fontId="68" fillId="5" borderId="0" xfId="0" applyFont="1" applyFill="1" applyProtection="1"/>
    <xf numFmtId="0" fontId="69" fillId="5" borderId="0" xfId="0" applyFont="1" applyFill="1" applyProtection="1"/>
    <xf numFmtId="0" fontId="26" fillId="5" borderId="0" xfId="0" applyFont="1" applyFill="1" applyAlignment="1" applyProtection="1"/>
    <xf numFmtId="2" fontId="0" fillId="3" borderId="1" xfId="0" applyNumberFormat="1" applyFill="1" applyBorder="1" applyAlignment="1" applyProtection="1">
      <alignment vertical="center" wrapText="1"/>
    </xf>
    <xf numFmtId="2" fontId="0" fillId="3" borderId="1" xfId="0" applyNumberFormat="1" applyFill="1" applyBorder="1" applyAlignment="1" applyProtection="1">
      <alignment vertical="center"/>
    </xf>
    <xf numFmtId="2" fontId="4" fillId="3" borderId="1" xfId="0" applyNumberFormat="1" applyFont="1" applyFill="1" applyBorder="1" applyAlignment="1" applyProtection="1">
      <alignment vertical="center" wrapText="1"/>
    </xf>
    <xf numFmtId="2" fontId="15" fillId="3" borderId="1" xfId="0" applyNumberFormat="1" applyFont="1" applyFill="1" applyBorder="1" applyAlignment="1" applyProtection="1">
      <alignment vertical="center" wrapText="1"/>
    </xf>
    <xf numFmtId="2" fontId="0" fillId="3" borderId="1" xfId="45" applyNumberFormat="1" applyFont="1" applyFill="1" applyBorder="1" applyAlignment="1" applyProtection="1">
      <alignment vertical="center"/>
    </xf>
    <xf numFmtId="2" fontId="21" fillId="0" borderId="1" xfId="0" applyNumberFormat="1" applyFont="1" applyFill="1" applyBorder="1" applyAlignment="1" applyProtection="1">
      <alignment horizontal="left" vertical="center" wrapText="1"/>
    </xf>
    <xf numFmtId="2" fontId="21" fillId="0" borderId="1" xfId="45" applyNumberFormat="1" applyFont="1" applyFill="1" applyBorder="1" applyAlignment="1" applyProtection="1">
      <alignment vertical="center"/>
    </xf>
    <xf numFmtId="2" fontId="21" fillId="0" borderId="1" xfId="0" applyNumberFormat="1" applyFont="1" applyFill="1" applyBorder="1" applyAlignment="1" applyProtection="1">
      <alignment vertical="center" wrapText="1"/>
    </xf>
    <xf numFmtId="177" fontId="0" fillId="3" borderId="0" xfId="45" applyNumberFormat="1" applyFont="1" applyFill="1" applyAlignment="1" applyProtection="1">
      <alignment vertical="center"/>
    </xf>
    <xf numFmtId="0" fontId="5" fillId="15" borderId="4" xfId="0" applyFont="1" applyFill="1" applyBorder="1" applyAlignment="1" applyProtection="1">
      <alignment horizontal="center" vertical="center" wrapText="1"/>
    </xf>
    <xf numFmtId="0" fontId="4" fillId="15" borderId="29" xfId="0" applyFont="1" applyFill="1" applyBorder="1" applyAlignment="1" applyProtection="1">
      <alignment horizontal="center" vertical="center"/>
    </xf>
    <xf numFmtId="0" fontId="4" fillId="15" borderId="29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left" vertical="top" wrapText="1"/>
    </xf>
    <xf numFmtId="0" fontId="5" fillId="15" borderId="14" xfId="0" applyFont="1" applyFill="1" applyBorder="1" applyAlignment="1" applyProtection="1">
      <alignment horizontal="center" vertical="center"/>
    </xf>
    <xf numFmtId="2" fontId="0" fillId="23" borderId="29" xfId="45" applyNumberFormat="1" applyFont="1" applyFill="1" applyBorder="1" applyAlignment="1" applyProtection="1">
      <alignment vertical="center" wrapText="1"/>
    </xf>
    <xf numFmtId="170" fontId="0" fillId="23" borderId="29" xfId="45" applyNumberFormat="1" applyFont="1" applyFill="1" applyBorder="1" applyAlignment="1" applyProtection="1">
      <alignment vertical="center" wrapText="1"/>
    </xf>
    <xf numFmtId="170" fontId="0" fillId="10" borderId="11" xfId="45" applyNumberFormat="1" applyFont="1" applyFill="1" applyBorder="1" applyAlignment="1" applyProtection="1">
      <alignment vertical="center" wrapText="1"/>
    </xf>
    <xf numFmtId="170" fontId="0" fillId="10" borderId="26" xfId="45" applyNumberFormat="1" applyFont="1" applyFill="1" applyBorder="1" applyAlignment="1" applyProtection="1">
      <alignment vertical="center" wrapText="1"/>
    </xf>
    <xf numFmtId="170" fontId="0" fillId="10" borderId="4" xfId="45" applyNumberFormat="1" applyFont="1" applyFill="1" applyBorder="1" applyAlignment="1" applyProtection="1">
      <alignment vertical="center" wrapText="1"/>
    </xf>
    <xf numFmtId="170" fontId="0" fillId="10" borderId="46" xfId="45" applyNumberFormat="1" applyFont="1" applyFill="1" applyBorder="1" applyAlignment="1" applyProtection="1">
      <alignment vertical="center" wrapText="1"/>
    </xf>
    <xf numFmtId="170" fontId="0" fillId="10" borderId="32" xfId="45" applyNumberFormat="1" applyFont="1" applyFill="1" applyBorder="1" applyAlignment="1" applyProtection="1">
      <alignment vertical="center" wrapText="1"/>
    </xf>
    <xf numFmtId="170" fontId="0" fillId="10" borderId="49" xfId="45" applyNumberFormat="1" applyFont="1" applyFill="1" applyBorder="1" applyAlignment="1" applyProtection="1">
      <alignment vertical="center" wrapText="1"/>
    </xf>
    <xf numFmtId="170" fontId="21" fillId="7" borderId="26" xfId="45" applyNumberFormat="1" applyFont="1" applyFill="1" applyBorder="1" applyAlignment="1" applyProtection="1">
      <alignment vertical="center" wrapText="1"/>
    </xf>
    <xf numFmtId="170" fontId="21" fillId="7" borderId="34" xfId="45" applyNumberFormat="1" applyFont="1" applyFill="1" applyBorder="1" applyAlignment="1" applyProtection="1">
      <alignment vertical="center" wrapText="1"/>
    </xf>
    <xf numFmtId="170" fontId="21" fillId="7" borderId="46" xfId="45" applyNumberFormat="1" applyFont="1" applyFill="1" applyBorder="1" applyAlignment="1" applyProtection="1">
      <alignment vertical="center" wrapText="1"/>
    </xf>
    <xf numFmtId="170" fontId="21" fillId="7" borderId="48" xfId="45" applyNumberFormat="1" applyFont="1" applyFill="1" applyBorder="1" applyAlignment="1" applyProtection="1">
      <alignment vertical="center" wrapText="1"/>
    </xf>
    <xf numFmtId="170" fontId="21" fillId="13" borderId="25" xfId="45" applyNumberFormat="1" applyFont="1" applyFill="1" applyBorder="1" applyAlignment="1" applyProtection="1">
      <alignment vertical="center" wrapText="1"/>
    </xf>
    <xf numFmtId="170" fontId="21" fillId="13" borderId="25" xfId="0" applyNumberFormat="1" applyFont="1" applyFill="1" applyBorder="1" applyAlignment="1" applyProtection="1">
      <alignment vertical="center" wrapText="1"/>
    </xf>
    <xf numFmtId="170" fontId="21" fillId="13" borderId="23" xfId="45" applyNumberFormat="1" applyFont="1" applyFill="1" applyBorder="1" applyAlignment="1" applyProtection="1">
      <alignment vertical="center" wrapText="1"/>
    </xf>
    <xf numFmtId="170" fontId="21" fillId="13" borderId="23" xfId="0" applyNumberFormat="1" applyFont="1" applyFill="1" applyBorder="1" applyAlignment="1" applyProtection="1">
      <alignment vertical="center" wrapText="1"/>
    </xf>
    <xf numFmtId="2" fontId="21" fillId="3" borderId="11" xfId="45" applyNumberFormat="1" applyFont="1" applyFill="1" applyBorder="1" applyAlignment="1" applyProtection="1">
      <alignment vertical="center" wrapText="1"/>
      <protection locked="0"/>
    </xf>
    <xf numFmtId="2" fontId="21" fillId="3" borderId="4" xfId="45" applyNumberFormat="1" applyFont="1" applyFill="1" applyBorder="1" applyAlignment="1" applyProtection="1">
      <alignment vertical="center" wrapText="1"/>
      <protection locked="0"/>
    </xf>
    <xf numFmtId="0" fontId="46" fillId="3" borderId="0" xfId="0" applyFont="1" applyFill="1" applyBorder="1" applyAlignment="1" applyProtection="1">
      <alignment wrapText="1"/>
    </xf>
    <xf numFmtId="0" fontId="0" fillId="3" borderId="53" xfId="0" applyFont="1" applyFill="1" applyBorder="1" applyAlignment="1" applyProtection="1">
      <alignment horizontal="left" vertical="center" wrapText="1"/>
    </xf>
    <xf numFmtId="0" fontId="4" fillId="14" borderId="43" xfId="0" applyFont="1" applyFill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vertical="center" wrapText="1"/>
    </xf>
    <xf numFmtId="0" fontId="9" fillId="0" borderId="0" xfId="0" applyFont="1" applyFill="1" applyProtection="1"/>
    <xf numFmtId="0" fontId="21" fillId="0" borderId="0" xfId="0" applyFont="1" applyFill="1" applyProtection="1"/>
    <xf numFmtId="0" fontId="0" fillId="0" borderId="0" xfId="0" applyFill="1" applyAlignment="1" applyProtection="1"/>
    <xf numFmtId="0" fontId="1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70" fillId="3" borderId="1" xfId="0" applyFont="1" applyFill="1" applyBorder="1" applyAlignment="1" applyProtection="1">
      <alignment vertical="top" wrapText="1"/>
    </xf>
    <xf numFmtId="0" fontId="72" fillId="3" borderId="1" xfId="0" applyFont="1" applyFill="1" applyBorder="1" applyAlignment="1" applyProtection="1">
      <alignment vertical="top" wrapText="1"/>
    </xf>
    <xf numFmtId="0" fontId="74" fillId="3" borderId="1" xfId="0" applyFont="1" applyFill="1" applyBorder="1" applyAlignment="1" applyProtection="1">
      <alignment vertical="top" wrapText="1"/>
    </xf>
    <xf numFmtId="0" fontId="75" fillId="3" borderId="1" xfId="0" applyFont="1" applyFill="1" applyBorder="1" applyAlignment="1" applyProtection="1">
      <alignment vertical="top" wrapText="1"/>
    </xf>
    <xf numFmtId="0" fontId="4" fillId="19" borderId="2" xfId="0" applyFont="1" applyFill="1" applyBorder="1" applyAlignment="1" applyProtection="1">
      <alignment horizontal="center" vertical="center" wrapText="1"/>
      <protection locked="0"/>
    </xf>
    <xf numFmtId="0" fontId="4" fillId="19" borderId="7" xfId="0" applyFont="1" applyFill="1" applyBorder="1" applyAlignment="1" applyProtection="1">
      <alignment horizontal="center" vertical="center" wrapText="1"/>
      <protection locked="0"/>
    </xf>
    <xf numFmtId="0" fontId="4" fillId="19" borderId="6" xfId="0" applyFont="1" applyFill="1" applyBorder="1" applyAlignment="1" applyProtection="1">
      <alignment horizontal="center" vertical="center" wrapText="1"/>
      <protection locked="0"/>
    </xf>
    <xf numFmtId="0" fontId="4" fillId="19" borderId="4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2" xfId="0" applyFont="1" applyFill="1" applyBorder="1" applyAlignment="1" applyProtection="1">
      <alignment horizontal="center" vertical="center" wrapText="1"/>
    </xf>
    <xf numFmtId="0" fontId="4" fillId="19" borderId="6" xfId="0" applyFont="1" applyFill="1" applyBorder="1" applyAlignment="1" applyProtection="1">
      <alignment horizontal="center" vertical="center" wrapText="1"/>
    </xf>
    <xf numFmtId="165" fontId="40" fillId="0" borderId="7" xfId="44" applyFont="1" applyFill="1" applyBorder="1" applyAlignment="1">
      <alignment horizontal="center" vertical="center"/>
    </xf>
    <xf numFmtId="165" fontId="40" fillId="0" borderId="6" xfId="44" applyFont="1" applyFill="1" applyBorder="1" applyAlignment="1">
      <alignment horizontal="center" vertical="center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2" fontId="4" fillId="3" borderId="2" xfId="0" applyNumberFormat="1" applyFont="1" applyFill="1" applyBorder="1" applyAlignment="1" applyProtection="1">
      <alignment horizontal="left" vertical="center"/>
    </xf>
    <xf numFmtId="2" fontId="4" fillId="3" borderId="6" xfId="0" applyNumberFormat="1" applyFont="1" applyFill="1" applyBorder="1" applyAlignment="1" applyProtection="1">
      <alignment horizontal="left" vertical="center"/>
    </xf>
    <xf numFmtId="0" fontId="4" fillId="3" borderId="43" xfId="0" applyFont="1" applyFill="1" applyBorder="1" applyAlignment="1" applyProtection="1">
      <alignment horizontal="left" vertical="center" wrapText="1"/>
    </xf>
    <xf numFmtId="0" fontId="4" fillId="3" borderId="44" xfId="0" applyFont="1" applyFill="1" applyBorder="1" applyAlignment="1" applyProtection="1">
      <alignment horizontal="left" vertical="center" wrapText="1"/>
    </xf>
    <xf numFmtId="0" fontId="4" fillId="3" borderId="45" xfId="0" applyFont="1" applyFill="1" applyBorder="1" applyAlignment="1" applyProtection="1">
      <alignment horizontal="left" vertical="center" wrapText="1"/>
    </xf>
    <xf numFmtId="0" fontId="34" fillId="3" borderId="0" xfId="0" quotePrefix="1" applyFont="1" applyFill="1" applyBorder="1" applyAlignment="1" applyProtection="1">
      <alignment horizontal="left" vertical="top" wrapText="1"/>
    </xf>
    <xf numFmtId="0" fontId="34" fillId="3" borderId="0" xfId="0" quotePrefix="1" applyFont="1" applyFill="1" applyBorder="1" applyAlignment="1" applyProtection="1">
      <alignment horizontal="left" wrapText="1"/>
    </xf>
    <xf numFmtId="0" fontId="34" fillId="3" borderId="0" xfId="0" quotePrefix="1" applyFont="1" applyFill="1" applyBorder="1" applyAlignment="1" applyProtection="1">
      <alignment horizontal="left"/>
    </xf>
    <xf numFmtId="0" fontId="10" fillId="3" borderId="2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left" vertical="top" wrapText="1"/>
    </xf>
    <xf numFmtId="0" fontId="11" fillId="3" borderId="6" xfId="0" applyFont="1" applyFill="1" applyBorder="1" applyAlignment="1" applyProtection="1">
      <alignment horizontal="left" vertical="top" wrapText="1"/>
    </xf>
    <xf numFmtId="0" fontId="24" fillId="3" borderId="1" xfId="0" applyFont="1" applyFill="1" applyBorder="1" applyAlignment="1" applyProtection="1">
      <alignment horizontal="center" vertical="top" wrapText="1"/>
    </xf>
    <xf numFmtId="0" fontId="57" fillId="3" borderId="1" xfId="0" applyFont="1" applyFill="1" applyBorder="1" applyAlignment="1" applyProtection="1">
      <alignment horizontal="center" vertical="top" wrapText="1"/>
    </xf>
    <xf numFmtId="0" fontId="4" fillId="15" borderId="24" xfId="0" applyFont="1" applyFill="1" applyBorder="1" applyAlignment="1" applyProtection="1">
      <alignment horizontal="center" vertical="center" wrapText="1"/>
    </xf>
    <xf numFmtId="0" fontId="4" fillId="15" borderId="28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/>
    </xf>
    <xf numFmtId="0" fontId="5" fillId="15" borderId="5" xfId="0" applyFont="1" applyFill="1" applyBorder="1" applyAlignment="1" applyProtection="1">
      <alignment horizontal="center" vertical="center"/>
    </xf>
    <xf numFmtId="0" fontId="4" fillId="15" borderId="4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5" fillId="15" borderId="4" xfId="0" applyFont="1" applyFill="1" applyBorder="1" applyAlignment="1" applyProtection="1">
      <alignment horizontal="center" vertical="center" wrapText="1"/>
    </xf>
    <xf numFmtId="0" fontId="5" fillId="15" borderId="10" xfId="0" applyFont="1" applyFill="1" applyBorder="1" applyAlignment="1" applyProtection="1">
      <alignment horizontal="center" vertical="center" wrapText="1"/>
    </xf>
    <xf numFmtId="0" fontId="5" fillId="15" borderId="5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top" wrapText="1"/>
    </xf>
    <xf numFmtId="0" fontId="10" fillId="3" borderId="6" xfId="0" applyFont="1" applyFill="1" applyBorder="1" applyAlignment="1" applyProtection="1">
      <alignment horizontal="center" vertical="top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4" fillId="10" borderId="18" xfId="0" applyFont="1" applyFill="1" applyBorder="1" applyAlignment="1" applyProtection="1">
      <alignment horizontal="center" vertical="center" wrapText="1"/>
    </xf>
    <xf numFmtId="0" fontId="4" fillId="10" borderId="20" xfId="0" applyFont="1" applyFill="1" applyBorder="1" applyAlignment="1" applyProtection="1">
      <alignment horizontal="center" vertical="center" wrapText="1"/>
    </xf>
    <xf numFmtId="0" fontId="5" fillId="13" borderId="0" xfId="0" applyFont="1" applyFill="1" applyBorder="1" applyAlignment="1" applyProtection="1">
      <alignment horizontal="center" vertical="center" wrapText="1"/>
    </xf>
    <xf numFmtId="0" fontId="5" fillId="13" borderId="22" xfId="0" applyFont="1" applyFill="1" applyBorder="1" applyAlignment="1" applyProtection="1">
      <alignment horizontal="center" vertical="center" wrapText="1"/>
    </xf>
    <xf numFmtId="0" fontId="40" fillId="23" borderId="24" xfId="25" applyFont="1" applyFill="1" applyBorder="1" applyAlignment="1" applyProtection="1">
      <alignment horizontal="center" vertical="center" wrapText="1"/>
    </xf>
    <xf numFmtId="0" fontId="40" fillId="23" borderId="28" xfId="25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42" fillId="12" borderId="4" xfId="0" applyFont="1" applyFill="1" applyBorder="1" applyAlignment="1" applyProtection="1">
      <alignment horizontal="center" vertical="center" wrapText="1"/>
    </xf>
    <xf numFmtId="0" fontId="42" fillId="12" borderId="10" xfId="0" applyFont="1" applyFill="1" applyBorder="1" applyAlignment="1" applyProtection="1">
      <alignment horizontal="center" vertical="center" wrapText="1"/>
    </xf>
    <xf numFmtId="0" fontId="42" fillId="12" borderId="5" xfId="0" applyFont="1" applyFill="1" applyBorder="1" applyAlignment="1" applyProtection="1">
      <alignment horizontal="center" vertical="center" wrapText="1"/>
    </xf>
    <xf numFmtId="0" fontId="42" fillId="8" borderId="4" xfId="0" applyFont="1" applyFill="1" applyBorder="1" applyAlignment="1" applyProtection="1">
      <alignment horizontal="center" vertical="center" wrapText="1"/>
    </xf>
    <xf numFmtId="0" fontId="42" fillId="8" borderId="10" xfId="0" applyFont="1" applyFill="1" applyBorder="1" applyAlignment="1" applyProtection="1">
      <alignment horizontal="center" vertical="center" wrapText="1"/>
    </xf>
    <xf numFmtId="0" fontId="42" fillId="8" borderId="5" xfId="0" applyFont="1" applyFill="1" applyBorder="1" applyAlignment="1" applyProtection="1">
      <alignment horizontal="center" vertical="center" wrapText="1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22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4" fillId="15" borderId="29" xfId="0" applyFont="1" applyFill="1" applyBorder="1" applyAlignment="1" applyProtection="1">
      <alignment horizontal="center" vertical="center" wrapText="1"/>
    </xf>
    <xf numFmtId="0" fontId="64" fillId="9" borderId="4" xfId="0" applyFont="1" applyFill="1" applyBorder="1" applyAlignment="1" applyProtection="1">
      <alignment horizontal="center" vertical="center"/>
    </xf>
    <xf numFmtId="0" fontId="64" fillId="9" borderId="10" xfId="0" applyFont="1" applyFill="1" applyBorder="1" applyAlignment="1" applyProtection="1">
      <alignment horizontal="center" vertical="center"/>
    </xf>
    <xf numFmtId="0" fontId="64" fillId="9" borderId="5" xfId="0" applyFont="1" applyFill="1" applyBorder="1" applyAlignment="1" applyProtection="1">
      <alignment horizontal="center" vertical="center"/>
    </xf>
    <xf numFmtId="0" fontId="64" fillId="22" borderId="4" xfId="0" applyFont="1" applyFill="1" applyBorder="1" applyAlignment="1" applyProtection="1">
      <alignment horizontal="center"/>
    </xf>
    <xf numFmtId="0" fontId="64" fillId="22" borderId="10" xfId="0" applyFont="1" applyFill="1" applyBorder="1" applyAlignment="1" applyProtection="1">
      <alignment horizontal="center"/>
    </xf>
    <xf numFmtId="0" fontId="64" fillId="22" borderId="5" xfId="0" applyFont="1" applyFill="1" applyBorder="1" applyAlignment="1" applyProtection="1">
      <alignment horizontal="center"/>
    </xf>
    <xf numFmtId="0" fontId="4" fillId="15" borderId="4" xfId="0" applyFont="1" applyFill="1" applyBorder="1" applyAlignment="1" applyProtection="1">
      <alignment horizontal="center" vertical="center"/>
    </xf>
    <xf numFmtId="0" fontId="4" fillId="15" borderId="5" xfId="0" applyFont="1" applyFill="1" applyBorder="1" applyAlignment="1" applyProtection="1">
      <alignment horizontal="center" vertical="center"/>
    </xf>
    <xf numFmtId="0" fontId="4" fillId="15" borderId="29" xfId="0" applyFont="1" applyFill="1" applyBorder="1" applyAlignment="1" applyProtection="1">
      <alignment horizontal="center" vertical="center"/>
    </xf>
    <xf numFmtId="0" fontId="5" fillId="11" borderId="4" xfId="0" applyFont="1" applyFill="1" applyBorder="1" applyAlignment="1" applyProtection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</xf>
    <xf numFmtId="0" fontId="5" fillId="11" borderId="5" xfId="0" applyFont="1" applyFill="1" applyBorder="1" applyAlignment="1" applyProtection="1">
      <alignment horizontal="center" vertical="center" wrapText="1"/>
    </xf>
    <xf numFmtId="0" fontId="5" fillId="17" borderId="24" xfId="0" applyFont="1" applyFill="1" applyBorder="1" applyAlignment="1" applyProtection="1">
      <alignment horizontal="center" vertical="center" wrapText="1"/>
    </xf>
    <xf numFmtId="0" fontId="5" fillId="17" borderId="27" xfId="0" applyFont="1" applyFill="1" applyBorder="1" applyAlignment="1" applyProtection="1">
      <alignment horizontal="center" vertical="center" wrapText="1"/>
    </xf>
    <xf numFmtId="0" fontId="5" fillId="17" borderId="28" xfId="0" applyFont="1" applyFill="1" applyBorder="1" applyAlignment="1" applyProtection="1">
      <alignment horizontal="center" vertical="center" wrapText="1"/>
    </xf>
    <xf numFmtId="0" fontId="4" fillId="10" borderId="17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center" vertical="center" wrapText="1"/>
    </xf>
    <xf numFmtId="0" fontId="5" fillId="13" borderId="24" xfId="0" applyFont="1" applyFill="1" applyBorder="1" applyAlignment="1" applyProtection="1">
      <alignment horizontal="center" vertical="center" wrapText="1"/>
    </xf>
    <xf numFmtId="0" fontId="5" fillId="13" borderId="28" xfId="0" applyFont="1" applyFill="1" applyBorder="1" applyAlignment="1" applyProtection="1">
      <alignment horizontal="center" vertical="center" wrapText="1"/>
    </xf>
    <xf numFmtId="0" fontId="5" fillId="11" borderId="19" xfId="0" applyFont="1" applyFill="1" applyBorder="1" applyAlignment="1" applyProtection="1">
      <alignment horizontal="center" vertical="center" wrapText="1"/>
    </xf>
    <xf numFmtId="0" fontId="5" fillId="11" borderId="21" xfId="0" applyFont="1" applyFill="1" applyBorder="1" applyAlignment="1" applyProtection="1">
      <alignment horizontal="center" vertical="center" wrapText="1"/>
    </xf>
    <xf numFmtId="0" fontId="4" fillId="10" borderId="51" xfId="0" applyFont="1" applyFill="1" applyBorder="1" applyAlignment="1" applyProtection="1">
      <alignment horizontal="center" vertical="center" wrapText="1"/>
    </xf>
    <xf numFmtId="0" fontId="4" fillId="10" borderId="21" xfId="0" applyFont="1" applyFill="1" applyBorder="1" applyAlignment="1" applyProtection="1">
      <alignment horizontal="center" vertical="center" wrapText="1"/>
    </xf>
    <xf numFmtId="0" fontId="5" fillId="4" borderId="50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4" xfId="0" applyFont="1" applyFill="1" applyBorder="1" applyAlignment="1" applyProtection="1">
      <alignment horizontal="center" vertical="center" wrapText="1"/>
    </xf>
    <xf numFmtId="0" fontId="5" fillId="7" borderId="24" xfId="0" applyFont="1" applyFill="1" applyBorder="1" applyAlignment="1" applyProtection="1">
      <alignment horizontal="center" vertical="center" wrapText="1"/>
    </xf>
    <xf numFmtId="0" fontId="5" fillId="7" borderId="28" xfId="0" applyFont="1" applyFill="1" applyBorder="1" applyAlignment="1" applyProtection="1">
      <alignment horizontal="center" vertical="center" wrapText="1"/>
    </xf>
    <xf numFmtId="0" fontId="5" fillId="21" borderId="24" xfId="0" applyFont="1" applyFill="1" applyBorder="1" applyAlignment="1" applyProtection="1">
      <alignment horizontal="center" vertical="center" wrapText="1"/>
    </xf>
    <xf numFmtId="0" fontId="5" fillId="21" borderId="27" xfId="0" applyFont="1" applyFill="1" applyBorder="1" applyAlignment="1" applyProtection="1">
      <alignment horizontal="center" vertical="center" wrapText="1"/>
    </xf>
    <xf numFmtId="0" fontId="5" fillId="21" borderId="28" xfId="0" applyFont="1" applyFill="1" applyBorder="1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/>
    </xf>
    <xf numFmtId="0" fontId="24" fillId="3" borderId="2" xfId="0" applyFont="1" applyFill="1" applyBorder="1" applyAlignment="1" applyProtection="1">
      <alignment horizontal="center" vertical="top" wrapText="1"/>
    </xf>
    <xf numFmtId="0" fontId="24" fillId="3" borderId="6" xfId="0" applyFont="1" applyFill="1" applyBorder="1" applyAlignment="1" applyProtection="1">
      <alignment horizontal="center" vertical="top" wrapText="1"/>
    </xf>
    <xf numFmtId="0" fontId="64" fillId="14" borderId="4" xfId="0" applyFont="1" applyFill="1" applyBorder="1" applyAlignment="1" applyProtection="1">
      <alignment horizontal="center"/>
    </xf>
    <xf numFmtId="0" fontId="64" fillId="14" borderId="10" xfId="0" applyFont="1" applyFill="1" applyBorder="1" applyAlignment="1" applyProtection="1">
      <alignment horizontal="center"/>
    </xf>
    <xf numFmtId="0" fontId="64" fillId="14" borderId="5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44" xfId="0" applyFont="1" applyFill="1" applyBorder="1" applyAlignment="1" applyProtection="1">
      <alignment horizontal="center" vertical="center" wrapText="1"/>
    </xf>
    <xf numFmtId="0" fontId="5" fillId="6" borderId="20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 applyAlignment="1" applyProtection="1">
      <alignment horizontal="left" vertical="center" wrapText="1"/>
    </xf>
    <xf numFmtId="0" fontId="5" fillId="6" borderId="41" xfId="0" applyFont="1" applyFill="1" applyBorder="1" applyAlignment="1" applyProtection="1">
      <alignment horizontal="left" vertical="center" wrapText="1"/>
    </xf>
    <xf numFmtId="0" fontId="5" fillId="6" borderId="42" xfId="0" applyFont="1" applyFill="1" applyBorder="1" applyAlignment="1" applyProtection="1">
      <alignment horizontal="left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/>
    </xf>
    <xf numFmtId="0" fontId="40" fillId="2" borderId="2" xfId="0" applyFont="1" applyFill="1" applyBorder="1" applyAlignment="1" applyProtection="1">
      <alignment horizontal="center"/>
    </xf>
    <xf numFmtId="0" fontId="40" fillId="2" borderId="7" xfId="0" applyFont="1" applyFill="1" applyBorder="1" applyAlignment="1" applyProtection="1">
      <alignment horizontal="center"/>
    </xf>
    <xf numFmtId="0" fontId="40" fillId="2" borderId="6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left" vertical="center"/>
    </xf>
  </cellXfs>
  <cellStyles count="48">
    <cellStyle name="Comma0" xfId="4"/>
    <cellStyle name="Comma0 2" xfId="5"/>
    <cellStyle name="Comma0 2 2" xfId="6"/>
    <cellStyle name="Currency0" xfId="7"/>
    <cellStyle name="Currency0 2" xfId="8"/>
    <cellStyle name="Currency0 2 2" xfId="9"/>
    <cellStyle name="Date" xfId="10"/>
    <cellStyle name="Date 2" xfId="11"/>
    <cellStyle name="Date 2 2" xfId="12"/>
    <cellStyle name="Euro" xfId="13"/>
    <cellStyle name="Euro 2" xfId="14"/>
    <cellStyle name="Euro 2 2" xfId="15"/>
    <cellStyle name="Fixed" xfId="16"/>
    <cellStyle name="Fixed 2" xfId="17"/>
    <cellStyle name="Fixed 2 2" xfId="18"/>
    <cellStyle name="Heading 1" xfId="19"/>
    <cellStyle name="Heading 2" xfId="20"/>
    <cellStyle name="Hipervínculo" xfId="47" builtinId="8"/>
    <cellStyle name="Millares" xfId="45" builtinId="3"/>
    <cellStyle name="Millares 2" xfId="3"/>
    <cellStyle name="Millares 2 2" xfId="21"/>
    <cellStyle name="Normal" xfId="0" builtinId="0"/>
    <cellStyle name="Normal 2" xfId="1"/>
    <cellStyle name="Normal 2 2" xfId="22"/>
    <cellStyle name="Normal 2 3" xfId="23"/>
    <cellStyle name="Normal 2 4" xfId="24"/>
    <cellStyle name="Normal 2 5" xfId="25"/>
    <cellStyle name="Normal 2 6" xfId="44"/>
    <cellStyle name="Normal 3" xfId="2"/>
    <cellStyle name="Normal 3 2" xfId="26"/>
    <cellStyle name="Normal 3 3" xfId="27"/>
    <cellStyle name="Normal 4" xfId="28"/>
    <cellStyle name="Normal 4 2" xfId="29"/>
    <cellStyle name="Normal 5" xfId="30"/>
    <cellStyle name="Normal 6" xfId="31"/>
    <cellStyle name="Normal 7" xfId="32"/>
    <cellStyle name="Porcentaje" xfId="46" builtinId="5"/>
    <cellStyle name="Porcentaje 2" xfId="33"/>
    <cellStyle name="Porcentaje 2 2" xfId="34"/>
    <cellStyle name="Porcentaje 2 3" xfId="35"/>
    <cellStyle name="Porcentaje 3" xfId="36"/>
    <cellStyle name="Porcentaje 4" xfId="37"/>
    <cellStyle name="Porcentaje 5" xfId="38"/>
    <cellStyle name="Porcentaje 6" xfId="39"/>
    <cellStyle name="Porcentaje 7" xfId="40"/>
    <cellStyle name="Total 2" xfId="41"/>
    <cellStyle name="Total 2 2" xfId="42"/>
    <cellStyle name="Total 3" xfId="43"/>
  </cellStyles>
  <dxfs count="3">
    <dxf>
      <font>
        <color rgb="FF00B050"/>
      </font>
    </dxf>
    <dxf>
      <font>
        <color rgb="FF9C0006"/>
      </font>
    </dxf>
    <dxf>
      <font>
        <color rgb="FF00B050"/>
      </font>
    </dxf>
  </dxfs>
  <tableStyles count="0" defaultTableStyle="TableStyleMedium2" defaultPivotStyle="PivotStyleLight16"/>
  <colors>
    <mruColors>
      <color rgb="FF33CC33"/>
      <color rgb="FF00CC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mdc01\DNE\DDAEE-Compartido\FEE%20y%20Fondos%20de%20Asistencia%20T&#233;cnica\2%20-%20Resstructura%20FEE%20(2015)\Folleto%20&amp;%20Requisitos\Formulario%20FEE%202015_Com&amp;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ciones"/>
      <sheetName val="Condición de Eficiencia"/>
      <sheetName val="Medida 1"/>
      <sheetName val="Medida 1 (2)"/>
      <sheetName val="Medida_otras fuentes"/>
      <sheetName val="Precios Energía"/>
      <sheetName val="Factores Conversión"/>
      <sheetName val="listas desplegables"/>
      <sheetName val="PCI"/>
      <sheetName val="factores redond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EnergiaElectrica</v>
          </cell>
        </row>
        <row r="4">
          <cell r="B4" t="str">
            <v>FuelOilMedio</v>
          </cell>
        </row>
        <row r="5">
          <cell r="B5" t="str">
            <v>FuelOilPesado</v>
          </cell>
        </row>
        <row r="6">
          <cell r="B6" t="str">
            <v>GasNatural</v>
          </cell>
        </row>
        <row r="7">
          <cell r="B7" t="str">
            <v>GasOil</v>
          </cell>
        </row>
        <row r="8">
          <cell r="B8" t="str">
            <v>GLP</v>
          </cell>
        </row>
        <row r="9">
          <cell r="B9" t="str">
            <v>Leña</v>
          </cell>
        </row>
        <row r="10">
          <cell r="B10" t="str">
            <v>Nafta</v>
          </cell>
        </row>
        <row r="11">
          <cell r="B11" t="str">
            <v>Propano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po.com.uy/bases/leyes/19161-2013" TargetMode="External"/><Relationship Id="rId2" Type="http://schemas.openxmlformats.org/officeDocument/2006/relationships/hyperlink" Target="http://www.inmujeres.gub.uy/75652/modelo-de-calidad-con-equidad-de-genero" TargetMode="External"/><Relationship Id="rId1" Type="http://schemas.openxmlformats.org/officeDocument/2006/relationships/hyperlink" Target="https://www.mtss.gub.uy/web/mtss/acoso-sexual;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impo.com.uy/bases/leyes/18104-200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6"/>
  </sheetPr>
  <dimension ref="A1:Z132"/>
  <sheetViews>
    <sheetView tabSelected="1" zoomScale="80" zoomScaleNormal="80" workbookViewId="0">
      <pane ySplit="15" topLeftCell="A16" activePane="bottomLeft" state="frozen"/>
      <selection pane="bottomLeft" activeCell="B15" sqref="B15"/>
    </sheetView>
  </sheetViews>
  <sheetFormatPr baseColWidth="10" defaultColWidth="11.42578125" defaultRowHeight="15" x14ac:dyDescent="0.25"/>
  <cols>
    <col min="1" max="1" width="1.5703125" style="5" customWidth="1"/>
    <col min="2" max="2" width="17" style="6" customWidth="1"/>
    <col min="3" max="4" width="10.42578125" style="6" customWidth="1"/>
    <col min="5" max="5" width="36" style="6" customWidth="1"/>
    <col min="6" max="7" width="10.7109375" style="6" customWidth="1"/>
    <col min="8" max="8" width="11.42578125" style="6" customWidth="1"/>
    <col min="9" max="9" width="11.7109375" style="6" customWidth="1"/>
    <col min="10" max="10" width="12" style="6" customWidth="1"/>
    <col min="11" max="13" width="10.7109375" style="6" customWidth="1"/>
    <col min="14" max="14" width="12" style="6" customWidth="1"/>
    <col min="15" max="17" width="10.7109375" style="6" customWidth="1"/>
    <col min="18" max="18" width="11.85546875" style="6" customWidth="1"/>
    <col min="19" max="21" width="10.7109375" style="6" customWidth="1"/>
    <col min="22" max="22" width="12.5703125" style="6" customWidth="1"/>
    <col min="23" max="26" width="10.7109375" style="6" customWidth="1"/>
    <col min="27" max="16384" width="11.42578125" style="6"/>
  </cols>
  <sheetData>
    <row r="1" spans="1:26" s="4" customFormat="1" ht="9.9499999999999993" customHeight="1" x14ac:dyDescent="0.25">
      <c r="A1" s="42"/>
      <c r="B1" s="43"/>
      <c r="C1" s="43"/>
      <c r="D1" s="43"/>
      <c r="E1" s="43"/>
      <c r="F1" s="3"/>
      <c r="G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6" s="21" customFormat="1" ht="21" x14ac:dyDescent="0.35">
      <c r="A2" s="363"/>
      <c r="B2" s="352" t="s">
        <v>271</v>
      </c>
      <c r="C2" s="352"/>
      <c r="D2" s="352"/>
      <c r="E2" s="352"/>
      <c r="F2" s="352"/>
      <c r="G2" s="352"/>
      <c r="H2" s="352"/>
      <c r="I2" s="80"/>
      <c r="J2" s="80"/>
      <c r="K2" s="81"/>
      <c r="L2" s="81"/>
      <c r="M2" s="81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</row>
    <row r="3" spans="1:26" ht="6" customHeight="1" x14ac:dyDescent="0.25">
      <c r="A3" s="44"/>
      <c r="B3" s="45"/>
      <c r="C3" s="45"/>
      <c r="D3" s="45"/>
      <c r="E3" s="45"/>
    </row>
    <row r="4" spans="1:26" s="18" customFormat="1" ht="18.75" x14ac:dyDescent="0.3">
      <c r="A4" s="46"/>
      <c r="B4" s="47" t="s">
        <v>121</v>
      </c>
      <c r="C4" s="48"/>
    </row>
    <row r="5" spans="1:26" ht="6" customHeight="1" x14ac:dyDescent="0.25">
      <c r="A5" s="44"/>
      <c r="B5" s="45"/>
      <c r="C5" s="45"/>
    </row>
    <row r="6" spans="1:26" s="38" customFormat="1" ht="15.75" x14ac:dyDescent="0.25">
      <c r="A6" s="49"/>
      <c r="B6" s="50" t="s">
        <v>260</v>
      </c>
      <c r="C6" s="50"/>
    </row>
    <row r="7" spans="1:26" ht="6" customHeight="1" x14ac:dyDescent="0.25">
      <c r="A7" s="44"/>
      <c r="B7" s="45"/>
      <c r="C7" s="45"/>
    </row>
    <row r="8" spans="1:26" s="38" customFormat="1" ht="15.75" x14ac:dyDescent="0.25">
      <c r="A8" s="49"/>
      <c r="B8" s="175" t="s">
        <v>302</v>
      </c>
      <c r="C8" s="353" t="s">
        <v>348</v>
      </c>
    </row>
    <row r="9" spans="1:26" s="38" customFormat="1" ht="15.75" x14ac:dyDescent="0.25">
      <c r="A9" s="49"/>
      <c r="B9" s="175"/>
      <c r="C9" s="132" t="s">
        <v>349</v>
      </c>
    </row>
    <row r="10" spans="1:26" s="38" customFormat="1" ht="15.75" x14ac:dyDescent="0.25">
      <c r="A10" s="49"/>
      <c r="B10" s="175"/>
      <c r="C10" s="132" t="s">
        <v>336</v>
      </c>
    </row>
    <row r="11" spans="1:26" s="38" customFormat="1" ht="15.75" x14ac:dyDescent="0.25">
      <c r="A11" s="49"/>
      <c r="B11" s="175"/>
      <c r="C11" s="132" t="s">
        <v>337</v>
      </c>
    </row>
    <row r="12" spans="1:26" ht="6" customHeight="1" x14ac:dyDescent="0.25">
      <c r="A12" s="44"/>
      <c r="B12" s="45"/>
      <c r="C12" s="45"/>
      <c r="D12" s="45"/>
      <c r="E12" s="45"/>
    </row>
    <row r="13" spans="1:26" s="168" customFormat="1" ht="24.95" customHeight="1" x14ac:dyDescent="0.25">
      <c r="A13" s="167"/>
      <c r="B13" s="52"/>
      <c r="C13" s="52"/>
      <c r="D13" s="52"/>
      <c r="E13" s="19"/>
      <c r="F13" s="350" t="s">
        <v>332</v>
      </c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21"/>
    </row>
    <row r="14" spans="1:26" s="170" customFormat="1" ht="30" customHeight="1" x14ac:dyDescent="0.25">
      <c r="A14" s="169"/>
      <c r="F14" s="484" t="s">
        <v>331</v>
      </c>
      <c r="G14" s="485"/>
      <c r="H14" s="484" t="s">
        <v>333</v>
      </c>
      <c r="I14" s="485"/>
      <c r="J14" s="479" t="s">
        <v>320</v>
      </c>
      <c r="K14" s="480"/>
      <c r="L14" s="480"/>
      <c r="M14" s="481"/>
      <c r="N14" s="479" t="s">
        <v>321</v>
      </c>
      <c r="O14" s="480"/>
      <c r="P14" s="480"/>
      <c r="Q14" s="481"/>
      <c r="R14" s="479" t="s">
        <v>322</v>
      </c>
      <c r="S14" s="480"/>
      <c r="T14" s="480"/>
      <c r="U14" s="481"/>
      <c r="V14" s="479" t="s">
        <v>323</v>
      </c>
      <c r="W14" s="480"/>
      <c r="X14" s="480"/>
      <c r="Y14" s="481"/>
      <c r="Z14" s="482" t="s">
        <v>335</v>
      </c>
    </row>
    <row r="15" spans="1:26" s="170" customFormat="1" ht="75" x14ac:dyDescent="0.25">
      <c r="A15" s="169"/>
      <c r="B15" s="324" t="s">
        <v>426</v>
      </c>
      <c r="C15" s="324" t="s">
        <v>427</v>
      </c>
      <c r="D15" s="324" t="s">
        <v>265</v>
      </c>
      <c r="E15" s="173" t="s">
        <v>263</v>
      </c>
      <c r="F15" s="182" t="s">
        <v>324</v>
      </c>
      <c r="G15" s="308" t="s">
        <v>334</v>
      </c>
      <c r="H15" s="308" t="s">
        <v>324</v>
      </c>
      <c r="I15" s="324" t="s">
        <v>334</v>
      </c>
      <c r="J15" s="174" t="s">
        <v>261</v>
      </c>
      <c r="K15" s="183" t="s">
        <v>18</v>
      </c>
      <c r="L15" s="183" t="s">
        <v>157</v>
      </c>
      <c r="M15" s="324" t="s">
        <v>334</v>
      </c>
      <c r="N15" s="174" t="s">
        <v>129</v>
      </c>
      <c r="O15" s="183" t="s">
        <v>18</v>
      </c>
      <c r="P15" s="183" t="s">
        <v>264</v>
      </c>
      <c r="Q15" s="324" t="s">
        <v>334</v>
      </c>
      <c r="R15" s="174" t="s">
        <v>262</v>
      </c>
      <c r="S15" s="183" t="s">
        <v>18</v>
      </c>
      <c r="T15" s="183" t="s">
        <v>264</v>
      </c>
      <c r="U15" s="324" t="s">
        <v>334</v>
      </c>
      <c r="V15" s="174" t="s">
        <v>268</v>
      </c>
      <c r="W15" s="183" t="s">
        <v>18</v>
      </c>
      <c r="X15" s="183" t="s">
        <v>264</v>
      </c>
      <c r="Y15" s="324" t="s">
        <v>334</v>
      </c>
      <c r="Z15" s="483"/>
    </row>
    <row r="16" spans="1:26" s="168" customFormat="1" ht="24.95" customHeight="1" x14ac:dyDescent="0.25">
      <c r="A16" s="167"/>
      <c r="B16" s="171"/>
      <c r="C16" s="171"/>
      <c r="D16" s="318">
        <v>1</v>
      </c>
      <c r="E16" s="39"/>
      <c r="F16" s="41"/>
      <c r="G16" s="322">
        <f t="shared" ref="G16:G35" si="0">+F16*$L$57</f>
        <v>0</v>
      </c>
      <c r="H16" s="172"/>
      <c r="I16" s="322">
        <f t="shared" ref="I16:I35" si="1">+H16*$L$57</f>
        <v>0</v>
      </c>
      <c r="J16" s="40" t="s">
        <v>26</v>
      </c>
      <c r="K16" s="171"/>
      <c r="L16" s="177" t="str">
        <f t="shared" ref="L16:L35" si="2">+IF(J16="Seleccione","",VLOOKUP(J16,$I$43:$J$75,2,FALSE))</f>
        <v/>
      </c>
      <c r="M16" s="322">
        <f t="shared" ref="M16:M35" si="3">+IF(K16="",0,K16*VLOOKUP(J16,$I$41:$L$71,4,FALSE))</f>
        <v>0</v>
      </c>
      <c r="N16" s="40" t="s">
        <v>26</v>
      </c>
      <c r="O16" s="171"/>
      <c r="P16" s="177" t="str">
        <f t="shared" ref="P16:P35" si="4">+IF(N16="Seleccione","",VLOOKUP(N16,$I$43:$J$75,2,FALSE))</f>
        <v/>
      </c>
      <c r="Q16" s="322">
        <f t="shared" ref="Q16:Q35" si="5">+IF(O16="",0,O16*VLOOKUP(N16,$I$41:$L$71,4,FALSE))</f>
        <v>0</v>
      </c>
      <c r="R16" s="40" t="s">
        <v>26</v>
      </c>
      <c r="S16" s="171"/>
      <c r="T16" s="177" t="str">
        <f t="shared" ref="T16:T35" si="6">+IF(R16="Seleccione","",VLOOKUP(R16,$I$43:$J$75,2,FALSE))</f>
        <v/>
      </c>
      <c r="U16" s="322">
        <f t="shared" ref="U16:U35" si="7">+IF(S16="",0,S16*VLOOKUP(R16,$I$41:$L$71,4,FALSE))</f>
        <v>0</v>
      </c>
      <c r="V16" s="40" t="s">
        <v>26</v>
      </c>
      <c r="W16" s="171"/>
      <c r="X16" s="177" t="str">
        <f t="shared" ref="X16:X35" si="8">+IF(V16="Seleccione","",VLOOKUP(V16,$I$43:$J$75,2,FALSE))</f>
        <v/>
      </c>
      <c r="Y16" s="322">
        <f t="shared" ref="Y16:Y35" si="9">+IF(W16="",0,W16*VLOOKUP(V16,$I$41:$L$71,4,FALSE))</f>
        <v>0</v>
      </c>
      <c r="Z16" s="323">
        <f>+SUM(G16,I16,M16,Q16,U16,Y16)</f>
        <v>0</v>
      </c>
    </row>
    <row r="17" spans="1:26" s="168" customFormat="1" ht="24.95" customHeight="1" x14ac:dyDescent="0.25">
      <c r="A17" s="167"/>
      <c r="B17" s="171"/>
      <c r="C17" s="171"/>
      <c r="D17" s="318">
        <v>2</v>
      </c>
      <c r="E17" s="39"/>
      <c r="F17" s="41"/>
      <c r="G17" s="322">
        <f t="shared" si="0"/>
        <v>0</v>
      </c>
      <c r="H17" s="172"/>
      <c r="I17" s="322">
        <f t="shared" si="1"/>
        <v>0</v>
      </c>
      <c r="J17" s="40" t="s">
        <v>26</v>
      </c>
      <c r="K17" s="171"/>
      <c r="L17" s="177" t="str">
        <f t="shared" si="2"/>
        <v/>
      </c>
      <c r="M17" s="322">
        <f t="shared" si="3"/>
        <v>0</v>
      </c>
      <c r="N17" s="40" t="s">
        <v>26</v>
      </c>
      <c r="O17" s="171"/>
      <c r="P17" s="177" t="str">
        <f t="shared" si="4"/>
        <v/>
      </c>
      <c r="Q17" s="322">
        <f t="shared" si="5"/>
        <v>0</v>
      </c>
      <c r="R17" s="40" t="s">
        <v>26</v>
      </c>
      <c r="S17" s="171"/>
      <c r="T17" s="177" t="str">
        <f t="shared" si="6"/>
        <v/>
      </c>
      <c r="U17" s="322">
        <f t="shared" si="7"/>
        <v>0</v>
      </c>
      <c r="V17" s="40" t="s">
        <v>26</v>
      </c>
      <c r="W17" s="171"/>
      <c r="X17" s="177" t="str">
        <f t="shared" si="8"/>
        <v/>
      </c>
      <c r="Y17" s="322">
        <f t="shared" si="9"/>
        <v>0</v>
      </c>
      <c r="Z17" s="323">
        <f t="shared" ref="Z17:Z35" si="10">+SUM(G17,I17,M17,Q17,U17,Y17)</f>
        <v>0</v>
      </c>
    </row>
    <row r="18" spans="1:26" s="168" customFormat="1" ht="24.95" customHeight="1" x14ac:dyDescent="0.25">
      <c r="A18" s="167"/>
      <c r="B18" s="171"/>
      <c r="C18" s="171"/>
      <c r="D18" s="318">
        <v>3</v>
      </c>
      <c r="E18" s="171"/>
      <c r="F18" s="41"/>
      <c r="G18" s="322">
        <f t="shared" si="0"/>
        <v>0</v>
      </c>
      <c r="H18" s="172"/>
      <c r="I18" s="322">
        <f t="shared" si="1"/>
        <v>0</v>
      </c>
      <c r="J18" s="40" t="s">
        <v>26</v>
      </c>
      <c r="K18" s="171"/>
      <c r="L18" s="177" t="str">
        <f t="shared" si="2"/>
        <v/>
      </c>
      <c r="M18" s="322">
        <f t="shared" si="3"/>
        <v>0</v>
      </c>
      <c r="N18" s="40" t="s">
        <v>26</v>
      </c>
      <c r="O18" s="171"/>
      <c r="P18" s="177" t="str">
        <f t="shared" si="4"/>
        <v/>
      </c>
      <c r="Q18" s="322">
        <f t="shared" si="5"/>
        <v>0</v>
      </c>
      <c r="R18" s="40" t="s">
        <v>26</v>
      </c>
      <c r="S18" s="171"/>
      <c r="T18" s="177" t="str">
        <f t="shared" si="6"/>
        <v/>
      </c>
      <c r="U18" s="322">
        <f t="shared" si="7"/>
        <v>0</v>
      </c>
      <c r="V18" s="40" t="s">
        <v>26</v>
      </c>
      <c r="W18" s="171"/>
      <c r="X18" s="177" t="str">
        <f t="shared" si="8"/>
        <v/>
      </c>
      <c r="Y18" s="322">
        <f t="shared" si="9"/>
        <v>0</v>
      </c>
      <c r="Z18" s="323">
        <f t="shared" si="10"/>
        <v>0</v>
      </c>
    </row>
    <row r="19" spans="1:26" s="168" customFormat="1" ht="24.95" customHeight="1" x14ac:dyDescent="0.25">
      <c r="A19" s="167"/>
      <c r="B19" s="171"/>
      <c r="C19" s="171"/>
      <c r="D19" s="318">
        <v>4</v>
      </c>
      <c r="E19" s="171"/>
      <c r="F19" s="41"/>
      <c r="G19" s="322">
        <f t="shared" si="0"/>
        <v>0</v>
      </c>
      <c r="H19" s="172"/>
      <c r="I19" s="322">
        <f t="shared" si="1"/>
        <v>0</v>
      </c>
      <c r="J19" s="40" t="s">
        <v>26</v>
      </c>
      <c r="K19" s="171"/>
      <c r="L19" s="177" t="str">
        <f t="shared" si="2"/>
        <v/>
      </c>
      <c r="M19" s="322">
        <f t="shared" si="3"/>
        <v>0</v>
      </c>
      <c r="N19" s="40" t="s">
        <v>26</v>
      </c>
      <c r="O19" s="171"/>
      <c r="P19" s="177" t="str">
        <f t="shared" si="4"/>
        <v/>
      </c>
      <c r="Q19" s="322">
        <f t="shared" si="5"/>
        <v>0</v>
      </c>
      <c r="R19" s="40" t="s">
        <v>26</v>
      </c>
      <c r="S19" s="171"/>
      <c r="T19" s="177" t="str">
        <f t="shared" si="6"/>
        <v/>
      </c>
      <c r="U19" s="322">
        <f t="shared" si="7"/>
        <v>0</v>
      </c>
      <c r="V19" s="40" t="s">
        <v>26</v>
      </c>
      <c r="W19" s="171"/>
      <c r="X19" s="177" t="str">
        <f t="shared" si="8"/>
        <v/>
      </c>
      <c r="Y19" s="322">
        <f t="shared" si="9"/>
        <v>0</v>
      </c>
      <c r="Z19" s="323">
        <f t="shared" si="10"/>
        <v>0</v>
      </c>
    </row>
    <row r="20" spans="1:26" s="16" customFormat="1" ht="24.95" customHeight="1" x14ac:dyDescent="0.25">
      <c r="A20" s="23"/>
      <c r="B20" s="171"/>
      <c r="C20" s="171"/>
      <c r="D20" s="318">
        <v>5</v>
      </c>
      <c r="E20" s="171"/>
      <c r="F20" s="41"/>
      <c r="G20" s="322">
        <f t="shared" si="0"/>
        <v>0</v>
      </c>
      <c r="H20" s="172"/>
      <c r="I20" s="322">
        <f t="shared" si="1"/>
        <v>0</v>
      </c>
      <c r="J20" s="40" t="s">
        <v>26</v>
      </c>
      <c r="K20" s="171"/>
      <c r="L20" s="177" t="str">
        <f t="shared" si="2"/>
        <v/>
      </c>
      <c r="M20" s="322">
        <f t="shared" si="3"/>
        <v>0</v>
      </c>
      <c r="N20" s="40" t="s">
        <v>26</v>
      </c>
      <c r="O20" s="171"/>
      <c r="P20" s="177" t="str">
        <f t="shared" si="4"/>
        <v/>
      </c>
      <c r="Q20" s="322">
        <f t="shared" si="5"/>
        <v>0</v>
      </c>
      <c r="R20" s="40" t="s">
        <v>26</v>
      </c>
      <c r="S20" s="171"/>
      <c r="T20" s="177" t="str">
        <f t="shared" si="6"/>
        <v/>
      </c>
      <c r="U20" s="322">
        <f t="shared" si="7"/>
        <v>0</v>
      </c>
      <c r="V20" s="40" t="s">
        <v>26</v>
      </c>
      <c r="W20" s="171"/>
      <c r="X20" s="177" t="str">
        <f t="shared" si="8"/>
        <v/>
      </c>
      <c r="Y20" s="322">
        <f t="shared" si="9"/>
        <v>0</v>
      </c>
      <c r="Z20" s="323">
        <f t="shared" si="10"/>
        <v>0</v>
      </c>
    </row>
    <row r="21" spans="1:26" s="16" customFormat="1" ht="24.95" customHeight="1" x14ac:dyDescent="0.25">
      <c r="A21" s="23"/>
      <c r="B21" s="171"/>
      <c r="C21" s="171"/>
      <c r="D21" s="318">
        <v>6</v>
      </c>
      <c r="E21" s="171"/>
      <c r="F21" s="41"/>
      <c r="G21" s="322">
        <f t="shared" si="0"/>
        <v>0</v>
      </c>
      <c r="H21" s="172"/>
      <c r="I21" s="322">
        <f t="shared" si="1"/>
        <v>0</v>
      </c>
      <c r="J21" s="40" t="s">
        <v>26</v>
      </c>
      <c r="K21" s="171"/>
      <c r="L21" s="177" t="str">
        <f t="shared" si="2"/>
        <v/>
      </c>
      <c r="M21" s="322">
        <f t="shared" si="3"/>
        <v>0</v>
      </c>
      <c r="N21" s="40" t="s">
        <v>26</v>
      </c>
      <c r="O21" s="171"/>
      <c r="P21" s="177" t="str">
        <f t="shared" si="4"/>
        <v/>
      </c>
      <c r="Q21" s="322">
        <f t="shared" si="5"/>
        <v>0</v>
      </c>
      <c r="R21" s="40" t="s">
        <v>26</v>
      </c>
      <c r="S21" s="171"/>
      <c r="T21" s="177" t="str">
        <f t="shared" si="6"/>
        <v/>
      </c>
      <c r="U21" s="322">
        <f t="shared" si="7"/>
        <v>0</v>
      </c>
      <c r="V21" s="40" t="s">
        <v>26</v>
      </c>
      <c r="W21" s="171"/>
      <c r="X21" s="177" t="str">
        <f t="shared" si="8"/>
        <v/>
      </c>
      <c r="Y21" s="322">
        <f t="shared" si="9"/>
        <v>0</v>
      </c>
      <c r="Z21" s="323">
        <f t="shared" si="10"/>
        <v>0</v>
      </c>
    </row>
    <row r="22" spans="1:26" s="16" customFormat="1" ht="24.95" customHeight="1" x14ac:dyDescent="0.25">
      <c r="A22" s="23"/>
      <c r="B22" s="171"/>
      <c r="C22" s="171"/>
      <c r="D22" s="318">
        <v>7</v>
      </c>
      <c r="E22" s="171"/>
      <c r="F22" s="41"/>
      <c r="G22" s="322">
        <f t="shared" si="0"/>
        <v>0</v>
      </c>
      <c r="H22" s="172"/>
      <c r="I22" s="322">
        <f t="shared" si="1"/>
        <v>0</v>
      </c>
      <c r="J22" s="40" t="s">
        <v>26</v>
      </c>
      <c r="K22" s="171"/>
      <c r="L22" s="177" t="str">
        <f t="shared" si="2"/>
        <v/>
      </c>
      <c r="M22" s="322">
        <f t="shared" si="3"/>
        <v>0</v>
      </c>
      <c r="N22" s="40" t="s">
        <v>26</v>
      </c>
      <c r="O22" s="171"/>
      <c r="P22" s="177" t="str">
        <f t="shared" si="4"/>
        <v/>
      </c>
      <c r="Q22" s="322">
        <f t="shared" si="5"/>
        <v>0</v>
      </c>
      <c r="R22" s="40" t="s">
        <v>26</v>
      </c>
      <c r="S22" s="171"/>
      <c r="T22" s="177" t="str">
        <f t="shared" si="6"/>
        <v/>
      </c>
      <c r="U22" s="322">
        <f t="shared" si="7"/>
        <v>0</v>
      </c>
      <c r="V22" s="40" t="s">
        <v>26</v>
      </c>
      <c r="W22" s="171"/>
      <c r="X22" s="177" t="str">
        <f t="shared" si="8"/>
        <v/>
      </c>
      <c r="Y22" s="322">
        <f t="shared" si="9"/>
        <v>0</v>
      </c>
      <c r="Z22" s="323">
        <f t="shared" si="10"/>
        <v>0</v>
      </c>
    </row>
    <row r="23" spans="1:26" s="16" customFormat="1" ht="24.95" customHeight="1" x14ac:dyDescent="0.25">
      <c r="A23" s="23"/>
      <c r="B23" s="171"/>
      <c r="C23" s="171"/>
      <c r="D23" s="318">
        <v>8</v>
      </c>
      <c r="E23" s="171"/>
      <c r="F23" s="41"/>
      <c r="G23" s="322">
        <f t="shared" si="0"/>
        <v>0</v>
      </c>
      <c r="H23" s="172"/>
      <c r="I23" s="322">
        <f t="shared" si="1"/>
        <v>0</v>
      </c>
      <c r="J23" s="40" t="s">
        <v>26</v>
      </c>
      <c r="K23" s="171"/>
      <c r="L23" s="177" t="str">
        <f t="shared" si="2"/>
        <v/>
      </c>
      <c r="M23" s="322">
        <f t="shared" si="3"/>
        <v>0</v>
      </c>
      <c r="N23" s="40" t="s">
        <v>26</v>
      </c>
      <c r="O23" s="171"/>
      <c r="P23" s="177" t="str">
        <f t="shared" si="4"/>
        <v/>
      </c>
      <c r="Q23" s="322">
        <f t="shared" si="5"/>
        <v>0</v>
      </c>
      <c r="R23" s="40" t="s">
        <v>26</v>
      </c>
      <c r="S23" s="171"/>
      <c r="T23" s="177" t="str">
        <f t="shared" si="6"/>
        <v/>
      </c>
      <c r="U23" s="322">
        <f t="shared" si="7"/>
        <v>0</v>
      </c>
      <c r="V23" s="40" t="s">
        <v>26</v>
      </c>
      <c r="W23" s="171"/>
      <c r="X23" s="177" t="str">
        <f t="shared" si="8"/>
        <v/>
      </c>
      <c r="Y23" s="322">
        <f t="shared" si="9"/>
        <v>0</v>
      </c>
      <c r="Z23" s="323">
        <f t="shared" si="10"/>
        <v>0</v>
      </c>
    </row>
    <row r="24" spans="1:26" s="16" customFormat="1" ht="24.95" customHeight="1" x14ac:dyDescent="0.25">
      <c r="A24" s="23"/>
      <c r="B24" s="171"/>
      <c r="C24" s="171"/>
      <c r="D24" s="318">
        <v>9</v>
      </c>
      <c r="E24" s="171"/>
      <c r="F24" s="41"/>
      <c r="G24" s="322">
        <f t="shared" si="0"/>
        <v>0</v>
      </c>
      <c r="H24" s="172"/>
      <c r="I24" s="322">
        <f t="shared" si="1"/>
        <v>0</v>
      </c>
      <c r="J24" s="40" t="s">
        <v>26</v>
      </c>
      <c r="K24" s="171"/>
      <c r="L24" s="177" t="str">
        <f t="shared" si="2"/>
        <v/>
      </c>
      <c r="M24" s="322">
        <f t="shared" si="3"/>
        <v>0</v>
      </c>
      <c r="N24" s="40" t="s">
        <v>26</v>
      </c>
      <c r="O24" s="171"/>
      <c r="P24" s="177" t="str">
        <f t="shared" si="4"/>
        <v/>
      </c>
      <c r="Q24" s="322">
        <f t="shared" si="5"/>
        <v>0</v>
      </c>
      <c r="R24" s="40" t="s">
        <v>26</v>
      </c>
      <c r="S24" s="171"/>
      <c r="T24" s="177" t="str">
        <f t="shared" si="6"/>
        <v/>
      </c>
      <c r="U24" s="322">
        <f t="shared" si="7"/>
        <v>0</v>
      </c>
      <c r="V24" s="40" t="s">
        <v>26</v>
      </c>
      <c r="W24" s="171"/>
      <c r="X24" s="177" t="str">
        <f t="shared" si="8"/>
        <v/>
      </c>
      <c r="Y24" s="322">
        <f t="shared" si="9"/>
        <v>0</v>
      </c>
      <c r="Z24" s="323">
        <f t="shared" si="10"/>
        <v>0</v>
      </c>
    </row>
    <row r="25" spans="1:26" s="16" customFormat="1" ht="30" customHeight="1" x14ac:dyDescent="0.25">
      <c r="A25" s="23"/>
      <c r="B25" s="171"/>
      <c r="C25" s="171"/>
      <c r="D25" s="318">
        <v>10</v>
      </c>
      <c r="E25" s="171"/>
      <c r="F25" s="41"/>
      <c r="G25" s="322">
        <f t="shared" si="0"/>
        <v>0</v>
      </c>
      <c r="H25" s="172"/>
      <c r="I25" s="322">
        <f t="shared" si="1"/>
        <v>0</v>
      </c>
      <c r="J25" s="40" t="s">
        <v>26</v>
      </c>
      <c r="K25" s="171"/>
      <c r="L25" s="177" t="str">
        <f t="shared" si="2"/>
        <v/>
      </c>
      <c r="M25" s="322">
        <f t="shared" si="3"/>
        <v>0</v>
      </c>
      <c r="N25" s="40" t="s">
        <v>26</v>
      </c>
      <c r="O25" s="171"/>
      <c r="P25" s="177" t="str">
        <f t="shared" si="4"/>
        <v/>
      </c>
      <c r="Q25" s="322">
        <f t="shared" si="5"/>
        <v>0</v>
      </c>
      <c r="R25" s="40" t="s">
        <v>26</v>
      </c>
      <c r="S25" s="171"/>
      <c r="T25" s="177" t="str">
        <f t="shared" si="6"/>
        <v/>
      </c>
      <c r="U25" s="322">
        <f t="shared" si="7"/>
        <v>0</v>
      </c>
      <c r="V25" s="40" t="s">
        <v>26</v>
      </c>
      <c r="W25" s="171"/>
      <c r="X25" s="177" t="str">
        <f t="shared" si="8"/>
        <v/>
      </c>
      <c r="Y25" s="322">
        <f t="shared" si="9"/>
        <v>0</v>
      </c>
      <c r="Z25" s="323">
        <f t="shared" si="10"/>
        <v>0</v>
      </c>
    </row>
    <row r="26" spans="1:26" s="16" customFormat="1" ht="30" customHeight="1" x14ac:dyDescent="0.25">
      <c r="A26" s="23"/>
      <c r="B26" s="171"/>
      <c r="C26" s="171"/>
      <c r="D26" s="318">
        <v>11</v>
      </c>
      <c r="E26" s="171"/>
      <c r="F26" s="41"/>
      <c r="G26" s="322">
        <f t="shared" si="0"/>
        <v>0</v>
      </c>
      <c r="H26" s="172"/>
      <c r="I26" s="322">
        <f t="shared" si="1"/>
        <v>0</v>
      </c>
      <c r="J26" s="40" t="s">
        <v>26</v>
      </c>
      <c r="K26" s="171"/>
      <c r="L26" s="177" t="str">
        <f t="shared" si="2"/>
        <v/>
      </c>
      <c r="M26" s="322">
        <f t="shared" si="3"/>
        <v>0</v>
      </c>
      <c r="N26" s="40" t="s">
        <v>26</v>
      </c>
      <c r="O26" s="171"/>
      <c r="P26" s="177" t="str">
        <f t="shared" si="4"/>
        <v/>
      </c>
      <c r="Q26" s="322">
        <f t="shared" si="5"/>
        <v>0</v>
      </c>
      <c r="R26" s="40" t="s">
        <v>26</v>
      </c>
      <c r="S26" s="171"/>
      <c r="T26" s="177" t="str">
        <f t="shared" si="6"/>
        <v/>
      </c>
      <c r="U26" s="322">
        <f t="shared" si="7"/>
        <v>0</v>
      </c>
      <c r="V26" s="40" t="s">
        <v>26</v>
      </c>
      <c r="W26" s="171"/>
      <c r="X26" s="177" t="str">
        <f t="shared" si="8"/>
        <v/>
      </c>
      <c r="Y26" s="322">
        <f t="shared" si="9"/>
        <v>0</v>
      </c>
      <c r="Z26" s="323">
        <f t="shared" si="10"/>
        <v>0</v>
      </c>
    </row>
    <row r="27" spans="1:26" s="16" customFormat="1" ht="30" customHeight="1" x14ac:dyDescent="0.25">
      <c r="A27" s="23"/>
      <c r="B27" s="171"/>
      <c r="C27" s="171"/>
      <c r="D27" s="318">
        <v>12</v>
      </c>
      <c r="E27" s="171"/>
      <c r="F27" s="41"/>
      <c r="G27" s="322">
        <f t="shared" si="0"/>
        <v>0</v>
      </c>
      <c r="H27" s="172"/>
      <c r="I27" s="322">
        <f t="shared" si="1"/>
        <v>0</v>
      </c>
      <c r="J27" s="40" t="s">
        <v>26</v>
      </c>
      <c r="K27" s="171"/>
      <c r="L27" s="177" t="str">
        <f t="shared" si="2"/>
        <v/>
      </c>
      <c r="M27" s="322">
        <f t="shared" si="3"/>
        <v>0</v>
      </c>
      <c r="N27" s="40" t="s">
        <v>26</v>
      </c>
      <c r="O27" s="171"/>
      <c r="P27" s="177" t="str">
        <f t="shared" si="4"/>
        <v/>
      </c>
      <c r="Q27" s="322">
        <f t="shared" si="5"/>
        <v>0</v>
      </c>
      <c r="R27" s="40" t="s">
        <v>26</v>
      </c>
      <c r="S27" s="171"/>
      <c r="T27" s="177" t="str">
        <f t="shared" si="6"/>
        <v/>
      </c>
      <c r="U27" s="322">
        <f t="shared" si="7"/>
        <v>0</v>
      </c>
      <c r="V27" s="40" t="s">
        <v>26</v>
      </c>
      <c r="W27" s="171"/>
      <c r="X27" s="177" t="str">
        <f t="shared" si="8"/>
        <v/>
      </c>
      <c r="Y27" s="322">
        <f t="shared" si="9"/>
        <v>0</v>
      </c>
      <c r="Z27" s="323">
        <f t="shared" si="10"/>
        <v>0</v>
      </c>
    </row>
    <row r="28" spans="1:26" s="16" customFormat="1" ht="30" customHeight="1" x14ac:dyDescent="0.25">
      <c r="A28" s="23"/>
      <c r="B28" s="171"/>
      <c r="C28" s="171"/>
      <c r="D28" s="318">
        <v>13</v>
      </c>
      <c r="E28" s="171"/>
      <c r="F28" s="41"/>
      <c r="G28" s="322">
        <f t="shared" si="0"/>
        <v>0</v>
      </c>
      <c r="H28" s="172"/>
      <c r="I28" s="322">
        <f t="shared" si="1"/>
        <v>0</v>
      </c>
      <c r="J28" s="40" t="s">
        <v>26</v>
      </c>
      <c r="K28" s="171"/>
      <c r="L28" s="177" t="str">
        <f t="shared" si="2"/>
        <v/>
      </c>
      <c r="M28" s="322">
        <f t="shared" si="3"/>
        <v>0</v>
      </c>
      <c r="N28" s="40" t="s">
        <v>26</v>
      </c>
      <c r="O28" s="171"/>
      <c r="P28" s="177" t="str">
        <f t="shared" si="4"/>
        <v/>
      </c>
      <c r="Q28" s="322">
        <f t="shared" si="5"/>
        <v>0</v>
      </c>
      <c r="R28" s="40" t="s">
        <v>26</v>
      </c>
      <c r="S28" s="171"/>
      <c r="T28" s="177" t="str">
        <f t="shared" si="6"/>
        <v/>
      </c>
      <c r="U28" s="322">
        <f t="shared" si="7"/>
        <v>0</v>
      </c>
      <c r="V28" s="40" t="s">
        <v>26</v>
      </c>
      <c r="W28" s="171"/>
      <c r="X28" s="177" t="str">
        <f t="shared" si="8"/>
        <v/>
      </c>
      <c r="Y28" s="322">
        <f t="shared" si="9"/>
        <v>0</v>
      </c>
      <c r="Z28" s="323">
        <f t="shared" si="10"/>
        <v>0</v>
      </c>
    </row>
    <row r="29" spans="1:26" s="16" customFormat="1" ht="30" customHeight="1" x14ac:dyDescent="0.25">
      <c r="A29" s="23"/>
      <c r="B29" s="171"/>
      <c r="C29" s="171"/>
      <c r="D29" s="318">
        <v>14</v>
      </c>
      <c r="E29" s="171"/>
      <c r="F29" s="41"/>
      <c r="G29" s="322">
        <f t="shared" si="0"/>
        <v>0</v>
      </c>
      <c r="H29" s="172"/>
      <c r="I29" s="322">
        <f t="shared" si="1"/>
        <v>0</v>
      </c>
      <c r="J29" s="40" t="s">
        <v>26</v>
      </c>
      <c r="K29" s="171"/>
      <c r="L29" s="177" t="str">
        <f t="shared" si="2"/>
        <v/>
      </c>
      <c r="M29" s="322">
        <f t="shared" si="3"/>
        <v>0</v>
      </c>
      <c r="N29" s="40" t="s">
        <v>26</v>
      </c>
      <c r="O29" s="171"/>
      <c r="P29" s="177" t="str">
        <f t="shared" si="4"/>
        <v/>
      </c>
      <c r="Q29" s="322">
        <f t="shared" si="5"/>
        <v>0</v>
      </c>
      <c r="R29" s="40" t="s">
        <v>26</v>
      </c>
      <c r="S29" s="171"/>
      <c r="T29" s="177" t="str">
        <f t="shared" si="6"/>
        <v/>
      </c>
      <c r="U29" s="322">
        <f t="shared" si="7"/>
        <v>0</v>
      </c>
      <c r="V29" s="40" t="s">
        <v>26</v>
      </c>
      <c r="W29" s="171"/>
      <c r="X29" s="177" t="str">
        <f t="shared" si="8"/>
        <v/>
      </c>
      <c r="Y29" s="322">
        <f t="shared" si="9"/>
        <v>0</v>
      </c>
      <c r="Z29" s="323">
        <f t="shared" si="10"/>
        <v>0</v>
      </c>
    </row>
    <row r="30" spans="1:26" s="16" customFormat="1" ht="30" customHeight="1" x14ac:dyDescent="0.25">
      <c r="A30" s="23"/>
      <c r="B30" s="171"/>
      <c r="C30" s="171"/>
      <c r="D30" s="318">
        <v>15</v>
      </c>
      <c r="E30" s="171"/>
      <c r="F30" s="41"/>
      <c r="G30" s="322">
        <f t="shared" si="0"/>
        <v>0</v>
      </c>
      <c r="H30" s="172"/>
      <c r="I30" s="322">
        <f t="shared" si="1"/>
        <v>0</v>
      </c>
      <c r="J30" s="40" t="s">
        <v>26</v>
      </c>
      <c r="K30" s="171"/>
      <c r="L30" s="177" t="str">
        <f t="shared" si="2"/>
        <v/>
      </c>
      <c r="M30" s="322">
        <f t="shared" si="3"/>
        <v>0</v>
      </c>
      <c r="N30" s="40" t="s">
        <v>26</v>
      </c>
      <c r="O30" s="171"/>
      <c r="P30" s="177" t="str">
        <f t="shared" si="4"/>
        <v/>
      </c>
      <c r="Q30" s="322">
        <f t="shared" si="5"/>
        <v>0</v>
      </c>
      <c r="R30" s="40" t="s">
        <v>26</v>
      </c>
      <c r="S30" s="171"/>
      <c r="T30" s="177" t="str">
        <f t="shared" si="6"/>
        <v/>
      </c>
      <c r="U30" s="322">
        <f t="shared" si="7"/>
        <v>0</v>
      </c>
      <c r="V30" s="40" t="s">
        <v>26</v>
      </c>
      <c r="W30" s="171"/>
      <c r="X30" s="177" t="str">
        <f t="shared" si="8"/>
        <v/>
      </c>
      <c r="Y30" s="322">
        <f t="shared" si="9"/>
        <v>0</v>
      </c>
      <c r="Z30" s="323">
        <f t="shared" si="10"/>
        <v>0</v>
      </c>
    </row>
    <row r="31" spans="1:26" s="16" customFormat="1" ht="30" customHeight="1" x14ac:dyDescent="0.25">
      <c r="A31" s="23"/>
      <c r="B31" s="171"/>
      <c r="C31" s="171"/>
      <c r="D31" s="318">
        <v>16</v>
      </c>
      <c r="E31" s="171"/>
      <c r="F31" s="41"/>
      <c r="G31" s="322">
        <f t="shared" si="0"/>
        <v>0</v>
      </c>
      <c r="H31" s="172"/>
      <c r="I31" s="322">
        <f t="shared" si="1"/>
        <v>0</v>
      </c>
      <c r="J31" s="40" t="s">
        <v>26</v>
      </c>
      <c r="K31" s="171"/>
      <c r="L31" s="177" t="str">
        <f t="shared" si="2"/>
        <v/>
      </c>
      <c r="M31" s="322">
        <f t="shared" si="3"/>
        <v>0</v>
      </c>
      <c r="N31" s="40" t="s">
        <v>26</v>
      </c>
      <c r="O31" s="171"/>
      <c r="P31" s="177" t="str">
        <f t="shared" si="4"/>
        <v/>
      </c>
      <c r="Q31" s="322">
        <f t="shared" si="5"/>
        <v>0</v>
      </c>
      <c r="R31" s="40" t="s">
        <v>26</v>
      </c>
      <c r="S31" s="171"/>
      <c r="T31" s="177" t="str">
        <f t="shared" si="6"/>
        <v/>
      </c>
      <c r="U31" s="322">
        <f t="shared" si="7"/>
        <v>0</v>
      </c>
      <c r="V31" s="40" t="s">
        <v>26</v>
      </c>
      <c r="W31" s="171"/>
      <c r="X31" s="177" t="str">
        <f t="shared" si="8"/>
        <v/>
      </c>
      <c r="Y31" s="322">
        <f t="shared" si="9"/>
        <v>0</v>
      </c>
      <c r="Z31" s="323">
        <f t="shared" si="10"/>
        <v>0</v>
      </c>
    </row>
    <row r="32" spans="1:26" s="16" customFormat="1" ht="30" customHeight="1" x14ac:dyDescent="0.25">
      <c r="A32" s="23"/>
      <c r="B32" s="171"/>
      <c r="C32" s="171"/>
      <c r="D32" s="318">
        <v>17</v>
      </c>
      <c r="E32" s="171"/>
      <c r="F32" s="41"/>
      <c r="G32" s="322">
        <f t="shared" si="0"/>
        <v>0</v>
      </c>
      <c r="H32" s="172"/>
      <c r="I32" s="322">
        <f t="shared" si="1"/>
        <v>0</v>
      </c>
      <c r="J32" s="40" t="s">
        <v>26</v>
      </c>
      <c r="K32" s="171"/>
      <c r="L32" s="177" t="str">
        <f t="shared" si="2"/>
        <v/>
      </c>
      <c r="M32" s="322">
        <f t="shared" si="3"/>
        <v>0</v>
      </c>
      <c r="N32" s="40" t="s">
        <v>26</v>
      </c>
      <c r="O32" s="171"/>
      <c r="P32" s="177" t="str">
        <f t="shared" si="4"/>
        <v/>
      </c>
      <c r="Q32" s="322">
        <f t="shared" si="5"/>
        <v>0</v>
      </c>
      <c r="R32" s="40" t="s">
        <v>26</v>
      </c>
      <c r="S32" s="171"/>
      <c r="T32" s="177" t="str">
        <f t="shared" si="6"/>
        <v/>
      </c>
      <c r="U32" s="322">
        <f t="shared" si="7"/>
        <v>0</v>
      </c>
      <c r="V32" s="40" t="s">
        <v>26</v>
      </c>
      <c r="W32" s="171"/>
      <c r="X32" s="177" t="str">
        <f t="shared" si="8"/>
        <v/>
      </c>
      <c r="Y32" s="322">
        <f t="shared" si="9"/>
        <v>0</v>
      </c>
      <c r="Z32" s="323">
        <f t="shared" si="10"/>
        <v>0</v>
      </c>
    </row>
    <row r="33" spans="1:26" s="16" customFormat="1" ht="30" customHeight="1" x14ac:dyDescent="0.25">
      <c r="A33" s="23"/>
      <c r="B33" s="171"/>
      <c r="C33" s="171"/>
      <c r="D33" s="318">
        <v>18</v>
      </c>
      <c r="E33" s="171"/>
      <c r="F33" s="41"/>
      <c r="G33" s="322">
        <f t="shared" si="0"/>
        <v>0</v>
      </c>
      <c r="H33" s="172"/>
      <c r="I33" s="322">
        <f t="shared" si="1"/>
        <v>0</v>
      </c>
      <c r="J33" s="40" t="s">
        <v>26</v>
      </c>
      <c r="K33" s="171"/>
      <c r="L33" s="177" t="str">
        <f t="shared" si="2"/>
        <v/>
      </c>
      <c r="M33" s="322">
        <f t="shared" si="3"/>
        <v>0</v>
      </c>
      <c r="N33" s="40" t="s">
        <v>26</v>
      </c>
      <c r="O33" s="171"/>
      <c r="P33" s="177" t="str">
        <f t="shared" si="4"/>
        <v/>
      </c>
      <c r="Q33" s="322">
        <f t="shared" si="5"/>
        <v>0</v>
      </c>
      <c r="R33" s="40" t="s">
        <v>26</v>
      </c>
      <c r="S33" s="171"/>
      <c r="T33" s="177" t="str">
        <f t="shared" si="6"/>
        <v/>
      </c>
      <c r="U33" s="322">
        <f t="shared" si="7"/>
        <v>0</v>
      </c>
      <c r="V33" s="40" t="s">
        <v>26</v>
      </c>
      <c r="W33" s="171"/>
      <c r="X33" s="177" t="str">
        <f t="shared" si="8"/>
        <v/>
      </c>
      <c r="Y33" s="322">
        <f t="shared" si="9"/>
        <v>0</v>
      </c>
      <c r="Z33" s="323">
        <f t="shared" si="10"/>
        <v>0</v>
      </c>
    </row>
    <row r="34" spans="1:26" s="16" customFormat="1" ht="30" customHeight="1" x14ac:dyDescent="0.25">
      <c r="A34" s="23"/>
      <c r="B34" s="171"/>
      <c r="C34" s="171"/>
      <c r="D34" s="318">
        <v>19</v>
      </c>
      <c r="E34" s="171"/>
      <c r="F34" s="41"/>
      <c r="G34" s="322">
        <f t="shared" si="0"/>
        <v>0</v>
      </c>
      <c r="H34" s="172"/>
      <c r="I34" s="322">
        <f t="shared" si="1"/>
        <v>0</v>
      </c>
      <c r="J34" s="40" t="s">
        <v>26</v>
      </c>
      <c r="K34" s="171"/>
      <c r="L34" s="177" t="str">
        <f t="shared" si="2"/>
        <v/>
      </c>
      <c r="M34" s="322">
        <f t="shared" si="3"/>
        <v>0</v>
      </c>
      <c r="N34" s="40" t="s">
        <v>26</v>
      </c>
      <c r="O34" s="171"/>
      <c r="P34" s="177" t="str">
        <f t="shared" si="4"/>
        <v/>
      </c>
      <c r="Q34" s="322">
        <f t="shared" si="5"/>
        <v>0</v>
      </c>
      <c r="R34" s="40" t="s">
        <v>26</v>
      </c>
      <c r="S34" s="171"/>
      <c r="T34" s="177" t="str">
        <f t="shared" si="6"/>
        <v/>
      </c>
      <c r="U34" s="322">
        <f t="shared" si="7"/>
        <v>0</v>
      </c>
      <c r="V34" s="40" t="s">
        <v>26</v>
      </c>
      <c r="W34" s="171"/>
      <c r="X34" s="177" t="str">
        <f t="shared" si="8"/>
        <v/>
      </c>
      <c r="Y34" s="322">
        <f t="shared" si="9"/>
        <v>0</v>
      </c>
      <c r="Z34" s="323">
        <f t="shared" si="10"/>
        <v>0</v>
      </c>
    </row>
    <row r="35" spans="1:26" s="16" customFormat="1" ht="30" customHeight="1" x14ac:dyDescent="0.25">
      <c r="A35" s="23"/>
      <c r="B35" s="171"/>
      <c r="C35" s="171"/>
      <c r="D35" s="318">
        <v>20</v>
      </c>
      <c r="E35" s="171"/>
      <c r="F35" s="41"/>
      <c r="G35" s="322">
        <f t="shared" si="0"/>
        <v>0</v>
      </c>
      <c r="H35" s="172"/>
      <c r="I35" s="322">
        <f t="shared" si="1"/>
        <v>0</v>
      </c>
      <c r="J35" s="40" t="s">
        <v>26</v>
      </c>
      <c r="K35" s="171"/>
      <c r="L35" s="177" t="str">
        <f t="shared" si="2"/>
        <v/>
      </c>
      <c r="M35" s="322">
        <f t="shared" si="3"/>
        <v>0</v>
      </c>
      <c r="N35" s="40" t="s">
        <v>26</v>
      </c>
      <c r="O35" s="171"/>
      <c r="P35" s="177" t="str">
        <f t="shared" si="4"/>
        <v/>
      </c>
      <c r="Q35" s="322">
        <f t="shared" si="5"/>
        <v>0</v>
      </c>
      <c r="R35" s="40" t="s">
        <v>26</v>
      </c>
      <c r="S35" s="171"/>
      <c r="T35" s="177" t="str">
        <f t="shared" si="6"/>
        <v/>
      </c>
      <c r="U35" s="322">
        <f t="shared" si="7"/>
        <v>0</v>
      </c>
      <c r="V35" s="40" t="s">
        <v>26</v>
      </c>
      <c r="W35" s="171"/>
      <c r="X35" s="177" t="str">
        <f t="shared" si="8"/>
        <v/>
      </c>
      <c r="Y35" s="322">
        <f t="shared" si="9"/>
        <v>0</v>
      </c>
      <c r="Z35" s="323">
        <f t="shared" si="10"/>
        <v>0</v>
      </c>
    </row>
    <row r="36" spans="1:26" ht="12.75" customHeight="1" x14ac:dyDescent="0.25">
      <c r="A36" s="22"/>
      <c r="B36" s="1"/>
      <c r="C36" s="1"/>
      <c r="D36" s="1"/>
      <c r="E36" s="181"/>
    </row>
    <row r="37" spans="1:26" ht="8.1" customHeight="1" x14ac:dyDescent="0.25">
      <c r="A37" s="22"/>
      <c r="D37" s="488"/>
      <c r="E37" s="488"/>
    </row>
    <row r="38" spans="1:26" ht="6" customHeight="1" x14ac:dyDescent="0.25">
      <c r="A38" s="6"/>
      <c r="D38" s="489"/>
      <c r="E38" s="489"/>
    </row>
    <row r="39" spans="1:26" s="144" customFormat="1" x14ac:dyDescent="0.25">
      <c r="B39" s="143"/>
      <c r="C39" s="143"/>
      <c r="D39" s="143" t="s">
        <v>21</v>
      </c>
    </row>
    <row r="40" spans="1:26" s="1" customFormat="1" x14ac:dyDescent="0.25">
      <c r="A40" s="2"/>
    </row>
    <row r="41" spans="1:26" s="1" customFormat="1" hidden="1" x14ac:dyDescent="0.25">
      <c r="A41" s="2"/>
      <c r="I41" s="53"/>
      <c r="J41" s="53"/>
      <c r="K41" s="486" t="s">
        <v>233</v>
      </c>
      <c r="L41" s="487"/>
    </row>
    <row r="42" spans="1:26" s="37" customFormat="1" hidden="1" x14ac:dyDescent="0.25">
      <c r="A42" s="36"/>
      <c r="B42" s="1"/>
      <c r="C42" s="1"/>
      <c r="D42" s="1"/>
      <c r="E42" s="1"/>
      <c r="H42" s="315" t="s">
        <v>109</v>
      </c>
      <c r="I42" s="315" t="s">
        <v>244</v>
      </c>
      <c r="J42" s="315" t="s">
        <v>27</v>
      </c>
      <c r="K42" s="312" t="s">
        <v>157</v>
      </c>
      <c r="L42" s="162" t="s">
        <v>18</v>
      </c>
    </row>
    <row r="43" spans="1:26" s="37" customFormat="1" hidden="1" x14ac:dyDescent="0.25">
      <c r="A43" s="36"/>
      <c r="B43" s="1"/>
      <c r="C43" s="1"/>
      <c r="D43" s="1"/>
      <c r="E43" s="1"/>
      <c r="H43" s="316" t="s">
        <v>110</v>
      </c>
      <c r="I43" s="316" t="s">
        <v>26</v>
      </c>
      <c r="J43" s="316"/>
      <c r="K43" s="163"/>
      <c r="L43" s="164"/>
    </row>
    <row r="44" spans="1:26" s="37" customFormat="1" hidden="1" x14ac:dyDescent="0.25">
      <c r="A44" s="36"/>
      <c r="B44" s="1"/>
      <c r="C44" s="1"/>
      <c r="D44" s="1"/>
      <c r="E44" s="1"/>
      <c r="H44" s="317" t="s">
        <v>111</v>
      </c>
      <c r="I44" s="317" t="s">
        <v>56</v>
      </c>
      <c r="J44" s="317" t="s">
        <v>231</v>
      </c>
      <c r="K44" s="313" t="s">
        <v>156</v>
      </c>
      <c r="L44" s="155">
        <v>0.2346226974</v>
      </c>
    </row>
    <row r="45" spans="1:26" s="37" customFormat="1" ht="30" hidden="1" x14ac:dyDescent="0.25">
      <c r="A45" s="36"/>
      <c r="B45" s="1"/>
      <c r="C45" s="1"/>
      <c r="D45" s="1"/>
      <c r="E45" s="1"/>
      <c r="H45" s="317" t="s">
        <v>66</v>
      </c>
      <c r="I45" s="317" t="s">
        <v>58</v>
      </c>
      <c r="J45" s="317" t="s">
        <v>231</v>
      </c>
      <c r="K45" s="314" t="s">
        <v>156</v>
      </c>
      <c r="L45" s="155">
        <v>0.23499999999999999</v>
      </c>
    </row>
    <row r="46" spans="1:26" s="37" customFormat="1" ht="30" hidden="1" x14ac:dyDescent="0.25">
      <c r="A46" s="36"/>
      <c r="B46" s="1"/>
      <c r="C46" s="1"/>
      <c r="D46" s="1"/>
      <c r="E46" s="1"/>
      <c r="H46" s="317" t="s">
        <v>113</v>
      </c>
      <c r="I46" s="317" t="s">
        <v>64</v>
      </c>
      <c r="J46" s="317" t="s">
        <v>24</v>
      </c>
      <c r="K46" s="314" t="s">
        <v>229</v>
      </c>
      <c r="L46" s="155">
        <f>0.8312/1000</f>
        <v>8.3120000000000004E-4</v>
      </c>
    </row>
    <row r="47" spans="1:26" s="37" customFormat="1" ht="60" hidden="1" x14ac:dyDescent="0.25">
      <c r="A47" s="36"/>
      <c r="B47" s="1"/>
      <c r="C47" s="1"/>
      <c r="D47" s="1"/>
      <c r="E47" s="1"/>
      <c r="H47" s="317" t="s">
        <v>112</v>
      </c>
      <c r="I47" s="317" t="s">
        <v>65</v>
      </c>
      <c r="J47" s="317" t="s">
        <v>24</v>
      </c>
      <c r="K47" s="314" t="s">
        <v>229</v>
      </c>
      <c r="L47" s="155">
        <f>0.5066/1000</f>
        <v>5.0660000000000006E-4</v>
      </c>
    </row>
    <row r="48" spans="1:26" s="37" customFormat="1" ht="30" hidden="1" x14ac:dyDescent="0.25">
      <c r="A48" s="36"/>
      <c r="B48" s="1"/>
      <c r="C48" s="1"/>
      <c r="D48" s="1"/>
      <c r="E48" s="1"/>
      <c r="H48" s="317" t="s">
        <v>114</v>
      </c>
      <c r="I48" s="317" t="s">
        <v>8</v>
      </c>
      <c r="J48" s="317" t="s">
        <v>231</v>
      </c>
      <c r="K48" s="314" t="s">
        <v>156</v>
      </c>
      <c r="L48" s="155">
        <v>0.7</v>
      </c>
    </row>
    <row r="49" spans="1:12" s="37" customFormat="1" ht="30" hidden="1" x14ac:dyDescent="0.25">
      <c r="A49" s="36"/>
      <c r="B49" s="1"/>
      <c r="C49" s="1"/>
      <c r="D49" s="1"/>
      <c r="E49" s="1"/>
      <c r="H49" s="317" t="s">
        <v>115</v>
      </c>
      <c r="I49" s="317" t="s">
        <v>59</v>
      </c>
      <c r="J49" s="317" t="s">
        <v>231</v>
      </c>
      <c r="K49" s="313" t="s">
        <v>156</v>
      </c>
      <c r="L49" s="155">
        <v>0.75</v>
      </c>
    </row>
    <row r="50" spans="1:12" s="37" customFormat="1" ht="45" hidden="1" x14ac:dyDescent="0.25">
      <c r="A50" s="36"/>
      <c r="B50" s="1"/>
      <c r="C50" s="1"/>
      <c r="D50" s="1"/>
      <c r="E50" s="1"/>
      <c r="H50" s="317" t="s">
        <v>116</v>
      </c>
      <c r="I50" s="317" t="s">
        <v>60</v>
      </c>
      <c r="J50" s="317" t="s">
        <v>231</v>
      </c>
      <c r="K50" s="314" t="s">
        <v>156</v>
      </c>
      <c r="L50" s="155">
        <v>0.27</v>
      </c>
    </row>
    <row r="51" spans="1:12" s="37" customFormat="1" ht="30" hidden="1" x14ac:dyDescent="0.25">
      <c r="A51" s="36"/>
      <c r="B51" s="1"/>
      <c r="C51" s="1"/>
      <c r="D51" s="1"/>
      <c r="E51" s="1"/>
      <c r="H51" s="317" t="s">
        <v>117</v>
      </c>
      <c r="I51" s="317" t="s">
        <v>61</v>
      </c>
      <c r="J51" s="317" t="s">
        <v>231</v>
      </c>
      <c r="K51" s="313" t="s">
        <v>156</v>
      </c>
      <c r="L51" s="155">
        <v>0.38</v>
      </c>
    </row>
    <row r="52" spans="1:12" s="37" customFormat="1" ht="30" hidden="1" x14ac:dyDescent="0.25">
      <c r="A52" s="36"/>
      <c r="B52" s="1"/>
      <c r="C52" s="1"/>
      <c r="D52" s="1"/>
      <c r="E52" s="1"/>
      <c r="H52" s="320"/>
      <c r="I52" s="317" t="s">
        <v>62</v>
      </c>
      <c r="J52" s="317" t="s">
        <v>231</v>
      </c>
      <c r="K52" s="314" t="s">
        <v>156</v>
      </c>
      <c r="L52" s="155">
        <v>0.37119999999999997</v>
      </c>
    </row>
    <row r="53" spans="1:12" s="37" customFormat="1" hidden="1" x14ac:dyDescent="0.25">
      <c r="A53" s="36"/>
      <c r="B53" s="1"/>
      <c r="C53" s="1"/>
      <c r="D53" s="1"/>
      <c r="E53" s="1"/>
      <c r="H53" s="320"/>
      <c r="I53" s="316" t="s">
        <v>232</v>
      </c>
      <c r="J53" s="316" t="s">
        <v>231</v>
      </c>
      <c r="K53" s="313" t="s">
        <v>156</v>
      </c>
      <c r="L53" s="155">
        <v>0.22025333133000002</v>
      </c>
    </row>
    <row r="54" spans="1:12" s="37" customFormat="1" ht="30" hidden="1" x14ac:dyDescent="0.25">
      <c r="A54" s="36"/>
      <c r="B54" s="1"/>
      <c r="C54" s="1"/>
      <c r="D54" s="1"/>
      <c r="E54" s="1"/>
      <c r="H54" s="320"/>
      <c r="I54" s="317" t="s">
        <v>234</v>
      </c>
      <c r="J54" s="317" t="s">
        <v>231</v>
      </c>
      <c r="K54" s="314" t="s">
        <v>156</v>
      </c>
      <c r="L54" s="155">
        <v>0.68</v>
      </c>
    </row>
    <row r="55" spans="1:12" s="37" customFormat="1" ht="30" hidden="1" x14ac:dyDescent="0.25">
      <c r="A55" s="36"/>
      <c r="B55" s="1"/>
      <c r="C55" s="1"/>
      <c r="D55" s="1"/>
      <c r="E55" s="1"/>
      <c r="H55" s="320"/>
      <c r="I55" s="317" t="s">
        <v>235</v>
      </c>
      <c r="J55" s="317" t="s">
        <v>231</v>
      </c>
      <c r="K55" s="314" t="s">
        <v>156</v>
      </c>
      <c r="L55" s="155">
        <v>0.93859999999999999</v>
      </c>
    </row>
    <row r="56" spans="1:12" s="37" customFormat="1" ht="45" hidden="1" x14ac:dyDescent="0.25">
      <c r="A56" s="36"/>
      <c r="B56" s="1"/>
      <c r="C56" s="1"/>
      <c r="D56" s="1"/>
      <c r="E56" s="1"/>
      <c r="H56" s="320"/>
      <c r="I56" s="317" t="s">
        <v>236</v>
      </c>
      <c r="J56" s="317" t="s">
        <v>231</v>
      </c>
      <c r="K56" s="313" t="s">
        <v>156</v>
      </c>
      <c r="L56" s="155">
        <v>0.8</v>
      </c>
    </row>
    <row r="57" spans="1:12" s="37" customFormat="1" ht="30" hidden="1" x14ac:dyDescent="0.25">
      <c r="A57" s="36"/>
      <c r="B57" s="1"/>
      <c r="C57" s="1"/>
      <c r="D57" s="1"/>
      <c r="E57" s="1"/>
      <c r="H57" s="320"/>
      <c r="I57" s="317" t="s">
        <v>130</v>
      </c>
      <c r="J57" s="317" t="s">
        <v>20</v>
      </c>
      <c r="K57" s="314" t="s">
        <v>230</v>
      </c>
      <c r="L57" s="155">
        <f>0.086/1000</f>
        <v>8.599999999999999E-5</v>
      </c>
    </row>
    <row r="58" spans="1:12" s="37" customFormat="1" ht="30" hidden="1" x14ac:dyDescent="0.25">
      <c r="A58" s="36"/>
      <c r="B58" s="1"/>
      <c r="C58" s="1"/>
      <c r="D58" s="1"/>
      <c r="E58" s="1"/>
      <c r="H58" s="320"/>
      <c r="I58" s="317" t="s">
        <v>237</v>
      </c>
      <c r="J58" s="317" t="s">
        <v>24</v>
      </c>
      <c r="K58" s="314" t="s">
        <v>229</v>
      </c>
      <c r="L58" s="155">
        <f>0.9593/1000</f>
        <v>9.5930000000000006E-4</v>
      </c>
    </row>
    <row r="59" spans="1:12" s="37" customFormat="1" ht="30" hidden="1" x14ac:dyDescent="0.25">
      <c r="A59" s="36"/>
      <c r="B59" s="1"/>
      <c r="C59" s="1"/>
      <c r="D59" s="1"/>
      <c r="E59" s="1"/>
      <c r="H59" s="320"/>
      <c r="I59" s="317" t="s">
        <v>238</v>
      </c>
      <c r="J59" s="317" t="s">
        <v>24</v>
      </c>
      <c r="K59" s="314" t="s">
        <v>229</v>
      </c>
      <c r="L59" s="155">
        <f>0.9532/1000</f>
        <v>9.5320000000000008E-4</v>
      </c>
    </row>
    <row r="60" spans="1:12" s="37" customFormat="1" ht="30" hidden="1" x14ac:dyDescent="0.25">
      <c r="A60" s="36"/>
      <c r="B60" s="1"/>
      <c r="C60" s="1"/>
      <c r="D60" s="1"/>
      <c r="E60" s="1"/>
      <c r="H60" s="320"/>
      <c r="I60" s="317" t="s">
        <v>239</v>
      </c>
      <c r="J60" s="317" t="s">
        <v>24</v>
      </c>
      <c r="K60" s="314" t="s">
        <v>229</v>
      </c>
      <c r="L60" s="155">
        <f>0.9638/1000</f>
        <v>9.6380000000000001E-4</v>
      </c>
    </row>
    <row r="61" spans="1:12" s="37" customFormat="1" hidden="1" x14ac:dyDescent="0.25">
      <c r="A61" s="36"/>
      <c r="B61" s="1"/>
      <c r="C61" s="1"/>
      <c r="D61" s="1"/>
      <c r="E61" s="1"/>
      <c r="H61" s="320"/>
      <c r="I61" s="317" t="s">
        <v>240</v>
      </c>
      <c r="J61" s="317" t="s">
        <v>25</v>
      </c>
      <c r="K61" s="314" t="s">
        <v>228</v>
      </c>
      <c r="L61" s="155">
        <f>0.83/1000</f>
        <v>8.3000000000000001E-4</v>
      </c>
    </row>
    <row r="62" spans="1:12" s="37" customFormat="1" hidden="1" x14ac:dyDescent="0.25">
      <c r="A62" s="36"/>
      <c r="B62" s="1"/>
      <c r="C62" s="1"/>
      <c r="D62" s="1"/>
      <c r="E62" s="1"/>
      <c r="H62" s="320"/>
      <c r="I62" s="318" t="s">
        <v>247</v>
      </c>
      <c r="J62" s="318" t="s">
        <v>24</v>
      </c>
      <c r="K62" s="314" t="s">
        <v>229</v>
      </c>
      <c r="L62" s="155">
        <f>0.8584/1000</f>
        <v>8.5840000000000005E-4</v>
      </c>
    </row>
    <row r="63" spans="1:12" s="37" customFormat="1" hidden="1" x14ac:dyDescent="0.25">
      <c r="A63" s="36"/>
      <c r="B63" s="1"/>
      <c r="C63" s="1"/>
      <c r="D63" s="1"/>
      <c r="E63" s="1"/>
      <c r="I63" s="319" t="s">
        <v>246</v>
      </c>
      <c r="J63" s="319" t="s">
        <v>24</v>
      </c>
      <c r="K63" s="314" t="s">
        <v>229</v>
      </c>
      <c r="L63" s="155">
        <f>0.8697/1000</f>
        <v>8.6970000000000005E-4</v>
      </c>
    </row>
    <row r="64" spans="1:12" s="37" customFormat="1" ht="45" hidden="1" x14ac:dyDescent="0.25">
      <c r="A64" s="36"/>
      <c r="B64" s="1"/>
      <c r="C64" s="1"/>
      <c r="D64" s="1"/>
      <c r="E64" s="1"/>
      <c r="I64" s="317" t="s">
        <v>241</v>
      </c>
      <c r="J64" s="317" t="s">
        <v>24</v>
      </c>
      <c r="K64" s="314" t="s">
        <v>229</v>
      </c>
      <c r="L64" s="155">
        <v>7.5810000000000005E-4</v>
      </c>
    </row>
    <row r="65" spans="1:12" s="37" customFormat="1" ht="45" hidden="1" x14ac:dyDescent="0.25">
      <c r="A65" s="36"/>
      <c r="B65" s="1"/>
      <c r="C65" s="1"/>
      <c r="D65" s="1"/>
      <c r="E65" s="1"/>
      <c r="I65" s="317" t="s">
        <v>248</v>
      </c>
      <c r="J65" s="317" t="s">
        <v>24</v>
      </c>
      <c r="K65" s="314" t="s">
        <v>229</v>
      </c>
      <c r="L65" s="155">
        <v>8.0110000000000001E-4</v>
      </c>
    </row>
    <row r="66" spans="1:12" s="37" customFormat="1" ht="45" hidden="1" x14ac:dyDescent="0.25">
      <c r="A66" s="36"/>
      <c r="B66" s="1"/>
      <c r="C66" s="1"/>
      <c r="D66" s="1"/>
      <c r="E66" s="1"/>
      <c r="I66" s="317" t="s">
        <v>249</v>
      </c>
      <c r="J66" s="317" t="s">
        <v>24</v>
      </c>
      <c r="K66" s="314" t="s">
        <v>229</v>
      </c>
      <c r="L66" s="155">
        <v>7.9350000000000004E-4</v>
      </c>
    </row>
    <row r="67" spans="1:12" s="37" customFormat="1" hidden="1" x14ac:dyDescent="0.25">
      <c r="A67" s="36"/>
      <c r="B67" s="1"/>
      <c r="C67" s="1"/>
      <c r="D67" s="1"/>
      <c r="E67" s="1"/>
      <c r="I67" s="317" t="s">
        <v>245</v>
      </c>
      <c r="J67" s="317" t="s">
        <v>231</v>
      </c>
      <c r="K67" s="314" t="s">
        <v>156</v>
      </c>
      <c r="L67" s="155">
        <v>1.0878000000000001</v>
      </c>
    </row>
    <row r="68" spans="1:12" s="37" customFormat="1" hidden="1" x14ac:dyDescent="0.25">
      <c r="A68" s="36"/>
      <c r="B68" s="1"/>
      <c r="C68" s="1"/>
      <c r="D68" s="1"/>
      <c r="E68" s="1"/>
      <c r="I68" s="317" t="s">
        <v>55</v>
      </c>
      <c r="J68" s="317" t="s">
        <v>231</v>
      </c>
      <c r="K68" s="313" t="s">
        <v>156</v>
      </c>
      <c r="L68" s="155">
        <v>0.27</v>
      </c>
    </row>
    <row r="69" spans="1:12" s="37" customFormat="1" hidden="1" x14ac:dyDescent="0.25">
      <c r="A69" s="36"/>
      <c r="B69" s="1"/>
      <c r="C69" s="1"/>
      <c r="D69" s="1"/>
      <c r="E69" s="1"/>
      <c r="I69" s="317" t="s">
        <v>63</v>
      </c>
      <c r="J69" s="317" t="s">
        <v>231</v>
      </c>
      <c r="K69" s="314" t="s">
        <v>156</v>
      </c>
      <c r="L69" s="155">
        <v>0.27029999999999998</v>
      </c>
    </row>
    <row r="70" spans="1:12" s="37" customFormat="1" ht="30" hidden="1" x14ac:dyDescent="0.25">
      <c r="A70" s="36"/>
      <c r="B70" s="1"/>
      <c r="C70" s="1"/>
      <c r="D70" s="1"/>
      <c r="E70" s="1"/>
      <c r="I70" s="317" t="s">
        <v>254</v>
      </c>
      <c r="J70" s="317" t="s">
        <v>231</v>
      </c>
      <c r="K70" s="313" t="s">
        <v>156</v>
      </c>
      <c r="L70" s="155">
        <v>0.46968509999999997</v>
      </c>
    </row>
    <row r="71" spans="1:12" s="37" customFormat="1" hidden="1" x14ac:dyDescent="0.25">
      <c r="A71" s="36"/>
      <c r="B71" s="1"/>
      <c r="C71" s="1"/>
      <c r="D71" s="1"/>
      <c r="E71" s="1"/>
      <c r="I71" s="317" t="s">
        <v>242</v>
      </c>
      <c r="J71" s="317" t="s">
        <v>25</v>
      </c>
      <c r="K71" s="314" t="s">
        <v>229</v>
      </c>
      <c r="L71" s="155">
        <f>0.5678/1000</f>
        <v>5.6779999999999992E-4</v>
      </c>
    </row>
    <row r="72" spans="1:12" s="37" customFormat="1" hidden="1" x14ac:dyDescent="0.25">
      <c r="A72" s="36"/>
      <c r="B72" s="1"/>
      <c r="C72" s="1"/>
      <c r="D72" s="1"/>
      <c r="E72" s="1"/>
      <c r="I72" s="318" t="s">
        <v>146</v>
      </c>
      <c r="J72" s="318" t="s">
        <v>24</v>
      </c>
      <c r="K72" s="314" t="s">
        <v>229</v>
      </c>
      <c r="L72" s="155">
        <f>0.8271/1000</f>
        <v>8.2709999999999999E-4</v>
      </c>
    </row>
    <row r="73" spans="1:12" s="37" customFormat="1" hidden="1" x14ac:dyDescent="0.25">
      <c r="A73" s="36"/>
      <c r="B73" s="1"/>
      <c r="C73" s="1"/>
      <c r="D73" s="1"/>
      <c r="E73" s="1"/>
      <c r="I73" s="316" t="s">
        <v>57</v>
      </c>
      <c r="J73" s="316" t="s">
        <v>231</v>
      </c>
      <c r="K73" s="313" t="s">
        <v>156</v>
      </c>
      <c r="L73" s="155">
        <v>0.22788521454000002</v>
      </c>
    </row>
    <row r="74" spans="1:12" s="37" customFormat="1" hidden="1" x14ac:dyDescent="0.25">
      <c r="A74" s="36"/>
      <c r="B74" s="1"/>
      <c r="C74" s="1"/>
      <c r="D74" s="1"/>
      <c r="E74" s="1"/>
      <c r="I74" s="320" t="s">
        <v>68</v>
      </c>
      <c r="J74" s="320"/>
    </row>
    <row r="75" spans="1:12" s="37" customFormat="1" hidden="1" x14ac:dyDescent="0.25">
      <c r="A75" s="36"/>
      <c r="I75" s="317" t="s">
        <v>243</v>
      </c>
      <c r="J75" s="317" t="s">
        <v>231</v>
      </c>
      <c r="K75" s="314" t="s">
        <v>156</v>
      </c>
      <c r="L75" s="155">
        <v>1.0878000000000001</v>
      </c>
    </row>
    <row r="76" spans="1:12" s="37" customFormat="1" x14ac:dyDescent="0.25">
      <c r="A76" s="36"/>
    </row>
    <row r="77" spans="1:12" s="37" customFormat="1" x14ac:dyDescent="0.25">
      <c r="A77" s="36"/>
    </row>
    <row r="78" spans="1:12" s="37" customFormat="1" x14ac:dyDescent="0.25">
      <c r="A78" s="36"/>
    </row>
    <row r="79" spans="1:12" s="37" customFormat="1" x14ac:dyDescent="0.25">
      <c r="A79" s="36"/>
    </row>
    <row r="80" spans="1:12" s="37" customFormat="1" x14ac:dyDescent="0.25">
      <c r="A80" s="36"/>
    </row>
    <row r="81" spans="1:1" s="37" customFormat="1" x14ac:dyDescent="0.25">
      <c r="A81" s="36"/>
    </row>
    <row r="82" spans="1:1" s="37" customFormat="1" x14ac:dyDescent="0.25">
      <c r="A82" s="36"/>
    </row>
    <row r="83" spans="1:1" s="37" customFormat="1" x14ac:dyDescent="0.25">
      <c r="A83" s="36"/>
    </row>
    <row r="84" spans="1:1" s="37" customFormat="1" x14ac:dyDescent="0.25">
      <c r="A84" s="36"/>
    </row>
    <row r="85" spans="1:1" s="37" customFormat="1" x14ac:dyDescent="0.25">
      <c r="A85" s="36"/>
    </row>
    <row r="86" spans="1:1" s="37" customFormat="1" x14ac:dyDescent="0.25">
      <c r="A86" s="36"/>
    </row>
    <row r="87" spans="1:1" s="37" customFormat="1" x14ac:dyDescent="0.25">
      <c r="A87" s="36"/>
    </row>
    <row r="88" spans="1:1" s="37" customFormat="1" x14ac:dyDescent="0.25">
      <c r="A88" s="36"/>
    </row>
    <row r="89" spans="1:1" s="37" customFormat="1" x14ac:dyDescent="0.25">
      <c r="A89" s="36"/>
    </row>
    <row r="90" spans="1:1" s="37" customFormat="1" x14ac:dyDescent="0.25">
      <c r="A90" s="36"/>
    </row>
    <row r="91" spans="1:1" s="37" customFormat="1" x14ac:dyDescent="0.25">
      <c r="A91" s="36"/>
    </row>
    <row r="92" spans="1:1" s="37" customFormat="1" x14ac:dyDescent="0.25">
      <c r="A92" s="36"/>
    </row>
    <row r="93" spans="1:1" s="37" customFormat="1" x14ac:dyDescent="0.25">
      <c r="A93" s="36"/>
    </row>
    <row r="94" spans="1:1" s="37" customFormat="1" x14ac:dyDescent="0.25">
      <c r="A94" s="36"/>
    </row>
    <row r="95" spans="1:1" s="37" customFormat="1" x14ac:dyDescent="0.25">
      <c r="A95" s="36"/>
    </row>
    <row r="96" spans="1:1" s="37" customFormat="1" x14ac:dyDescent="0.25">
      <c r="A96" s="36"/>
    </row>
    <row r="97" spans="1:1" s="37" customFormat="1" x14ac:dyDescent="0.25">
      <c r="A97" s="36"/>
    </row>
    <row r="98" spans="1:1" s="37" customFormat="1" x14ac:dyDescent="0.25">
      <c r="A98" s="36"/>
    </row>
    <row r="99" spans="1:1" s="37" customFormat="1" x14ac:dyDescent="0.25">
      <c r="A99" s="36"/>
    </row>
    <row r="100" spans="1:1" s="37" customFormat="1" x14ac:dyDescent="0.25">
      <c r="A100" s="36"/>
    </row>
    <row r="101" spans="1:1" s="37" customFormat="1" x14ac:dyDescent="0.25">
      <c r="A101" s="36"/>
    </row>
    <row r="102" spans="1:1" s="37" customFormat="1" x14ac:dyDescent="0.25">
      <c r="A102" s="36"/>
    </row>
    <row r="103" spans="1:1" s="37" customFormat="1" x14ac:dyDescent="0.25">
      <c r="A103" s="36"/>
    </row>
    <row r="104" spans="1:1" s="37" customFormat="1" x14ac:dyDescent="0.25">
      <c r="A104" s="36"/>
    </row>
    <row r="105" spans="1:1" s="37" customFormat="1" x14ac:dyDescent="0.25">
      <c r="A105" s="36"/>
    </row>
    <row r="106" spans="1:1" s="37" customFormat="1" x14ac:dyDescent="0.25">
      <c r="A106" s="36"/>
    </row>
    <row r="107" spans="1:1" s="37" customFormat="1" x14ac:dyDescent="0.25">
      <c r="A107" s="36"/>
    </row>
    <row r="108" spans="1:1" s="37" customFormat="1" x14ac:dyDescent="0.25">
      <c r="A108" s="36"/>
    </row>
    <row r="109" spans="1:1" s="37" customFormat="1" x14ac:dyDescent="0.25">
      <c r="A109" s="36"/>
    </row>
    <row r="110" spans="1:1" s="37" customFormat="1" x14ac:dyDescent="0.25">
      <c r="A110" s="36"/>
    </row>
    <row r="111" spans="1:1" s="37" customFormat="1" x14ac:dyDescent="0.25">
      <c r="A111" s="36"/>
    </row>
    <row r="112" spans="1:1" s="37" customFormat="1" x14ac:dyDescent="0.25">
      <c r="A112" s="36"/>
    </row>
    <row r="113" spans="1:1" s="37" customFormat="1" x14ac:dyDescent="0.25">
      <c r="A113" s="36"/>
    </row>
    <row r="114" spans="1:1" s="37" customFormat="1" x14ac:dyDescent="0.25">
      <c r="A114" s="36"/>
    </row>
    <row r="115" spans="1:1" s="37" customFormat="1" x14ac:dyDescent="0.25">
      <c r="A115" s="36"/>
    </row>
    <row r="116" spans="1:1" s="37" customFormat="1" x14ac:dyDescent="0.25">
      <c r="A116" s="36"/>
    </row>
    <row r="117" spans="1:1" s="37" customFormat="1" x14ac:dyDescent="0.25">
      <c r="A117" s="36"/>
    </row>
    <row r="118" spans="1:1" s="37" customFormat="1" x14ac:dyDescent="0.25">
      <c r="A118" s="36"/>
    </row>
    <row r="119" spans="1:1" s="37" customFormat="1" x14ac:dyDescent="0.25">
      <c r="A119" s="36"/>
    </row>
    <row r="120" spans="1:1" s="37" customFormat="1" x14ac:dyDescent="0.25">
      <c r="A120" s="36"/>
    </row>
    <row r="121" spans="1:1" s="37" customFormat="1" x14ac:dyDescent="0.25">
      <c r="A121" s="36"/>
    </row>
    <row r="122" spans="1:1" s="37" customFormat="1" x14ac:dyDescent="0.25">
      <c r="A122" s="36"/>
    </row>
    <row r="123" spans="1:1" s="37" customFormat="1" x14ac:dyDescent="0.25">
      <c r="A123" s="36"/>
    </row>
    <row r="124" spans="1:1" s="37" customFormat="1" x14ac:dyDescent="0.25">
      <c r="A124" s="36"/>
    </row>
    <row r="125" spans="1:1" s="37" customFormat="1" x14ac:dyDescent="0.25">
      <c r="A125" s="36"/>
    </row>
    <row r="126" spans="1:1" s="37" customFormat="1" x14ac:dyDescent="0.25">
      <c r="A126" s="36"/>
    </row>
    <row r="127" spans="1:1" s="37" customFormat="1" x14ac:dyDescent="0.25">
      <c r="A127" s="36"/>
    </row>
    <row r="128" spans="1:1" s="37" customFormat="1" x14ac:dyDescent="0.25">
      <c r="A128" s="36"/>
    </row>
    <row r="129" spans="1:1" s="37" customFormat="1" x14ac:dyDescent="0.25">
      <c r="A129" s="36"/>
    </row>
    <row r="130" spans="1:1" s="37" customFormat="1" x14ac:dyDescent="0.25">
      <c r="A130" s="36"/>
    </row>
    <row r="131" spans="1:1" s="37" customFormat="1" x14ac:dyDescent="0.25">
      <c r="A131" s="36"/>
    </row>
    <row r="132" spans="1:1" s="1" customFormat="1" x14ac:dyDescent="0.25">
      <c r="A132" s="2"/>
    </row>
  </sheetData>
  <sheetProtection algorithmName="SHA-512" hashValue="TpEJAF+U7ClZXKZyAD3EwHHFIktNMr5JPYsJ9fTdQMKsrNd2eHcyjP9z8D5ITTYvhWvBUvuQ3Upi+8ZQTmeddg==" saltValue="P/9CJA3mwKZ4c5u1BiKCdw==" spinCount="100000" sheet="1" objects="1" scenarios="1"/>
  <mergeCells count="10">
    <mergeCell ref="K41:L41"/>
    <mergeCell ref="J14:M14"/>
    <mergeCell ref="H14:I14"/>
    <mergeCell ref="D37:E37"/>
    <mergeCell ref="D38:E38"/>
    <mergeCell ref="N14:Q14"/>
    <mergeCell ref="R14:U14"/>
    <mergeCell ref="V14:Y14"/>
    <mergeCell ref="Z14:Z15"/>
    <mergeCell ref="F14:G14"/>
  </mergeCells>
  <dataValidations count="1">
    <dataValidation type="list" allowBlank="1" showInputMessage="1" showErrorMessage="1" sqref="R16:R35 V16:V35 N16:N35 J16:J35">
      <formula1>$I$43:$I$75</formula1>
    </dataValidation>
  </dataValidation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X41"/>
  <sheetViews>
    <sheetView zoomScale="80" zoomScaleNormal="80" workbookViewId="0">
      <pane ySplit="4" topLeftCell="A5" activePane="bottomLeft" state="frozen"/>
      <selection activeCell="C1" sqref="C1"/>
      <selection pane="bottomLeft" activeCell="E5" sqref="E5"/>
    </sheetView>
  </sheetViews>
  <sheetFormatPr baseColWidth="10" defaultColWidth="11.42578125" defaultRowHeight="15" x14ac:dyDescent="0.25"/>
  <cols>
    <col min="1" max="1" width="2.7109375" style="391" customWidth="1"/>
    <col min="2" max="2" width="25.28515625" style="410" customWidth="1"/>
    <col min="3" max="3" width="71.85546875" style="410" customWidth="1"/>
    <col min="4" max="4" width="16.140625" style="402" customWidth="1"/>
    <col min="5" max="5" width="12" style="411" customWidth="1"/>
    <col min="6" max="6" width="51" style="391" customWidth="1"/>
    <col min="7" max="7" width="40.7109375" style="391" customWidth="1"/>
    <col min="8" max="8" width="87.140625" style="408" customWidth="1"/>
    <col min="9" max="9" width="30.85546875" style="390" customWidth="1"/>
    <col min="10" max="10" width="50.85546875" style="390" customWidth="1"/>
    <col min="11" max="16384" width="11.42578125" style="391"/>
  </cols>
  <sheetData>
    <row r="1" spans="2:76" s="127" customFormat="1" ht="9.9499999999999993" customHeight="1" x14ac:dyDescent="0.25">
      <c r="B1" s="207"/>
      <c r="C1" s="207"/>
      <c r="D1" s="379"/>
      <c r="E1" s="207"/>
      <c r="F1" s="207"/>
      <c r="G1" s="207"/>
      <c r="H1" s="380"/>
      <c r="I1" s="126"/>
      <c r="J1" s="126"/>
      <c r="K1" s="126"/>
      <c r="L1" s="126"/>
      <c r="M1" s="126"/>
      <c r="N1" s="126"/>
      <c r="O1" s="126"/>
      <c r="P1" s="327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J1" s="126"/>
      <c r="AK1" s="126"/>
      <c r="AL1" s="126"/>
      <c r="AM1" s="126"/>
      <c r="AN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G1" s="381"/>
      <c r="BH1" s="381"/>
      <c r="BK1" s="382"/>
      <c r="BL1" s="382"/>
      <c r="BR1" s="381"/>
      <c r="BS1" s="381"/>
      <c r="BT1" s="381"/>
      <c r="BX1" s="383"/>
    </row>
    <row r="2" spans="2:76" s="54" customFormat="1" ht="21" x14ac:dyDescent="0.35">
      <c r="B2" s="54" t="s">
        <v>398</v>
      </c>
      <c r="D2" s="423"/>
      <c r="H2" s="424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V2" s="208"/>
      <c r="BG2" s="425"/>
      <c r="BH2" s="425"/>
      <c r="BK2" s="426"/>
      <c r="BL2" s="426"/>
      <c r="BR2" s="425"/>
      <c r="BS2" s="425"/>
      <c r="BT2" s="425"/>
      <c r="BX2" s="427"/>
    </row>
    <row r="3" spans="2:76" s="127" customFormat="1" ht="5.0999999999999996" customHeight="1" x14ac:dyDescent="0.25">
      <c r="B3" s="207"/>
      <c r="C3" s="126"/>
      <c r="D3" s="384"/>
      <c r="E3" s="126"/>
      <c r="H3" s="376"/>
      <c r="I3" s="126"/>
      <c r="J3" s="126"/>
      <c r="K3" s="126"/>
      <c r="L3" s="126"/>
      <c r="M3" s="126"/>
      <c r="N3" s="126"/>
      <c r="O3" s="126"/>
      <c r="P3" s="327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J3" s="126"/>
      <c r="AK3" s="126"/>
      <c r="AL3" s="126"/>
      <c r="AM3" s="126"/>
      <c r="AN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G3" s="381"/>
      <c r="BH3" s="381"/>
      <c r="BK3" s="382"/>
      <c r="BL3" s="382"/>
      <c r="BR3" s="381"/>
      <c r="BS3" s="381"/>
      <c r="BT3" s="381"/>
      <c r="BX3" s="383"/>
    </row>
    <row r="4" spans="2:76" ht="56.25" customHeight="1" x14ac:dyDescent="0.25">
      <c r="B4" s="385"/>
      <c r="C4" s="386" t="s">
        <v>391</v>
      </c>
      <c r="D4" s="387" t="s">
        <v>380</v>
      </c>
      <c r="E4" s="388" t="s">
        <v>78</v>
      </c>
      <c r="F4" s="388" t="s">
        <v>382</v>
      </c>
      <c r="G4" s="388" t="s">
        <v>381</v>
      </c>
      <c r="H4" s="389" t="s">
        <v>366</v>
      </c>
    </row>
    <row r="5" spans="2:76" ht="42.75" customHeight="1" x14ac:dyDescent="0.25">
      <c r="B5" s="392" t="s">
        <v>367</v>
      </c>
      <c r="C5" s="393" t="s">
        <v>383</v>
      </c>
      <c r="D5" s="419" t="s">
        <v>26</v>
      </c>
      <c r="E5" s="394">
        <f>+IF(D5="Seleccione",1,VLOOKUP(D5,$D$17:$E$19,2,FALSE))</f>
        <v>1</v>
      </c>
      <c r="F5" s="420"/>
      <c r="G5" s="393" t="s">
        <v>369</v>
      </c>
      <c r="H5" s="395" t="s">
        <v>396</v>
      </c>
    </row>
    <row r="6" spans="2:76" ht="30" x14ac:dyDescent="0.25">
      <c r="B6" s="492" t="s">
        <v>371</v>
      </c>
      <c r="C6" s="396" t="s">
        <v>385</v>
      </c>
      <c r="D6" s="419" t="s">
        <v>26</v>
      </c>
      <c r="E6" s="394">
        <f>+IF(D6="Seleccione",1,VLOOKUP(D6,$D$21:$E$23,2,FALSE))</f>
        <v>1</v>
      </c>
      <c r="F6" s="421"/>
      <c r="G6" s="397" t="s">
        <v>384</v>
      </c>
      <c r="H6" s="398" t="s">
        <v>393</v>
      </c>
    </row>
    <row r="7" spans="2:76" ht="45" x14ac:dyDescent="0.25">
      <c r="B7" s="493"/>
      <c r="C7" s="396" t="s">
        <v>372</v>
      </c>
      <c r="D7" s="419" t="s">
        <v>26</v>
      </c>
      <c r="E7" s="394">
        <f>+IF(D7="Seleccione",1,VLOOKUP(D7,$D$25:$E$27,2,FALSE))</f>
        <v>1</v>
      </c>
      <c r="F7" s="421"/>
      <c r="G7" s="397" t="s">
        <v>397</v>
      </c>
      <c r="H7" s="399" t="s">
        <v>396</v>
      </c>
    </row>
    <row r="8" spans="2:76" ht="75.75" customHeight="1" x14ac:dyDescent="0.25">
      <c r="B8" s="493"/>
      <c r="C8" s="396" t="s">
        <v>401</v>
      </c>
      <c r="D8" s="419" t="s">
        <v>26</v>
      </c>
      <c r="E8" s="394">
        <f>+IF(D8="Seleccione",1,VLOOKUP(D8,$D$29:$E$32,2,FALSE))</f>
        <v>1</v>
      </c>
      <c r="F8" s="422"/>
      <c r="G8" s="396" t="s">
        <v>402</v>
      </c>
      <c r="H8" s="400" t="s">
        <v>392</v>
      </c>
    </row>
    <row r="9" spans="2:76" s="402" customFormat="1" ht="96.75" customHeight="1" x14ac:dyDescent="0.25">
      <c r="B9" s="494"/>
      <c r="C9" s="397" t="s">
        <v>375</v>
      </c>
      <c r="D9" s="419" t="s">
        <v>26</v>
      </c>
      <c r="E9" s="394">
        <f>+IF(D9="Seleccione",1,VLOOKUP(D9,$D$34:$E$36,2,FALSE))</f>
        <v>1</v>
      </c>
      <c r="F9" s="421"/>
      <c r="G9" s="397" t="s">
        <v>376</v>
      </c>
      <c r="H9" s="401" t="s">
        <v>394</v>
      </c>
      <c r="I9" s="390"/>
      <c r="J9" s="390"/>
    </row>
    <row r="10" spans="2:76" ht="94.5" customHeight="1" thickBot="1" x14ac:dyDescent="0.3">
      <c r="B10" s="403" t="s">
        <v>403</v>
      </c>
      <c r="C10" s="396" t="s">
        <v>377</v>
      </c>
      <c r="D10" s="419" t="s">
        <v>26</v>
      </c>
      <c r="E10" s="394">
        <f>+IF(D10="Seleccione",1,VLOOKUP(D10,$D$38:$E$40,2,FALSE))</f>
        <v>1</v>
      </c>
      <c r="F10" s="421"/>
      <c r="G10" s="397" t="s">
        <v>378</v>
      </c>
      <c r="H10" s="401" t="s">
        <v>395</v>
      </c>
    </row>
    <row r="11" spans="2:76" s="207" customFormat="1" ht="28.5" customHeight="1" thickBot="1" x14ac:dyDescent="0.3">
      <c r="B11" s="404"/>
      <c r="C11" s="404"/>
      <c r="D11" s="405" t="s">
        <v>379</v>
      </c>
      <c r="E11" s="406">
        <f>+ROUND(PRODUCT(E5:E10),1)</f>
        <v>1</v>
      </c>
      <c r="F11" s="407"/>
      <c r="G11" s="407"/>
      <c r="H11" s="408"/>
      <c r="I11" s="409"/>
      <c r="J11" s="409"/>
    </row>
    <row r="13" spans="2:76" s="28" customFormat="1" ht="9.9499999999999993" customHeight="1" x14ac:dyDescent="0.25">
      <c r="D13" s="375"/>
      <c r="E13" s="333"/>
      <c r="F13" s="333"/>
      <c r="G13" s="333"/>
      <c r="H13" s="377"/>
      <c r="I13" s="334"/>
      <c r="X13" s="335"/>
      <c r="Y13" s="335"/>
      <c r="Z13" s="335"/>
      <c r="AE13" s="335"/>
      <c r="AF13" s="335"/>
      <c r="AG13" s="335"/>
      <c r="BE13" s="336"/>
    </row>
    <row r="14" spans="2:76" s="144" customFormat="1" x14ac:dyDescent="0.25">
      <c r="B14" s="143" t="s">
        <v>21</v>
      </c>
      <c r="C14" s="143"/>
      <c r="D14" s="374"/>
      <c r="H14" s="378"/>
    </row>
    <row r="15" spans="2:76" x14ac:dyDescent="0.25">
      <c r="F15" s="412"/>
      <c r="G15" s="412"/>
      <c r="H15" s="413"/>
    </row>
    <row r="16" spans="2:76" ht="30" hidden="1" x14ac:dyDescent="0.25">
      <c r="D16" s="414" t="s">
        <v>386</v>
      </c>
      <c r="E16" s="415"/>
      <c r="G16" s="416"/>
      <c r="H16" s="413"/>
    </row>
    <row r="17" spans="2:8" s="390" customFormat="1" hidden="1" x14ac:dyDescent="0.25">
      <c r="B17" s="410"/>
      <c r="C17" s="410"/>
      <c r="D17" s="428" t="s">
        <v>26</v>
      </c>
      <c r="E17" s="429">
        <v>1</v>
      </c>
      <c r="G17" s="417"/>
      <c r="H17" s="418"/>
    </row>
    <row r="18" spans="2:8" hidden="1" x14ac:dyDescent="0.25">
      <c r="D18" s="428" t="s">
        <v>368</v>
      </c>
      <c r="E18" s="429">
        <v>1.08</v>
      </c>
    </row>
    <row r="19" spans="2:8" s="390" customFormat="1" hidden="1" x14ac:dyDescent="0.25">
      <c r="B19" s="410"/>
      <c r="C19" s="410"/>
      <c r="D19" s="428" t="s">
        <v>370</v>
      </c>
      <c r="E19" s="429">
        <v>1.1200000000000001</v>
      </c>
      <c r="G19" s="391"/>
      <c r="H19" s="408"/>
    </row>
    <row r="20" spans="2:8" s="390" customFormat="1" hidden="1" x14ac:dyDescent="0.25">
      <c r="B20" s="410"/>
      <c r="C20" s="410"/>
      <c r="D20" s="430" t="s">
        <v>387</v>
      </c>
      <c r="E20" s="415"/>
      <c r="F20" s="391"/>
      <c r="G20" s="391"/>
      <c r="H20" s="408"/>
    </row>
    <row r="21" spans="2:8" s="390" customFormat="1" hidden="1" x14ac:dyDescent="0.25">
      <c r="B21" s="410"/>
      <c r="C21" s="410"/>
      <c r="D21" s="428" t="s">
        <v>26</v>
      </c>
      <c r="E21" s="429">
        <v>1</v>
      </c>
      <c r="F21" s="391"/>
      <c r="G21" s="391"/>
      <c r="H21" s="408"/>
    </row>
    <row r="22" spans="2:8" s="390" customFormat="1" hidden="1" x14ac:dyDescent="0.25">
      <c r="B22" s="410"/>
      <c r="C22" s="410"/>
      <c r="D22" s="428" t="s">
        <v>99</v>
      </c>
      <c r="E22" s="429">
        <v>1</v>
      </c>
      <c r="F22" s="391"/>
      <c r="G22" s="391"/>
      <c r="H22" s="408"/>
    </row>
    <row r="23" spans="2:8" hidden="1" x14ac:dyDescent="0.25">
      <c r="D23" s="431" t="s">
        <v>92</v>
      </c>
      <c r="E23" s="429">
        <v>1.1200000000000001</v>
      </c>
    </row>
    <row r="24" spans="2:8" ht="30" hidden="1" x14ac:dyDescent="0.25">
      <c r="D24" s="430" t="s">
        <v>388</v>
      </c>
      <c r="E24" s="432"/>
    </row>
    <row r="25" spans="2:8" hidden="1" x14ac:dyDescent="0.25">
      <c r="D25" s="428" t="s">
        <v>26</v>
      </c>
      <c r="E25" s="429">
        <v>1</v>
      </c>
    </row>
    <row r="26" spans="2:8" hidden="1" x14ac:dyDescent="0.25">
      <c r="D26" s="428" t="s">
        <v>99</v>
      </c>
      <c r="E26" s="429">
        <v>1</v>
      </c>
    </row>
    <row r="27" spans="2:8" hidden="1" x14ac:dyDescent="0.25">
      <c r="D27" s="431" t="s">
        <v>92</v>
      </c>
      <c r="E27" s="429">
        <v>1.1200000000000001</v>
      </c>
    </row>
    <row r="28" spans="2:8" hidden="1" x14ac:dyDescent="0.25">
      <c r="D28" s="490" t="s">
        <v>399</v>
      </c>
      <c r="E28" s="491"/>
    </row>
    <row r="29" spans="2:8" hidden="1" x14ac:dyDescent="0.25">
      <c r="D29" s="428" t="s">
        <v>26</v>
      </c>
      <c r="E29" s="429">
        <v>1</v>
      </c>
    </row>
    <row r="30" spans="2:8" ht="30" hidden="1" x14ac:dyDescent="0.25">
      <c r="D30" s="433" t="s">
        <v>400</v>
      </c>
      <c r="E30" s="434">
        <v>1.05</v>
      </c>
    </row>
    <row r="31" spans="2:8" ht="30" hidden="1" x14ac:dyDescent="0.25">
      <c r="D31" s="433" t="s">
        <v>373</v>
      </c>
      <c r="E31" s="434">
        <v>1.08</v>
      </c>
    </row>
    <row r="32" spans="2:8" ht="60" hidden="1" x14ac:dyDescent="0.25">
      <c r="D32" s="435" t="s">
        <v>374</v>
      </c>
      <c r="E32" s="434">
        <v>1.1399999999999999</v>
      </c>
    </row>
    <row r="33" spans="4:5" hidden="1" x14ac:dyDescent="0.25">
      <c r="D33" s="490" t="s">
        <v>389</v>
      </c>
      <c r="E33" s="491"/>
    </row>
    <row r="34" spans="4:5" hidden="1" x14ac:dyDescent="0.25">
      <c r="D34" s="428" t="s">
        <v>26</v>
      </c>
      <c r="E34" s="429">
        <v>1</v>
      </c>
    </row>
    <row r="35" spans="4:5" hidden="1" x14ac:dyDescent="0.25">
      <c r="D35" s="428" t="s">
        <v>99</v>
      </c>
      <c r="E35" s="429">
        <v>1</v>
      </c>
    </row>
    <row r="36" spans="4:5" hidden="1" x14ac:dyDescent="0.25">
      <c r="D36" s="431" t="s">
        <v>92</v>
      </c>
      <c r="E36" s="429">
        <v>1.1200000000000001</v>
      </c>
    </row>
    <row r="37" spans="4:5" hidden="1" x14ac:dyDescent="0.25">
      <c r="D37" s="490" t="s">
        <v>390</v>
      </c>
      <c r="E37" s="491"/>
    </row>
    <row r="38" spans="4:5" hidden="1" x14ac:dyDescent="0.25">
      <c r="D38" s="428" t="s">
        <v>26</v>
      </c>
      <c r="E38" s="429">
        <v>1</v>
      </c>
    </row>
    <row r="39" spans="4:5" hidden="1" x14ac:dyDescent="0.25">
      <c r="D39" s="428" t="s">
        <v>99</v>
      </c>
      <c r="E39" s="429">
        <v>1</v>
      </c>
    </row>
    <row r="40" spans="4:5" hidden="1" x14ac:dyDescent="0.25">
      <c r="D40" s="431" t="s">
        <v>92</v>
      </c>
      <c r="E40" s="429">
        <v>1.1200000000000001</v>
      </c>
    </row>
    <row r="41" spans="4:5" x14ac:dyDescent="0.25">
      <c r="E41" s="436"/>
    </row>
  </sheetData>
  <sheetProtection sheet="1" objects="1" scenarios="1"/>
  <mergeCells count="4">
    <mergeCell ref="D28:E28"/>
    <mergeCell ref="D33:E33"/>
    <mergeCell ref="D37:E37"/>
    <mergeCell ref="B6:B9"/>
  </mergeCells>
  <dataValidations count="6">
    <dataValidation type="list" allowBlank="1" showInputMessage="1" showErrorMessage="1" sqref="D5">
      <formula1>$D$17:$D$19</formula1>
    </dataValidation>
    <dataValidation type="list" allowBlank="1" showInputMessage="1" showErrorMessage="1" sqref="D6">
      <formula1>$D$21:$D$23</formula1>
    </dataValidation>
    <dataValidation type="list" allowBlank="1" showInputMessage="1" showErrorMessage="1" sqref="D7">
      <formula1>$D$25:$D$27</formula1>
    </dataValidation>
    <dataValidation type="list" allowBlank="1" showInputMessage="1" showErrorMessage="1" sqref="D8">
      <formula1>$D$29:$D$32</formula1>
    </dataValidation>
    <dataValidation type="list" allowBlank="1" showInputMessage="1" showErrorMessage="1" sqref="D9">
      <formula1>$D$34:$D$36</formula1>
    </dataValidation>
    <dataValidation type="list" allowBlank="1" showInputMessage="1" showErrorMessage="1" sqref="D10">
      <formula1>$D$38:$D$40</formula1>
    </dataValidation>
  </dataValidations>
  <hyperlinks>
    <hyperlink ref="H6" r:id="rId1" display="https://www.mtss.gub.uy/web/mtss/acoso-sexual;_x000a_"/>
    <hyperlink ref="H8" r:id="rId2" display="http://www.inmujeres.gub.uy/75652/modelo-de-calidad-con-equidad-de-genero_x000a__x000a_"/>
    <hyperlink ref="H9" r:id="rId3" display="https://www.impo.com.uy/bases/leyes/19161-2013"/>
    <hyperlink ref="H10" r:id="rId4" display="https://www.impo.com.uy/bases/leyes/18104-2007"/>
  </hyperlinks>
  <pageMargins left="0.25" right="0.25" top="0.75" bottom="0.75" header="0.3" footer="0.3"/>
  <pageSetup paperSize="9" scale="41" orientation="landscape" horizontalDpi="0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C00000"/>
  </sheetPr>
  <dimension ref="A1:BE44"/>
  <sheetViews>
    <sheetView zoomScale="80" zoomScaleNormal="80" workbookViewId="0"/>
  </sheetViews>
  <sheetFormatPr baseColWidth="10" defaultRowHeight="15.75" x14ac:dyDescent="0.25"/>
  <cols>
    <col min="1" max="1" width="1.140625" style="55" customWidth="1"/>
    <col min="2" max="2" width="2.7109375" style="337" customWidth="1"/>
    <col min="3" max="16384" width="11.42578125" style="55"/>
  </cols>
  <sheetData>
    <row r="1" spans="1:37" s="126" customFormat="1" ht="5.0999999999999996" customHeight="1" x14ac:dyDescent="0.25">
      <c r="A1" s="207"/>
      <c r="B1" s="326"/>
      <c r="J1" s="327"/>
    </row>
    <row r="2" spans="1:37" s="125" customFormat="1" ht="21" x14ac:dyDescent="0.35">
      <c r="B2" s="328"/>
      <c r="C2" s="54" t="s">
        <v>327</v>
      </c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</row>
    <row r="3" spans="1:37" s="126" customFormat="1" ht="5.0999999999999996" customHeight="1" x14ac:dyDescent="0.25">
      <c r="A3" s="207"/>
      <c r="B3" s="326"/>
      <c r="J3" s="327"/>
    </row>
    <row r="4" spans="1:37" s="129" customFormat="1" ht="20.100000000000001" customHeight="1" x14ac:dyDescent="0.3">
      <c r="B4" s="326"/>
      <c r="C4" s="47" t="s">
        <v>122</v>
      </c>
      <c r="E4" s="329"/>
      <c r="F4" s="329"/>
      <c r="G4" s="329"/>
      <c r="H4" s="329"/>
      <c r="I4" s="329"/>
      <c r="J4" s="329"/>
      <c r="K4" s="329"/>
      <c r="L4" s="329"/>
      <c r="M4" s="329"/>
      <c r="N4" s="329"/>
    </row>
    <row r="5" spans="1:37" s="129" customFormat="1" ht="9.9499999999999993" customHeight="1" x14ac:dyDescent="0.3">
      <c r="A5" s="330"/>
      <c r="B5" s="326"/>
      <c r="J5" s="331"/>
      <c r="K5" s="332"/>
      <c r="L5" s="332"/>
      <c r="M5" s="332"/>
      <c r="N5" s="332"/>
    </row>
    <row r="6" spans="1:37" s="129" customFormat="1" ht="20.100000000000001" customHeight="1" x14ac:dyDescent="0.3">
      <c r="B6" s="326" t="s">
        <v>203</v>
      </c>
      <c r="C6" s="131" t="s">
        <v>208</v>
      </c>
      <c r="D6" s="48"/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51"/>
      <c r="P6" s="48"/>
    </row>
    <row r="7" spans="1:37" s="129" customFormat="1" ht="9.9499999999999993" customHeight="1" x14ac:dyDescent="0.3">
      <c r="B7" s="326"/>
      <c r="C7" s="131"/>
      <c r="D7" s="48"/>
      <c r="E7" s="114"/>
      <c r="F7" s="115"/>
      <c r="G7" s="115"/>
      <c r="H7" s="115"/>
      <c r="I7" s="115"/>
      <c r="J7" s="115"/>
      <c r="K7" s="115"/>
      <c r="L7" s="115"/>
      <c r="M7" s="115"/>
      <c r="N7" s="115"/>
      <c r="O7" s="51"/>
      <c r="P7" s="48"/>
    </row>
    <row r="8" spans="1:37" s="129" customFormat="1" ht="16.5" customHeight="1" x14ac:dyDescent="0.3">
      <c r="B8" s="326" t="s">
        <v>204</v>
      </c>
      <c r="C8" s="131" t="s">
        <v>259</v>
      </c>
      <c r="D8" s="48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51"/>
      <c r="P8" s="48"/>
    </row>
    <row r="9" spans="1:37" s="129" customFormat="1" ht="16.5" customHeight="1" x14ac:dyDescent="0.3">
      <c r="B9" s="326"/>
      <c r="C9" s="131" t="s">
        <v>328</v>
      </c>
      <c r="D9" s="48"/>
      <c r="E9" s="114"/>
      <c r="F9" s="115"/>
      <c r="G9" s="115"/>
      <c r="H9" s="115"/>
      <c r="I9" s="115"/>
      <c r="J9" s="115"/>
      <c r="K9" s="115"/>
      <c r="L9" s="115"/>
      <c r="M9" s="115"/>
      <c r="N9" s="115"/>
      <c r="O9" s="51"/>
      <c r="P9" s="48"/>
    </row>
    <row r="10" spans="1:37" s="129" customFormat="1" ht="16.5" customHeight="1" x14ac:dyDescent="0.3">
      <c r="B10" s="326"/>
      <c r="C10" s="131" t="s">
        <v>267</v>
      </c>
      <c r="D10" s="48"/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51"/>
      <c r="P10" s="48"/>
    </row>
    <row r="11" spans="1:37" s="129" customFormat="1" ht="9.9499999999999993" customHeight="1" x14ac:dyDescent="0.3">
      <c r="B11" s="326"/>
      <c r="C11" s="131"/>
      <c r="D11" s="48"/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51"/>
      <c r="P11" s="48"/>
    </row>
    <row r="12" spans="1:37" s="129" customFormat="1" ht="20.100000000000001" customHeight="1" x14ac:dyDescent="0.3">
      <c r="B12" s="326" t="s">
        <v>205</v>
      </c>
      <c r="C12" s="495" t="s">
        <v>407</v>
      </c>
      <c r="D12" s="495"/>
      <c r="E12" s="495"/>
      <c r="F12" s="495"/>
      <c r="G12" s="495"/>
      <c r="H12" s="495"/>
      <c r="I12" s="495"/>
      <c r="J12" s="495"/>
      <c r="K12" s="495"/>
      <c r="L12" s="495"/>
      <c r="M12" s="495"/>
      <c r="N12" s="495"/>
      <c r="O12" s="495"/>
      <c r="P12" s="495"/>
      <c r="Q12" s="495"/>
      <c r="R12" s="495"/>
      <c r="S12" s="495"/>
    </row>
    <row r="13" spans="1:37" s="129" customFormat="1" ht="9.9499999999999993" customHeight="1" x14ac:dyDescent="0.3">
      <c r="B13" s="326"/>
      <c r="C13" s="132"/>
      <c r="D13" s="48"/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51"/>
      <c r="P13" s="48"/>
    </row>
    <row r="14" spans="1:37" s="129" customFormat="1" ht="62.25" customHeight="1" x14ac:dyDescent="0.3">
      <c r="B14" s="326" t="s">
        <v>206</v>
      </c>
      <c r="C14" s="496" t="s">
        <v>313</v>
      </c>
      <c r="D14" s="496"/>
      <c r="E14" s="496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496"/>
      <c r="S14" s="496"/>
    </row>
    <row r="15" spans="1:37" s="129" customFormat="1" ht="9.9499999999999993" customHeight="1" x14ac:dyDescent="0.3">
      <c r="B15" s="326"/>
      <c r="C15" s="133"/>
      <c r="D15" s="48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</row>
    <row r="16" spans="1:37" s="129" customFormat="1" ht="30" customHeight="1" x14ac:dyDescent="0.3">
      <c r="B16" s="326" t="s">
        <v>207</v>
      </c>
      <c r="C16" s="496" t="s">
        <v>210</v>
      </c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</row>
    <row r="17" spans="2:57" s="129" customFormat="1" ht="9.9499999999999993" customHeight="1" x14ac:dyDescent="0.3">
      <c r="B17" s="326"/>
      <c r="C17" s="325"/>
      <c r="D17" s="48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2:57" s="129" customFormat="1" ht="20.100000000000001" customHeight="1" x14ac:dyDescent="0.3">
      <c r="B18" s="326" t="s">
        <v>209</v>
      </c>
      <c r="C18" s="497" t="s">
        <v>356</v>
      </c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</row>
    <row r="19" spans="2:57" s="129" customFormat="1" ht="9.9499999999999993" customHeight="1" x14ac:dyDescent="0.3">
      <c r="B19" s="326"/>
      <c r="C19" s="325"/>
      <c r="D19" s="48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</row>
    <row r="20" spans="2:57" s="129" customFormat="1" ht="30" customHeight="1" x14ac:dyDescent="0.3">
      <c r="B20" s="326" t="s">
        <v>258</v>
      </c>
      <c r="C20" s="496" t="s">
        <v>326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</row>
    <row r="21" spans="2:57" s="129" customFormat="1" ht="9.9499999999999993" customHeight="1" x14ac:dyDescent="0.3">
      <c r="B21" s="326"/>
      <c r="C21" s="325"/>
      <c r="D21" s="48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</row>
    <row r="22" spans="2:57" s="129" customFormat="1" ht="20.100000000000001" customHeight="1" x14ac:dyDescent="0.3">
      <c r="B22" s="326" t="s">
        <v>314</v>
      </c>
      <c r="C22" s="495" t="s">
        <v>325</v>
      </c>
      <c r="D22" s="495"/>
      <c r="E22" s="495"/>
      <c r="F22" s="495"/>
      <c r="G22" s="495"/>
      <c r="H22" s="495"/>
      <c r="I22" s="495"/>
      <c r="J22" s="495"/>
      <c r="K22" s="495"/>
      <c r="L22" s="495"/>
      <c r="M22" s="495"/>
      <c r="N22" s="495"/>
      <c r="O22" s="495"/>
      <c r="P22" s="495"/>
      <c r="Q22" s="495"/>
      <c r="R22" s="495"/>
      <c r="S22" s="495"/>
    </row>
    <row r="23" spans="2:57" s="28" customFormat="1" ht="9.9499999999999993" customHeight="1" x14ac:dyDescent="0.25">
      <c r="E23" s="333"/>
      <c r="F23" s="333"/>
      <c r="G23" s="333"/>
      <c r="H23" s="333"/>
      <c r="I23" s="334"/>
      <c r="X23" s="335"/>
      <c r="Y23" s="335"/>
      <c r="Z23" s="335"/>
      <c r="AE23" s="335"/>
      <c r="AF23" s="335"/>
      <c r="AG23" s="335"/>
      <c r="BE23" s="336"/>
    </row>
    <row r="24" spans="2:57" s="144" customFormat="1" ht="15" x14ac:dyDescent="0.25">
      <c r="B24" s="143" t="s">
        <v>21</v>
      </c>
      <c r="C24" s="143"/>
    </row>
    <row r="25" spans="2:57" s="2" customFormat="1" x14ac:dyDescent="0.25">
      <c r="B25" s="326"/>
    </row>
    <row r="26" spans="2:57" s="2" customFormat="1" x14ac:dyDescent="0.25">
      <c r="B26" s="326"/>
    </row>
    <row r="27" spans="2:57" s="2" customFormat="1" x14ac:dyDescent="0.25">
      <c r="B27" s="326"/>
    </row>
    <row r="28" spans="2:57" s="2" customFormat="1" x14ac:dyDescent="0.25">
      <c r="B28" s="326"/>
    </row>
    <row r="29" spans="2:57" s="2" customFormat="1" x14ac:dyDescent="0.25">
      <c r="B29" s="326"/>
    </row>
    <row r="30" spans="2:57" s="2" customFormat="1" x14ac:dyDescent="0.25">
      <c r="B30" s="326"/>
    </row>
    <row r="31" spans="2:57" s="2" customFormat="1" x14ac:dyDescent="0.25">
      <c r="B31" s="326"/>
    </row>
    <row r="32" spans="2:57" s="2" customFormat="1" x14ac:dyDescent="0.25">
      <c r="B32" s="326"/>
    </row>
    <row r="33" spans="2:2" s="2" customFormat="1" x14ac:dyDescent="0.25">
      <c r="B33" s="326"/>
    </row>
    <row r="34" spans="2:2" s="2" customFormat="1" x14ac:dyDescent="0.25">
      <c r="B34" s="326"/>
    </row>
    <row r="35" spans="2:2" s="2" customFormat="1" x14ac:dyDescent="0.25">
      <c r="B35" s="326"/>
    </row>
    <row r="36" spans="2:2" s="2" customFormat="1" x14ac:dyDescent="0.25">
      <c r="B36" s="326"/>
    </row>
    <row r="37" spans="2:2" s="2" customFormat="1" x14ac:dyDescent="0.25">
      <c r="B37" s="326"/>
    </row>
    <row r="38" spans="2:2" s="2" customFormat="1" x14ac:dyDescent="0.25">
      <c r="B38" s="326"/>
    </row>
    <row r="39" spans="2:2" s="2" customFormat="1" x14ac:dyDescent="0.25">
      <c r="B39" s="326"/>
    </row>
    <row r="40" spans="2:2" s="2" customFormat="1" x14ac:dyDescent="0.25">
      <c r="B40" s="326"/>
    </row>
    <row r="41" spans="2:2" s="2" customFormat="1" x14ac:dyDescent="0.25">
      <c r="B41" s="326"/>
    </row>
    <row r="42" spans="2:2" s="2" customFormat="1" x14ac:dyDescent="0.25">
      <c r="B42" s="326"/>
    </row>
    <row r="43" spans="2:2" s="2" customFormat="1" x14ac:dyDescent="0.25">
      <c r="B43" s="326"/>
    </row>
    <row r="44" spans="2:2" s="2" customFormat="1" x14ac:dyDescent="0.25">
      <c r="B44" s="326"/>
    </row>
  </sheetData>
  <sheetProtection algorithmName="SHA-512" hashValue="YjXY+vH/VYuOGlIwgqRSA1azSQwyv5L4r6nL7MEDbvrx/wCh1GC3I28Gd2u1mOc16jJx+nLiW7s2J+drrfN4IA==" saltValue="SLJQa6OXRDJWTViS5LEgOw==" spinCount="100000" sheet="1" objects="1" scenarios="1"/>
  <mergeCells count="6">
    <mergeCell ref="C22:S22"/>
    <mergeCell ref="C14:S14"/>
    <mergeCell ref="C12:S12"/>
    <mergeCell ref="C16:S16"/>
    <mergeCell ref="C18:S18"/>
    <mergeCell ref="C20:S2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  <pageSetUpPr fitToPage="1"/>
  </sheetPr>
  <dimension ref="A1:CM11553"/>
  <sheetViews>
    <sheetView showGridLines="0" zoomScale="80" zoomScaleNormal="80" workbookViewId="0">
      <selection activeCell="B10" sqref="B10"/>
    </sheetView>
  </sheetViews>
  <sheetFormatPr baseColWidth="10" defaultColWidth="11.42578125" defaultRowHeight="15" x14ac:dyDescent="0.25"/>
  <cols>
    <col min="1" max="1" width="1.5703125" style="88" customWidth="1"/>
    <col min="2" max="4" width="23.28515625" style="88" customWidth="1"/>
    <col min="5" max="5" width="16.85546875" style="88" customWidth="1"/>
    <col min="6" max="6" width="14.42578125" style="88" customWidth="1"/>
    <col min="7" max="7" width="35.5703125" style="88" customWidth="1"/>
    <col min="8" max="8" width="33" style="88" customWidth="1"/>
    <col min="9" max="9" width="15.28515625" style="468" customWidth="1"/>
    <col min="10" max="10" width="12.7109375" style="468" customWidth="1"/>
    <col min="11" max="11" width="13.85546875" style="468" customWidth="1"/>
    <col min="12" max="12" width="15.140625" style="468" customWidth="1"/>
    <col min="13" max="14" width="14" style="468" customWidth="1"/>
    <col min="15" max="15" width="15.42578125" style="472" hidden="1" customWidth="1"/>
    <col min="16" max="16" width="12.7109375" style="469" customWidth="1"/>
    <col min="17" max="17" width="12.5703125" style="469" customWidth="1"/>
    <col min="18" max="18" width="14.7109375" style="469" customWidth="1"/>
    <col min="19" max="19" width="13.85546875" style="469" customWidth="1"/>
    <col min="20" max="20" width="10.7109375" style="469" customWidth="1"/>
    <col min="21" max="21" width="11.7109375" style="469" customWidth="1"/>
    <col min="22" max="23" width="13.28515625" style="469" customWidth="1"/>
    <col min="24" max="24" width="12.42578125" style="469" hidden="1" customWidth="1"/>
    <col min="25" max="25" width="10.7109375" style="469" hidden="1" customWidth="1"/>
    <col min="26" max="26" width="12.140625" style="469" hidden="1" customWidth="1"/>
    <col min="27" max="27" width="14.140625" style="469" hidden="1" customWidth="1"/>
    <col min="28" max="28" width="10.7109375" style="469" hidden="1" customWidth="1"/>
    <col min="29" max="29" width="12.42578125" style="469" hidden="1" customWidth="1"/>
    <col min="30" max="30" width="13.7109375" style="469" hidden="1" customWidth="1"/>
    <col min="31" max="31" width="12.5703125" style="469" hidden="1" customWidth="1"/>
    <col min="32" max="32" width="12.85546875" style="473" customWidth="1"/>
    <col min="33" max="33" width="10.7109375" style="473" customWidth="1"/>
    <col min="34" max="34" width="12" style="473" customWidth="1"/>
    <col min="35" max="35" width="14.28515625" style="469" customWidth="1"/>
    <col min="36" max="36" width="10.7109375" style="469" customWidth="1"/>
    <col min="37" max="37" width="11.7109375" style="469" customWidth="1"/>
    <col min="38" max="38" width="13.85546875" style="469" customWidth="1"/>
    <col min="39" max="39" width="13.28515625" style="469" customWidth="1"/>
    <col min="40" max="40" width="13.85546875" style="473" hidden="1" customWidth="1" collapsed="1"/>
    <col min="41" max="41" width="10.7109375" style="473" hidden="1" customWidth="1"/>
    <col min="42" max="42" width="12" style="473" hidden="1" customWidth="1"/>
    <col min="43" max="43" width="13.85546875" style="469" hidden="1" customWidth="1"/>
    <col min="44" max="44" width="10.7109375" style="469" hidden="1" customWidth="1"/>
    <col min="45" max="46" width="13.85546875" style="469" hidden="1" customWidth="1"/>
    <col min="47" max="47" width="12.85546875" style="469" hidden="1" customWidth="1"/>
    <col min="48" max="48" width="16.7109375" style="469" customWidth="1"/>
    <col min="49" max="49" width="13.42578125" style="469" customWidth="1"/>
    <col min="50" max="50" width="10.7109375" style="469" customWidth="1"/>
    <col min="51" max="51" width="13.140625" style="469" customWidth="1"/>
    <col min="52" max="52" width="16" style="469" customWidth="1"/>
    <col min="53" max="53" width="14.28515625" style="469" customWidth="1"/>
    <col min="54" max="54" width="14.140625" style="469" customWidth="1"/>
    <col min="55" max="55" width="10.7109375" style="469" customWidth="1"/>
    <col min="56" max="56" width="13.5703125" style="469" customWidth="1"/>
    <col min="57" max="57" width="10.7109375" style="469" customWidth="1"/>
    <col min="58" max="58" width="13.5703125" style="471" customWidth="1"/>
    <col min="59" max="59" width="10.7109375" style="471" customWidth="1"/>
    <col min="60" max="60" width="12.7109375" style="469" customWidth="1"/>
    <col min="61" max="61" width="10.7109375" style="469" customWidth="1"/>
    <col min="62" max="62" width="12" style="470" customWidth="1"/>
    <col min="63" max="63" width="10.7109375" style="470" customWidth="1"/>
    <col min="64" max="64" width="15" style="469" customWidth="1"/>
    <col min="65" max="65" width="10.7109375" style="469" customWidth="1"/>
    <col min="66" max="66" width="15.140625" style="469" customWidth="1"/>
    <col min="67" max="67" width="10.7109375" style="469" customWidth="1"/>
    <col min="68" max="68" width="20" style="469" customWidth="1"/>
    <col min="69" max="69" width="10.7109375" style="469" customWidth="1"/>
    <col min="70" max="70" width="14.42578125" style="469" customWidth="1"/>
    <col min="71" max="76" width="9.7109375" style="471" hidden="1" customWidth="1"/>
    <col min="77" max="77" width="12.42578125" style="471" customWidth="1"/>
    <col min="78" max="78" width="21" style="471" customWidth="1"/>
    <col min="79" max="79" width="11.140625" style="471" customWidth="1"/>
    <col min="80" max="80" width="8.42578125" style="469" customWidth="1"/>
    <col min="81" max="81" width="11.42578125" style="469" customWidth="1"/>
    <col min="82" max="82" width="16.140625" style="469" customWidth="1"/>
    <col min="83" max="83" width="15.85546875" style="474" customWidth="1"/>
    <col min="84" max="84" width="15.85546875" style="469" customWidth="1"/>
    <col min="85" max="85" width="15.5703125" style="469" customWidth="1"/>
    <col min="86" max="88" width="13.7109375" style="469" customWidth="1"/>
    <col min="89" max="89" width="18.85546875" style="469" customWidth="1"/>
    <col min="90" max="90" width="12.5703125" style="469" customWidth="1"/>
    <col min="91" max="91" width="13.7109375" style="469" customWidth="1"/>
    <col min="92" max="16384" width="11.42578125" style="469"/>
  </cols>
  <sheetData>
    <row r="1" spans="1:86" s="4" customFormat="1" ht="9.9499999999999993" customHeight="1" x14ac:dyDescent="0.25">
      <c r="A1" s="77"/>
      <c r="B1" s="77"/>
      <c r="C1" s="77"/>
      <c r="D1" s="77"/>
      <c r="E1" s="77"/>
      <c r="F1" s="77"/>
      <c r="G1" s="3"/>
      <c r="H1" s="3"/>
      <c r="I1" s="3"/>
      <c r="J1" s="3"/>
      <c r="K1" s="3"/>
      <c r="L1" s="3"/>
      <c r="M1" s="3"/>
      <c r="N1" s="3"/>
      <c r="O1" s="7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I1" s="3"/>
      <c r="AJ1" s="3"/>
      <c r="AK1" s="3"/>
      <c r="AL1" s="3"/>
      <c r="AM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F1" s="297"/>
      <c r="BG1" s="297"/>
      <c r="BJ1" s="339"/>
      <c r="BK1" s="339"/>
      <c r="BS1" s="297"/>
      <c r="BT1" s="297"/>
      <c r="BU1" s="297"/>
      <c r="BV1" s="297"/>
      <c r="BW1" s="297"/>
      <c r="BX1" s="297"/>
      <c r="BY1" s="297"/>
      <c r="BZ1" s="297"/>
      <c r="CA1" s="297"/>
      <c r="CE1" s="79"/>
    </row>
    <row r="2" spans="1:86" s="80" customFormat="1" ht="21" x14ac:dyDescent="0.35">
      <c r="B2" s="54" t="s">
        <v>107</v>
      </c>
      <c r="C2" s="54"/>
      <c r="E2" s="54"/>
      <c r="G2" s="125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U2" s="81"/>
      <c r="BF2" s="298"/>
      <c r="BG2" s="298"/>
      <c r="BJ2" s="340"/>
      <c r="BK2" s="340"/>
      <c r="BS2" s="298"/>
      <c r="BT2" s="298"/>
      <c r="BU2" s="298"/>
      <c r="BV2" s="298"/>
      <c r="BW2" s="298"/>
      <c r="BX2" s="298"/>
      <c r="BY2" s="298"/>
      <c r="BZ2" s="298"/>
      <c r="CA2" s="298"/>
      <c r="CE2" s="82"/>
    </row>
    <row r="3" spans="1:86" s="4" customFormat="1" ht="5.0999999999999996" customHeight="1" x14ac:dyDescent="0.25">
      <c r="A3" s="77"/>
      <c r="B3" s="126"/>
      <c r="C3" s="126"/>
      <c r="E3" s="126"/>
      <c r="G3" s="127"/>
      <c r="H3" s="3"/>
      <c r="I3" s="3"/>
      <c r="J3" s="3"/>
      <c r="K3" s="3"/>
      <c r="L3" s="3"/>
      <c r="M3" s="3"/>
      <c r="N3" s="3"/>
      <c r="O3" s="7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I3" s="3"/>
      <c r="AJ3" s="3"/>
      <c r="AK3" s="3"/>
      <c r="AL3" s="3"/>
      <c r="AM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F3" s="297"/>
      <c r="BG3" s="297"/>
      <c r="BJ3" s="339"/>
      <c r="BK3" s="339"/>
      <c r="BS3" s="297"/>
      <c r="BT3" s="297"/>
      <c r="BU3" s="297"/>
      <c r="BV3" s="297"/>
      <c r="BW3" s="297"/>
      <c r="BX3" s="297"/>
      <c r="BY3" s="297"/>
      <c r="BZ3" s="297"/>
      <c r="CA3" s="297"/>
      <c r="CE3" s="79"/>
    </row>
    <row r="4" spans="1:86" s="85" customFormat="1" ht="18" customHeight="1" x14ac:dyDescent="0.3">
      <c r="A4" s="83"/>
      <c r="B4" s="47" t="s">
        <v>122</v>
      </c>
      <c r="C4" s="47"/>
      <c r="E4" s="47"/>
      <c r="G4" s="128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I4" s="83"/>
      <c r="AJ4" s="83"/>
      <c r="AK4" s="83"/>
      <c r="AL4" s="83"/>
      <c r="AM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6"/>
      <c r="BC4" s="86"/>
      <c r="BD4" s="86"/>
      <c r="BE4" s="86"/>
      <c r="BF4" s="299"/>
      <c r="BG4" s="299"/>
      <c r="BH4" s="86"/>
      <c r="BI4" s="86"/>
      <c r="BJ4" s="341"/>
      <c r="BK4" s="341"/>
      <c r="BL4" s="86"/>
      <c r="BM4" s="86"/>
      <c r="BN4" s="86"/>
      <c r="BO4" s="86"/>
      <c r="BP4" s="86"/>
      <c r="BQ4" s="86"/>
      <c r="BR4" s="86"/>
      <c r="BS4" s="299"/>
      <c r="BT4" s="299"/>
      <c r="BU4" s="299"/>
      <c r="BV4" s="299"/>
      <c r="BW4" s="299"/>
      <c r="BX4" s="299"/>
      <c r="BY4" s="299"/>
      <c r="BZ4" s="299"/>
      <c r="CA4" s="299"/>
      <c r="CB4" s="86"/>
      <c r="CC4" s="86"/>
      <c r="CD4" s="86"/>
      <c r="CE4" s="86"/>
    </row>
    <row r="5" spans="1:86" s="85" customFormat="1" ht="20.100000000000001" customHeight="1" x14ac:dyDescent="0.3">
      <c r="A5" s="83"/>
      <c r="B5" s="134" t="s">
        <v>280</v>
      </c>
      <c r="C5" s="134"/>
      <c r="E5" s="134"/>
      <c r="G5" s="130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83"/>
      <c r="W5" s="83"/>
      <c r="X5" s="83"/>
      <c r="Y5" s="83"/>
      <c r="Z5" s="83"/>
      <c r="AA5" s="83"/>
      <c r="AB5" s="83"/>
      <c r="AC5" s="83"/>
      <c r="AD5" s="83"/>
      <c r="AE5" s="83"/>
      <c r="AI5" s="83"/>
      <c r="AJ5" s="83"/>
      <c r="AK5" s="83"/>
      <c r="AL5" s="83"/>
      <c r="AM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6"/>
      <c r="BC5" s="86"/>
      <c r="BD5" s="86"/>
      <c r="BE5" s="86"/>
      <c r="BF5" s="299"/>
      <c r="BG5" s="299"/>
      <c r="BH5" s="86"/>
      <c r="BI5" s="86"/>
      <c r="BJ5" s="341"/>
      <c r="BK5" s="341"/>
      <c r="BL5" s="86"/>
      <c r="BM5" s="86"/>
      <c r="BN5" s="86"/>
      <c r="BO5" s="86"/>
      <c r="BP5" s="86"/>
      <c r="BQ5" s="86"/>
      <c r="BR5" s="86"/>
      <c r="BS5" s="299"/>
      <c r="BT5" s="299"/>
      <c r="BU5" s="299"/>
      <c r="BV5" s="299"/>
      <c r="BW5" s="299"/>
      <c r="BX5" s="299"/>
      <c r="BY5" s="299"/>
      <c r="BZ5" s="299"/>
      <c r="CA5" s="299"/>
      <c r="CB5" s="86"/>
      <c r="CC5" s="86"/>
      <c r="CD5" s="86"/>
      <c r="CE5" s="86"/>
    </row>
    <row r="6" spans="1:86" s="4" customFormat="1" ht="9.9499999999999993" customHeight="1" thickBot="1" x14ac:dyDescent="0.3">
      <c r="A6" s="77"/>
      <c r="B6" s="77"/>
      <c r="C6" s="77"/>
      <c r="D6" s="77"/>
      <c r="E6" s="77"/>
      <c r="F6" s="77"/>
      <c r="G6" s="3"/>
      <c r="H6" s="3"/>
      <c r="I6" s="3"/>
      <c r="J6" s="3"/>
      <c r="K6" s="3"/>
      <c r="L6" s="3"/>
      <c r="M6" s="3"/>
      <c r="N6" s="3"/>
      <c r="O6" s="78"/>
      <c r="P6" s="87"/>
      <c r="Q6" s="87"/>
      <c r="R6" s="87"/>
      <c r="S6" s="87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8"/>
      <c r="AG6" s="88"/>
      <c r="AH6" s="88"/>
      <c r="AI6" s="3"/>
      <c r="AJ6" s="3"/>
      <c r="AK6" s="3"/>
      <c r="AL6" s="3"/>
      <c r="AM6" s="3"/>
      <c r="AN6" s="88"/>
      <c r="AO6" s="88"/>
      <c r="AP6" s="88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F6" s="297"/>
      <c r="BG6" s="297"/>
      <c r="BJ6" s="339"/>
      <c r="BK6" s="339"/>
      <c r="BS6" s="297"/>
      <c r="BT6" s="297"/>
      <c r="BU6" s="297"/>
      <c r="BV6" s="297"/>
      <c r="BW6" s="297"/>
      <c r="BX6" s="297"/>
      <c r="BY6" s="297"/>
      <c r="BZ6" s="297"/>
      <c r="CA6" s="297"/>
      <c r="CC6" s="89"/>
      <c r="CD6" s="89"/>
      <c r="CE6" s="79"/>
    </row>
    <row r="7" spans="1:86" s="83" customFormat="1" ht="20.100000000000001" customHeight="1" thickBot="1" x14ac:dyDescent="0.35">
      <c r="B7" s="568" t="s">
        <v>104</v>
      </c>
      <c r="C7" s="568" t="s">
        <v>108</v>
      </c>
      <c r="D7" s="568" t="s">
        <v>263</v>
      </c>
      <c r="E7" s="568" t="s">
        <v>335</v>
      </c>
      <c r="F7" s="515" t="s">
        <v>266</v>
      </c>
      <c r="G7" s="515" t="s">
        <v>202</v>
      </c>
      <c r="H7" s="515" t="s">
        <v>106</v>
      </c>
      <c r="I7" s="515" t="s">
        <v>71</v>
      </c>
      <c r="J7" s="515" t="s">
        <v>34</v>
      </c>
      <c r="K7" s="515" t="s">
        <v>329</v>
      </c>
      <c r="L7" s="515" t="s">
        <v>351</v>
      </c>
      <c r="M7" s="524" t="s">
        <v>201</v>
      </c>
      <c r="N7" s="525"/>
      <c r="O7" s="515" t="s">
        <v>105</v>
      </c>
      <c r="P7" s="528" t="s">
        <v>72</v>
      </c>
      <c r="Q7" s="529"/>
      <c r="R7" s="529"/>
      <c r="S7" s="529"/>
      <c r="T7" s="529"/>
      <c r="U7" s="529"/>
      <c r="V7" s="529"/>
      <c r="W7" s="530"/>
      <c r="X7" s="528" t="s">
        <v>72</v>
      </c>
      <c r="Y7" s="529"/>
      <c r="Z7" s="529"/>
      <c r="AA7" s="529"/>
      <c r="AB7" s="529"/>
      <c r="AC7" s="529"/>
      <c r="AD7" s="530"/>
      <c r="AE7" s="368"/>
      <c r="AF7" s="531" t="s">
        <v>73</v>
      </c>
      <c r="AG7" s="532"/>
      <c r="AH7" s="532"/>
      <c r="AI7" s="532"/>
      <c r="AJ7" s="532"/>
      <c r="AK7" s="532"/>
      <c r="AL7" s="532"/>
      <c r="AM7" s="533"/>
      <c r="AN7" s="531" t="s">
        <v>73</v>
      </c>
      <c r="AO7" s="532"/>
      <c r="AP7" s="532"/>
      <c r="AQ7" s="532"/>
      <c r="AR7" s="532"/>
      <c r="AS7" s="532"/>
      <c r="AT7" s="532"/>
      <c r="AU7" s="533"/>
      <c r="AV7" s="552" t="s">
        <v>163</v>
      </c>
      <c r="AW7" s="540" t="s">
        <v>35</v>
      </c>
      <c r="AX7" s="541"/>
      <c r="AY7" s="541"/>
      <c r="AZ7" s="541"/>
      <c r="BA7" s="542"/>
      <c r="BB7" s="574" t="s">
        <v>76</v>
      </c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6"/>
      <c r="CC7" s="543" t="s">
        <v>102</v>
      </c>
      <c r="CD7" s="544"/>
      <c r="CE7" s="544"/>
      <c r="CF7" s="545"/>
    </row>
    <row r="8" spans="1:86" s="5" customFormat="1" ht="50.25" customHeight="1" thickBot="1" x14ac:dyDescent="0.3">
      <c r="B8" s="569"/>
      <c r="C8" s="569"/>
      <c r="D8" s="569"/>
      <c r="E8" s="569"/>
      <c r="F8" s="516"/>
      <c r="G8" s="516"/>
      <c r="H8" s="516"/>
      <c r="I8" s="516"/>
      <c r="J8" s="516"/>
      <c r="K8" s="516"/>
      <c r="L8" s="516"/>
      <c r="M8" s="526"/>
      <c r="N8" s="527"/>
      <c r="O8" s="516"/>
      <c r="P8" s="520" t="s">
        <v>30</v>
      </c>
      <c r="Q8" s="559" t="s">
        <v>103</v>
      </c>
      <c r="R8" s="560"/>
      <c r="S8" s="549" t="s">
        <v>29</v>
      </c>
      <c r="T8" s="550"/>
      <c r="U8" s="550"/>
      <c r="V8" s="551"/>
      <c r="W8" s="156" t="s">
        <v>255</v>
      </c>
      <c r="X8" s="557" t="s">
        <v>129</v>
      </c>
      <c r="Y8" s="559" t="s">
        <v>103</v>
      </c>
      <c r="Z8" s="560"/>
      <c r="AA8" s="549" t="s">
        <v>29</v>
      </c>
      <c r="AB8" s="550"/>
      <c r="AC8" s="550"/>
      <c r="AD8" s="551"/>
      <c r="AE8" s="156" t="s">
        <v>255</v>
      </c>
      <c r="AF8" s="566" t="s">
        <v>30</v>
      </c>
      <c r="AG8" s="563" t="s">
        <v>103</v>
      </c>
      <c r="AH8" s="535"/>
      <c r="AI8" s="536" t="s">
        <v>29</v>
      </c>
      <c r="AJ8" s="537"/>
      <c r="AK8" s="537"/>
      <c r="AL8" s="537"/>
      <c r="AM8" s="157" t="s">
        <v>277</v>
      </c>
      <c r="AN8" s="564" t="s">
        <v>129</v>
      </c>
      <c r="AO8" s="534" t="s">
        <v>103</v>
      </c>
      <c r="AP8" s="535"/>
      <c r="AQ8" s="536" t="s">
        <v>29</v>
      </c>
      <c r="AR8" s="537"/>
      <c r="AS8" s="537"/>
      <c r="AT8" s="538"/>
      <c r="AU8" s="157" t="s">
        <v>255</v>
      </c>
      <c r="AV8" s="553"/>
      <c r="AW8" s="555" t="s">
        <v>74</v>
      </c>
      <c r="AX8" s="518" t="s">
        <v>312</v>
      </c>
      <c r="AY8" s="518" t="s">
        <v>284</v>
      </c>
      <c r="AZ8" s="518" t="s">
        <v>75</v>
      </c>
      <c r="BA8" s="561" t="s">
        <v>357</v>
      </c>
      <c r="BB8" s="548" t="s">
        <v>77</v>
      </c>
      <c r="BC8" s="548"/>
      <c r="BD8" s="539" t="s">
        <v>93</v>
      </c>
      <c r="BE8" s="539"/>
      <c r="BF8" s="510" t="s">
        <v>270</v>
      </c>
      <c r="BG8" s="512"/>
      <c r="BH8" s="546" t="s">
        <v>85</v>
      </c>
      <c r="BI8" s="547"/>
      <c r="BJ8" s="506" t="s">
        <v>164</v>
      </c>
      <c r="BK8" s="507"/>
      <c r="BL8" s="508" t="s">
        <v>330</v>
      </c>
      <c r="BM8" s="509"/>
      <c r="BN8" s="508" t="s">
        <v>405</v>
      </c>
      <c r="BO8" s="509"/>
      <c r="BP8" s="508" t="s">
        <v>406</v>
      </c>
      <c r="BQ8" s="509"/>
      <c r="BR8" s="359" t="s">
        <v>358</v>
      </c>
      <c r="BS8" s="510" t="s">
        <v>408</v>
      </c>
      <c r="BT8" s="511"/>
      <c r="BU8" s="511"/>
      <c r="BV8" s="511"/>
      <c r="BW8" s="511"/>
      <c r="BX8" s="512"/>
      <c r="BY8" s="437" t="s">
        <v>410</v>
      </c>
      <c r="BZ8" s="506" t="s">
        <v>362</v>
      </c>
      <c r="CA8" s="507"/>
      <c r="CB8" s="504" t="s">
        <v>158</v>
      </c>
      <c r="CC8" s="522" t="s">
        <v>101</v>
      </c>
      <c r="CD8" s="522" t="s">
        <v>293</v>
      </c>
      <c r="CE8" s="522" t="s">
        <v>294</v>
      </c>
      <c r="CF8" s="522" t="s">
        <v>295</v>
      </c>
    </row>
    <row r="9" spans="1:86" s="5" customFormat="1" ht="45.75" thickBot="1" x14ac:dyDescent="0.3">
      <c r="B9" s="570"/>
      <c r="C9" s="570"/>
      <c r="D9" s="570"/>
      <c r="E9" s="570"/>
      <c r="F9" s="517"/>
      <c r="G9" s="517"/>
      <c r="H9" s="517"/>
      <c r="I9" s="517"/>
      <c r="J9" s="517"/>
      <c r="K9" s="517"/>
      <c r="L9" s="517"/>
      <c r="M9" s="124" t="s">
        <v>200</v>
      </c>
      <c r="N9" s="124" t="s">
        <v>281</v>
      </c>
      <c r="O9" s="516"/>
      <c r="P9" s="521"/>
      <c r="Q9" s="13" t="s">
        <v>18</v>
      </c>
      <c r="R9" s="14" t="s">
        <v>282</v>
      </c>
      <c r="S9" s="7" t="s">
        <v>69</v>
      </c>
      <c r="T9" s="9" t="s">
        <v>27</v>
      </c>
      <c r="U9" s="9" t="s">
        <v>32</v>
      </c>
      <c r="V9" s="8" t="s">
        <v>283</v>
      </c>
      <c r="W9" s="8" t="s">
        <v>256</v>
      </c>
      <c r="X9" s="558"/>
      <c r="Y9" s="13" t="s">
        <v>18</v>
      </c>
      <c r="Z9" s="14" t="s">
        <v>282</v>
      </c>
      <c r="AA9" s="7" t="s">
        <v>69</v>
      </c>
      <c r="AB9" s="9" t="s">
        <v>27</v>
      </c>
      <c r="AC9" s="9" t="s">
        <v>32</v>
      </c>
      <c r="AD9" s="8" t="s">
        <v>283</v>
      </c>
      <c r="AE9" s="8" t="s">
        <v>256</v>
      </c>
      <c r="AF9" s="567"/>
      <c r="AG9" s="258" t="s">
        <v>18</v>
      </c>
      <c r="AH9" s="15" t="s">
        <v>282</v>
      </c>
      <c r="AI9" s="10" t="s">
        <v>69</v>
      </c>
      <c r="AJ9" s="12" t="s">
        <v>27</v>
      </c>
      <c r="AK9" s="12" t="s">
        <v>32</v>
      </c>
      <c r="AL9" s="20" t="s">
        <v>33</v>
      </c>
      <c r="AM9" s="158" t="s">
        <v>256</v>
      </c>
      <c r="AN9" s="565"/>
      <c r="AO9" s="12" t="s">
        <v>18</v>
      </c>
      <c r="AP9" s="15" t="s">
        <v>31</v>
      </c>
      <c r="AQ9" s="10" t="s">
        <v>69</v>
      </c>
      <c r="AR9" s="12" t="s">
        <v>27</v>
      </c>
      <c r="AS9" s="12" t="s">
        <v>32</v>
      </c>
      <c r="AT9" s="11" t="s">
        <v>33</v>
      </c>
      <c r="AU9" s="158" t="s">
        <v>256</v>
      </c>
      <c r="AV9" s="554"/>
      <c r="AW9" s="556"/>
      <c r="AX9" s="519"/>
      <c r="AY9" s="519"/>
      <c r="AZ9" s="519"/>
      <c r="BA9" s="562"/>
      <c r="BB9" s="146" t="s">
        <v>28</v>
      </c>
      <c r="BC9" s="146" t="s">
        <v>78</v>
      </c>
      <c r="BD9" s="146" t="s">
        <v>94</v>
      </c>
      <c r="BE9" s="146" t="s">
        <v>78</v>
      </c>
      <c r="BF9" s="300" t="s">
        <v>95</v>
      </c>
      <c r="BG9" s="300" t="s">
        <v>78</v>
      </c>
      <c r="BH9" s="146" t="s">
        <v>95</v>
      </c>
      <c r="BI9" s="146" t="s">
        <v>78</v>
      </c>
      <c r="BJ9" s="301" t="s">
        <v>100</v>
      </c>
      <c r="BK9" s="300" t="s">
        <v>78</v>
      </c>
      <c r="BL9" s="261" t="s">
        <v>272</v>
      </c>
      <c r="BM9" s="262" t="s">
        <v>78</v>
      </c>
      <c r="BN9" s="358" t="s">
        <v>272</v>
      </c>
      <c r="BO9" s="360" t="s">
        <v>78</v>
      </c>
      <c r="BP9" s="439" t="s">
        <v>95</v>
      </c>
      <c r="BQ9" s="438" t="s">
        <v>78</v>
      </c>
      <c r="BR9" s="360" t="s">
        <v>78</v>
      </c>
      <c r="BS9" s="441">
        <v>1</v>
      </c>
      <c r="BT9" s="441">
        <v>2</v>
      </c>
      <c r="BU9" s="441">
        <v>3</v>
      </c>
      <c r="BV9" s="441">
        <v>4</v>
      </c>
      <c r="BW9" s="441">
        <v>5</v>
      </c>
      <c r="BX9" s="441">
        <v>6</v>
      </c>
      <c r="BY9" s="441" t="s">
        <v>404</v>
      </c>
      <c r="BZ9" s="300" t="s">
        <v>100</v>
      </c>
      <c r="CA9" s="301" t="s">
        <v>78</v>
      </c>
      <c r="CB9" s="505"/>
      <c r="CC9" s="523"/>
      <c r="CD9" s="523"/>
      <c r="CE9" s="523"/>
      <c r="CF9" s="523"/>
    </row>
    <row r="10" spans="1:86" s="100" customFormat="1" ht="45.75" customHeight="1" thickBot="1" x14ac:dyDescent="0.3">
      <c r="B10" s="338">
        <f>+'Datos Instalaciones'!B16</f>
        <v>0</v>
      </c>
      <c r="C10" s="338">
        <f>+'Datos Instalaciones'!C16</f>
        <v>0</v>
      </c>
      <c r="D10" s="338">
        <f>+'Datos Instalaciones'!E16</f>
        <v>0</v>
      </c>
      <c r="E10" s="338">
        <f>IF(COUNTA('Datos Instalaciones'!$E$16:$E$35)=1,'Datos Instalaciones'!$Z$16,IF('Datos Instalaciones'!Z16="","",'Datos Instalaciones'!Z16))</f>
        <v>0</v>
      </c>
      <c r="F10" s="306">
        <v>1</v>
      </c>
      <c r="G10" s="90"/>
      <c r="H10" s="91" t="s">
        <v>26</v>
      </c>
      <c r="I10" s="92"/>
      <c r="J10" s="90"/>
      <c r="K10" s="94" t="s">
        <v>26</v>
      </c>
      <c r="L10" s="354"/>
      <c r="M10" s="294"/>
      <c r="N10" s="294"/>
      <c r="O10" s="93" t="s">
        <v>120</v>
      </c>
      <c r="P10" s="94" t="s">
        <v>26</v>
      </c>
      <c r="Q10" s="458"/>
      <c r="R10" s="165">
        <f t="shared" ref="R10:R29" si="0">+VLOOKUP($P10,$P$36:$U$67,3,FALSE)</f>
        <v>0</v>
      </c>
      <c r="S10" s="95"/>
      <c r="T10" s="165">
        <f t="shared" ref="T10:T29" si="1">+VLOOKUP($P10,$P$36:$U$67,2,FALSE)</f>
        <v>0</v>
      </c>
      <c r="U10" s="454">
        <f>+IF(S10="",0,S10*VLOOKUP(P10,$P$37:$U$67,5,FALSE))</f>
        <v>0</v>
      </c>
      <c r="V10" s="455">
        <f>+Q10*S10</f>
        <v>0</v>
      </c>
      <c r="W10" s="455">
        <f>+U10*VLOOKUP(P10,$P$36:$U$67,6,FALSE)</f>
        <v>0</v>
      </c>
      <c r="X10" s="94" t="s">
        <v>26</v>
      </c>
      <c r="Y10" s="96"/>
      <c r="Z10" s="185">
        <f t="shared" ref="Z10:Z29" si="2">+VLOOKUP($X10,$P$36:$U$67,3,FALSE)</f>
        <v>0</v>
      </c>
      <c r="AA10" s="95"/>
      <c r="AB10" s="185">
        <f t="shared" ref="AB10:AB29" si="3">+VLOOKUP($X10,$P$36:$U$67,2,FALSE)</f>
        <v>0</v>
      </c>
      <c r="AC10" s="186">
        <f>+IF(AA10="",0,AA10*VLOOKUP(X10,$P$37:$U$67,5,FALSE))</f>
        <v>0</v>
      </c>
      <c r="AD10" s="24">
        <f>+Y10*AA10</f>
        <v>0</v>
      </c>
      <c r="AE10" s="24">
        <f>+AC10*VLOOKUP(X10,$P$36:$U$67,6,FALSE)</f>
        <v>0</v>
      </c>
      <c r="AF10" s="94" t="s">
        <v>26</v>
      </c>
      <c r="AG10" s="97"/>
      <c r="AH10" s="180">
        <f t="shared" ref="AH10:AH29" si="4">+VLOOKUP($AF10,$P$36:$U$67,3,FALSE)</f>
        <v>0</v>
      </c>
      <c r="AI10" s="98"/>
      <c r="AJ10" s="180">
        <f t="shared" ref="AJ10:AJ29" si="5">+VLOOKUP($AF10,$P$36:$U$67,2,FALSE)</f>
        <v>0</v>
      </c>
      <c r="AK10" s="450">
        <f>+IF(AI10="",0,AI10*VLOOKUP(AF10,$P$37:$U$67,5,FALSE))</f>
        <v>0</v>
      </c>
      <c r="AL10" s="451">
        <f>+AG10*AI10</f>
        <v>0</v>
      </c>
      <c r="AM10" s="451">
        <f>+AK10*VLOOKUP(AF10,$P$36:$U$67,6,FALSE)</f>
        <v>0</v>
      </c>
      <c r="AN10" s="94" t="s">
        <v>26</v>
      </c>
      <c r="AO10" s="97"/>
      <c r="AP10" s="180">
        <f t="shared" ref="AP10:AP29" si="6">+VLOOKUP($AN10,$P$36:$U$67,3,FALSE)</f>
        <v>0</v>
      </c>
      <c r="AQ10" s="98"/>
      <c r="AR10" s="180">
        <f t="shared" ref="AR10:AR29" si="7">+VLOOKUP($AN10,$P$36:$U$67,2,FALSE)</f>
        <v>0</v>
      </c>
      <c r="AS10" s="184">
        <f>+IF(AQ10="",0,AQ10*VLOOKUP(AN10,$P$37:$U$67,5,FALSE))</f>
        <v>0</v>
      </c>
      <c r="AT10" s="35">
        <f>+AO10*AQ10</f>
        <v>0</v>
      </c>
      <c r="AU10" s="166">
        <f>+AS10*VLOOKUP(AN10,$P$36:$U$67,6,FALSE)</f>
        <v>0</v>
      </c>
      <c r="AV10" s="99" t="s">
        <v>26</v>
      </c>
      <c r="AW10" s="444">
        <f>+IF(AV10="Si",(U10+AC10)-AS10,(U10+AC10)-(AK10+AS10))</f>
        <v>0</v>
      </c>
      <c r="AX10" s="445">
        <f t="shared" ref="AX10:AX29" si="8">-PV($CD$37,$J10,AW10,0,1)</f>
        <v>0</v>
      </c>
      <c r="AY10" s="448">
        <f t="shared" ref="AY10:AY29" si="9">(V10+AD10)-(AL10+AT10)</f>
        <v>0</v>
      </c>
      <c r="AZ10" s="445" t="e">
        <f t="shared" ref="AZ10:AZ29" si="10">-N10/PV(10%,J10,AY10,0,1)</f>
        <v>#DIV/0!</v>
      </c>
      <c r="BA10" s="448">
        <f t="shared" ref="BA10:BA29" si="11">+(W10+AE10)-(AM10+AU10)</f>
        <v>0</v>
      </c>
      <c r="BB10" s="94" t="s">
        <v>26</v>
      </c>
      <c r="BC10" s="178">
        <f>+IF(BB10="Seleccione",1,VLOOKUP(BB10,$BB$37:$BC$55,2,FALSE))</f>
        <v>1</v>
      </c>
      <c r="BD10" s="94" t="s">
        <v>26</v>
      </c>
      <c r="BE10" s="179">
        <f>+IF(BD10="Seleccione",1,VLOOKUP(BD10,$BD$37:$BE$47,2,))</f>
        <v>1</v>
      </c>
      <c r="BF10" s="94" t="s">
        <v>26</v>
      </c>
      <c r="BG10" s="179">
        <f>+IF(BF10="Seleccione",1,VLOOKUP(BF10,$BF$37:$BG$40,2,))</f>
        <v>1</v>
      </c>
      <c r="BH10" s="94" t="s">
        <v>26</v>
      </c>
      <c r="BI10" s="179">
        <f>+IF(BH10="Seleccione",1,VLOOKUP(BH10,$BH$36:$BI$41,2,FALSE))</f>
        <v>1</v>
      </c>
      <c r="BJ10" s="94" t="s">
        <v>26</v>
      </c>
      <c r="BK10" s="179">
        <f>+IF(BJ10="Seleccione",1,VLOOKUP(BJ10,$BJ$36:$BK$38,2,FALSE))</f>
        <v>1</v>
      </c>
      <c r="BL10" s="94" t="s">
        <v>26</v>
      </c>
      <c r="BM10" s="178">
        <f>+IF(BL10="Seleccione",1,VLOOKUP(BL10,$BL$36:$BM$40,2,FALSE))</f>
        <v>1</v>
      </c>
      <c r="BN10" s="94" t="s">
        <v>26</v>
      </c>
      <c r="BO10" s="178">
        <f>+IF(BN10="Seleccione",1,VLOOKUP(BN10,$BN$36:$BO$40,2,FALSE))</f>
        <v>1</v>
      </c>
      <c r="BP10" s="94" t="s">
        <v>26</v>
      </c>
      <c r="BQ10" s="178">
        <f>+IF(BP10="Seleccione",1,VLOOKUP(BP10,$BP$36:$BQ$39,2,FALSE))</f>
        <v>1</v>
      </c>
      <c r="BR10" s="364">
        <f>+IF(AND(AX10&gt;0,AX10&lt;=100),-0.0075*AX10+1.7875,1)</f>
        <v>1</v>
      </c>
      <c r="BS10" s="179">
        <f>+'Ponderador Género'!E5</f>
        <v>1</v>
      </c>
      <c r="BT10" s="179">
        <f>+'Ponderador Género'!E6</f>
        <v>1</v>
      </c>
      <c r="BU10" s="179">
        <f>+'Ponderador Género'!E7</f>
        <v>1</v>
      </c>
      <c r="BV10" s="179">
        <f>+'Ponderador Género'!E8</f>
        <v>1</v>
      </c>
      <c r="BW10" s="179">
        <f>+'Ponderador Género'!E9</f>
        <v>1</v>
      </c>
      <c r="BX10" s="179">
        <f>+'Ponderador Género'!E10</f>
        <v>1</v>
      </c>
      <c r="BY10" s="179">
        <f>+'Ponderador Género'!E11</f>
        <v>1</v>
      </c>
      <c r="BZ10" s="94" t="s">
        <v>26</v>
      </c>
      <c r="CA10" s="179">
        <f t="shared" ref="CA10:CA29" si="12">+IF(BZ10="Seleccione",1,VLOOKUP(BZ10,$BZ$36:$CA$43,2,FALSE))</f>
        <v>1</v>
      </c>
      <c r="CB10" s="178">
        <f>+PRODUCT(BC10,BE10,BG10,BI10,BK10,BM10,BO10,BQ10,BR10,BY10,CA10)</f>
        <v>1</v>
      </c>
      <c r="CC10" s="443">
        <f t="shared" ref="CC10:CC29" si="13">+AW10*CB10</f>
        <v>0</v>
      </c>
      <c r="CD10" s="443">
        <f t="shared" ref="CD10:CD29" si="14">-PV($CD$37,$J10,CC10,0,1)</f>
        <v>0</v>
      </c>
      <c r="CE10" s="442">
        <f>CD10*$CE$37</f>
        <v>0</v>
      </c>
      <c r="CF10" s="442">
        <f t="shared" ref="CF10:CF29" si="15">IF(K10&lt;&gt;"Si",IF(N10*30%&lt;=CE10,N10*30%,CE10), IF(N10*100%&lt;=CE10,N10*100%,CE10))</f>
        <v>0</v>
      </c>
    </row>
    <row r="11" spans="1:86" s="100" customFormat="1" ht="45.75" customHeight="1" thickBot="1" x14ac:dyDescent="0.3">
      <c r="B11" s="338">
        <f>+'Datos Instalaciones'!B17</f>
        <v>0</v>
      </c>
      <c r="C11" s="338">
        <f>+'Datos Instalaciones'!C17</f>
        <v>0</v>
      </c>
      <c r="D11" s="338">
        <f>+'Datos Instalaciones'!E17</f>
        <v>0</v>
      </c>
      <c r="E11" s="338">
        <f>IF(COUNTA('Datos Instalaciones'!$E$16:$E$35)=1,'Datos Instalaciones'!$Z$16,IF('Datos Instalaciones'!Z17="","",'Datos Instalaciones'!Z17))</f>
        <v>0</v>
      </c>
      <c r="F11" s="306">
        <v>2</v>
      </c>
      <c r="G11" s="90"/>
      <c r="H11" s="91" t="s">
        <v>26</v>
      </c>
      <c r="I11" s="92"/>
      <c r="J11" s="90"/>
      <c r="K11" s="94" t="s">
        <v>26</v>
      </c>
      <c r="L11" s="94"/>
      <c r="M11" s="295"/>
      <c r="N11" s="295"/>
      <c r="O11" s="93" t="s">
        <v>120</v>
      </c>
      <c r="P11" s="94" t="s">
        <v>26</v>
      </c>
      <c r="Q11" s="458"/>
      <c r="R11" s="165">
        <f t="shared" si="0"/>
        <v>0</v>
      </c>
      <c r="S11" s="95"/>
      <c r="T11" s="165">
        <f t="shared" si="1"/>
        <v>0</v>
      </c>
      <c r="U11" s="454">
        <f t="shared" ref="U11:U29" si="16">+IF(S11="",0,S11*VLOOKUP(P11,$P$37:$U$67,5,FALSE))</f>
        <v>0</v>
      </c>
      <c r="V11" s="455">
        <f t="shared" ref="V11:V29" si="17">+Q11*S11</f>
        <v>0</v>
      </c>
      <c r="W11" s="455">
        <f t="shared" ref="W11:W29" si="18">+U11*VLOOKUP(P11,$P$36:$U$67,6,FALSE)</f>
        <v>0</v>
      </c>
      <c r="X11" s="94" t="s">
        <v>26</v>
      </c>
      <c r="Y11" s="96"/>
      <c r="Z11" s="185">
        <f t="shared" si="2"/>
        <v>0</v>
      </c>
      <c r="AA11" s="95"/>
      <c r="AB11" s="185">
        <f t="shared" si="3"/>
        <v>0</v>
      </c>
      <c r="AC11" s="186">
        <f t="shared" ref="AC11:AC29" si="19">+IF(AA11="",0,AA11*VLOOKUP(X11,$P$37:$U$67,5,FALSE))</f>
        <v>0</v>
      </c>
      <c r="AD11" s="24">
        <f t="shared" ref="AD11:AD29" si="20">+Y11*AA11</f>
        <v>0</v>
      </c>
      <c r="AE11" s="24">
        <f t="shared" ref="AE11:AE29" si="21">+AC11*VLOOKUP(X11,$P$36:$U$67,6,FALSE)</f>
        <v>0</v>
      </c>
      <c r="AF11" s="94" t="s">
        <v>26</v>
      </c>
      <c r="AG11" s="97"/>
      <c r="AH11" s="180">
        <f t="shared" si="4"/>
        <v>0</v>
      </c>
      <c r="AI11" s="98"/>
      <c r="AJ11" s="180">
        <f t="shared" si="5"/>
        <v>0</v>
      </c>
      <c r="AK11" s="450">
        <f t="shared" ref="AK11:AK29" si="22">+IF(AI11="",0,AI11*VLOOKUP(AF11,$P$37:$U$67,5,FALSE))</f>
        <v>0</v>
      </c>
      <c r="AL11" s="451">
        <f>+AG11*AI11</f>
        <v>0</v>
      </c>
      <c r="AM11" s="451">
        <f t="shared" ref="AM11:AM29" si="23">+AK11*VLOOKUP(AF11,$P$36:$U$67,6,FALSE)</f>
        <v>0</v>
      </c>
      <c r="AN11" s="94" t="s">
        <v>26</v>
      </c>
      <c r="AO11" s="97"/>
      <c r="AP11" s="180">
        <f t="shared" si="6"/>
        <v>0</v>
      </c>
      <c r="AQ11" s="98"/>
      <c r="AR11" s="180">
        <f t="shared" si="7"/>
        <v>0</v>
      </c>
      <c r="AS11" s="184">
        <f>+IF(AQ11="",0,AQ11*VLOOKUP(AN11,$P$37:$U$67,5,FALSE))</f>
        <v>0</v>
      </c>
      <c r="AT11" s="35">
        <f t="shared" ref="AT11:AT13" si="24">+AO11*AQ11</f>
        <v>0</v>
      </c>
      <c r="AU11" s="166">
        <f>+AS11*VLOOKUP(AN11,$P$36:$U$67,6,FALSE)</f>
        <v>0</v>
      </c>
      <c r="AV11" s="99" t="s">
        <v>26</v>
      </c>
      <c r="AW11" s="444">
        <f>+IF(AV11="Si",(U11+AC11)-AS11,(U11+AC11)-(AK11+AS11))</f>
        <v>0</v>
      </c>
      <c r="AX11" s="445">
        <f t="shared" si="8"/>
        <v>0</v>
      </c>
      <c r="AY11" s="448">
        <f t="shared" si="9"/>
        <v>0</v>
      </c>
      <c r="AZ11" s="445" t="e">
        <f t="shared" si="10"/>
        <v>#DIV/0!</v>
      </c>
      <c r="BA11" s="448">
        <f t="shared" si="11"/>
        <v>0</v>
      </c>
      <c r="BB11" s="94" t="s">
        <v>26</v>
      </c>
      <c r="BC11" s="178">
        <f t="shared" ref="BC11:BC29" si="25">+IF(BB11="Seleccione",1,VLOOKUP(BB11,$BB$37:$BC$55,2,FALSE))</f>
        <v>1</v>
      </c>
      <c r="BD11" s="94" t="s">
        <v>26</v>
      </c>
      <c r="BE11" s="179">
        <f t="shared" ref="BE11:BE29" si="26">+IF(BD11="Seleccione",1,VLOOKUP(BD11,$BD$37:$BE$47,2,))</f>
        <v>1</v>
      </c>
      <c r="BF11" s="94" t="s">
        <v>26</v>
      </c>
      <c r="BG11" s="179">
        <f t="shared" ref="BG11:BG29" si="27">+IF(BF11="Seleccione",1,VLOOKUP(BF11,$BF$37:$BG$40,2,))</f>
        <v>1</v>
      </c>
      <c r="BH11" s="94" t="s">
        <v>26</v>
      </c>
      <c r="BI11" s="179">
        <f t="shared" ref="BI11:BI29" si="28">+IF(BH11="Seleccione",1,VLOOKUP(BH11,$BH$36:$BI$41,2,FALSE))</f>
        <v>1</v>
      </c>
      <c r="BJ11" s="94" t="s">
        <v>26</v>
      </c>
      <c r="BK11" s="179">
        <f t="shared" ref="BK11:BK29" si="29">+IF(BJ11="Seleccione",1,VLOOKUP(BJ11,$BJ$36:$BK$38,2,FALSE))</f>
        <v>1</v>
      </c>
      <c r="BL11" s="94" t="s">
        <v>26</v>
      </c>
      <c r="BM11" s="178">
        <f t="shared" ref="BM11:BM29" si="30">+IF(BL11="Seleccione",1,VLOOKUP(BL11,$BL$36:$BM$40,2,FALSE))</f>
        <v>1</v>
      </c>
      <c r="BN11" s="94" t="s">
        <v>26</v>
      </c>
      <c r="BO11" s="178">
        <f t="shared" ref="BO11:BO29" si="31">+IF(BN11="Seleccione",1,VLOOKUP(BN11,$BN$36:$BO$40,2,FALSE))</f>
        <v>1</v>
      </c>
      <c r="BP11" s="94" t="s">
        <v>26</v>
      </c>
      <c r="BQ11" s="178">
        <f t="shared" ref="BQ11:BQ29" si="32">+IF(BP11="Seleccione",1,VLOOKUP(BP11,$BP$36:$BQ$39,2,FALSE))</f>
        <v>1</v>
      </c>
      <c r="BR11" s="364">
        <f t="shared" ref="BR11:BR29" si="33">+IF(AND(AX11&gt;0,AX11&lt;=100),-0.0075*AX11+1.7875,1)</f>
        <v>1</v>
      </c>
      <c r="BS11" s="179">
        <f>+BS10</f>
        <v>1</v>
      </c>
      <c r="BT11" s="179">
        <f t="shared" ref="BT11:BY11" si="34">+BT10</f>
        <v>1</v>
      </c>
      <c r="BU11" s="179">
        <f t="shared" si="34"/>
        <v>1</v>
      </c>
      <c r="BV11" s="179">
        <f t="shared" si="34"/>
        <v>1</v>
      </c>
      <c r="BW11" s="179">
        <f t="shared" si="34"/>
        <v>1</v>
      </c>
      <c r="BX11" s="179">
        <f t="shared" si="34"/>
        <v>1</v>
      </c>
      <c r="BY11" s="179">
        <f t="shared" si="34"/>
        <v>1</v>
      </c>
      <c r="BZ11" s="94" t="s">
        <v>26</v>
      </c>
      <c r="CA11" s="179">
        <f t="shared" si="12"/>
        <v>1</v>
      </c>
      <c r="CB11" s="178">
        <f t="shared" ref="CB11:CB29" si="35">+PRODUCT(BC11,BE11,BG11,BI11,BK11,BM11,BO11,BQ11,BR11,BY11,CA11)</f>
        <v>1</v>
      </c>
      <c r="CC11" s="443">
        <f t="shared" si="13"/>
        <v>0</v>
      </c>
      <c r="CD11" s="443">
        <f t="shared" si="14"/>
        <v>0</v>
      </c>
      <c r="CE11" s="442">
        <f t="shared" ref="CE11:CE29" si="36">CD11*$CE$37</f>
        <v>0</v>
      </c>
      <c r="CF11" s="442">
        <f t="shared" si="15"/>
        <v>0</v>
      </c>
    </row>
    <row r="12" spans="1:86" s="100" customFormat="1" ht="45.75" customHeight="1" thickBot="1" x14ac:dyDescent="0.3">
      <c r="B12" s="338">
        <f>+'Datos Instalaciones'!B18</f>
        <v>0</v>
      </c>
      <c r="C12" s="338">
        <f>+'Datos Instalaciones'!C18</f>
        <v>0</v>
      </c>
      <c r="D12" s="338">
        <f>+'Datos Instalaciones'!E18</f>
        <v>0</v>
      </c>
      <c r="E12" s="338">
        <f>IF(COUNTA('Datos Instalaciones'!$E$16:$E$35)=1,'Datos Instalaciones'!$Z$16,IF('Datos Instalaciones'!Z18="","",'Datos Instalaciones'!Z18))</f>
        <v>0</v>
      </c>
      <c r="F12" s="306">
        <v>3</v>
      </c>
      <c r="G12" s="90"/>
      <c r="H12" s="91" t="s">
        <v>26</v>
      </c>
      <c r="I12" s="92"/>
      <c r="J12" s="90"/>
      <c r="K12" s="94" t="s">
        <v>26</v>
      </c>
      <c r="L12" s="94"/>
      <c r="M12" s="295"/>
      <c r="N12" s="295"/>
      <c r="O12" s="93" t="s">
        <v>120</v>
      </c>
      <c r="P12" s="94" t="s">
        <v>26</v>
      </c>
      <c r="Q12" s="458"/>
      <c r="R12" s="165">
        <f t="shared" si="0"/>
        <v>0</v>
      </c>
      <c r="S12" s="95"/>
      <c r="T12" s="165">
        <f t="shared" si="1"/>
        <v>0</v>
      </c>
      <c r="U12" s="454">
        <f t="shared" si="16"/>
        <v>0</v>
      </c>
      <c r="V12" s="455">
        <f t="shared" si="17"/>
        <v>0</v>
      </c>
      <c r="W12" s="455">
        <f t="shared" si="18"/>
        <v>0</v>
      </c>
      <c r="X12" s="94" t="s">
        <v>26</v>
      </c>
      <c r="Y12" s="96"/>
      <c r="Z12" s="185">
        <f t="shared" si="2"/>
        <v>0</v>
      </c>
      <c r="AA12" s="95"/>
      <c r="AB12" s="185">
        <f t="shared" si="3"/>
        <v>0</v>
      </c>
      <c r="AC12" s="186">
        <f t="shared" si="19"/>
        <v>0</v>
      </c>
      <c r="AD12" s="24">
        <f t="shared" si="20"/>
        <v>0</v>
      </c>
      <c r="AE12" s="24">
        <f t="shared" si="21"/>
        <v>0</v>
      </c>
      <c r="AF12" s="94" t="s">
        <v>26</v>
      </c>
      <c r="AG12" s="97"/>
      <c r="AH12" s="180">
        <f t="shared" si="4"/>
        <v>0</v>
      </c>
      <c r="AI12" s="98"/>
      <c r="AJ12" s="180">
        <f t="shared" si="5"/>
        <v>0</v>
      </c>
      <c r="AK12" s="450">
        <f t="shared" si="22"/>
        <v>0</v>
      </c>
      <c r="AL12" s="451">
        <f>+AG12*AI12</f>
        <v>0</v>
      </c>
      <c r="AM12" s="451">
        <f t="shared" si="23"/>
        <v>0</v>
      </c>
      <c r="AN12" s="94" t="s">
        <v>26</v>
      </c>
      <c r="AO12" s="97"/>
      <c r="AP12" s="180">
        <f t="shared" si="6"/>
        <v>0</v>
      </c>
      <c r="AQ12" s="98"/>
      <c r="AR12" s="180">
        <f t="shared" si="7"/>
        <v>0</v>
      </c>
      <c r="AS12" s="184">
        <f t="shared" ref="AS12:AS29" si="37">+IF(AQ12="",0,AQ12*VLOOKUP(AN12,$P$37:$U$67,5,FALSE))</f>
        <v>0</v>
      </c>
      <c r="AT12" s="35">
        <f t="shared" si="24"/>
        <v>0</v>
      </c>
      <c r="AU12" s="166">
        <f t="shared" ref="AU12:AU29" si="38">+AS12*VLOOKUP(AN12,$P$36:$U$67,6,FALSE)</f>
        <v>0</v>
      </c>
      <c r="AV12" s="99" t="s">
        <v>26</v>
      </c>
      <c r="AW12" s="444">
        <f>+IF(AV12="Si",(U12+AC12)-AS12,(U12+AC12)-(AK12+AS12))</f>
        <v>0</v>
      </c>
      <c r="AX12" s="445">
        <f t="shared" si="8"/>
        <v>0</v>
      </c>
      <c r="AY12" s="448">
        <f t="shared" si="9"/>
        <v>0</v>
      </c>
      <c r="AZ12" s="445" t="e">
        <f t="shared" si="10"/>
        <v>#DIV/0!</v>
      </c>
      <c r="BA12" s="448">
        <f t="shared" si="11"/>
        <v>0</v>
      </c>
      <c r="BB12" s="94" t="s">
        <v>26</v>
      </c>
      <c r="BC12" s="178">
        <f t="shared" si="25"/>
        <v>1</v>
      </c>
      <c r="BD12" s="94" t="s">
        <v>26</v>
      </c>
      <c r="BE12" s="179">
        <f t="shared" si="26"/>
        <v>1</v>
      </c>
      <c r="BF12" s="94" t="s">
        <v>26</v>
      </c>
      <c r="BG12" s="179">
        <f t="shared" si="27"/>
        <v>1</v>
      </c>
      <c r="BH12" s="94" t="s">
        <v>26</v>
      </c>
      <c r="BI12" s="179">
        <f t="shared" si="28"/>
        <v>1</v>
      </c>
      <c r="BJ12" s="94" t="s">
        <v>26</v>
      </c>
      <c r="BK12" s="179">
        <f t="shared" si="29"/>
        <v>1</v>
      </c>
      <c r="BL12" s="94" t="s">
        <v>26</v>
      </c>
      <c r="BM12" s="178">
        <f t="shared" si="30"/>
        <v>1</v>
      </c>
      <c r="BN12" s="94" t="s">
        <v>26</v>
      </c>
      <c r="BO12" s="178">
        <f t="shared" si="31"/>
        <v>1</v>
      </c>
      <c r="BP12" s="94" t="s">
        <v>26</v>
      </c>
      <c r="BQ12" s="178">
        <f t="shared" si="32"/>
        <v>1</v>
      </c>
      <c r="BR12" s="364">
        <f t="shared" si="33"/>
        <v>1</v>
      </c>
      <c r="BS12" s="179">
        <f t="shared" ref="BS12:BS29" si="39">+BS11</f>
        <v>1</v>
      </c>
      <c r="BT12" s="179">
        <f t="shared" ref="BT12:BT29" si="40">+BT11</f>
        <v>1</v>
      </c>
      <c r="BU12" s="179">
        <f t="shared" ref="BU12:BU29" si="41">+BU11</f>
        <v>1</v>
      </c>
      <c r="BV12" s="179">
        <f t="shared" ref="BV12:BV29" si="42">+BV11</f>
        <v>1</v>
      </c>
      <c r="BW12" s="179">
        <f t="shared" ref="BW12:BW29" si="43">+BW11</f>
        <v>1</v>
      </c>
      <c r="BX12" s="179">
        <f t="shared" ref="BX12:BX29" si="44">+BX11</f>
        <v>1</v>
      </c>
      <c r="BY12" s="179">
        <f t="shared" ref="BY12:BY29" si="45">+BY11</f>
        <v>1</v>
      </c>
      <c r="BZ12" s="94" t="s">
        <v>26</v>
      </c>
      <c r="CA12" s="179">
        <f t="shared" si="12"/>
        <v>1</v>
      </c>
      <c r="CB12" s="178">
        <f t="shared" si="35"/>
        <v>1</v>
      </c>
      <c r="CC12" s="443">
        <f t="shared" si="13"/>
        <v>0</v>
      </c>
      <c r="CD12" s="443">
        <f t="shared" si="14"/>
        <v>0</v>
      </c>
      <c r="CE12" s="442">
        <f t="shared" si="36"/>
        <v>0</v>
      </c>
      <c r="CF12" s="442">
        <f t="shared" si="15"/>
        <v>0</v>
      </c>
      <c r="CG12" s="101"/>
      <c r="CH12" s="102"/>
    </row>
    <row r="13" spans="1:86" s="100" customFormat="1" ht="45.75" customHeight="1" thickBot="1" x14ac:dyDescent="0.3">
      <c r="B13" s="338">
        <f>+'Datos Instalaciones'!B19</f>
        <v>0</v>
      </c>
      <c r="C13" s="338">
        <f>+'Datos Instalaciones'!C19</f>
        <v>0</v>
      </c>
      <c r="D13" s="338">
        <f>+'Datos Instalaciones'!E19</f>
        <v>0</v>
      </c>
      <c r="E13" s="338">
        <f>IF(COUNTA('Datos Instalaciones'!$E$16:$E$35)=1,'Datos Instalaciones'!$Z$16,IF('Datos Instalaciones'!Z19="","",'Datos Instalaciones'!Z19))</f>
        <v>0</v>
      </c>
      <c r="F13" s="306">
        <v>4</v>
      </c>
      <c r="G13" s="90"/>
      <c r="H13" s="91" t="s">
        <v>26</v>
      </c>
      <c r="I13" s="92"/>
      <c r="J13" s="90"/>
      <c r="K13" s="94" t="s">
        <v>26</v>
      </c>
      <c r="L13" s="94"/>
      <c r="M13" s="295"/>
      <c r="N13" s="295"/>
      <c r="O13" s="93" t="s">
        <v>120</v>
      </c>
      <c r="P13" s="94" t="s">
        <v>26</v>
      </c>
      <c r="Q13" s="458"/>
      <c r="R13" s="165">
        <f t="shared" si="0"/>
        <v>0</v>
      </c>
      <c r="S13" s="95"/>
      <c r="T13" s="165">
        <f t="shared" si="1"/>
        <v>0</v>
      </c>
      <c r="U13" s="454">
        <f t="shared" si="16"/>
        <v>0</v>
      </c>
      <c r="V13" s="455">
        <f t="shared" si="17"/>
        <v>0</v>
      </c>
      <c r="W13" s="455">
        <f t="shared" si="18"/>
        <v>0</v>
      </c>
      <c r="X13" s="94" t="s">
        <v>26</v>
      </c>
      <c r="Y13" s="96"/>
      <c r="Z13" s="185">
        <f t="shared" si="2"/>
        <v>0</v>
      </c>
      <c r="AA13" s="95"/>
      <c r="AB13" s="185">
        <f t="shared" si="3"/>
        <v>0</v>
      </c>
      <c r="AC13" s="186">
        <f t="shared" si="19"/>
        <v>0</v>
      </c>
      <c r="AD13" s="24">
        <f t="shared" si="20"/>
        <v>0</v>
      </c>
      <c r="AE13" s="24">
        <f t="shared" si="21"/>
        <v>0</v>
      </c>
      <c r="AF13" s="94" t="s">
        <v>26</v>
      </c>
      <c r="AG13" s="97"/>
      <c r="AH13" s="180">
        <f t="shared" si="4"/>
        <v>0</v>
      </c>
      <c r="AI13" s="98"/>
      <c r="AJ13" s="180">
        <f t="shared" si="5"/>
        <v>0</v>
      </c>
      <c r="AK13" s="450">
        <f t="shared" si="22"/>
        <v>0</v>
      </c>
      <c r="AL13" s="451">
        <f>+AG13*AI13</f>
        <v>0</v>
      </c>
      <c r="AM13" s="451">
        <f t="shared" si="23"/>
        <v>0</v>
      </c>
      <c r="AN13" s="94" t="s">
        <v>26</v>
      </c>
      <c r="AO13" s="97"/>
      <c r="AP13" s="180">
        <f t="shared" si="6"/>
        <v>0</v>
      </c>
      <c r="AQ13" s="98"/>
      <c r="AR13" s="180">
        <f t="shared" si="7"/>
        <v>0</v>
      </c>
      <c r="AS13" s="184">
        <f t="shared" si="37"/>
        <v>0</v>
      </c>
      <c r="AT13" s="35">
        <f t="shared" si="24"/>
        <v>0</v>
      </c>
      <c r="AU13" s="166">
        <f t="shared" si="38"/>
        <v>0</v>
      </c>
      <c r="AV13" s="99" t="s">
        <v>26</v>
      </c>
      <c r="AW13" s="444">
        <f>+IF(AV13="Si",(U13+AC13)-AS13,(U13+AC13)-(AK13+AS13))</f>
        <v>0</v>
      </c>
      <c r="AX13" s="445">
        <f t="shared" si="8"/>
        <v>0</v>
      </c>
      <c r="AY13" s="448">
        <f t="shared" si="9"/>
        <v>0</v>
      </c>
      <c r="AZ13" s="445" t="e">
        <f t="shared" si="10"/>
        <v>#DIV/0!</v>
      </c>
      <c r="BA13" s="448">
        <f t="shared" si="11"/>
        <v>0</v>
      </c>
      <c r="BB13" s="94" t="s">
        <v>26</v>
      </c>
      <c r="BC13" s="178">
        <f t="shared" si="25"/>
        <v>1</v>
      </c>
      <c r="BD13" s="94" t="s">
        <v>26</v>
      </c>
      <c r="BE13" s="179">
        <f t="shared" si="26"/>
        <v>1</v>
      </c>
      <c r="BF13" s="94" t="s">
        <v>26</v>
      </c>
      <c r="BG13" s="179">
        <f t="shared" si="27"/>
        <v>1</v>
      </c>
      <c r="BH13" s="94" t="s">
        <v>26</v>
      </c>
      <c r="BI13" s="179">
        <f t="shared" si="28"/>
        <v>1</v>
      </c>
      <c r="BJ13" s="94" t="s">
        <v>26</v>
      </c>
      <c r="BK13" s="179">
        <f t="shared" si="29"/>
        <v>1</v>
      </c>
      <c r="BL13" s="94" t="s">
        <v>26</v>
      </c>
      <c r="BM13" s="178">
        <f t="shared" si="30"/>
        <v>1</v>
      </c>
      <c r="BN13" s="94" t="s">
        <v>26</v>
      </c>
      <c r="BO13" s="178">
        <f t="shared" si="31"/>
        <v>1</v>
      </c>
      <c r="BP13" s="94" t="s">
        <v>26</v>
      </c>
      <c r="BQ13" s="178">
        <f t="shared" si="32"/>
        <v>1</v>
      </c>
      <c r="BR13" s="364">
        <f t="shared" si="33"/>
        <v>1</v>
      </c>
      <c r="BS13" s="179">
        <f t="shared" si="39"/>
        <v>1</v>
      </c>
      <c r="BT13" s="179">
        <f t="shared" si="40"/>
        <v>1</v>
      </c>
      <c r="BU13" s="179">
        <f t="shared" si="41"/>
        <v>1</v>
      </c>
      <c r="BV13" s="179">
        <f t="shared" si="42"/>
        <v>1</v>
      </c>
      <c r="BW13" s="179">
        <f t="shared" si="43"/>
        <v>1</v>
      </c>
      <c r="BX13" s="179">
        <f t="shared" si="44"/>
        <v>1</v>
      </c>
      <c r="BY13" s="179">
        <f t="shared" si="45"/>
        <v>1</v>
      </c>
      <c r="BZ13" s="94" t="s">
        <v>26</v>
      </c>
      <c r="CA13" s="179">
        <f t="shared" si="12"/>
        <v>1</v>
      </c>
      <c r="CB13" s="178">
        <f t="shared" si="35"/>
        <v>1</v>
      </c>
      <c r="CC13" s="443">
        <f t="shared" si="13"/>
        <v>0</v>
      </c>
      <c r="CD13" s="443">
        <f t="shared" si="14"/>
        <v>0</v>
      </c>
      <c r="CE13" s="442">
        <f t="shared" si="36"/>
        <v>0</v>
      </c>
      <c r="CF13" s="442">
        <f t="shared" si="15"/>
        <v>0</v>
      </c>
    </row>
    <row r="14" spans="1:86" s="100" customFormat="1" ht="45.75" customHeight="1" thickBot="1" x14ac:dyDescent="0.3">
      <c r="B14" s="338">
        <f>+'Datos Instalaciones'!B20</f>
        <v>0</v>
      </c>
      <c r="C14" s="338">
        <f>+'Datos Instalaciones'!C20</f>
        <v>0</v>
      </c>
      <c r="D14" s="338">
        <f>+'Datos Instalaciones'!E20</f>
        <v>0</v>
      </c>
      <c r="E14" s="338">
        <f>IF(COUNTA('Datos Instalaciones'!$E$16:$E$35)=1,'Datos Instalaciones'!$Z$16,IF('Datos Instalaciones'!Z20="","",'Datos Instalaciones'!Z20))</f>
        <v>0</v>
      </c>
      <c r="F14" s="306">
        <v>5</v>
      </c>
      <c r="G14" s="90"/>
      <c r="H14" s="91" t="s">
        <v>26</v>
      </c>
      <c r="I14" s="92"/>
      <c r="J14" s="90"/>
      <c r="K14" s="94" t="s">
        <v>26</v>
      </c>
      <c r="L14" s="94"/>
      <c r="M14" s="295"/>
      <c r="N14" s="295"/>
      <c r="O14" s="93" t="s">
        <v>26</v>
      </c>
      <c r="P14" s="94" t="s">
        <v>26</v>
      </c>
      <c r="Q14" s="458"/>
      <c r="R14" s="165">
        <f t="shared" si="0"/>
        <v>0</v>
      </c>
      <c r="S14" s="95"/>
      <c r="T14" s="165">
        <f t="shared" si="1"/>
        <v>0</v>
      </c>
      <c r="U14" s="454">
        <f t="shared" si="16"/>
        <v>0</v>
      </c>
      <c r="V14" s="455">
        <f t="shared" si="17"/>
        <v>0</v>
      </c>
      <c r="W14" s="455">
        <f t="shared" si="18"/>
        <v>0</v>
      </c>
      <c r="X14" s="94" t="s">
        <v>26</v>
      </c>
      <c r="Y14" s="96"/>
      <c r="Z14" s="185">
        <f t="shared" si="2"/>
        <v>0</v>
      </c>
      <c r="AA14" s="95"/>
      <c r="AB14" s="185">
        <f t="shared" si="3"/>
        <v>0</v>
      </c>
      <c r="AC14" s="186">
        <f t="shared" si="19"/>
        <v>0</v>
      </c>
      <c r="AD14" s="24">
        <f t="shared" si="20"/>
        <v>0</v>
      </c>
      <c r="AE14" s="24">
        <f t="shared" si="21"/>
        <v>0</v>
      </c>
      <c r="AF14" s="94" t="s">
        <v>26</v>
      </c>
      <c r="AG14" s="97"/>
      <c r="AH14" s="180">
        <f t="shared" si="4"/>
        <v>0</v>
      </c>
      <c r="AI14" s="98"/>
      <c r="AJ14" s="180">
        <f t="shared" si="5"/>
        <v>0</v>
      </c>
      <c r="AK14" s="450">
        <f t="shared" si="22"/>
        <v>0</v>
      </c>
      <c r="AL14" s="451">
        <f t="shared" ref="AL14:AL29" si="46">+AG14*AI14</f>
        <v>0</v>
      </c>
      <c r="AM14" s="451">
        <f t="shared" si="23"/>
        <v>0</v>
      </c>
      <c r="AN14" s="94" t="s">
        <v>26</v>
      </c>
      <c r="AO14" s="97"/>
      <c r="AP14" s="180">
        <f t="shared" si="6"/>
        <v>0</v>
      </c>
      <c r="AQ14" s="98"/>
      <c r="AR14" s="180">
        <f t="shared" si="7"/>
        <v>0</v>
      </c>
      <c r="AS14" s="184">
        <f t="shared" si="37"/>
        <v>0</v>
      </c>
      <c r="AT14" s="35">
        <f t="shared" ref="AT14:AT29" si="47">+AO14*AQ14</f>
        <v>0</v>
      </c>
      <c r="AU14" s="166">
        <f t="shared" si="38"/>
        <v>0</v>
      </c>
      <c r="AV14" s="99" t="s">
        <v>26</v>
      </c>
      <c r="AW14" s="444">
        <f t="shared" ref="AW14:AW29" si="48">+IF(AV14="Si",(U14+AC14)-AS14,(U14+AC14)-(AK14+AS14))</f>
        <v>0</v>
      </c>
      <c r="AX14" s="445">
        <f t="shared" si="8"/>
        <v>0</v>
      </c>
      <c r="AY14" s="448">
        <f t="shared" si="9"/>
        <v>0</v>
      </c>
      <c r="AZ14" s="445" t="e">
        <f t="shared" si="10"/>
        <v>#DIV/0!</v>
      </c>
      <c r="BA14" s="448">
        <f t="shared" si="11"/>
        <v>0</v>
      </c>
      <c r="BB14" s="94" t="s">
        <v>26</v>
      </c>
      <c r="BC14" s="178">
        <f t="shared" si="25"/>
        <v>1</v>
      </c>
      <c r="BD14" s="94" t="s">
        <v>26</v>
      </c>
      <c r="BE14" s="179">
        <f t="shared" si="26"/>
        <v>1</v>
      </c>
      <c r="BF14" s="94" t="s">
        <v>26</v>
      </c>
      <c r="BG14" s="179">
        <f t="shared" si="27"/>
        <v>1</v>
      </c>
      <c r="BH14" s="94" t="s">
        <v>26</v>
      </c>
      <c r="BI14" s="179">
        <f t="shared" si="28"/>
        <v>1</v>
      </c>
      <c r="BJ14" s="94" t="s">
        <v>26</v>
      </c>
      <c r="BK14" s="179">
        <f t="shared" si="29"/>
        <v>1</v>
      </c>
      <c r="BL14" s="94" t="s">
        <v>26</v>
      </c>
      <c r="BM14" s="178">
        <f t="shared" si="30"/>
        <v>1</v>
      </c>
      <c r="BN14" s="94" t="s">
        <v>26</v>
      </c>
      <c r="BO14" s="178">
        <f t="shared" si="31"/>
        <v>1</v>
      </c>
      <c r="BP14" s="94" t="s">
        <v>26</v>
      </c>
      <c r="BQ14" s="178">
        <f t="shared" si="32"/>
        <v>1</v>
      </c>
      <c r="BR14" s="364">
        <f t="shared" si="33"/>
        <v>1</v>
      </c>
      <c r="BS14" s="179">
        <f t="shared" si="39"/>
        <v>1</v>
      </c>
      <c r="BT14" s="179">
        <f t="shared" si="40"/>
        <v>1</v>
      </c>
      <c r="BU14" s="179">
        <f t="shared" si="41"/>
        <v>1</v>
      </c>
      <c r="BV14" s="179">
        <f t="shared" si="42"/>
        <v>1</v>
      </c>
      <c r="BW14" s="179">
        <f t="shared" si="43"/>
        <v>1</v>
      </c>
      <c r="BX14" s="179">
        <f t="shared" si="44"/>
        <v>1</v>
      </c>
      <c r="BY14" s="179">
        <f t="shared" si="45"/>
        <v>1</v>
      </c>
      <c r="BZ14" s="94" t="s">
        <v>26</v>
      </c>
      <c r="CA14" s="179">
        <f t="shared" si="12"/>
        <v>1</v>
      </c>
      <c r="CB14" s="178">
        <f t="shared" si="35"/>
        <v>1</v>
      </c>
      <c r="CC14" s="443">
        <f t="shared" si="13"/>
        <v>0</v>
      </c>
      <c r="CD14" s="443">
        <f t="shared" si="14"/>
        <v>0</v>
      </c>
      <c r="CE14" s="442">
        <f t="shared" si="36"/>
        <v>0</v>
      </c>
      <c r="CF14" s="442">
        <f t="shared" si="15"/>
        <v>0</v>
      </c>
    </row>
    <row r="15" spans="1:86" s="100" customFormat="1" ht="45.75" customHeight="1" thickBot="1" x14ac:dyDescent="0.3">
      <c r="B15" s="338">
        <f>+'Datos Instalaciones'!B21</f>
        <v>0</v>
      </c>
      <c r="C15" s="338">
        <f>+'Datos Instalaciones'!C21</f>
        <v>0</v>
      </c>
      <c r="D15" s="338">
        <f>+'Datos Instalaciones'!E21</f>
        <v>0</v>
      </c>
      <c r="E15" s="338">
        <f>IF(COUNTA('Datos Instalaciones'!$E$16:$E$35)=1,'Datos Instalaciones'!$Z$16,IF('Datos Instalaciones'!Z21="","",'Datos Instalaciones'!Z21))</f>
        <v>0</v>
      </c>
      <c r="F15" s="306">
        <v>6</v>
      </c>
      <c r="G15" s="90"/>
      <c r="H15" s="91" t="s">
        <v>26</v>
      </c>
      <c r="I15" s="92"/>
      <c r="J15" s="90"/>
      <c r="K15" s="94" t="s">
        <v>26</v>
      </c>
      <c r="L15" s="94"/>
      <c r="M15" s="295"/>
      <c r="N15" s="295"/>
      <c r="O15" s="93" t="s">
        <v>26</v>
      </c>
      <c r="P15" s="94" t="s">
        <v>26</v>
      </c>
      <c r="Q15" s="458"/>
      <c r="R15" s="165">
        <f t="shared" si="0"/>
        <v>0</v>
      </c>
      <c r="S15" s="95"/>
      <c r="T15" s="165">
        <f t="shared" si="1"/>
        <v>0</v>
      </c>
      <c r="U15" s="454">
        <f t="shared" si="16"/>
        <v>0</v>
      </c>
      <c r="V15" s="455">
        <f t="shared" si="17"/>
        <v>0</v>
      </c>
      <c r="W15" s="455">
        <f t="shared" si="18"/>
        <v>0</v>
      </c>
      <c r="X15" s="94" t="s">
        <v>26</v>
      </c>
      <c r="Y15" s="96"/>
      <c r="Z15" s="185">
        <f t="shared" si="2"/>
        <v>0</v>
      </c>
      <c r="AA15" s="95"/>
      <c r="AB15" s="185">
        <f t="shared" si="3"/>
        <v>0</v>
      </c>
      <c r="AC15" s="186">
        <f t="shared" si="19"/>
        <v>0</v>
      </c>
      <c r="AD15" s="24">
        <f t="shared" si="20"/>
        <v>0</v>
      </c>
      <c r="AE15" s="24">
        <f t="shared" si="21"/>
        <v>0</v>
      </c>
      <c r="AF15" s="94" t="s">
        <v>26</v>
      </c>
      <c r="AG15" s="97"/>
      <c r="AH15" s="180">
        <f t="shared" si="4"/>
        <v>0</v>
      </c>
      <c r="AI15" s="98"/>
      <c r="AJ15" s="180">
        <f t="shared" si="5"/>
        <v>0</v>
      </c>
      <c r="AK15" s="450">
        <f t="shared" si="22"/>
        <v>0</v>
      </c>
      <c r="AL15" s="451">
        <f t="shared" si="46"/>
        <v>0</v>
      </c>
      <c r="AM15" s="451">
        <f t="shared" si="23"/>
        <v>0</v>
      </c>
      <c r="AN15" s="94" t="s">
        <v>26</v>
      </c>
      <c r="AO15" s="97"/>
      <c r="AP15" s="180">
        <f t="shared" si="6"/>
        <v>0</v>
      </c>
      <c r="AQ15" s="98"/>
      <c r="AR15" s="180">
        <f t="shared" si="7"/>
        <v>0</v>
      </c>
      <c r="AS15" s="184">
        <f t="shared" si="37"/>
        <v>0</v>
      </c>
      <c r="AT15" s="35">
        <f t="shared" si="47"/>
        <v>0</v>
      </c>
      <c r="AU15" s="166">
        <f t="shared" si="38"/>
        <v>0</v>
      </c>
      <c r="AV15" s="99" t="s">
        <v>26</v>
      </c>
      <c r="AW15" s="444">
        <f t="shared" si="48"/>
        <v>0</v>
      </c>
      <c r="AX15" s="445">
        <f t="shared" si="8"/>
        <v>0</v>
      </c>
      <c r="AY15" s="448">
        <f t="shared" si="9"/>
        <v>0</v>
      </c>
      <c r="AZ15" s="445" t="e">
        <f t="shared" si="10"/>
        <v>#DIV/0!</v>
      </c>
      <c r="BA15" s="448">
        <f t="shared" si="11"/>
        <v>0</v>
      </c>
      <c r="BB15" s="94" t="s">
        <v>26</v>
      </c>
      <c r="BC15" s="178">
        <f t="shared" si="25"/>
        <v>1</v>
      </c>
      <c r="BD15" s="94" t="s">
        <v>26</v>
      </c>
      <c r="BE15" s="179">
        <f t="shared" si="26"/>
        <v>1</v>
      </c>
      <c r="BF15" s="94" t="s">
        <v>26</v>
      </c>
      <c r="BG15" s="179">
        <f t="shared" si="27"/>
        <v>1</v>
      </c>
      <c r="BH15" s="94" t="s">
        <v>26</v>
      </c>
      <c r="BI15" s="179">
        <f t="shared" si="28"/>
        <v>1</v>
      </c>
      <c r="BJ15" s="94" t="s">
        <v>26</v>
      </c>
      <c r="BK15" s="179">
        <f t="shared" si="29"/>
        <v>1</v>
      </c>
      <c r="BL15" s="94" t="s">
        <v>26</v>
      </c>
      <c r="BM15" s="178">
        <f t="shared" si="30"/>
        <v>1</v>
      </c>
      <c r="BN15" s="94" t="s">
        <v>26</v>
      </c>
      <c r="BO15" s="178">
        <f t="shared" si="31"/>
        <v>1</v>
      </c>
      <c r="BP15" s="94" t="s">
        <v>26</v>
      </c>
      <c r="BQ15" s="178">
        <f t="shared" si="32"/>
        <v>1</v>
      </c>
      <c r="BR15" s="364">
        <f t="shared" si="33"/>
        <v>1</v>
      </c>
      <c r="BS15" s="179">
        <f t="shared" si="39"/>
        <v>1</v>
      </c>
      <c r="BT15" s="179">
        <f t="shared" si="40"/>
        <v>1</v>
      </c>
      <c r="BU15" s="179">
        <f t="shared" si="41"/>
        <v>1</v>
      </c>
      <c r="BV15" s="179">
        <f t="shared" si="42"/>
        <v>1</v>
      </c>
      <c r="BW15" s="179">
        <f t="shared" si="43"/>
        <v>1</v>
      </c>
      <c r="BX15" s="179">
        <f t="shared" si="44"/>
        <v>1</v>
      </c>
      <c r="BY15" s="179">
        <f t="shared" si="45"/>
        <v>1</v>
      </c>
      <c r="BZ15" s="94" t="s">
        <v>26</v>
      </c>
      <c r="CA15" s="179">
        <f t="shared" si="12"/>
        <v>1</v>
      </c>
      <c r="CB15" s="178">
        <f t="shared" si="35"/>
        <v>1</v>
      </c>
      <c r="CC15" s="443">
        <f t="shared" si="13"/>
        <v>0</v>
      </c>
      <c r="CD15" s="443">
        <f t="shared" si="14"/>
        <v>0</v>
      </c>
      <c r="CE15" s="442">
        <f t="shared" si="36"/>
        <v>0</v>
      </c>
      <c r="CF15" s="442">
        <f t="shared" si="15"/>
        <v>0</v>
      </c>
    </row>
    <row r="16" spans="1:86" s="100" customFormat="1" ht="45.75" customHeight="1" thickBot="1" x14ac:dyDescent="0.3">
      <c r="B16" s="338">
        <f>+'Datos Instalaciones'!B22</f>
        <v>0</v>
      </c>
      <c r="C16" s="338">
        <f>+'Datos Instalaciones'!C22</f>
        <v>0</v>
      </c>
      <c r="D16" s="338">
        <f>+'Datos Instalaciones'!E22</f>
        <v>0</v>
      </c>
      <c r="E16" s="338">
        <f>IF(COUNTA('Datos Instalaciones'!$E$16:$E$35)=1,'Datos Instalaciones'!$Z$16,IF('Datos Instalaciones'!Z22="","",'Datos Instalaciones'!Z22))</f>
        <v>0</v>
      </c>
      <c r="F16" s="306">
        <v>7</v>
      </c>
      <c r="G16" s="90"/>
      <c r="H16" s="91" t="s">
        <v>26</v>
      </c>
      <c r="I16" s="92"/>
      <c r="J16" s="90"/>
      <c r="K16" s="94" t="s">
        <v>26</v>
      </c>
      <c r="L16" s="94"/>
      <c r="M16" s="295"/>
      <c r="N16" s="295"/>
      <c r="O16" s="93" t="s">
        <v>26</v>
      </c>
      <c r="P16" s="94" t="s">
        <v>26</v>
      </c>
      <c r="Q16" s="458"/>
      <c r="R16" s="165">
        <f t="shared" si="0"/>
        <v>0</v>
      </c>
      <c r="S16" s="95"/>
      <c r="T16" s="165">
        <f t="shared" si="1"/>
        <v>0</v>
      </c>
      <c r="U16" s="454">
        <f t="shared" si="16"/>
        <v>0</v>
      </c>
      <c r="V16" s="455">
        <f t="shared" si="17"/>
        <v>0</v>
      </c>
      <c r="W16" s="455">
        <f t="shared" si="18"/>
        <v>0</v>
      </c>
      <c r="X16" s="94" t="s">
        <v>26</v>
      </c>
      <c r="Y16" s="96"/>
      <c r="Z16" s="185">
        <f t="shared" si="2"/>
        <v>0</v>
      </c>
      <c r="AA16" s="95"/>
      <c r="AB16" s="185">
        <f t="shared" si="3"/>
        <v>0</v>
      </c>
      <c r="AC16" s="186">
        <f t="shared" si="19"/>
        <v>0</v>
      </c>
      <c r="AD16" s="24">
        <f t="shared" si="20"/>
        <v>0</v>
      </c>
      <c r="AE16" s="24">
        <f t="shared" si="21"/>
        <v>0</v>
      </c>
      <c r="AF16" s="94" t="s">
        <v>26</v>
      </c>
      <c r="AG16" s="97"/>
      <c r="AH16" s="180">
        <f t="shared" si="4"/>
        <v>0</v>
      </c>
      <c r="AI16" s="98"/>
      <c r="AJ16" s="180">
        <f t="shared" si="5"/>
        <v>0</v>
      </c>
      <c r="AK16" s="450">
        <f t="shared" si="22"/>
        <v>0</v>
      </c>
      <c r="AL16" s="451">
        <f t="shared" si="46"/>
        <v>0</v>
      </c>
      <c r="AM16" s="451">
        <f t="shared" si="23"/>
        <v>0</v>
      </c>
      <c r="AN16" s="94" t="s">
        <v>26</v>
      </c>
      <c r="AO16" s="97"/>
      <c r="AP16" s="180">
        <f t="shared" si="6"/>
        <v>0</v>
      </c>
      <c r="AQ16" s="98"/>
      <c r="AR16" s="180">
        <f t="shared" si="7"/>
        <v>0</v>
      </c>
      <c r="AS16" s="184">
        <f t="shared" si="37"/>
        <v>0</v>
      </c>
      <c r="AT16" s="35">
        <f t="shared" si="47"/>
        <v>0</v>
      </c>
      <c r="AU16" s="166">
        <f t="shared" si="38"/>
        <v>0</v>
      </c>
      <c r="AV16" s="99" t="s">
        <v>26</v>
      </c>
      <c r="AW16" s="444">
        <f t="shared" si="48"/>
        <v>0</v>
      </c>
      <c r="AX16" s="445">
        <f t="shared" si="8"/>
        <v>0</v>
      </c>
      <c r="AY16" s="448">
        <f t="shared" si="9"/>
        <v>0</v>
      </c>
      <c r="AZ16" s="445" t="e">
        <f t="shared" si="10"/>
        <v>#DIV/0!</v>
      </c>
      <c r="BA16" s="448">
        <f t="shared" si="11"/>
        <v>0</v>
      </c>
      <c r="BB16" s="94" t="s">
        <v>26</v>
      </c>
      <c r="BC16" s="178">
        <f t="shared" si="25"/>
        <v>1</v>
      </c>
      <c r="BD16" s="94" t="s">
        <v>26</v>
      </c>
      <c r="BE16" s="179">
        <f t="shared" si="26"/>
        <v>1</v>
      </c>
      <c r="BF16" s="94" t="s">
        <v>26</v>
      </c>
      <c r="BG16" s="179">
        <f t="shared" si="27"/>
        <v>1</v>
      </c>
      <c r="BH16" s="94" t="s">
        <v>26</v>
      </c>
      <c r="BI16" s="179">
        <f t="shared" si="28"/>
        <v>1</v>
      </c>
      <c r="BJ16" s="94" t="s">
        <v>26</v>
      </c>
      <c r="BK16" s="179">
        <f t="shared" si="29"/>
        <v>1</v>
      </c>
      <c r="BL16" s="94" t="s">
        <v>26</v>
      </c>
      <c r="BM16" s="178">
        <f t="shared" si="30"/>
        <v>1</v>
      </c>
      <c r="BN16" s="94" t="s">
        <v>26</v>
      </c>
      <c r="BO16" s="178">
        <f t="shared" si="31"/>
        <v>1</v>
      </c>
      <c r="BP16" s="94" t="s">
        <v>26</v>
      </c>
      <c r="BQ16" s="178">
        <f t="shared" si="32"/>
        <v>1</v>
      </c>
      <c r="BR16" s="364">
        <f t="shared" si="33"/>
        <v>1</v>
      </c>
      <c r="BS16" s="179">
        <f t="shared" si="39"/>
        <v>1</v>
      </c>
      <c r="BT16" s="179">
        <f t="shared" si="40"/>
        <v>1</v>
      </c>
      <c r="BU16" s="179">
        <f t="shared" si="41"/>
        <v>1</v>
      </c>
      <c r="BV16" s="179">
        <f t="shared" si="42"/>
        <v>1</v>
      </c>
      <c r="BW16" s="179">
        <f t="shared" si="43"/>
        <v>1</v>
      </c>
      <c r="BX16" s="179">
        <f t="shared" si="44"/>
        <v>1</v>
      </c>
      <c r="BY16" s="179">
        <f t="shared" si="45"/>
        <v>1</v>
      </c>
      <c r="BZ16" s="94" t="s">
        <v>26</v>
      </c>
      <c r="CA16" s="179">
        <f t="shared" si="12"/>
        <v>1</v>
      </c>
      <c r="CB16" s="178">
        <f t="shared" si="35"/>
        <v>1</v>
      </c>
      <c r="CC16" s="443">
        <f t="shared" si="13"/>
        <v>0</v>
      </c>
      <c r="CD16" s="443">
        <f t="shared" si="14"/>
        <v>0</v>
      </c>
      <c r="CE16" s="442">
        <f t="shared" si="36"/>
        <v>0</v>
      </c>
      <c r="CF16" s="442">
        <f t="shared" si="15"/>
        <v>0</v>
      </c>
    </row>
    <row r="17" spans="2:84" s="100" customFormat="1" ht="45.75" customHeight="1" thickBot="1" x14ac:dyDescent="0.3">
      <c r="B17" s="338">
        <f>+'Datos Instalaciones'!B23</f>
        <v>0</v>
      </c>
      <c r="C17" s="338">
        <f>+'Datos Instalaciones'!C23</f>
        <v>0</v>
      </c>
      <c r="D17" s="338">
        <f>+'Datos Instalaciones'!E23</f>
        <v>0</v>
      </c>
      <c r="E17" s="338">
        <f>IF(COUNTA('Datos Instalaciones'!$E$16:$E$35)=1,'Datos Instalaciones'!$Z$16,IF('Datos Instalaciones'!Z23="","",'Datos Instalaciones'!Z23))</f>
        <v>0</v>
      </c>
      <c r="F17" s="306">
        <v>8</v>
      </c>
      <c r="G17" s="90"/>
      <c r="H17" s="91" t="s">
        <v>26</v>
      </c>
      <c r="I17" s="92"/>
      <c r="J17" s="90"/>
      <c r="K17" s="94" t="s">
        <v>26</v>
      </c>
      <c r="L17" s="94"/>
      <c r="M17" s="295"/>
      <c r="N17" s="295"/>
      <c r="O17" s="93" t="s">
        <v>26</v>
      </c>
      <c r="P17" s="94" t="s">
        <v>26</v>
      </c>
      <c r="Q17" s="458"/>
      <c r="R17" s="165">
        <f t="shared" si="0"/>
        <v>0</v>
      </c>
      <c r="S17" s="95"/>
      <c r="T17" s="165">
        <f t="shared" si="1"/>
        <v>0</v>
      </c>
      <c r="U17" s="454">
        <f t="shared" si="16"/>
        <v>0</v>
      </c>
      <c r="V17" s="455">
        <f t="shared" si="17"/>
        <v>0</v>
      </c>
      <c r="W17" s="455">
        <f t="shared" si="18"/>
        <v>0</v>
      </c>
      <c r="X17" s="94" t="s">
        <v>26</v>
      </c>
      <c r="Y17" s="96"/>
      <c r="Z17" s="185">
        <f t="shared" si="2"/>
        <v>0</v>
      </c>
      <c r="AA17" s="95"/>
      <c r="AB17" s="185">
        <f t="shared" si="3"/>
        <v>0</v>
      </c>
      <c r="AC17" s="186">
        <f t="shared" si="19"/>
        <v>0</v>
      </c>
      <c r="AD17" s="24">
        <f t="shared" si="20"/>
        <v>0</v>
      </c>
      <c r="AE17" s="24">
        <f t="shared" si="21"/>
        <v>0</v>
      </c>
      <c r="AF17" s="94" t="s">
        <v>26</v>
      </c>
      <c r="AG17" s="97"/>
      <c r="AH17" s="180">
        <f t="shared" si="4"/>
        <v>0</v>
      </c>
      <c r="AI17" s="98"/>
      <c r="AJ17" s="180">
        <f t="shared" si="5"/>
        <v>0</v>
      </c>
      <c r="AK17" s="450">
        <f t="shared" si="22"/>
        <v>0</v>
      </c>
      <c r="AL17" s="451">
        <f t="shared" si="46"/>
        <v>0</v>
      </c>
      <c r="AM17" s="451">
        <f t="shared" si="23"/>
        <v>0</v>
      </c>
      <c r="AN17" s="94" t="s">
        <v>26</v>
      </c>
      <c r="AO17" s="97"/>
      <c r="AP17" s="180">
        <f t="shared" si="6"/>
        <v>0</v>
      </c>
      <c r="AQ17" s="98"/>
      <c r="AR17" s="180">
        <f t="shared" si="7"/>
        <v>0</v>
      </c>
      <c r="AS17" s="184">
        <f t="shared" si="37"/>
        <v>0</v>
      </c>
      <c r="AT17" s="35">
        <f t="shared" si="47"/>
        <v>0</v>
      </c>
      <c r="AU17" s="166">
        <f t="shared" si="38"/>
        <v>0</v>
      </c>
      <c r="AV17" s="99" t="s">
        <v>26</v>
      </c>
      <c r="AW17" s="444">
        <f t="shared" si="48"/>
        <v>0</v>
      </c>
      <c r="AX17" s="445">
        <f t="shared" si="8"/>
        <v>0</v>
      </c>
      <c r="AY17" s="448">
        <f t="shared" si="9"/>
        <v>0</v>
      </c>
      <c r="AZ17" s="445" t="e">
        <f t="shared" si="10"/>
        <v>#DIV/0!</v>
      </c>
      <c r="BA17" s="448">
        <f t="shared" si="11"/>
        <v>0</v>
      </c>
      <c r="BB17" s="94" t="s">
        <v>26</v>
      </c>
      <c r="BC17" s="178">
        <f t="shared" si="25"/>
        <v>1</v>
      </c>
      <c r="BD17" s="94" t="s">
        <v>26</v>
      </c>
      <c r="BE17" s="179">
        <f t="shared" si="26"/>
        <v>1</v>
      </c>
      <c r="BF17" s="94" t="s">
        <v>26</v>
      </c>
      <c r="BG17" s="179">
        <f t="shared" si="27"/>
        <v>1</v>
      </c>
      <c r="BH17" s="94" t="s">
        <v>26</v>
      </c>
      <c r="BI17" s="179">
        <f t="shared" si="28"/>
        <v>1</v>
      </c>
      <c r="BJ17" s="94" t="s">
        <v>26</v>
      </c>
      <c r="BK17" s="179">
        <f t="shared" si="29"/>
        <v>1</v>
      </c>
      <c r="BL17" s="94" t="s">
        <v>26</v>
      </c>
      <c r="BM17" s="178">
        <f t="shared" si="30"/>
        <v>1</v>
      </c>
      <c r="BN17" s="94" t="s">
        <v>26</v>
      </c>
      <c r="BO17" s="178">
        <f t="shared" si="31"/>
        <v>1</v>
      </c>
      <c r="BP17" s="94" t="s">
        <v>26</v>
      </c>
      <c r="BQ17" s="178">
        <f t="shared" si="32"/>
        <v>1</v>
      </c>
      <c r="BR17" s="364">
        <f t="shared" si="33"/>
        <v>1</v>
      </c>
      <c r="BS17" s="179">
        <f t="shared" si="39"/>
        <v>1</v>
      </c>
      <c r="BT17" s="179">
        <f t="shared" si="40"/>
        <v>1</v>
      </c>
      <c r="BU17" s="179">
        <f t="shared" si="41"/>
        <v>1</v>
      </c>
      <c r="BV17" s="179">
        <f t="shared" si="42"/>
        <v>1</v>
      </c>
      <c r="BW17" s="179">
        <f t="shared" si="43"/>
        <v>1</v>
      </c>
      <c r="BX17" s="179">
        <f t="shared" si="44"/>
        <v>1</v>
      </c>
      <c r="BY17" s="179">
        <f t="shared" si="45"/>
        <v>1</v>
      </c>
      <c r="BZ17" s="94" t="s">
        <v>26</v>
      </c>
      <c r="CA17" s="179">
        <f t="shared" si="12"/>
        <v>1</v>
      </c>
      <c r="CB17" s="178">
        <f t="shared" si="35"/>
        <v>1</v>
      </c>
      <c r="CC17" s="443">
        <f t="shared" si="13"/>
        <v>0</v>
      </c>
      <c r="CD17" s="443">
        <f t="shared" si="14"/>
        <v>0</v>
      </c>
      <c r="CE17" s="442">
        <f t="shared" si="36"/>
        <v>0</v>
      </c>
      <c r="CF17" s="442">
        <f t="shared" si="15"/>
        <v>0</v>
      </c>
    </row>
    <row r="18" spans="2:84" s="100" customFormat="1" ht="45.75" customHeight="1" thickBot="1" x14ac:dyDescent="0.3">
      <c r="B18" s="338">
        <f>+'Datos Instalaciones'!B24</f>
        <v>0</v>
      </c>
      <c r="C18" s="338">
        <f>+'Datos Instalaciones'!C24</f>
        <v>0</v>
      </c>
      <c r="D18" s="338">
        <f>+'Datos Instalaciones'!E24</f>
        <v>0</v>
      </c>
      <c r="E18" s="338">
        <f>IF(COUNTA('Datos Instalaciones'!$E$16:$E$35)=1,'Datos Instalaciones'!$Z$16,IF('Datos Instalaciones'!Z24="","",'Datos Instalaciones'!Z24))</f>
        <v>0</v>
      </c>
      <c r="F18" s="306">
        <v>9</v>
      </c>
      <c r="G18" s="90"/>
      <c r="H18" s="91" t="s">
        <v>26</v>
      </c>
      <c r="I18" s="92"/>
      <c r="J18" s="90"/>
      <c r="K18" s="94" t="s">
        <v>26</v>
      </c>
      <c r="L18" s="94"/>
      <c r="M18" s="295"/>
      <c r="N18" s="295"/>
      <c r="O18" s="93" t="s">
        <v>26</v>
      </c>
      <c r="P18" s="94" t="s">
        <v>26</v>
      </c>
      <c r="Q18" s="458"/>
      <c r="R18" s="165">
        <f t="shared" si="0"/>
        <v>0</v>
      </c>
      <c r="S18" s="95"/>
      <c r="T18" s="165">
        <f t="shared" si="1"/>
        <v>0</v>
      </c>
      <c r="U18" s="454">
        <f t="shared" si="16"/>
        <v>0</v>
      </c>
      <c r="V18" s="455">
        <f t="shared" si="17"/>
        <v>0</v>
      </c>
      <c r="W18" s="455">
        <f t="shared" si="18"/>
        <v>0</v>
      </c>
      <c r="X18" s="94" t="s">
        <v>26</v>
      </c>
      <c r="Y18" s="96"/>
      <c r="Z18" s="185">
        <f t="shared" si="2"/>
        <v>0</v>
      </c>
      <c r="AA18" s="95"/>
      <c r="AB18" s="185">
        <f t="shared" si="3"/>
        <v>0</v>
      </c>
      <c r="AC18" s="186">
        <f t="shared" si="19"/>
        <v>0</v>
      </c>
      <c r="AD18" s="24">
        <f t="shared" si="20"/>
        <v>0</v>
      </c>
      <c r="AE18" s="24">
        <f t="shared" si="21"/>
        <v>0</v>
      </c>
      <c r="AF18" s="94" t="s">
        <v>26</v>
      </c>
      <c r="AG18" s="97"/>
      <c r="AH18" s="180">
        <f t="shared" si="4"/>
        <v>0</v>
      </c>
      <c r="AI18" s="98"/>
      <c r="AJ18" s="180">
        <f t="shared" si="5"/>
        <v>0</v>
      </c>
      <c r="AK18" s="450">
        <f t="shared" si="22"/>
        <v>0</v>
      </c>
      <c r="AL18" s="451">
        <f t="shared" si="46"/>
        <v>0</v>
      </c>
      <c r="AM18" s="451">
        <f t="shared" si="23"/>
        <v>0</v>
      </c>
      <c r="AN18" s="94" t="s">
        <v>26</v>
      </c>
      <c r="AO18" s="97"/>
      <c r="AP18" s="180">
        <f t="shared" si="6"/>
        <v>0</v>
      </c>
      <c r="AQ18" s="98"/>
      <c r="AR18" s="180">
        <f t="shared" si="7"/>
        <v>0</v>
      </c>
      <c r="AS18" s="184">
        <f t="shared" si="37"/>
        <v>0</v>
      </c>
      <c r="AT18" s="35">
        <f t="shared" si="47"/>
        <v>0</v>
      </c>
      <c r="AU18" s="166">
        <f t="shared" si="38"/>
        <v>0</v>
      </c>
      <c r="AV18" s="99" t="s">
        <v>26</v>
      </c>
      <c r="AW18" s="444">
        <f t="shared" si="48"/>
        <v>0</v>
      </c>
      <c r="AX18" s="445">
        <f t="shared" si="8"/>
        <v>0</v>
      </c>
      <c r="AY18" s="448">
        <f t="shared" si="9"/>
        <v>0</v>
      </c>
      <c r="AZ18" s="445" t="e">
        <f t="shared" si="10"/>
        <v>#DIV/0!</v>
      </c>
      <c r="BA18" s="448">
        <f t="shared" si="11"/>
        <v>0</v>
      </c>
      <c r="BB18" s="94" t="s">
        <v>26</v>
      </c>
      <c r="BC18" s="178">
        <f t="shared" si="25"/>
        <v>1</v>
      </c>
      <c r="BD18" s="94" t="s">
        <v>26</v>
      </c>
      <c r="BE18" s="179">
        <f t="shared" si="26"/>
        <v>1</v>
      </c>
      <c r="BF18" s="94" t="s">
        <v>26</v>
      </c>
      <c r="BG18" s="179">
        <f t="shared" si="27"/>
        <v>1</v>
      </c>
      <c r="BH18" s="94" t="s">
        <v>26</v>
      </c>
      <c r="BI18" s="179">
        <f t="shared" si="28"/>
        <v>1</v>
      </c>
      <c r="BJ18" s="94" t="s">
        <v>26</v>
      </c>
      <c r="BK18" s="179">
        <f t="shared" si="29"/>
        <v>1</v>
      </c>
      <c r="BL18" s="94" t="s">
        <v>26</v>
      </c>
      <c r="BM18" s="178">
        <f t="shared" si="30"/>
        <v>1</v>
      </c>
      <c r="BN18" s="94" t="s">
        <v>26</v>
      </c>
      <c r="BO18" s="178">
        <f t="shared" si="31"/>
        <v>1</v>
      </c>
      <c r="BP18" s="94" t="s">
        <v>26</v>
      </c>
      <c r="BQ18" s="178">
        <f t="shared" si="32"/>
        <v>1</v>
      </c>
      <c r="BR18" s="364">
        <f t="shared" si="33"/>
        <v>1</v>
      </c>
      <c r="BS18" s="179">
        <f t="shared" si="39"/>
        <v>1</v>
      </c>
      <c r="BT18" s="179">
        <f t="shared" si="40"/>
        <v>1</v>
      </c>
      <c r="BU18" s="179">
        <f t="shared" si="41"/>
        <v>1</v>
      </c>
      <c r="BV18" s="179">
        <f t="shared" si="42"/>
        <v>1</v>
      </c>
      <c r="BW18" s="179">
        <f t="shared" si="43"/>
        <v>1</v>
      </c>
      <c r="BX18" s="179">
        <f t="shared" si="44"/>
        <v>1</v>
      </c>
      <c r="BY18" s="179">
        <f t="shared" si="45"/>
        <v>1</v>
      </c>
      <c r="BZ18" s="94" t="s">
        <v>26</v>
      </c>
      <c r="CA18" s="179">
        <f t="shared" si="12"/>
        <v>1</v>
      </c>
      <c r="CB18" s="178">
        <f t="shared" si="35"/>
        <v>1</v>
      </c>
      <c r="CC18" s="443">
        <f t="shared" si="13"/>
        <v>0</v>
      </c>
      <c r="CD18" s="443">
        <f t="shared" si="14"/>
        <v>0</v>
      </c>
      <c r="CE18" s="442">
        <f t="shared" si="36"/>
        <v>0</v>
      </c>
      <c r="CF18" s="442">
        <f t="shared" si="15"/>
        <v>0</v>
      </c>
    </row>
    <row r="19" spans="2:84" s="100" customFormat="1" ht="45.75" customHeight="1" thickBot="1" x14ac:dyDescent="0.3">
      <c r="B19" s="338">
        <f>+'Datos Instalaciones'!B25</f>
        <v>0</v>
      </c>
      <c r="C19" s="338">
        <f>+'Datos Instalaciones'!C25</f>
        <v>0</v>
      </c>
      <c r="D19" s="338">
        <f>+'Datos Instalaciones'!E25</f>
        <v>0</v>
      </c>
      <c r="E19" s="338">
        <f>IF(COUNTA('Datos Instalaciones'!$E$16:$E$35)=1,'Datos Instalaciones'!$Z$16,IF('Datos Instalaciones'!Z25="","",'Datos Instalaciones'!Z25))</f>
        <v>0</v>
      </c>
      <c r="F19" s="306">
        <v>10</v>
      </c>
      <c r="G19" s="90"/>
      <c r="H19" s="91" t="s">
        <v>26</v>
      </c>
      <c r="I19" s="92"/>
      <c r="J19" s="90"/>
      <c r="K19" s="94" t="s">
        <v>26</v>
      </c>
      <c r="L19" s="94"/>
      <c r="M19" s="295"/>
      <c r="N19" s="295"/>
      <c r="O19" s="93" t="s">
        <v>26</v>
      </c>
      <c r="P19" s="94" t="s">
        <v>26</v>
      </c>
      <c r="Q19" s="458"/>
      <c r="R19" s="165">
        <f t="shared" si="0"/>
        <v>0</v>
      </c>
      <c r="S19" s="95"/>
      <c r="T19" s="165">
        <f t="shared" si="1"/>
        <v>0</v>
      </c>
      <c r="U19" s="454">
        <f t="shared" si="16"/>
        <v>0</v>
      </c>
      <c r="V19" s="455">
        <f t="shared" si="17"/>
        <v>0</v>
      </c>
      <c r="W19" s="455">
        <f t="shared" si="18"/>
        <v>0</v>
      </c>
      <c r="X19" s="94" t="s">
        <v>26</v>
      </c>
      <c r="Y19" s="96"/>
      <c r="Z19" s="185">
        <f t="shared" si="2"/>
        <v>0</v>
      </c>
      <c r="AA19" s="95"/>
      <c r="AB19" s="185">
        <f t="shared" si="3"/>
        <v>0</v>
      </c>
      <c r="AC19" s="186">
        <f t="shared" si="19"/>
        <v>0</v>
      </c>
      <c r="AD19" s="24">
        <f t="shared" si="20"/>
        <v>0</v>
      </c>
      <c r="AE19" s="24">
        <f t="shared" si="21"/>
        <v>0</v>
      </c>
      <c r="AF19" s="94" t="s">
        <v>26</v>
      </c>
      <c r="AG19" s="97"/>
      <c r="AH19" s="180">
        <f t="shared" si="4"/>
        <v>0</v>
      </c>
      <c r="AI19" s="98"/>
      <c r="AJ19" s="180">
        <f t="shared" si="5"/>
        <v>0</v>
      </c>
      <c r="AK19" s="450">
        <f t="shared" si="22"/>
        <v>0</v>
      </c>
      <c r="AL19" s="451">
        <f t="shared" si="46"/>
        <v>0</v>
      </c>
      <c r="AM19" s="451">
        <f t="shared" si="23"/>
        <v>0</v>
      </c>
      <c r="AN19" s="94" t="s">
        <v>26</v>
      </c>
      <c r="AO19" s="97"/>
      <c r="AP19" s="180">
        <f t="shared" si="6"/>
        <v>0</v>
      </c>
      <c r="AQ19" s="98"/>
      <c r="AR19" s="180">
        <f t="shared" si="7"/>
        <v>0</v>
      </c>
      <c r="AS19" s="184">
        <f t="shared" si="37"/>
        <v>0</v>
      </c>
      <c r="AT19" s="35">
        <f t="shared" si="47"/>
        <v>0</v>
      </c>
      <c r="AU19" s="166">
        <f t="shared" si="38"/>
        <v>0</v>
      </c>
      <c r="AV19" s="99" t="s">
        <v>26</v>
      </c>
      <c r="AW19" s="444">
        <f t="shared" si="48"/>
        <v>0</v>
      </c>
      <c r="AX19" s="445">
        <f t="shared" si="8"/>
        <v>0</v>
      </c>
      <c r="AY19" s="448">
        <f t="shared" si="9"/>
        <v>0</v>
      </c>
      <c r="AZ19" s="445" t="e">
        <f t="shared" si="10"/>
        <v>#DIV/0!</v>
      </c>
      <c r="BA19" s="448">
        <f t="shared" si="11"/>
        <v>0</v>
      </c>
      <c r="BB19" s="94" t="s">
        <v>26</v>
      </c>
      <c r="BC19" s="178">
        <f t="shared" si="25"/>
        <v>1</v>
      </c>
      <c r="BD19" s="94" t="s">
        <v>26</v>
      </c>
      <c r="BE19" s="179">
        <f t="shared" si="26"/>
        <v>1</v>
      </c>
      <c r="BF19" s="94" t="s">
        <v>26</v>
      </c>
      <c r="BG19" s="179">
        <f t="shared" si="27"/>
        <v>1</v>
      </c>
      <c r="BH19" s="94" t="s">
        <v>26</v>
      </c>
      <c r="BI19" s="179">
        <f t="shared" si="28"/>
        <v>1</v>
      </c>
      <c r="BJ19" s="94" t="s">
        <v>26</v>
      </c>
      <c r="BK19" s="179">
        <f t="shared" si="29"/>
        <v>1</v>
      </c>
      <c r="BL19" s="94" t="s">
        <v>26</v>
      </c>
      <c r="BM19" s="178">
        <f t="shared" si="30"/>
        <v>1</v>
      </c>
      <c r="BN19" s="94" t="s">
        <v>26</v>
      </c>
      <c r="BO19" s="178">
        <f t="shared" si="31"/>
        <v>1</v>
      </c>
      <c r="BP19" s="94" t="s">
        <v>26</v>
      </c>
      <c r="BQ19" s="178">
        <f t="shared" si="32"/>
        <v>1</v>
      </c>
      <c r="BR19" s="364">
        <f t="shared" si="33"/>
        <v>1</v>
      </c>
      <c r="BS19" s="179">
        <f t="shared" si="39"/>
        <v>1</v>
      </c>
      <c r="BT19" s="179">
        <f t="shared" si="40"/>
        <v>1</v>
      </c>
      <c r="BU19" s="179">
        <f t="shared" si="41"/>
        <v>1</v>
      </c>
      <c r="BV19" s="179">
        <f t="shared" si="42"/>
        <v>1</v>
      </c>
      <c r="BW19" s="179">
        <f t="shared" si="43"/>
        <v>1</v>
      </c>
      <c r="BX19" s="179">
        <f t="shared" si="44"/>
        <v>1</v>
      </c>
      <c r="BY19" s="179">
        <f t="shared" si="45"/>
        <v>1</v>
      </c>
      <c r="BZ19" s="94" t="s">
        <v>26</v>
      </c>
      <c r="CA19" s="179">
        <f t="shared" si="12"/>
        <v>1</v>
      </c>
      <c r="CB19" s="178">
        <f t="shared" si="35"/>
        <v>1</v>
      </c>
      <c r="CC19" s="443">
        <f t="shared" si="13"/>
        <v>0</v>
      </c>
      <c r="CD19" s="443">
        <f t="shared" si="14"/>
        <v>0</v>
      </c>
      <c r="CE19" s="442">
        <f t="shared" si="36"/>
        <v>0</v>
      </c>
      <c r="CF19" s="442">
        <f t="shared" si="15"/>
        <v>0</v>
      </c>
    </row>
    <row r="20" spans="2:84" s="100" customFormat="1" ht="45.75" customHeight="1" thickBot="1" x14ac:dyDescent="0.3">
      <c r="B20" s="338">
        <f>+'Datos Instalaciones'!B26</f>
        <v>0</v>
      </c>
      <c r="C20" s="338">
        <f>+'Datos Instalaciones'!C26</f>
        <v>0</v>
      </c>
      <c r="D20" s="338">
        <f>+'Datos Instalaciones'!E26</f>
        <v>0</v>
      </c>
      <c r="E20" s="338">
        <f>IF(COUNTA('Datos Instalaciones'!$E$16:$E$35)=1,'Datos Instalaciones'!$Z$16,IF('Datos Instalaciones'!Z26="","",'Datos Instalaciones'!Z26))</f>
        <v>0</v>
      </c>
      <c r="F20" s="306">
        <v>11</v>
      </c>
      <c r="G20" s="90"/>
      <c r="H20" s="91" t="s">
        <v>26</v>
      </c>
      <c r="I20" s="92"/>
      <c r="J20" s="90"/>
      <c r="K20" s="94" t="s">
        <v>26</v>
      </c>
      <c r="L20" s="94"/>
      <c r="M20" s="295"/>
      <c r="N20" s="295"/>
      <c r="O20" s="93" t="s">
        <v>26</v>
      </c>
      <c r="P20" s="94" t="s">
        <v>26</v>
      </c>
      <c r="Q20" s="458"/>
      <c r="R20" s="165">
        <f t="shared" si="0"/>
        <v>0</v>
      </c>
      <c r="S20" s="95"/>
      <c r="T20" s="165">
        <f t="shared" si="1"/>
        <v>0</v>
      </c>
      <c r="U20" s="454">
        <f t="shared" si="16"/>
        <v>0</v>
      </c>
      <c r="V20" s="455">
        <f t="shared" si="17"/>
        <v>0</v>
      </c>
      <c r="W20" s="455">
        <f t="shared" si="18"/>
        <v>0</v>
      </c>
      <c r="X20" s="94" t="s">
        <v>26</v>
      </c>
      <c r="Y20" s="96"/>
      <c r="Z20" s="185">
        <f t="shared" si="2"/>
        <v>0</v>
      </c>
      <c r="AA20" s="95"/>
      <c r="AB20" s="185">
        <f t="shared" si="3"/>
        <v>0</v>
      </c>
      <c r="AC20" s="186">
        <f t="shared" si="19"/>
        <v>0</v>
      </c>
      <c r="AD20" s="24">
        <f t="shared" si="20"/>
        <v>0</v>
      </c>
      <c r="AE20" s="24">
        <f t="shared" si="21"/>
        <v>0</v>
      </c>
      <c r="AF20" s="94" t="s">
        <v>26</v>
      </c>
      <c r="AG20" s="97"/>
      <c r="AH20" s="180">
        <f t="shared" si="4"/>
        <v>0</v>
      </c>
      <c r="AI20" s="98"/>
      <c r="AJ20" s="180">
        <f t="shared" si="5"/>
        <v>0</v>
      </c>
      <c r="AK20" s="450">
        <f t="shared" si="22"/>
        <v>0</v>
      </c>
      <c r="AL20" s="451">
        <f t="shared" si="46"/>
        <v>0</v>
      </c>
      <c r="AM20" s="451">
        <f t="shared" si="23"/>
        <v>0</v>
      </c>
      <c r="AN20" s="94" t="s">
        <v>26</v>
      </c>
      <c r="AO20" s="97"/>
      <c r="AP20" s="180">
        <f t="shared" si="6"/>
        <v>0</v>
      </c>
      <c r="AQ20" s="98"/>
      <c r="AR20" s="180">
        <f t="shared" si="7"/>
        <v>0</v>
      </c>
      <c r="AS20" s="184">
        <f t="shared" si="37"/>
        <v>0</v>
      </c>
      <c r="AT20" s="35">
        <f t="shared" si="47"/>
        <v>0</v>
      </c>
      <c r="AU20" s="166">
        <f t="shared" si="38"/>
        <v>0</v>
      </c>
      <c r="AV20" s="99" t="s">
        <v>26</v>
      </c>
      <c r="AW20" s="444">
        <f t="shared" si="48"/>
        <v>0</v>
      </c>
      <c r="AX20" s="445">
        <f t="shared" si="8"/>
        <v>0</v>
      </c>
      <c r="AY20" s="448">
        <f t="shared" si="9"/>
        <v>0</v>
      </c>
      <c r="AZ20" s="445" t="e">
        <f t="shared" si="10"/>
        <v>#DIV/0!</v>
      </c>
      <c r="BA20" s="448">
        <f t="shared" si="11"/>
        <v>0</v>
      </c>
      <c r="BB20" s="94" t="s">
        <v>26</v>
      </c>
      <c r="BC20" s="178">
        <f t="shared" si="25"/>
        <v>1</v>
      </c>
      <c r="BD20" s="94" t="s">
        <v>26</v>
      </c>
      <c r="BE20" s="179">
        <f t="shared" si="26"/>
        <v>1</v>
      </c>
      <c r="BF20" s="94" t="s">
        <v>26</v>
      </c>
      <c r="BG20" s="179">
        <f t="shared" si="27"/>
        <v>1</v>
      </c>
      <c r="BH20" s="94" t="s">
        <v>26</v>
      </c>
      <c r="BI20" s="179">
        <f t="shared" si="28"/>
        <v>1</v>
      </c>
      <c r="BJ20" s="94" t="s">
        <v>26</v>
      </c>
      <c r="BK20" s="179">
        <f t="shared" si="29"/>
        <v>1</v>
      </c>
      <c r="BL20" s="94" t="s">
        <v>26</v>
      </c>
      <c r="BM20" s="178">
        <f t="shared" si="30"/>
        <v>1</v>
      </c>
      <c r="BN20" s="94" t="s">
        <v>26</v>
      </c>
      <c r="BO20" s="178">
        <f t="shared" si="31"/>
        <v>1</v>
      </c>
      <c r="BP20" s="94" t="s">
        <v>26</v>
      </c>
      <c r="BQ20" s="178">
        <f t="shared" si="32"/>
        <v>1</v>
      </c>
      <c r="BR20" s="364">
        <f t="shared" si="33"/>
        <v>1</v>
      </c>
      <c r="BS20" s="179">
        <f t="shared" si="39"/>
        <v>1</v>
      </c>
      <c r="BT20" s="179">
        <f t="shared" si="40"/>
        <v>1</v>
      </c>
      <c r="BU20" s="179">
        <f t="shared" si="41"/>
        <v>1</v>
      </c>
      <c r="BV20" s="179">
        <f t="shared" si="42"/>
        <v>1</v>
      </c>
      <c r="BW20" s="179">
        <f t="shared" si="43"/>
        <v>1</v>
      </c>
      <c r="BX20" s="179">
        <f t="shared" si="44"/>
        <v>1</v>
      </c>
      <c r="BY20" s="179">
        <f t="shared" si="45"/>
        <v>1</v>
      </c>
      <c r="BZ20" s="94" t="s">
        <v>26</v>
      </c>
      <c r="CA20" s="179">
        <f t="shared" si="12"/>
        <v>1</v>
      </c>
      <c r="CB20" s="178">
        <f t="shared" si="35"/>
        <v>1</v>
      </c>
      <c r="CC20" s="443">
        <f t="shared" si="13"/>
        <v>0</v>
      </c>
      <c r="CD20" s="443">
        <f t="shared" si="14"/>
        <v>0</v>
      </c>
      <c r="CE20" s="442">
        <f t="shared" si="36"/>
        <v>0</v>
      </c>
      <c r="CF20" s="442">
        <f t="shared" si="15"/>
        <v>0</v>
      </c>
    </row>
    <row r="21" spans="2:84" s="100" customFormat="1" ht="45.75" customHeight="1" thickBot="1" x14ac:dyDescent="0.3">
      <c r="B21" s="338">
        <f>+'Datos Instalaciones'!B27</f>
        <v>0</v>
      </c>
      <c r="C21" s="338">
        <f>+'Datos Instalaciones'!C27</f>
        <v>0</v>
      </c>
      <c r="D21" s="338">
        <f>+'Datos Instalaciones'!E27</f>
        <v>0</v>
      </c>
      <c r="E21" s="338">
        <f>IF(COUNTA('Datos Instalaciones'!$E$16:$E$35)=1,'Datos Instalaciones'!$Z$16,IF('Datos Instalaciones'!Z27="","",'Datos Instalaciones'!Z27))</f>
        <v>0</v>
      </c>
      <c r="F21" s="306">
        <v>12</v>
      </c>
      <c r="G21" s="90"/>
      <c r="H21" s="91" t="s">
        <v>26</v>
      </c>
      <c r="I21" s="92"/>
      <c r="J21" s="90"/>
      <c r="K21" s="94" t="s">
        <v>26</v>
      </c>
      <c r="L21" s="94"/>
      <c r="M21" s="295"/>
      <c r="N21" s="295"/>
      <c r="O21" s="93" t="s">
        <v>26</v>
      </c>
      <c r="P21" s="94" t="s">
        <v>26</v>
      </c>
      <c r="Q21" s="458"/>
      <c r="R21" s="165">
        <f t="shared" si="0"/>
        <v>0</v>
      </c>
      <c r="S21" s="95"/>
      <c r="T21" s="165">
        <f t="shared" si="1"/>
        <v>0</v>
      </c>
      <c r="U21" s="454">
        <f t="shared" si="16"/>
        <v>0</v>
      </c>
      <c r="V21" s="455">
        <f t="shared" si="17"/>
        <v>0</v>
      </c>
      <c r="W21" s="455">
        <f t="shared" si="18"/>
        <v>0</v>
      </c>
      <c r="X21" s="94" t="s">
        <v>26</v>
      </c>
      <c r="Y21" s="96"/>
      <c r="Z21" s="185">
        <f t="shared" si="2"/>
        <v>0</v>
      </c>
      <c r="AA21" s="95"/>
      <c r="AB21" s="185">
        <f t="shared" si="3"/>
        <v>0</v>
      </c>
      <c r="AC21" s="186">
        <f t="shared" si="19"/>
        <v>0</v>
      </c>
      <c r="AD21" s="24">
        <f t="shared" si="20"/>
        <v>0</v>
      </c>
      <c r="AE21" s="24">
        <f t="shared" si="21"/>
        <v>0</v>
      </c>
      <c r="AF21" s="94" t="s">
        <v>26</v>
      </c>
      <c r="AG21" s="97"/>
      <c r="AH21" s="180">
        <f t="shared" si="4"/>
        <v>0</v>
      </c>
      <c r="AI21" s="98"/>
      <c r="AJ21" s="180">
        <f t="shared" si="5"/>
        <v>0</v>
      </c>
      <c r="AK21" s="450">
        <f t="shared" si="22"/>
        <v>0</v>
      </c>
      <c r="AL21" s="451">
        <f t="shared" si="46"/>
        <v>0</v>
      </c>
      <c r="AM21" s="451">
        <f t="shared" si="23"/>
        <v>0</v>
      </c>
      <c r="AN21" s="94" t="s">
        <v>26</v>
      </c>
      <c r="AO21" s="97"/>
      <c r="AP21" s="180">
        <f t="shared" si="6"/>
        <v>0</v>
      </c>
      <c r="AQ21" s="98"/>
      <c r="AR21" s="180">
        <f t="shared" si="7"/>
        <v>0</v>
      </c>
      <c r="AS21" s="184">
        <f t="shared" si="37"/>
        <v>0</v>
      </c>
      <c r="AT21" s="35">
        <f t="shared" si="47"/>
        <v>0</v>
      </c>
      <c r="AU21" s="166">
        <f t="shared" si="38"/>
        <v>0</v>
      </c>
      <c r="AV21" s="99" t="s">
        <v>26</v>
      </c>
      <c r="AW21" s="444">
        <f t="shared" si="48"/>
        <v>0</v>
      </c>
      <c r="AX21" s="445">
        <f t="shared" si="8"/>
        <v>0</v>
      </c>
      <c r="AY21" s="448">
        <f t="shared" si="9"/>
        <v>0</v>
      </c>
      <c r="AZ21" s="445" t="e">
        <f t="shared" si="10"/>
        <v>#DIV/0!</v>
      </c>
      <c r="BA21" s="448">
        <f t="shared" si="11"/>
        <v>0</v>
      </c>
      <c r="BB21" s="94" t="s">
        <v>26</v>
      </c>
      <c r="BC21" s="178">
        <f t="shared" si="25"/>
        <v>1</v>
      </c>
      <c r="BD21" s="94" t="s">
        <v>26</v>
      </c>
      <c r="BE21" s="179">
        <f t="shared" si="26"/>
        <v>1</v>
      </c>
      <c r="BF21" s="94" t="s">
        <v>26</v>
      </c>
      <c r="BG21" s="179">
        <f t="shared" si="27"/>
        <v>1</v>
      </c>
      <c r="BH21" s="94" t="s">
        <v>26</v>
      </c>
      <c r="BI21" s="179">
        <f t="shared" si="28"/>
        <v>1</v>
      </c>
      <c r="BJ21" s="94" t="s">
        <v>26</v>
      </c>
      <c r="BK21" s="179">
        <f t="shared" si="29"/>
        <v>1</v>
      </c>
      <c r="BL21" s="94" t="s">
        <v>26</v>
      </c>
      <c r="BM21" s="178">
        <f t="shared" si="30"/>
        <v>1</v>
      </c>
      <c r="BN21" s="94" t="s">
        <v>26</v>
      </c>
      <c r="BO21" s="178">
        <f t="shared" si="31"/>
        <v>1</v>
      </c>
      <c r="BP21" s="94" t="s">
        <v>26</v>
      </c>
      <c r="BQ21" s="178">
        <f t="shared" si="32"/>
        <v>1</v>
      </c>
      <c r="BR21" s="364">
        <f t="shared" si="33"/>
        <v>1</v>
      </c>
      <c r="BS21" s="179">
        <f t="shared" si="39"/>
        <v>1</v>
      </c>
      <c r="BT21" s="179">
        <f t="shared" si="40"/>
        <v>1</v>
      </c>
      <c r="BU21" s="179">
        <f t="shared" si="41"/>
        <v>1</v>
      </c>
      <c r="BV21" s="179">
        <f t="shared" si="42"/>
        <v>1</v>
      </c>
      <c r="BW21" s="179">
        <f t="shared" si="43"/>
        <v>1</v>
      </c>
      <c r="BX21" s="179">
        <f t="shared" si="44"/>
        <v>1</v>
      </c>
      <c r="BY21" s="179">
        <f t="shared" si="45"/>
        <v>1</v>
      </c>
      <c r="BZ21" s="94" t="s">
        <v>26</v>
      </c>
      <c r="CA21" s="179">
        <f t="shared" si="12"/>
        <v>1</v>
      </c>
      <c r="CB21" s="178">
        <f t="shared" si="35"/>
        <v>1</v>
      </c>
      <c r="CC21" s="443">
        <f t="shared" si="13"/>
        <v>0</v>
      </c>
      <c r="CD21" s="443">
        <f t="shared" si="14"/>
        <v>0</v>
      </c>
      <c r="CE21" s="442">
        <f t="shared" si="36"/>
        <v>0</v>
      </c>
      <c r="CF21" s="442">
        <f t="shared" si="15"/>
        <v>0</v>
      </c>
    </row>
    <row r="22" spans="2:84" s="100" customFormat="1" ht="45.75" customHeight="1" thickBot="1" x14ac:dyDescent="0.3">
      <c r="B22" s="338">
        <f>+'Datos Instalaciones'!B28</f>
        <v>0</v>
      </c>
      <c r="C22" s="338">
        <f>+'Datos Instalaciones'!C28</f>
        <v>0</v>
      </c>
      <c r="D22" s="338">
        <f>+'Datos Instalaciones'!E28</f>
        <v>0</v>
      </c>
      <c r="E22" s="338">
        <f>IF(COUNTA('Datos Instalaciones'!$E$16:$E$35)=1,'Datos Instalaciones'!$Z$16,IF('Datos Instalaciones'!Z28="","",'Datos Instalaciones'!Z28))</f>
        <v>0</v>
      </c>
      <c r="F22" s="306">
        <v>13</v>
      </c>
      <c r="G22" s="90"/>
      <c r="H22" s="91" t="s">
        <v>26</v>
      </c>
      <c r="I22" s="92"/>
      <c r="J22" s="90"/>
      <c r="K22" s="94" t="s">
        <v>26</v>
      </c>
      <c r="L22" s="94"/>
      <c r="M22" s="295"/>
      <c r="N22" s="295"/>
      <c r="O22" s="93" t="s">
        <v>26</v>
      </c>
      <c r="P22" s="94" t="s">
        <v>26</v>
      </c>
      <c r="Q22" s="458"/>
      <c r="R22" s="165">
        <f t="shared" si="0"/>
        <v>0</v>
      </c>
      <c r="S22" s="95"/>
      <c r="T22" s="165">
        <f t="shared" si="1"/>
        <v>0</v>
      </c>
      <c r="U22" s="454">
        <f t="shared" si="16"/>
        <v>0</v>
      </c>
      <c r="V22" s="455">
        <f t="shared" si="17"/>
        <v>0</v>
      </c>
      <c r="W22" s="455">
        <f t="shared" si="18"/>
        <v>0</v>
      </c>
      <c r="X22" s="94" t="s">
        <v>26</v>
      </c>
      <c r="Y22" s="96"/>
      <c r="Z22" s="185">
        <f t="shared" si="2"/>
        <v>0</v>
      </c>
      <c r="AA22" s="95"/>
      <c r="AB22" s="185">
        <f t="shared" si="3"/>
        <v>0</v>
      </c>
      <c r="AC22" s="186">
        <f t="shared" si="19"/>
        <v>0</v>
      </c>
      <c r="AD22" s="24">
        <f t="shared" si="20"/>
        <v>0</v>
      </c>
      <c r="AE22" s="24">
        <f t="shared" si="21"/>
        <v>0</v>
      </c>
      <c r="AF22" s="94" t="s">
        <v>26</v>
      </c>
      <c r="AG22" s="97"/>
      <c r="AH22" s="180">
        <f t="shared" si="4"/>
        <v>0</v>
      </c>
      <c r="AI22" s="98"/>
      <c r="AJ22" s="180">
        <f t="shared" si="5"/>
        <v>0</v>
      </c>
      <c r="AK22" s="450">
        <f t="shared" si="22"/>
        <v>0</v>
      </c>
      <c r="AL22" s="451">
        <f t="shared" si="46"/>
        <v>0</v>
      </c>
      <c r="AM22" s="451">
        <f t="shared" si="23"/>
        <v>0</v>
      </c>
      <c r="AN22" s="94" t="s">
        <v>26</v>
      </c>
      <c r="AO22" s="97"/>
      <c r="AP22" s="180">
        <f t="shared" si="6"/>
        <v>0</v>
      </c>
      <c r="AQ22" s="98"/>
      <c r="AR22" s="180">
        <f t="shared" si="7"/>
        <v>0</v>
      </c>
      <c r="AS22" s="184">
        <f t="shared" si="37"/>
        <v>0</v>
      </c>
      <c r="AT22" s="35">
        <f t="shared" si="47"/>
        <v>0</v>
      </c>
      <c r="AU22" s="166">
        <f t="shared" si="38"/>
        <v>0</v>
      </c>
      <c r="AV22" s="99" t="s">
        <v>26</v>
      </c>
      <c r="AW22" s="444">
        <f t="shared" si="48"/>
        <v>0</v>
      </c>
      <c r="AX22" s="445">
        <f t="shared" si="8"/>
        <v>0</v>
      </c>
      <c r="AY22" s="448">
        <f t="shared" si="9"/>
        <v>0</v>
      </c>
      <c r="AZ22" s="445" t="e">
        <f t="shared" si="10"/>
        <v>#DIV/0!</v>
      </c>
      <c r="BA22" s="448">
        <f t="shared" si="11"/>
        <v>0</v>
      </c>
      <c r="BB22" s="94" t="s">
        <v>26</v>
      </c>
      <c r="BC22" s="178">
        <f t="shared" si="25"/>
        <v>1</v>
      </c>
      <c r="BD22" s="94" t="s">
        <v>26</v>
      </c>
      <c r="BE22" s="179">
        <f t="shared" si="26"/>
        <v>1</v>
      </c>
      <c r="BF22" s="94" t="s">
        <v>26</v>
      </c>
      <c r="BG22" s="179">
        <f t="shared" si="27"/>
        <v>1</v>
      </c>
      <c r="BH22" s="94" t="s">
        <v>26</v>
      </c>
      <c r="BI22" s="179">
        <f t="shared" si="28"/>
        <v>1</v>
      </c>
      <c r="BJ22" s="94" t="s">
        <v>26</v>
      </c>
      <c r="BK22" s="179">
        <f t="shared" si="29"/>
        <v>1</v>
      </c>
      <c r="BL22" s="94" t="s">
        <v>26</v>
      </c>
      <c r="BM22" s="178">
        <f t="shared" si="30"/>
        <v>1</v>
      </c>
      <c r="BN22" s="94" t="s">
        <v>26</v>
      </c>
      <c r="BO22" s="178">
        <f t="shared" si="31"/>
        <v>1</v>
      </c>
      <c r="BP22" s="94" t="s">
        <v>26</v>
      </c>
      <c r="BQ22" s="178">
        <f t="shared" si="32"/>
        <v>1</v>
      </c>
      <c r="BR22" s="364">
        <f t="shared" si="33"/>
        <v>1</v>
      </c>
      <c r="BS22" s="179">
        <f t="shared" si="39"/>
        <v>1</v>
      </c>
      <c r="BT22" s="179">
        <f t="shared" si="40"/>
        <v>1</v>
      </c>
      <c r="BU22" s="179">
        <f t="shared" si="41"/>
        <v>1</v>
      </c>
      <c r="BV22" s="179">
        <f t="shared" si="42"/>
        <v>1</v>
      </c>
      <c r="BW22" s="179">
        <f t="shared" si="43"/>
        <v>1</v>
      </c>
      <c r="BX22" s="179">
        <f t="shared" si="44"/>
        <v>1</v>
      </c>
      <c r="BY22" s="179">
        <f t="shared" si="45"/>
        <v>1</v>
      </c>
      <c r="BZ22" s="94" t="s">
        <v>26</v>
      </c>
      <c r="CA22" s="179">
        <f t="shared" si="12"/>
        <v>1</v>
      </c>
      <c r="CB22" s="178">
        <f t="shared" si="35"/>
        <v>1</v>
      </c>
      <c r="CC22" s="443">
        <f t="shared" si="13"/>
        <v>0</v>
      </c>
      <c r="CD22" s="443">
        <f t="shared" si="14"/>
        <v>0</v>
      </c>
      <c r="CE22" s="442">
        <f t="shared" si="36"/>
        <v>0</v>
      </c>
      <c r="CF22" s="442">
        <f t="shared" si="15"/>
        <v>0</v>
      </c>
    </row>
    <row r="23" spans="2:84" s="100" customFormat="1" ht="45.75" customHeight="1" thickBot="1" x14ac:dyDescent="0.3">
      <c r="B23" s="338">
        <f>+'Datos Instalaciones'!B29</f>
        <v>0</v>
      </c>
      <c r="C23" s="338">
        <f>+'Datos Instalaciones'!C29</f>
        <v>0</v>
      </c>
      <c r="D23" s="338">
        <f>+'Datos Instalaciones'!E29</f>
        <v>0</v>
      </c>
      <c r="E23" s="338">
        <f>IF(COUNTA('Datos Instalaciones'!$E$16:$E$35)=1,'Datos Instalaciones'!$Z$16,IF('Datos Instalaciones'!Z29="","",'Datos Instalaciones'!Z29))</f>
        <v>0</v>
      </c>
      <c r="F23" s="306">
        <v>14</v>
      </c>
      <c r="G23" s="90"/>
      <c r="H23" s="91" t="s">
        <v>26</v>
      </c>
      <c r="I23" s="92"/>
      <c r="J23" s="90"/>
      <c r="K23" s="94" t="s">
        <v>26</v>
      </c>
      <c r="L23" s="94"/>
      <c r="M23" s="295"/>
      <c r="N23" s="295"/>
      <c r="O23" s="93" t="s">
        <v>26</v>
      </c>
      <c r="P23" s="94" t="s">
        <v>26</v>
      </c>
      <c r="Q23" s="458"/>
      <c r="R23" s="165">
        <f t="shared" si="0"/>
        <v>0</v>
      </c>
      <c r="S23" s="95"/>
      <c r="T23" s="165">
        <f t="shared" si="1"/>
        <v>0</v>
      </c>
      <c r="U23" s="454">
        <f t="shared" si="16"/>
        <v>0</v>
      </c>
      <c r="V23" s="455">
        <f t="shared" si="17"/>
        <v>0</v>
      </c>
      <c r="W23" s="455">
        <f t="shared" si="18"/>
        <v>0</v>
      </c>
      <c r="X23" s="94" t="s">
        <v>26</v>
      </c>
      <c r="Y23" s="96"/>
      <c r="Z23" s="185">
        <f t="shared" si="2"/>
        <v>0</v>
      </c>
      <c r="AA23" s="95"/>
      <c r="AB23" s="185">
        <f t="shared" si="3"/>
        <v>0</v>
      </c>
      <c r="AC23" s="186">
        <f t="shared" si="19"/>
        <v>0</v>
      </c>
      <c r="AD23" s="24">
        <f t="shared" si="20"/>
        <v>0</v>
      </c>
      <c r="AE23" s="24">
        <f t="shared" si="21"/>
        <v>0</v>
      </c>
      <c r="AF23" s="94" t="s">
        <v>26</v>
      </c>
      <c r="AG23" s="97"/>
      <c r="AH23" s="180">
        <f t="shared" si="4"/>
        <v>0</v>
      </c>
      <c r="AI23" s="98"/>
      <c r="AJ23" s="180">
        <f t="shared" si="5"/>
        <v>0</v>
      </c>
      <c r="AK23" s="450">
        <f t="shared" si="22"/>
        <v>0</v>
      </c>
      <c r="AL23" s="451">
        <f t="shared" si="46"/>
        <v>0</v>
      </c>
      <c r="AM23" s="451">
        <f t="shared" si="23"/>
        <v>0</v>
      </c>
      <c r="AN23" s="94" t="s">
        <v>26</v>
      </c>
      <c r="AO23" s="97"/>
      <c r="AP23" s="180">
        <f t="shared" si="6"/>
        <v>0</v>
      </c>
      <c r="AQ23" s="98"/>
      <c r="AR23" s="180">
        <f t="shared" si="7"/>
        <v>0</v>
      </c>
      <c r="AS23" s="184">
        <f t="shared" si="37"/>
        <v>0</v>
      </c>
      <c r="AT23" s="35">
        <f t="shared" si="47"/>
        <v>0</v>
      </c>
      <c r="AU23" s="166">
        <f t="shared" si="38"/>
        <v>0</v>
      </c>
      <c r="AV23" s="99" t="s">
        <v>26</v>
      </c>
      <c r="AW23" s="444">
        <f t="shared" si="48"/>
        <v>0</v>
      </c>
      <c r="AX23" s="445">
        <f t="shared" si="8"/>
        <v>0</v>
      </c>
      <c r="AY23" s="448">
        <f t="shared" si="9"/>
        <v>0</v>
      </c>
      <c r="AZ23" s="445" t="e">
        <f t="shared" si="10"/>
        <v>#DIV/0!</v>
      </c>
      <c r="BA23" s="448">
        <f t="shared" si="11"/>
        <v>0</v>
      </c>
      <c r="BB23" s="94" t="s">
        <v>26</v>
      </c>
      <c r="BC23" s="178">
        <f t="shared" si="25"/>
        <v>1</v>
      </c>
      <c r="BD23" s="94" t="s">
        <v>26</v>
      </c>
      <c r="BE23" s="179">
        <f t="shared" si="26"/>
        <v>1</v>
      </c>
      <c r="BF23" s="94" t="s">
        <v>26</v>
      </c>
      <c r="BG23" s="179">
        <f t="shared" si="27"/>
        <v>1</v>
      </c>
      <c r="BH23" s="94" t="s">
        <v>26</v>
      </c>
      <c r="BI23" s="179">
        <f t="shared" si="28"/>
        <v>1</v>
      </c>
      <c r="BJ23" s="94" t="s">
        <v>26</v>
      </c>
      <c r="BK23" s="179">
        <f t="shared" si="29"/>
        <v>1</v>
      </c>
      <c r="BL23" s="94" t="s">
        <v>26</v>
      </c>
      <c r="BM23" s="178">
        <f t="shared" si="30"/>
        <v>1</v>
      </c>
      <c r="BN23" s="94" t="s">
        <v>26</v>
      </c>
      <c r="BO23" s="178">
        <f t="shared" si="31"/>
        <v>1</v>
      </c>
      <c r="BP23" s="94" t="s">
        <v>26</v>
      </c>
      <c r="BQ23" s="178">
        <f t="shared" si="32"/>
        <v>1</v>
      </c>
      <c r="BR23" s="364">
        <f t="shared" si="33"/>
        <v>1</v>
      </c>
      <c r="BS23" s="179">
        <f t="shared" si="39"/>
        <v>1</v>
      </c>
      <c r="BT23" s="179">
        <f t="shared" si="40"/>
        <v>1</v>
      </c>
      <c r="BU23" s="179">
        <f t="shared" si="41"/>
        <v>1</v>
      </c>
      <c r="BV23" s="179">
        <f t="shared" si="42"/>
        <v>1</v>
      </c>
      <c r="BW23" s="179">
        <f t="shared" si="43"/>
        <v>1</v>
      </c>
      <c r="BX23" s="179">
        <f t="shared" si="44"/>
        <v>1</v>
      </c>
      <c r="BY23" s="179">
        <f t="shared" si="45"/>
        <v>1</v>
      </c>
      <c r="BZ23" s="94" t="s">
        <v>26</v>
      </c>
      <c r="CA23" s="179">
        <f t="shared" si="12"/>
        <v>1</v>
      </c>
      <c r="CB23" s="178">
        <f t="shared" si="35"/>
        <v>1</v>
      </c>
      <c r="CC23" s="443">
        <f t="shared" si="13"/>
        <v>0</v>
      </c>
      <c r="CD23" s="443">
        <f t="shared" si="14"/>
        <v>0</v>
      </c>
      <c r="CE23" s="442">
        <f t="shared" si="36"/>
        <v>0</v>
      </c>
      <c r="CF23" s="442">
        <f t="shared" si="15"/>
        <v>0</v>
      </c>
    </row>
    <row r="24" spans="2:84" s="100" customFormat="1" ht="45.75" customHeight="1" thickBot="1" x14ac:dyDescent="0.3">
      <c r="B24" s="338">
        <f>+'Datos Instalaciones'!B30</f>
        <v>0</v>
      </c>
      <c r="C24" s="338">
        <f>+'Datos Instalaciones'!C30</f>
        <v>0</v>
      </c>
      <c r="D24" s="338">
        <f>+'Datos Instalaciones'!E30</f>
        <v>0</v>
      </c>
      <c r="E24" s="338">
        <f>IF(COUNTA('Datos Instalaciones'!$E$16:$E$35)=1,'Datos Instalaciones'!$Z$16,IF('Datos Instalaciones'!Z30="","",'Datos Instalaciones'!Z30))</f>
        <v>0</v>
      </c>
      <c r="F24" s="306">
        <v>15</v>
      </c>
      <c r="G24" s="90"/>
      <c r="H24" s="91" t="s">
        <v>26</v>
      </c>
      <c r="I24" s="92"/>
      <c r="J24" s="90"/>
      <c r="K24" s="94" t="s">
        <v>26</v>
      </c>
      <c r="L24" s="94"/>
      <c r="M24" s="295"/>
      <c r="N24" s="295"/>
      <c r="O24" s="93" t="s">
        <v>26</v>
      </c>
      <c r="P24" s="94" t="s">
        <v>26</v>
      </c>
      <c r="Q24" s="458"/>
      <c r="R24" s="165">
        <f t="shared" si="0"/>
        <v>0</v>
      </c>
      <c r="S24" s="95"/>
      <c r="T24" s="165">
        <f t="shared" si="1"/>
        <v>0</v>
      </c>
      <c r="U24" s="454">
        <f t="shared" si="16"/>
        <v>0</v>
      </c>
      <c r="V24" s="455">
        <f t="shared" si="17"/>
        <v>0</v>
      </c>
      <c r="W24" s="455">
        <f t="shared" si="18"/>
        <v>0</v>
      </c>
      <c r="X24" s="94" t="s">
        <v>26</v>
      </c>
      <c r="Y24" s="96"/>
      <c r="Z24" s="185">
        <f t="shared" si="2"/>
        <v>0</v>
      </c>
      <c r="AA24" s="95"/>
      <c r="AB24" s="185">
        <f t="shared" si="3"/>
        <v>0</v>
      </c>
      <c r="AC24" s="186">
        <f t="shared" si="19"/>
        <v>0</v>
      </c>
      <c r="AD24" s="24">
        <f t="shared" si="20"/>
        <v>0</v>
      </c>
      <c r="AE24" s="24">
        <f t="shared" si="21"/>
        <v>0</v>
      </c>
      <c r="AF24" s="94" t="s">
        <v>26</v>
      </c>
      <c r="AG24" s="97"/>
      <c r="AH24" s="180">
        <f t="shared" si="4"/>
        <v>0</v>
      </c>
      <c r="AI24" s="98"/>
      <c r="AJ24" s="180">
        <f t="shared" si="5"/>
        <v>0</v>
      </c>
      <c r="AK24" s="450">
        <f t="shared" si="22"/>
        <v>0</v>
      </c>
      <c r="AL24" s="451">
        <f t="shared" si="46"/>
        <v>0</v>
      </c>
      <c r="AM24" s="451">
        <f t="shared" si="23"/>
        <v>0</v>
      </c>
      <c r="AN24" s="94" t="s">
        <v>26</v>
      </c>
      <c r="AO24" s="97"/>
      <c r="AP24" s="180">
        <f t="shared" si="6"/>
        <v>0</v>
      </c>
      <c r="AQ24" s="98"/>
      <c r="AR24" s="180">
        <f t="shared" si="7"/>
        <v>0</v>
      </c>
      <c r="AS24" s="184">
        <f t="shared" si="37"/>
        <v>0</v>
      </c>
      <c r="AT24" s="35">
        <f t="shared" si="47"/>
        <v>0</v>
      </c>
      <c r="AU24" s="166">
        <f t="shared" si="38"/>
        <v>0</v>
      </c>
      <c r="AV24" s="99" t="s">
        <v>26</v>
      </c>
      <c r="AW24" s="444">
        <f t="shared" si="48"/>
        <v>0</v>
      </c>
      <c r="AX24" s="445">
        <f t="shared" si="8"/>
        <v>0</v>
      </c>
      <c r="AY24" s="448">
        <f t="shared" si="9"/>
        <v>0</v>
      </c>
      <c r="AZ24" s="445" t="e">
        <f t="shared" si="10"/>
        <v>#DIV/0!</v>
      </c>
      <c r="BA24" s="448">
        <f t="shared" si="11"/>
        <v>0</v>
      </c>
      <c r="BB24" s="94" t="s">
        <v>26</v>
      </c>
      <c r="BC24" s="178">
        <f t="shared" si="25"/>
        <v>1</v>
      </c>
      <c r="BD24" s="94" t="s">
        <v>26</v>
      </c>
      <c r="BE24" s="179">
        <f t="shared" si="26"/>
        <v>1</v>
      </c>
      <c r="BF24" s="94" t="s">
        <v>26</v>
      </c>
      <c r="BG24" s="179">
        <f t="shared" si="27"/>
        <v>1</v>
      </c>
      <c r="BH24" s="94" t="s">
        <v>26</v>
      </c>
      <c r="BI24" s="179">
        <f t="shared" si="28"/>
        <v>1</v>
      </c>
      <c r="BJ24" s="94" t="s">
        <v>26</v>
      </c>
      <c r="BK24" s="179">
        <f t="shared" si="29"/>
        <v>1</v>
      </c>
      <c r="BL24" s="94" t="s">
        <v>26</v>
      </c>
      <c r="BM24" s="178">
        <f t="shared" si="30"/>
        <v>1</v>
      </c>
      <c r="BN24" s="94" t="s">
        <v>26</v>
      </c>
      <c r="BO24" s="178">
        <f t="shared" si="31"/>
        <v>1</v>
      </c>
      <c r="BP24" s="94" t="s">
        <v>26</v>
      </c>
      <c r="BQ24" s="178">
        <f t="shared" si="32"/>
        <v>1</v>
      </c>
      <c r="BR24" s="364">
        <f t="shared" si="33"/>
        <v>1</v>
      </c>
      <c r="BS24" s="179">
        <f t="shared" si="39"/>
        <v>1</v>
      </c>
      <c r="BT24" s="179">
        <f t="shared" si="40"/>
        <v>1</v>
      </c>
      <c r="BU24" s="179">
        <f t="shared" si="41"/>
        <v>1</v>
      </c>
      <c r="BV24" s="179">
        <f t="shared" si="42"/>
        <v>1</v>
      </c>
      <c r="BW24" s="179">
        <f t="shared" si="43"/>
        <v>1</v>
      </c>
      <c r="BX24" s="179">
        <f t="shared" si="44"/>
        <v>1</v>
      </c>
      <c r="BY24" s="179">
        <f t="shared" si="45"/>
        <v>1</v>
      </c>
      <c r="BZ24" s="94" t="s">
        <v>26</v>
      </c>
      <c r="CA24" s="179">
        <f t="shared" si="12"/>
        <v>1</v>
      </c>
      <c r="CB24" s="178">
        <f t="shared" si="35"/>
        <v>1</v>
      </c>
      <c r="CC24" s="443">
        <f t="shared" si="13"/>
        <v>0</v>
      </c>
      <c r="CD24" s="443">
        <f t="shared" si="14"/>
        <v>0</v>
      </c>
      <c r="CE24" s="442">
        <f t="shared" si="36"/>
        <v>0</v>
      </c>
      <c r="CF24" s="442">
        <f t="shared" si="15"/>
        <v>0</v>
      </c>
    </row>
    <row r="25" spans="2:84" s="100" customFormat="1" ht="45.75" customHeight="1" thickBot="1" x14ac:dyDescent="0.3">
      <c r="B25" s="338">
        <f>+'Datos Instalaciones'!B31</f>
        <v>0</v>
      </c>
      <c r="C25" s="338">
        <f>+'Datos Instalaciones'!C31</f>
        <v>0</v>
      </c>
      <c r="D25" s="338">
        <f>+'Datos Instalaciones'!E31</f>
        <v>0</v>
      </c>
      <c r="E25" s="338">
        <f>IF(COUNTA('Datos Instalaciones'!$E$16:$E$35)=1,'Datos Instalaciones'!$Z$16,IF('Datos Instalaciones'!Z31="","",'Datos Instalaciones'!Z31))</f>
        <v>0</v>
      </c>
      <c r="F25" s="306">
        <v>16</v>
      </c>
      <c r="G25" s="90"/>
      <c r="H25" s="91" t="s">
        <v>26</v>
      </c>
      <c r="I25" s="92"/>
      <c r="J25" s="90"/>
      <c r="K25" s="94" t="s">
        <v>26</v>
      </c>
      <c r="L25" s="94"/>
      <c r="M25" s="295"/>
      <c r="N25" s="295"/>
      <c r="O25" s="93" t="s">
        <v>26</v>
      </c>
      <c r="P25" s="94" t="s">
        <v>26</v>
      </c>
      <c r="Q25" s="458"/>
      <c r="R25" s="165">
        <f t="shared" si="0"/>
        <v>0</v>
      </c>
      <c r="S25" s="95"/>
      <c r="T25" s="165">
        <f t="shared" si="1"/>
        <v>0</v>
      </c>
      <c r="U25" s="454">
        <f t="shared" si="16"/>
        <v>0</v>
      </c>
      <c r="V25" s="455">
        <f t="shared" si="17"/>
        <v>0</v>
      </c>
      <c r="W25" s="455">
        <f t="shared" si="18"/>
        <v>0</v>
      </c>
      <c r="X25" s="94" t="s">
        <v>26</v>
      </c>
      <c r="Y25" s="96"/>
      <c r="Z25" s="185">
        <f t="shared" si="2"/>
        <v>0</v>
      </c>
      <c r="AA25" s="95"/>
      <c r="AB25" s="185">
        <f t="shared" si="3"/>
        <v>0</v>
      </c>
      <c r="AC25" s="186">
        <f t="shared" si="19"/>
        <v>0</v>
      </c>
      <c r="AD25" s="24">
        <f t="shared" si="20"/>
        <v>0</v>
      </c>
      <c r="AE25" s="24">
        <f t="shared" si="21"/>
        <v>0</v>
      </c>
      <c r="AF25" s="94" t="s">
        <v>26</v>
      </c>
      <c r="AG25" s="97"/>
      <c r="AH25" s="180">
        <f t="shared" si="4"/>
        <v>0</v>
      </c>
      <c r="AI25" s="98"/>
      <c r="AJ25" s="180">
        <f t="shared" si="5"/>
        <v>0</v>
      </c>
      <c r="AK25" s="450">
        <f t="shared" si="22"/>
        <v>0</v>
      </c>
      <c r="AL25" s="451">
        <f t="shared" si="46"/>
        <v>0</v>
      </c>
      <c r="AM25" s="451">
        <f t="shared" si="23"/>
        <v>0</v>
      </c>
      <c r="AN25" s="94" t="s">
        <v>26</v>
      </c>
      <c r="AO25" s="97"/>
      <c r="AP25" s="180">
        <f t="shared" si="6"/>
        <v>0</v>
      </c>
      <c r="AQ25" s="98"/>
      <c r="AR25" s="180">
        <f t="shared" si="7"/>
        <v>0</v>
      </c>
      <c r="AS25" s="184">
        <f t="shared" si="37"/>
        <v>0</v>
      </c>
      <c r="AT25" s="35">
        <f t="shared" si="47"/>
        <v>0</v>
      </c>
      <c r="AU25" s="166">
        <f t="shared" si="38"/>
        <v>0</v>
      </c>
      <c r="AV25" s="99" t="s">
        <v>26</v>
      </c>
      <c r="AW25" s="444">
        <f t="shared" si="48"/>
        <v>0</v>
      </c>
      <c r="AX25" s="445">
        <f t="shared" si="8"/>
        <v>0</v>
      </c>
      <c r="AY25" s="448">
        <f t="shared" si="9"/>
        <v>0</v>
      </c>
      <c r="AZ25" s="445" t="e">
        <f t="shared" si="10"/>
        <v>#DIV/0!</v>
      </c>
      <c r="BA25" s="448">
        <f t="shared" si="11"/>
        <v>0</v>
      </c>
      <c r="BB25" s="94" t="s">
        <v>26</v>
      </c>
      <c r="BC25" s="178">
        <f t="shared" si="25"/>
        <v>1</v>
      </c>
      <c r="BD25" s="94" t="s">
        <v>26</v>
      </c>
      <c r="BE25" s="179">
        <f t="shared" si="26"/>
        <v>1</v>
      </c>
      <c r="BF25" s="94" t="s">
        <v>26</v>
      </c>
      <c r="BG25" s="179">
        <f t="shared" si="27"/>
        <v>1</v>
      </c>
      <c r="BH25" s="94" t="s">
        <v>26</v>
      </c>
      <c r="BI25" s="179">
        <f t="shared" si="28"/>
        <v>1</v>
      </c>
      <c r="BJ25" s="94" t="s">
        <v>26</v>
      </c>
      <c r="BK25" s="179">
        <f t="shared" si="29"/>
        <v>1</v>
      </c>
      <c r="BL25" s="94" t="s">
        <v>26</v>
      </c>
      <c r="BM25" s="178">
        <f t="shared" si="30"/>
        <v>1</v>
      </c>
      <c r="BN25" s="94" t="s">
        <v>26</v>
      </c>
      <c r="BO25" s="178">
        <f t="shared" si="31"/>
        <v>1</v>
      </c>
      <c r="BP25" s="94" t="s">
        <v>26</v>
      </c>
      <c r="BQ25" s="178">
        <f t="shared" si="32"/>
        <v>1</v>
      </c>
      <c r="BR25" s="364">
        <f t="shared" si="33"/>
        <v>1</v>
      </c>
      <c r="BS25" s="179">
        <f t="shared" si="39"/>
        <v>1</v>
      </c>
      <c r="BT25" s="179">
        <f t="shared" si="40"/>
        <v>1</v>
      </c>
      <c r="BU25" s="179">
        <f t="shared" si="41"/>
        <v>1</v>
      </c>
      <c r="BV25" s="179">
        <f t="shared" si="42"/>
        <v>1</v>
      </c>
      <c r="BW25" s="179">
        <f t="shared" si="43"/>
        <v>1</v>
      </c>
      <c r="BX25" s="179">
        <f t="shared" si="44"/>
        <v>1</v>
      </c>
      <c r="BY25" s="179">
        <f t="shared" si="45"/>
        <v>1</v>
      </c>
      <c r="BZ25" s="94" t="s">
        <v>26</v>
      </c>
      <c r="CA25" s="179">
        <f t="shared" si="12"/>
        <v>1</v>
      </c>
      <c r="CB25" s="178">
        <f t="shared" si="35"/>
        <v>1</v>
      </c>
      <c r="CC25" s="443">
        <f t="shared" si="13"/>
        <v>0</v>
      </c>
      <c r="CD25" s="443">
        <f t="shared" si="14"/>
        <v>0</v>
      </c>
      <c r="CE25" s="442">
        <f t="shared" si="36"/>
        <v>0</v>
      </c>
      <c r="CF25" s="442">
        <f t="shared" si="15"/>
        <v>0</v>
      </c>
    </row>
    <row r="26" spans="2:84" s="100" customFormat="1" ht="45.75" customHeight="1" thickBot="1" x14ac:dyDescent="0.3">
      <c r="B26" s="338">
        <f>+'Datos Instalaciones'!B32</f>
        <v>0</v>
      </c>
      <c r="C26" s="338">
        <f>+'Datos Instalaciones'!C32</f>
        <v>0</v>
      </c>
      <c r="D26" s="338">
        <f>+'Datos Instalaciones'!E32</f>
        <v>0</v>
      </c>
      <c r="E26" s="338">
        <f>IF(COUNTA('Datos Instalaciones'!$E$16:$E$35)=1,'Datos Instalaciones'!$Z$16,IF('Datos Instalaciones'!Z32="","",'Datos Instalaciones'!Z32))</f>
        <v>0</v>
      </c>
      <c r="F26" s="306">
        <v>17</v>
      </c>
      <c r="G26" s="90"/>
      <c r="H26" s="91" t="s">
        <v>26</v>
      </c>
      <c r="I26" s="92"/>
      <c r="J26" s="90"/>
      <c r="K26" s="94" t="s">
        <v>26</v>
      </c>
      <c r="L26" s="94"/>
      <c r="M26" s="295"/>
      <c r="N26" s="295"/>
      <c r="O26" s="93" t="s">
        <v>26</v>
      </c>
      <c r="P26" s="94" t="s">
        <v>26</v>
      </c>
      <c r="Q26" s="458"/>
      <c r="R26" s="165">
        <f t="shared" si="0"/>
        <v>0</v>
      </c>
      <c r="S26" s="95"/>
      <c r="T26" s="165">
        <f t="shared" si="1"/>
        <v>0</v>
      </c>
      <c r="U26" s="454">
        <f t="shared" si="16"/>
        <v>0</v>
      </c>
      <c r="V26" s="455">
        <f t="shared" si="17"/>
        <v>0</v>
      </c>
      <c r="W26" s="455">
        <f t="shared" si="18"/>
        <v>0</v>
      </c>
      <c r="X26" s="94" t="s">
        <v>26</v>
      </c>
      <c r="Y26" s="96"/>
      <c r="Z26" s="185">
        <f t="shared" si="2"/>
        <v>0</v>
      </c>
      <c r="AA26" s="95"/>
      <c r="AB26" s="185">
        <f t="shared" si="3"/>
        <v>0</v>
      </c>
      <c r="AC26" s="186">
        <f t="shared" si="19"/>
        <v>0</v>
      </c>
      <c r="AD26" s="24">
        <f t="shared" si="20"/>
        <v>0</v>
      </c>
      <c r="AE26" s="24">
        <f t="shared" si="21"/>
        <v>0</v>
      </c>
      <c r="AF26" s="94" t="s">
        <v>26</v>
      </c>
      <c r="AG26" s="97"/>
      <c r="AH26" s="180">
        <f t="shared" si="4"/>
        <v>0</v>
      </c>
      <c r="AI26" s="98"/>
      <c r="AJ26" s="180">
        <f t="shared" si="5"/>
        <v>0</v>
      </c>
      <c r="AK26" s="450">
        <f t="shared" si="22"/>
        <v>0</v>
      </c>
      <c r="AL26" s="451">
        <f t="shared" si="46"/>
        <v>0</v>
      </c>
      <c r="AM26" s="451">
        <f t="shared" si="23"/>
        <v>0</v>
      </c>
      <c r="AN26" s="94" t="s">
        <v>26</v>
      </c>
      <c r="AO26" s="97"/>
      <c r="AP26" s="180">
        <f t="shared" si="6"/>
        <v>0</v>
      </c>
      <c r="AQ26" s="98"/>
      <c r="AR26" s="180">
        <f t="shared" si="7"/>
        <v>0</v>
      </c>
      <c r="AS26" s="184">
        <f t="shared" si="37"/>
        <v>0</v>
      </c>
      <c r="AT26" s="35">
        <f t="shared" si="47"/>
        <v>0</v>
      </c>
      <c r="AU26" s="166">
        <f t="shared" si="38"/>
        <v>0</v>
      </c>
      <c r="AV26" s="99" t="s">
        <v>26</v>
      </c>
      <c r="AW26" s="444">
        <f t="shared" si="48"/>
        <v>0</v>
      </c>
      <c r="AX26" s="445">
        <f t="shared" si="8"/>
        <v>0</v>
      </c>
      <c r="AY26" s="448">
        <f t="shared" si="9"/>
        <v>0</v>
      </c>
      <c r="AZ26" s="445" t="e">
        <f t="shared" si="10"/>
        <v>#DIV/0!</v>
      </c>
      <c r="BA26" s="448">
        <f t="shared" si="11"/>
        <v>0</v>
      </c>
      <c r="BB26" s="94" t="s">
        <v>26</v>
      </c>
      <c r="BC26" s="178">
        <f t="shared" si="25"/>
        <v>1</v>
      </c>
      <c r="BD26" s="94" t="s">
        <v>26</v>
      </c>
      <c r="BE26" s="179">
        <f t="shared" si="26"/>
        <v>1</v>
      </c>
      <c r="BF26" s="94" t="s">
        <v>26</v>
      </c>
      <c r="BG26" s="179">
        <f t="shared" si="27"/>
        <v>1</v>
      </c>
      <c r="BH26" s="94" t="s">
        <v>26</v>
      </c>
      <c r="BI26" s="179">
        <f t="shared" si="28"/>
        <v>1</v>
      </c>
      <c r="BJ26" s="94" t="s">
        <v>26</v>
      </c>
      <c r="BK26" s="179">
        <f t="shared" si="29"/>
        <v>1</v>
      </c>
      <c r="BL26" s="94" t="s">
        <v>26</v>
      </c>
      <c r="BM26" s="178">
        <f t="shared" si="30"/>
        <v>1</v>
      </c>
      <c r="BN26" s="94" t="s">
        <v>26</v>
      </c>
      <c r="BO26" s="178">
        <f t="shared" si="31"/>
        <v>1</v>
      </c>
      <c r="BP26" s="94" t="s">
        <v>26</v>
      </c>
      <c r="BQ26" s="178">
        <f t="shared" si="32"/>
        <v>1</v>
      </c>
      <c r="BR26" s="364">
        <f t="shared" si="33"/>
        <v>1</v>
      </c>
      <c r="BS26" s="179">
        <f t="shared" si="39"/>
        <v>1</v>
      </c>
      <c r="BT26" s="179">
        <f t="shared" si="40"/>
        <v>1</v>
      </c>
      <c r="BU26" s="179">
        <f t="shared" si="41"/>
        <v>1</v>
      </c>
      <c r="BV26" s="179">
        <f t="shared" si="42"/>
        <v>1</v>
      </c>
      <c r="BW26" s="179">
        <f t="shared" si="43"/>
        <v>1</v>
      </c>
      <c r="BX26" s="179">
        <f t="shared" si="44"/>
        <v>1</v>
      </c>
      <c r="BY26" s="179">
        <f t="shared" si="45"/>
        <v>1</v>
      </c>
      <c r="BZ26" s="94" t="s">
        <v>26</v>
      </c>
      <c r="CA26" s="179">
        <f t="shared" si="12"/>
        <v>1</v>
      </c>
      <c r="CB26" s="178">
        <f t="shared" si="35"/>
        <v>1</v>
      </c>
      <c r="CC26" s="443">
        <f t="shared" si="13"/>
        <v>0</v>
      </c>
      <c r="CD26" s="443">
        <f t="shared" si="14"/>
        <v>0</v>
      </c>
      <c r="CE26" s="442">
        <f t="shared" si="36"/>
        <v>0</v>
      </c>
      <c r="CF26" s="442">
        <f t="shared" si="15"/>
        <v>0</v>
      </c>
    </row>
    <row r="27" spans="2:84" s="100" customFormat="1" ht="45.75" customHeight="1" thickBot="1" x14ac:dyDescent="0.3">
      <c r="B27" s="338">
        <f>+'Datos Instalaciones'!B33</f>
        <v>0</v>
      </c>
      <c r="C27" s="338">
        <f>+'Datos Instalaciones'!C33</f>
        <v>0</v>
      </c>
      <c r="D27" s="338">
        <f>+'Datos Instalaciones'!E33</f>
        <v>0</v>
      </c>
      <c r="E27" s="338">
        <f>IF(COUNTA('Datos Instalaciones'!$E$16:$E$35)=1,'Datos Instalaciones'!$Z$16,IF('Datos Instalaciones'!Z33="","",'Datos Instalaciones'!Z33))</f>
        <v>0</v>
      </c>
      <c r="F27" s="306">
        <v>18</v>
      </c>
      <c r="G27" s="90"/>
      <c r="H27" s="91" t="s">
        <v>26</v>
      </c>
      <c r="I27" s="92"/>
      <c r="J27" s="90"/>
      <c r="K27" s="94" t="s">
        <v>26</v>
      </c>
      <c r="L27" s="94"/>
      <c r="M27" s="295"/>
      <c r="N27" s="295"/>
      <c r="O27" s="93" t="s">
        <v>26</v>
      </c>
      <c r="P27" s="94" t="s">
        <v>26</v>
      </c>
      <c r="Q27" s="458"/>
      <c r="R27" s="165">
        <f t="shared" si="0"/>
        <v>0</v>
      </c>
      <c r="S27" s="95"/>
      <c r="T27" s="165">
        <f t="shared" si="1"/>
        <v>0</v>
      </c>
      <c r="U27" s="454">
        <f t="shared" si="16"/>
        <v>0</v>
      </c>
      <c r="V27" s="455">
        <f t="shared" si="17"/>
        <v>0</v>
      </c>
      <c r="W27" s="455">
        <f t="shared" si="18"/>
        <v>0</v>
      </c>
      <c r="X27" s="94" t="s">
        <v>26</v>
      </c>
      <c r="Y27" s="96"/>
      <c r="Z27" s="185">
        <f t="shared" si="2"/>
        <v>0</v>
      </c>
      <c r="AA27" s="95"/>
      <c r="AB27" s="185">
        <f t="shared" si="3"/>
        <v>0</v>
      </c>
      <c r="AC27" s="186">
        <f t="shared" si="19"/>
        <v>0</v>
      </c>
      <c r="AD27" s="24">
        <f t="shared" si="20"/>
        <v>0</v>
      </c>
      <c r="AE27" s="24">
        <f t="shared" si="21"/>
        <v>0</v>
      </c>
      <c r="AF27" s="94" t="s">
        <v>26</v>
      </c>
      <c r="AG27" s="97"/>
      <c r="AH27" s="180">
        <f t="shared" si="4"/>
        <v>0</v>
      </c>
      <c r="AI27" s="98"/>
      <c r="AJ27" s="180">
        <f t="shared" si="5"/>
        <v>0</v>
      </c>
      <c r="AK27" s="450">
        <f t="shared" si="22"/>
        <v>0</v>
      </c>
      <c r="AL27" s="451">
        <f t="shared" si="46"/>
        <v>0</v>
      </c>
      <c r="AM27" s="451">
        <f t="shared" si="23"/>
        <v>0</v>
      </c>
      <c r="AN27" s="94" t="s">
        <v>26</v>
      </c>
      <c r="AO27" s="97"/>
      <c r="AP27" s="180">
        <f t="shared" si="6"/>
        <v>0</v>
      </c>
      <c r="AQ27" s="98"/>
      <c r="AR27" s="180">
        <f t="shared" si="7"/>
        <v>0</v>
      </c>
      <c r="AS27" s="184">
        <f t="shared" si="37"/>
        <v>0</v>
      </c>
      <c r="AT27" s="35">
        <f t="shared" si="47"/>
        <v>0</v>
      </c>
      <c r="AU27" s="166">
        <f t="shared" si="38"/>
        <v>0</v>
      </c>
      <c r="AV27" s="99" t="s">
        <v>26</v>
      </c>
      <c r="AW27" s="444">
        <f t="shared" si="48"/>
        <v>0</v>
      </c>
      <c r="AX27" s="445">
        <f t="shared" si="8"/>
        <v>0</v>
      </c>
      <c r="AY27" s="448">
        <f t="shared" si="9"/>
        <v>0</v>
      </c>
      <c r="AZ27" s="445" t="e">
        <f t="shared" si="10"/>
        <v>#DIV/0!</v>
      </c>
      <c r="BA27" s="448">
        <f t="shared" si="11"/>
        <v>0</v>
      </c>
      <c r="BB27" s="94" t="s">
        <v>26</v>
      </c>
      <c r="BC27" s="178">
        <f t="shared" si="25"/>
        <v>1</v>
      </c>
      <c r="BD27" s="94" t="s">
        <v>26</v>
      </c>
      <c r="BE27" s="179">
        <f t="shared" si="26"/>
        <v>1</v>
      </c>
      <c r="BF27" s="94" t="s">
        <v>26</v>
      </c>
      <c r="BG27" s="179">
        <f t="shared" si="27"/>
        <v>1</v>
      </c>
      <c r="BH27" s="94" t="s">
        <v>26</v>
      </c>
      <c r="BI27" s="179">
        <f t="shared" si="28"/>
        <v>1</v>
      </c>
      <c r="BJ27" s="94" t="s">
        <v>26</v>
      </c>
      <c r="BK27" s="179">
        <f t="shared" si="29"/>
        <v>1</v>
      </c>
      <c r="BL27" s="94" t="s">
        <v>26</v>
      </c>
      <c r="BM27" s="178">
        <f t="shared" si="30"/>
        <v>1</v>
      </c>
      <c r="BN27" s="94" t="s">
        <v>26</v>
      </c>
      <c r="BO27" s="178">
        <f t="shared" si="31"/>
        <v>1</v>
      </c>
      <c r="BP27" s="94" t="s">
        <v>26</v>
      </c>
      <c r="BQ27" s="178">
        <f t="shared" si="32"/>
        <v>1</v>
      </c>
      <c r="BR27" s="364">
        <f t="shared" si="33"/>
        <v>1</v>
      </c>
      <c r="BS27" s="179">
        <f t="shared" si="39"/>
        <v>1</v>
      </c>
      <c r="BT27" s="179">
        <f t="shared" si="40"/>
        <v>1</v>
      </c>
      <c r="BU27" s="179">
        <f t="shared" si="41"/>
        <v>1</v>
      </c>
      <c r="BV27" s="179">
        <f t="shared" si="42"/>
        <v>1</v>
      </c>
      <c r="BW27" s="179">
        <f t="shared" si="43"/>
        <v>1</v>
      </c>
      <c r="BX27" s="179">
        <f t="shared" si="44"/>
        <v>1</v>
      </c>
      <c r="BY27" s="179">
        <f t="shared" si="45"/>
        <v>1</v>
      </c>
      <c r="BZ27" s="94" t="s">
        <v>26</v>
      </c>
      <c r="CA27" s="179">
        <f t="shared" si="12"/>
        <v>1</v>
      </c>
      <c r="CB27" s="178">
        <f t="shared" si="35"/>
        <v>1</v>
      </c>
      <c r="CC27" s="443">
        <f t="shared" si="13"/>
        <v>0</v>
      </c>
      <c r="CD27" s="443">
        <f t="shared" si="14"/>
        <v>0</v>
      </c>
      <c r="CE27" s="442">
        <f t="shared" si="36"/>
        <v>0</v>
      </c>
      <c r="CF27" s="442">
        <f t="shared" si="15"/>
        <v>0</v>
      </c>
    </row>
    <row r="28" spans="2:84" s="100" customFormat="1" ht="45.75" customHeight="1" thickBot="1" x14ac:dyDescent="0.3">
      <c r="B28" s="338">
        <f>+'Datos Instalaciones'!B34</f>
        <v>0</v>
      </c>
      <c r="C28" s="338">
        <f>+'Datos Instalaciones'!C34</f>
        <v>0</v>
      </c>
      <c r="D28" s="338">
        <f>+'Datos Instalaciones'!E34</f>
        <v>0</v>
      </c>
      <c r="E28" s="338">
        <f>IF(COUNTA('Datos Instalaciones'!$E$16:$E$35)=1,'Datos Instalaciones'!$Z$16,IF('Datos Instalaciones'!Z34="","",'Datos Instalaciones'!Z34))</f>
        <v>0</v>
      </c>
      <c r="F28" s="306">
        <v>19</v>
      </c>
      <c r="G28" s="90"/>
      <c r="H28" s="91" t="s">
        <v>26</v>
      </c>
      <c r="I28" s="92"/>
      <c r="J28" s="90"/>
      <c r="K28" s="94" t="s">
        <v>26</v>
      </c>
      <c r="L28" s="94"/>
      <c r="M28" s="295"/>
      <c r="N28" s="295"/>
      <c r="O28" s="93" t="s">
        <v>26</v>
      </c>
      <c r="P28" s="94" t="s">
        <v>26</v>
      </c>
      <c r="Q28" s="458"/>
      <c r="R28" s="165">
        <f t="shared" si="0"/>
        <v>0</v>
      </c>
      <c r="S28" s="95"/>
      <c r="T28" s="165">
        <f t="shared" si="1"/>
        <v>0</v>
      </c>
      <c r="U28" s="454">
        <f t="shared" si="16"/>
        <v>0</v>
      </c>
      <c r="V28" s="455">
        <f t="shared" si="17"/>
        <v>0</v>
      </c>
      <c r="W28" s="455">
        <f t="shared" si="18"/>
        <v>0</v>
      </c>
      <c r="X28" s="94" t="s">
        <v>26</v>
      </c>
      <c r="Y28" s="96"/>
      <c r="Z28" s="185">
        <f t="shared" si="2"/>
        <v>0</v>
      </c>
      <c r="AA28" s="95"/>
      <c r="AB28" s="185">
        <f t="shared" si="3"/>
        <v>0</v>
      </c>
      <c r="AC28" s="186">
        <f t="shared" si="19"/>
        <v>0</v>
      </c>
      <c r="AD28" s="24">
        <f t="shared" si="20"/>
        <v>0</v>
      </c>
      <c r="AE28" s="24">
        <f t="shared" si="21"/>
        <v>0</v>
      </c>
      <c r="AF28" s="94" t="s">
        <v>26</v>
      </c>
      <c r="AG28" s="97"/>
      <c r="AH28" s="180">
        <f t="shared" si="4"/>
        <v>0</v>
      </c>
      <c r="AI28" s="98"/>
      <c r="AJ28" s="180">
        <f t="shared" si="5"/>
        <v>0</v>
      </c>
      <c r="AK28" s="450">
        <f t="shared" si="22"/>
        <v>0</v>
      </c>
      <c r="AL28" s="451">
        <f t="shared" si="46"/>
        <v>0</v>
      </c>
      <c r="AM28" s="451">
        <f t="shared" si="23"/>
        <v>0</v>
      </c>
      <c r="AN28" s="94" t="s">
        <v>26</v>
      </c>
      <c r="AO28" s="97"/>
      <c r="AP28" s="180">
        <f t="shared" si="6"/>
        <v>0</v>
      </c>
      <c r="AQ28" s="98"/>
      <c r="AR28" s="180">
        <f t="shared" si="7"/>
        <v>0</v>
      </c>
      <c r="AS28" s="184">
        <f t="shared" si="37"/>
        <v>0</v>
      </c>
      <c r="AT28" s="35">
        <f t="shared" si="47"/>
        <v>0</v>
      </c>
      <c r="AU28" s="166">
        <f t="shared" si="38"/>
        <v>0</v>
      </c>
      <c r="AV28" s="99" t="s">
        <v>26</v>
      </c>
      <c r="AW28" s="444">
        <f t="shared" si="48"/>
        <v>0</v>
      </c>
      <c r="AX28" s="445">
        <f t="shared" si="8"/>
        <v>0</v>
      </c>
      <c r="AY28" s="448">
        <f t="shared" si="9"/>
        <v>0</v>
      </c>
      <c r="AZ28" s="445" t="e">
        <f t="shared" si="10"/>
        <v>#DIV/0!</v>
      </c>
      <c r="BA28" s="448">
        <f t="shared" si="11"/>
        <v>0</v>
      </c>
      <c r="BB28" s="94" t="s">
        <v>26</v>
      </c>
      <c r="BC28" s="178">
        <f t="shared" si="25"/>
        <v>1</v>
      </c>
      <c r="BD28" s="94" t="s">
        <v>26</v>
      </c>
      <c r="BE28" s="179">
        <f t="shared" si="26"/>
        <v>1</v>
      </c>
      <c r="BF28" s="94" t="s">
        <v>26</v>
      </c>
      <c r="BG28" s="179">
        <f t="shared" si="27"/>
        <v>1</v>
      </c>
      <c r="BH28" s="94" t="s">
        <v>26</v>
      </c>
      <c r="BI28" s="179">
        <f t="shared" si="28"/>
        <v>1</v>
      </c>
      <c r="BJ28" s="94" t="s">
        <v>26</v>
      </c>
      <c r="BK28" s="179">
        <f t="shared" si="29"/>
        <v>1</v>
      </c>
      <c r="BL28" s="94" t="s">
        <v>26</v>
      </c>
      <c r="BM28" s="178">
        <f t="shared" si="30"/>
        <v>1</v>
      </c>
      <c r="BN28" s="94" t="s">
        <v>26</v>
      </c>
      <c r="BO28" s="178">
        <f t="shared" si="31"/>
        <v>1</v>
      </c>
      <c r="BP28" s="94" t="s">
        <v>26</v>
      </c>
      <c r="BQ28" s="178">
        <f t="shared" si="32"/>
        <v>1</v>
      </c>
      <c r="BR28" s="364">
        <f t="shared" si="33"/>
        <v>1</v>
      </c>
      <c r="BS28" s="179">
        <f t="shared" si="39"/>
        <v>1</v>
      </c>
      <c r="BT28" s="179">
        <f t="shared" si="40"/>
        <v>1</v>
      </c>
      <c r="BU28" s="179">
        <f t="shared" si="41"/>
        <v>1</v>
      </c>
      <c r="BV28" s="179">
        <f t="shared" si="42"/>
        <v>1</v>
      </c>
      <c r="BW28" s="179">
        <f t="shared" si="43"/>
        <v>1</v>
      </c>
      <c r="BX28" s="179">
        <f t="shared" si="44"/>
        <v>1</v>
      </c>
      <c r="BY28" s="179">
        <f t="shared" si="45"/>
        <v>1</v>
      </c>
      <c r="BZ28" s="94" t="s">
        <v>26</v>
      </c>
      <c r="CA28" s="179">
        <f t="shared" si="12"/>
        <v>1</v>
      </c>
      <c r="CB28" s="178">
        <f t="shared" si="35"/>
        <v>1</v>
      </c>
      <c r="CC28" s="443">
        <f t="shared" si="13"/>
        <v>0</v>
      </c>
      <c r="CD28" s="443">
        <f t="shared" si="14"/>
        <v>0</v>
      </c>
      <c r="CE28" s="442">
        <f t="shared" si="36"/>
        <v>0</v>
      </c>
      <c r="CF28" s="442">
        <f t="shared" si="15"/>
        <v>0</v>
      </c>
    </row>
    <row r="29" spans="2:84" s="100" customFormat="1" ht="45.75" customHeight="1" thickBot="1" x14ac:dyDescent="0.3">
      <c r="B29" s="338">
        <f>+'Datos Instalaciones'!B35</f>
        <v>0</v>
      </c>
      <c r="C29" s="338">
        <f>+'Datos Instalaciones'!C35</f>
        <v>0</v>
      </c>
      <c r="D29" s="338">
        <f>+'Datos Instalaciones'!E35</f>
        <v>0</v>
      </c>
      <c r="E29" s="338">
        <f>IF(COUNTA('Datos Instalaciones'!$E$16:$E$35)=1,'Datos Instalaciones'!$Z$16,IF('Datos Instalaciones'!Z35="","",'Datos Instalaciones'!Z35))</f>
        <v>0</v>
      </c>
      <c r="F29" s="307">
        <v>20</v>
      </c>
      <c r="G29" s="189"/>
      <c r="H29" s="190" t="s">
        <v>26</v>
      </c>
      <c r="I29" s="191"/>
      <c r="J29" s="189"/>
      <c r="K29" s="94" t="s">
        <v>26</v>
      </c>
      <c r="L29" s="355"/>
      <c r="M29" s="296"/>
      <c r="N29" s="296"/>
      <c r="O29" s="192" t="s">
        <v>26</v>
      </c>
      <c r="P29" s="193" t="s">
        <v>26</v>
      </c>
      <c r="Q29" s="459"/>
      <c r="R29" s="194">
        <f t="shared" si="0"/>
        <v>0</v>
      </c>
      <c r="S29" s="195"/>
      <c r="T29" s="194">
        <f t="shared" si="1"/>
        <v>0</v>
      </c>
      <c r="U29" s="456">
        <f t="shared" si="16"/>
        <v>0</v>
      </c>
      <c r="V29" s="457">
        <f t="shared" si="17"/>
        <v>0</v>
      </c>
      <c r="W29" s="457">
        <f t="shared" si="18"/>
        <v>0</v>
      </c>
      <c r="X29" s="193" t="s">
        <v>26</v>
      </c>
      <c r="Y29" s="197"/>
      <c r="Z29" s="198">
        <f t="shared" si="2"/>
        <v>0</v>
      </c>
      <c r="AA29" s="195"/>
      <c r="AB29" s="198">
        <f t="shared" si="3"/>
        <v>0</v>
      </c>
      <c r="AC29" s="199">
        <f t="shared" si="19"/>
        <v>0</v>
      </c>
      <c r="AD29" s="196">
        <f t="shared" si="20"/>
        <v>0</v>
      </c>
      <c r="AE29" s="196">
        <f t="shared" si="21"/>
        <v>0</v>
      </c>
      <c r="AF29" s="193" t="s">
        <v>26</v>
      </c>
      <c r="AG29" s="200"/>
      <c r="AH29" s="201">
        <f t="shared" si="4"/>
        <v>0</v>
      </c>
      <c r="AI29" s="202"/>
      <c r="AJ29" s="201">
        <f t="shared" si="5"/>
        <v>0</v>
      </c>
      <c r="AK29" s="452">
        <f t="shared" si="22"/>
        <v>0</v>
      </c>
      <c r="AL29" s="453">
        <f t="shared" si="46"/>
        <v>0</v>
      </c>
      <c r="AM29" s="453">
        <f t="shared" si="23"/>
        <v>0</v>
      </c>
      <c r="AN29" s="193" t="s">
        <v>26</v>
      </c>
      <c r="AO29" s="200"/>
      <c r="AP29" s="201">
        <f t="shared" si="6"/>
        <v>0</v>
      </c>
      <c r="AQ29" s="202"/>
      <c r="AR29" s="201">
        <f t="shared" si="7"/>
        <v>0</v>
      </c>
      <c r="AS29" s="203">
        <f t="shared" si="37"/>
        <v>0</v>
      </c>
      <c r="AT29" s="205">
        <f t="shared" si="47"/>
        <v>0</v>
      </c>
      <c r="AU29" s="204">
        <f t="shared" si="38"/>
        <v>0</v>
      </c>
      <c r="AV29" s="206" t="s">
        <v>26</v>
      </c>
      <c r="AW29" s="446">
        <f t="shared" si="48"/>
        <v>0</v>
      </c>
      <c r="AX29" s="447">
        <f t="shared" si="8"/>
        <v>0</v>
      </c>
      <c r="AY29" s="449">
        <f t="shared" si="9"/>
        <v>0</v>
      </c>
      <c r="AZ29" s="447" t="e">
        <f t="shared" si="10"/>
        <v>#DIV/0!</v>
      </c>
      <c r="BA29" s="449">
        <f t="shared" si="11"/>
        <v>0</v>
      </c>
      <c r="BB29" s="190" t="s">
        <v>26</v>
      </c>
      <c r="BC29" s="178">
        <f t="shared" si="25"/>
        <v>1</v>
      </c>
      <c r="BD29" s="193" t="s">
        <v>26</v>
      </c>
      <c r="BE29" s="179">
        <f t="shared" si="26"/>
        <v>1</v>
      </c>
      <c r="BF29" s="94" t="s">
        <v>26</v>
      </c>
      <c r="BG29" s="179">
        <f t="shared" si="27"/>
        <v>1</v>
      </c>
      <c r="BH29" s="193" t="s">
        <v>26</v>
      </c>
      <c r="BI29" s="179">
        <f t="shared" si="28"/>
        <v>1</v>
      </c>
      <c r="BJ29" s="94" t="s">
        <v>26</v>
      </c>
      <c r="BK29" s="179">
        <f t="shared" si="29"/>
        <v>1</v>
      </c>
      <c r="BL29" s="94" t="s">
        <v>26</v>
      </c>
      <c r="BM29" s="178">
        <f t="shared" si="30"/>
        <v>1</v>
      </c>
      <c r="BN29" s="94" t="s">
        <v>26</v>
      </c>
      <c r="BO29" s="178">
        <f t="shared" si="31"/>
        <v>1</v>
      </c>
      <c r="BP29" s="94" t="s">
        <v>26</v>
      </c>
      <c r="BQ29" s="178">
        <f t="shared" si="32"/>
        <v>1</v>
      </c>
      <c r="BR29" s="364">
        <f t="shared" si="33"/>
        <v>1</v>
      </c>
      <c r="BS29" s="179">
        <f t="shared" si="39"/>
        <v>1</v>
      </c>
      <c r="BT29" s="179">
        <f t="shared" si="40"/>
        <v>1</v>
      </c>
      <c r="BU29" s="179">
        <f t="shared" si="41"/>
        <v>1</v>
      </c>
      <c r="BV29" s="179">
        <f t="shared" si="42"/>
        <v>1</v>
      </c>
      <c r="BW29" s="179">
        <f t="shared" si="43"/>
        <v>1</v>
      </c>
      <c r="BX29" s="179">
        <f t="shared" si="44"/>
        <v>1</v>
      </c>
      <c r="BY29" s="179">
        <f t="shared" si="45"/>
        <v>1</v>
      </c>
      <c r="BZ29" s="94" t="s">
        <v>26</v>
      </c>
      <c r="CA29" s="179">
        <f t="shared" si="12"/>
        <v>1</v>
      </c>
      <c r="CB29" s="178">
        <f t="shared" si="35"/>
        <v>1</v>
      </c>
      <c r="CC29" s="443">
        <f t="shared" si="13"/>
        <v>0</v>
      </c>
      <c r="CD29" s="443">
        <f t="shared" si="14"/>
        <v>0</v>
      </c>
      <c r="CE29" s="442">
        <f t="shared" si="36"/>
        <v>0</v>
      </c>
      <c r="CF29" s="442">
        <f t="shared" si="15"/>
        <v>0</v>
      </c>
    </row>
    <row r="30" spans="2:84" s="103" customFormat="1" x14ac:dyDescent="0.25">
      <c r="I30" s="104"/>
      <c r="J30" s="104"/>
      <c r="K30" s="104"/>
      <c r="L30" s="104"/>
      <c r="M30" s="104"/>
      <c r="N30" s="104"/>
      <c r="O30" s="105"/>
      <c r="AF30" s="106"/>
      <c r="AG30" s="106"/>
      <c r="AH30" s="106"/>
      <c r="AN30" s="106"/>
      <c r="AO30" s="106"/>
      <c r="AP30" s="106"/>
      <c r="BF30" s="302"/>
      <c r="BG30" s="302"/>
      <c r="BJ30" s="342"/>
      <c r="BK30" s="342"/>
      <c r="BS30" s="302"/>
      <c r="BT30" s="302"/>
      <c r="BU30" s="302"/>
      <c r="BV30" s="302"/>
      <c r="BW30" s="302"/>
      <c r="BX30" s="302"/>
      <c r="BY30" s="302"/>
      <c r="BZ30" s="302"/>
      <c r="CA30" s="302"/>
      <c r="CE30" s="107"/>
    </row>
    <row r="31" spans="2:84" s="144" customFormat="1" x14ac:dyDescent="0.25">
      <c r="B31" s="143" t="s">
        <v>21</v>
      </c>
      <c r="C31" s="143"/>
      <c r="E31" s="143"/>
      <c r="F31" s="143"/>
      <c r="G31" s="143"/>
      <c r="BF31" s="303"/>
      <c r="BG31" s="303"/>
      <c r="BJ31" s="343"/>
      <c r="BK31" s="343"/>
      <c r="BS31" s="303"/>
      <c r="BT31" s="303"/>
      <c r="BU31" s="303"/>
      <c r="BV31" s="303"/>
      <c r="BW31" s="303"/>
      <c r="BX31" s="303"/>
      <c r="BY31" s="303"/>
      <c r="BZ31" s="303"/>
      <c r="CA31" s="303"/>
    </row>
    <row r="32" spans="2:84" s="2" customFormat="1" hidden="1" x14ac:dyDescent="0.25">
      <c r="H32" s="57"/>
      <c r="I32" s="57"/>
      <c r="J32" s="57"/>
      <c r="K32" s="57"/>
      <c r="L32" s="57"/>
      <c r="M32" s="57"/>
      <c r="N32" s="58"/>
      <c r="AD32" s="59"/>
      <c r="AF32" s="59"/>
      <c r="AG32" s="59"/>
      <c r="AL32" s="59"/>
      <c r="AN32" s="59"/>
      <c r="AO32" s="59"/>
      <c r="BF32" s="304"/>
      <c r="BG32" s="304"/>
      <c r="BJ32" s="293"/>
      <c r="BK32" s="293"/>
      <c r="BS32" s="304"/>
      <c r="BT32" s="304"/>
      <c r="BU32" s="304"/>
      <c r="BV32" s="304"/>
      <c r="BW32" s="304"/>
      <c r="BX32" s="304"/>
      <c r="BY32" s="304"/>
      <c r="BZ32" s="304"/>
      <c r="CA32" s="304"/>
      <c r="CD32" s="56"/>
    </row>
    <row r="33" spans="2:85" s="2" customFormat="1" hidden="1" x14ac:dyDescent="0.25">
      <c r="B33" s="60"/>
      <c r="C33" s="60"/>
      <c r="D33" s="60"/>
      <c r="E33" s="60"/>
      <c r="F33" s="60" t="s">
        <v>19</v>
      </c>
      <c r="G33" s="55"/>
      <c r="H33" s="55"/>
      <c r="I33" s="55"/>
      <c r="J33" s="55"/>
      <c r="K33" s="55"/>
      <c r="L33" s="55"/>
      <c r="M33" s="55"/>
      <c r="N33" s="58"/>
      <c r="AC33" s="59"/>
      <c r="AE33" s="59"/>
      <c r="AF33" s="59"/>
      <c r="AK33" s="59"/>
      <c r="AM33" s="59"/>
      <c r="AN33" s="59"/>
      <c r="BF33" s="304"/>
      <c r="BG33" s="304"/>
      <c r="BJ33" s="293"/>
      <c r="BK33" s="293"/>
      <c r="BS33" s="304"/>
      <c r="BT33" s="304"/>
      <c r="BU33" s="304"/>
      <c r="BV33" s="304"/>
      <c r="BW33" s="304"/>
      <c r="BX33" s="304"/>
      <c r="BY33" s="304"/>
      <c r="BZ33" s="304"/>
      <c r="CA33" s="304"/>
    </row>
    <row r="34" spans="2:85" s="2" customFormat="1" ht="15.75" hidden="1" customHeight="1" x14ac:dyDescent="0.25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S34" s="153" t="s">
        <v>233</v>
      </c>
      <c r="T34" s="15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59"/>
      <c r="AI34" s="59"/>
      <c r="AJ34" s="59"/>
      <c r="AO34" s="59"/>
      <c r="AQ34" s="59"/>
      <c r="AR34" s="59"/>
      <c r="BF34" s="304"/>
      <c r="BG34" s="304"/>
      <c r="BJ34" s="293"/>
      <c r="BK34" s="293"/>
      <c r="BS34" s="304"/>
      <c r="BT34" s="304"/>
      <c r="BU34" s="304"/>
      <c r="BV34" s="304"/>
      <c r="BW34" s="304"/>
      <c r="BX34" s="304"/>
      <c r="BY34" s="304"/>
      <c r="BZ34" s="304"/>
      <c r="CA34" s="304"/>
      <c r="CG34" s="56"/>
    </row>
    <row r="35" spans="2:85" s="2" customFormat="1" ht="51.75" hidden="1" customHeight="1" x14ac:dyDescent="0.25">
      <c r="G35" s="55"/>
      <c r="H35" s="61" t="s">
        <v>257</v>
      </c>
      <c r="I35" s="159"/>
      <c r="J35" s="159"/>
      <c r="K35" s="61" t="s">
        <v>310</v>
      </c>
      <c r="L35" s="159"/>
      <c r="M35" s="159"/>
      <c r="N35" s="159"/>
      <c r="O35" s="31" t="s">
        <v>70</v>
      </c>
      <c r="P35" s="161" t="s">
        <v>244</v>
      </c>
      <c r="Q35" s="162" t="s">
        <v>27</v>
      </c>
      <c r="R35" s="162" t="s">
        <v>282</v>
      </c>
      <c r="S35" s="161" t="s">
        <v>157</v>
      </c>
      <c r="T35" s="162" t="s">
        <v>18</v>
      </c>
      <c r="U35" s="162" t="s">
        <v>250</v>
      </c>
      <c r="W35" s="1"/>
      <c r="X35" s="1"/>
      <c r="Y35" s="1"/>
      <c r="Z35" s="571"/>
      <c r="AA35" s="571"/>
      <c r="AB35" s="571"/>
      <c r="AC35" s="1"/>
      <c r="AD35" s="1"/>
      <c r="AE35" s="1"/>
      <c r="AF35" s="1"/>
      <c r="AG35" s="59"/>
      <c r="AI35" s="59"/>
      <c r="AJ35" s="59"/>
      <c r="AO35" s="59"/>
      <c r="AQ35" s="59"/>
      <c r="AR35" s="59"/>
      <c r="AV35" s="61" t="s">
        <v>162</v>
      </c>
      <c r="BB35" s="498" t="s">
        <v>77</v>
      </c>
      <c r="BC35" s="499"/>
      <c r="BD35" s="498" t="s">
        <v>79</v>
      </c>
      <c r="BE35" s="499"/>
      <c r="BF35" s="346" t="s">
        <v>90</v>
      </c>
      <c r="BG35" s="347"/>
      <c r="BH35" s="498" t="s">
        <v>85</v>
      </c>
      <c r="BI35" s="499"/>
      <c r="BJ35" s="572" t="s">
        <v>164</v>
      </c>
      <c r="BK35" s="573"/>
      <c r="BL35" s="498" t="s">
        <v>273</v>
      </c>
      <c r="BM35" s="499"/>
      <c r="BN35" s="498" t="s">
        <v>352</v>
      </c>
      <c r="BO35" s="499"/>
      <c r="BP35" s="513" t="s">
        <v>409</v>
      </c>
      <c r="BQ35" s="514"/>
      <c r="BS35" s="369"/>
      <c r="BT35" s="369"/>
      <c r="BU35" s="369"/>
      <c r="BV35" s="369"/>
      <c r="BW35" s="369"/>
      <c r="BX35" s="369"/>
      <c r="BY35" s="369"/>
      <c r="BZ35" s="502" t="s">
        <v>91</v>
      </c>
      <c r="CA35" s="502"/>
      <c r="CG35" s="56"/>
    </row>
    <row r="36" spans="2:85" s="2" customFormat="1" ht="15" hidden="1" customHeight="1" x14ac:dyDescent="0.25">
      <c r="G36" s="55"/>
      <c r="H36" s="288" t="s">
        <v>26</v>
      </c>
      <c r="I36" s="160"/>
      <c r="J36" s="160"/>
      <c r="K36" s="32" t="s">
        <v>26</v>
      </c>
      <c r="L36" s="75"/>
      <c r="M36" s="160"/>
      <c r="N36" s="160"/>
      <c r="O36" s="32" t="s">
        <v>26</v>
      </c>
      <c r="P36" s="32" t="s">
        <v>26</v>
      </c>
      <c r="Q36" s="163"/>
      <c r="R36" s="163"/>
      <c r="S36" s="163"/>
      <c r="T36" s="163"/>
      <c r="U36" s="1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59"/>
      <c r="AI36" s="59"/>
      <c r="AJ36" s="59"/>
      <c r="AO36" s="59"/>
      <c r="AQ36" s="59"/>
      <c r="AR36" s="59"/>
      <c r="AV36" s="61" t="s">
        <v>26</v>
      </c>
      <c r="BB36" s="63" t="s">
        <v>26</v>
      </c>
      <c r="BC36" s="65"/>
      <c r="BD36" s="63" t="s">
        <v>26</v>
      </c>
      <c r="BE36" s="76"/>
      <c r="BF36" s="348" t="s">
        <v>26</v>
      </c>
      <c r="BG36" s="347"/>
      <c r="BH36" s="72" t="s">
        <v>26</v>
      </c>
      <c r="BI36" s="76"/>
      <c r="BJ36" s="362" t="s">
        <v>26</v>
      </c>
      <c r="BK36" s="345"/>
      <c r="BL36" s="72" t="s">
        <v>26</v>
      </c>
      <c r="BM36" s="260"/>
      <c r="BN36" s="500" t="s">
        <v>26</v>
      </c>
      <c r="BO36" s="501"/>
      <c r="BP36" s="440" t="s">
        <v>26</v>
      </c>
      <c r="BQ36" s="440"/>
      <c r="BS36" s="370"/>
      <c r="BT36" s="370"/>
      <c r="BU36" s="370"/>
      <c r="BV36" s="370"/>
      <c r="BW36" s="370"/>
      <c r="BX36" s="370"/>
      <c r="BY36" s="369"/>
      <c r="BZ36" s="503" t="s">
        <v>26</v>
      </c>
      <c r="CA36" s="503"/>
      <c r="CD36" s="290" t="s">
        <v>308</v>
      </c>
      <c r="CE36" s="290" t="s">
        <v>309</v>
      </c>
      <c r="CG36" s="56"/>
    </row>
    <row r="37" spans="2:85" s="2" customFormat="1" ht="45" hidden="1" x14ac:dyDescent="0.25">
      <c r="G37" s="55"/>
      <c r="H37" s="62" t="s">
        <v>123</v>
      </c>
      <c r="I37" s="68"/>
      <c r="J37" s="68"/>
      <c r="K37" s="147" t="s">
        <v>92</v>
      </c>
      <c r="L37" s="356"/>
      <c r="M37" s="68"/>
      <c r="N37" s="68"/>
      <c r="O37" s="33" t="s">
        <v>118</v>
      </c>
      <c r="P37" s="147" t="s">
        <v>56</v>
      </c>
      <c r="Q37" s="27" t="s">
        <v>231</v>
      </c>
      <c r="R37" s="27" t="s">
        <v>296</v>
      </c>
      <c r="S37" s="148" t="s">
        <v>156</v>
      </c>
      <c r="T37" s="155">
        <v>0.2346226974</v>
      </c>
      <c r="U37" s="154">
        <v>0</v>
      </c>
      <c r="W37" s="1"/>
      <c r="X37" s="1"/>
      <c r="Y37" s="1"/>
      <c r="Z37" s="239"/>
      <c r="AA37" s="1"/>
      <c r="AB37" s="240"/>
      <c r="AC37" s="1"/>
      <c r="AD37" s="1"/>
      <c r="AE37" s="1"/>
      <c r="AF37" s="1"/>
      <c r="AG37" s="59"/>
      <c r="AI37" s="59"/>
      <c r="AJ37" s="59"/>
      <c r="AO37" s="59"/>
      <c r="AQ37" s="59"/>
      <c r="AR37" s="59"/>
      <c r="AV37" s="53" t="s">
        <v>99</v>
      </c>
      <c r="BB37" s="64" t="s">
        <v>36</v>
      </c>
      <c r="BC37" s="65">
        <v>1.2</v>
      </c>
      <c r="BD37" s="64" t="s">
        <v>278</v>
      </c>
      <c r="BE37" s="65">
        <v>3</v>
      </c>
      <c r="BF37" s="187" t="s">
        <v>96</v>
      </c>
      <c r="BG37" s="349">
        <v>3</v>
      </c>
      <c r="BH37" s="478" t="s">
        <v>196</v>
      </c>
      <c r="BI37" s="188">
        <v>3</v>
      </c>
      <c r="BJ37" s="187" t="s">
        <v>92</v>
      </c>
      <c r="BK37" s="188">
        <v>3</v>
      </c>
      <c r="BL37" s="64" t="s">
        <v>288</v>
      </c>
      <c r="BM37" s="65">
        <v>1</v>
      </c>
      <c r="BN37" s="477" t="s">
        <v>288</v>
      </c>
      <c r="BO37" s="65">
        <v>1</v>
      </c>
      <c r="BP37" s="477" t="s">
        <v>423</v>
      </c>
      <c r="BQ37" s="65">
        <v>1.1499999999999999</v>
      </c>
      <c r="BS37" s="371"/>
      <c r="BT37" s="371"/>
      <c r="BU37" s="371"/>
      <c r="BV37" s="371"/>
      <c r="BW37" s="371"/>
      <c r="BX37" s="371"/>
      <c r="BY37" s="369"/>
      <c r="BZ37" s="475" t="s">
        <v>418</v>
      </c>
      <c r="CA37" s="365">
        <v>0</v>
      </c>
      <c r="CD37" s="289">
        <v>7.4999999999999997E-2</v>
      </c>
      <c r="CE37" s="291">
        <v>1000</v>
      </c>
      <c r="CG37" s="56"/>
    </row>
    <row r="38" spans="2:85" s="2" customFormat="1" ht="36" hidden="1" x14ac:dyDescent="0.25">
      <c r="G38" s="55"/>
      <c r="H38" s="62" t="s">
        <v>127</v>
      </c>
      <c r="I38" s="68"/>
      <c r="J38" s="68"/>
      <c r="K38" s="26" t="s">
        <v>99</v>
      </c>
      <c r="L38" s="357"/>
      <c r="M38" s="68"/>
      <c r="N38" s="68"/>
      <c r="O38" s="34" t="s">
        <v>119</v>
      </c>
      <c r="P38" s="26" t="s">
        <v>58</v>
      </c>
      <c r="Q38" s="27" t="s">
        <v>231</v>
      </c>
      <c r="R38" s="27" t="s">
        <v>296</v>
      </c>
      <c r="S38" s="149" t="s">
        <v>156</v>
      </c>
      <c r="T38" s="155">
        <v>0.23499999999999999</v>
      </c>
      <c r="U38" s="154">
        <v>0</v>
      </c>
      <c r="W38" s="1"/>
      <c r="X38" s="1"/>
      <c r="Y38" s="1"/>
      <c r="Z38" s="1"/>
      <c r="AA38" s="1"/>
      <c r="AB38" s="240"/>
      <c r="AC38" s="1"/>
      <c r="AD38" s="1"/>
      <c r="AE38" s="1"/>
      <c r="AF38" s="1"/>
      <c r="AG38" s="66"/>
      <c r="AI38" s="66"/>
      <c r="AJ38" s="59"/>
      <c r="AO38" s="66"/>
      <c r="AQ38" s="66"/>
      <c r="AR38" s="59"/>
      <c r="AV38" s="53" t="s">
        <v>92</v>
      </c>
      <c r="BB38" s="64" t="s">
        <v>37</v>
      </c>
      <c r="BC38" s="65">
        <v>1.1599999999999999</v>
      </c>
      <c r="BD38" s="64" t="s">
        <v>82</v>
      </c>
      <c r="BE38" s="65">
        <v>1.8</v>
      </c>
      <c r="BF38" s="187" t="s">
        <v>97</v>
      </c>
      <c r="BG38" s="349">
        <v>2.25</v>
      </c>
      <c r="BH38" s="478" t="s">
        <v>279</v>
      </c>
      <c r="BI38" s="188">
        <v>3</v>
      </c>
      <c r="BJ38" s="187" t="s">
        <v>99</v>
      </c>
      <c r="BK38" s="188">
        <v>1</v>
      </c>
      <c r="BL38" s="64" t="s">
        <v>276</v>
      </c>
      <c r="BM38" s="65">
        <v>1.05</v>
      </c>
      <c r="BN38" s="477" t="s">
        <v>353</v>
      </c>
      <c r="BO38" s="366">
        <v>1.1000000000000001</v>
      </c>
      <c r="BP38" s="477" t="s">
        <v>421</v>
      </c>
      <c r="BQ38" s="65">
        <v>1.25</v>
      </c>
      <c r="BS38" s="372"/>
      <c r="BT38" s="372"/>
      <c r="BU38" s="372"/>
      <c r="BV38" s="372"/>
      <c r="BW38" s="372"/>
      <c r="BX38" s="372"/>
      <c r="BY38" s="369"/>
      <c r="BZ38" s="476" t="s">
        <v>419</v>
      </c>
      <c r="CA38" s="366">
        <v>0.6</v>
      </c>
      <c r="CG38" s="56"/>
    </row>
    <row r="39" spans="2:85" s="2" customFormat="1" ht="34.5" hidden="1" customHeight="1" x14ac:dyDescent="0.25">
      <c r="G39" s="55"/>
      <c r="H39" s="62" t="s">
        <v>6</v>
      </c>
      <c r="I39" s="68"/>
      <c r="J39" s="68"/>
      <c r="K39" s="68"/>
      <c r="L39" s="68"/>
      <c r="M39" s="68"/>
      <c r="N39" s="68"/>
      <c r="O39" s="34" t="s">
        <v>120</v>
      </c>
      <c r="P39" s="147" t="s">
        <v>64</v>
      </c>
      <c r="Q39" s="27" t="s">
        <v>24</v>
      </c>
      <c r="R39" s="27" t="s">
        <v>286</v>
      </c>
      <c r="S39" s="149" t="s">
        <v>229</v>
      </c>
      <c r="T39" s="155">
        <f>0.8312/1000</f>
        <v>8.3120000000000004E-4</v>
      </c>
      <c r="U39" s="154">
        <v>0</v>
      </c>
      <c r="W39" s="1"/>
      <c r="X39" s="1"/>
      <c r="Y39" s="1"/>
      <c r="Z39" s="241"/>
      <c r="AA39" s="1"/>
      <c r="AB39" s="240"/>
      <c r="AC39" s="1"/>
      <c r="AD39" s="1"/>
      <c r="AE39" s="1"/>
      <c r="AF39" s="1"/>
      <c r="AG39" s="66"/>
      <c r="AH39" s="176"/>
      <c r="AI39" s="66"/>
      <c r="AJ39" s="59"/>
      <c r="AO39" s="66"/>
      <c r="AQ39" s="66"/>
      <c r="AR39" s="59"/>
      <c r="BB39" s="64" t="s">
        <v>38</v>
      </c>
      <c r="BC39" s="65">
        <v>1.2</v>
      </c>
      <c r="BD39" s="64" t="s">
        <v>84</v>
      </c>
      <c r="BE39" s="65">
        <v>1.3</v>
      </c>
      <c r="BF39" s="187" t="s">
        <v>98</v>
      </c>
      <c r="BG39" s="349">
        <v>1.8</v>
      </c>
      <c r="BH39" s="478" t="s">
        <v>87</v>
      </c>
      <c r="BI39" s="188">
        <v>2</v>
      </c>
      <c r="BJ39" s="293"/>
      <c r="BK39" s="293"/>
      <c r="BL39" s="64" t="s">
        <v>274</v>
      </c>
      <c r="BM39" s="65">
        <v>1.1499999999999999</v>
      </c>
      <c r="BN39" s="477" t="s">
        <v>354</v>
      </c>
      <c r="BO39" s="366">
        <v>1.1499999999999999</v>
      </c>
      <c r="BP39" s="477" t="s">
        <v>422</v>
      </c>
      <c r="BQ39" s="366">
        <v>1.5</v>
      </c>
      <c r="BS39" s="373"/>
      <c r="BT39" s="373"/>
      <c r="BU39" s="373"/>
      <c r="BV39" s="373"/>
      <c r="BW39" s="373"/>
      <c r="BX39" s="373"/>
      <c r="BY39" s="369"/>
      <c r="BZ39" s="476" t="s">
        <v>420</v>
      </c>
      <c r="CA39" s="367">
        <v>1</v>
      </c>
      <c r="CG39" s="56"/>
    </row>
    <row r="40" spans="2:85" s="2" customFormat="1" ht="22.5" hidden="1" x14ac:dyDescent="0.25">
      <c r="G40" s="55"/>
      <c r="H40" s="62" t="s">
        <v>0</v>
      </c>
      <c r="I40" s="68"/>
      <c r="J40" s="68"/>
      <c r="K40" s="68"/>
      <c r="L40" s="68"/>
      <c r="M40" s="68"/>
      <c r="N40" s="68"/>
      <c r="O40" s="67"/>
      <c r="P40" s="26" t="s">
        <v>65</v>
      </c>
      <c r="Q40" s="27" t="s">
        <v>24</v>
      </c>
      <c r="R40" s="27" t="s">
        <v>286</v>
      </c>
      <c r="S40" s="149" t="s">
        <v>229</v>
      </c>
      <c r="T40" s="155">
        <f>0.5066/1000</f>
        <v>5.0660000000000006E-4</v>
      </c>
      <c r="U40" s="154">
        <v>0</v>
      </c>
      <c r="W40" s="1"/>
      <c r="X40" s="1"/>
      <c r="Y40" s="1"/>
      <c r="Z40" s="241"/>
      <c r="AA40" s="1"/>
      <c r="AB40" s="240"/>
      <c r="AC40" s="1"/>
      <c r="AD40" s="1"/>
      <c r="AE40" s="1"/>
      <c r="AF40" s="1"/>
      <c r="AG40" s="66"/>
      <c r="AH40" s="176"/>
      <c r="AI40" s="66"/>
      <c r="AJ40" s="59"/>
      <c r="AO40" s="66"/>
      <c r="AQ40" s="66"/>
      <c r="AR40" s="59"/>
      <c r="BB40" s="64" t="s">
        <v>39</v>
      </c>
      <c r="BC40" s="65">
        <v>1.1599999999999999</v>
      </c>
      <c r="BD40" s="64" t="s">
        <v>252</v>
      </c>
      <c r="BE40" s="65">
        <v>1</v>
      </c>
      <c r="BF40" s="187" t="s">
        <v>161</v>
      </c>
      <c r="BG40" s="349">
        <v>1</v>
      </c>
      <c r="BH40" s="478" t="s">
        <v>86</v>
      </c>
      <c r="BI40" s="188">
        <v>1.5</v>
      </c>
      <c r="BJ40" s="293"/>
      <c r="BK40" s="293"/>
      <c r="BL40" s="64" t="s">
        <v>275</v>
      </c>
      <c r="BM40" s="65">
        <v>1.25</v>
      </c>
      <c r="BN40" s="477" t="s">
        <v>355</v>
      </c>
      <c r="BO40" s="366">
        <v>1.2</v>
      </c>
      <c r="BP40" s="65"/>
      <c r="BQ40" s="65"/>
      <c r="BS40" s="371"/>
      <c r="BT40" s="371"/>
      <c r="BU40" s="371"/>
      <c r="BV40" s="371"/>
      <c r="BW40" s="371"/>
      <c r="BX40" s="371"/>
      <c r="BY40" s="369"/>
      <c r="BZ40" s="476" t="s">
        <v>424</v>
      </c>
      <c r="CA40" s="367">
        <v>1</v>
      </c>
      <c r="CG40" s="56"/>
    </row>
    <row r="41" spans="2:85" s="2" customFormat="1" ht="22.5" hidden="1" x14ac:dyDescent="0.25">
      <c r="G41" s="55"/>
      <c r="H41" s="62" t="s">
        <v>2</v>
      </c>
      <c r="I41" s="1"/>
      <c r="J41" s="1"/>
      <c r="K41" s="1"/>
      <c r="L41" s="1"/>
      <c r="M41" s="1"/>
      <c r="N41" s="1"/>
      <c r="O41" s="67"/>
      <c r="P41" s="26" t="s">
        <v>8</v>
      </c>
      <c r="Q41" s="27" t="s">
        <v>231</v>
      </c>
      <c r="R41" s="27" t="s">
        <v>296</v>
      </c>
      <c r="S41" s="149" t="s">
        <v>156</v>
      </c>
      <c r="T41" s="155">
        <v>0.7</v>
      </c>
      <c r="U41" s="154">
        <v>4.4807319999999997</v>
      </c>
      <c r="W41" s="1"/>
      <c r="X41" s="1"/>
      <c r="Y41" s="1"/>
      <c r="Z41" s="241"/>
      <c r="AA41" s="1"/>
      <c r="AB41" s="240"/>
      <c r="AC41" s="1"/>
      <c r="AD41" s="1"/>
      <c r="AE41" s="1"/>
      <c r="AF41" s="1"/>
      <c r="AG41" s="66"/>
      <c r="AH41" s="176"/>
      <c r="AI41" s="66"/>
      <c r="AJ41" s="59"/>
      <c r="AO41" s="66"/>
      <c r="AQ41" s="66"/>
      <c r="AR41" s="59"/>
      <c r="BB41" s="64" t="s">
        <v>40</v>
      </c>
      <c r="BC41" s="65">
        <v>1.18</v>
      </c>
      <c r="BD41" s="64" t="s">
        <v>81</v>
      </c>
      <c r="BE41" s="65">
        <v>1.8</v>
      </c>
      <c r="BF41" s="304"/>
      <c r="BG41" s="304"/>
      <c r="BH41" s="478" t="s">
        <v>88</v>
      </c>
      <c r="BI41" s="188" t="s">
        <v>89</v>
      </c>
      <c r="BJ41" s="293"/>
      <c r="BK41" s="293"/>
      <c r="BS41" s="372"/>
      <c r="BT41" s="372"/>
      <c r="BU41" s="372"/>
      <c r="BV41" s="372"/>
      <c r="BW41" s="372"/>
      <c r="BX41" s="372"/>
      <c r="BY41" s="369"/>
      <c r="BZ41" s="476" t="s">
        <v>360</v>
      </c>
      <c r="CA41" s="366">
        <v>1.5</v>
      </c>
      <c r="CG41" s="56"/>
    </row>
    <row r="42" spans="2:85" s="2" customFormat="1" ht="33.75" hidden="1" x14ac:dyDescent="0.25">
      <c r="G42" s="55"/>
      <c r="H42" s="62" t="s">
        <v>124</v>
      </c>
      <c r="I42" s="68"/>
      <c r="J42" s="68"/>
      <c r="K42" s="68"/>
      <c r="L42" s="68"/>
      <c r="M42" s="68"/>
      <c r="N42" s="68"/>
      <c r="O42" s="67"/>
      <c r="P42" s="26" t="s">
        <v>59</v>
      </c>
      <c r="Q42" s="27" t="s">
        <v>231</v>
      </c>
      <c r="R42" s="27" t="s">
        <v>296</v>
      </c>
      <c r="S42" s="148" t="s">
        <v>156</v>
      </c>
      <c r="T42" s="155">
        <v>0.75</v>
      </c>
      <c r="U42" s="154">
        <v>0</v>
      </c>
      <c r="W42" s="1"/>
      <c r="X42" s="1"/>
      <c r="Y42" s="1"/>
      <c r="Z42" s="242"/>
      <c r="AA42" s="1"/>
      <c r="AB42" s="240"/>
      <c r="AC42" s="1"/>
      <c r="AD42" s="1"/>
      <c r="AE42" s="1"/>
      <c r="AF42" s="1"/>
      <c r="AG42" s="66"/>
      <c r="AH42" s="176"/>
      <c r="AI42" s="66"/>
      <c r="AJ42" s="59"/>
      <c r="AO42" s="66"/>
      <c r="AQ42" s="66"/>
      <c r="AR42" s="59"/>
      <c r="BB42" s="64" t="s">
        <v>41</v>
      </c>
      <c r="BC42" s="65">
        <v>1.1599999999999999</v>
      </c>
      <c r="BD42" s="64" t="s">
        <v>83</v>
      </c>
      <c r="BE42" s="65">
        <v>1.3</v>
      </c>
      <c r="BF42" s="304"/>
      <c r="BG42" s="304"/>
      <c r="BJ42" s="293"/>
      <c r="BK42" s="293"/>
      <c r="BS42" s="372"/>
      <c r="BT42" s="372"/>
      <c r="BU42" s="372"/>
      <c r="BV42" s="372"/>
      <c r="BW42" s="372"/>
      <c r="BX42" s="372"/>
      <c r="BY42" s="369"/>
      <c r="BZ42" s="476" t="s">
        <v>359</v>
      </c>
      <c r="CA42" s="366">
        <v>2</v>
      </c>
      <c r="CG42" s="56"/>
    </row>
    <row r="43" spans="2:85" s="2" customFormat="1" ht="22.5" hidden="1" x14ac:dyDescent="0.25">
      <c r="G43" s="55"/>
      <c r="H43" s="62" t="s">
        <v>4</v>
      </c>
      <c r="I43" s="68"/>
      <c r="J43" s="68"/>
      <c r="K43" s="68"/>
      <c r="L43" s="68"/>
      <c r="M43" s="68"/>
      <c r="N43" s="68"/>
      <c r="O43" s="67"/>
      <c r="P43" s="26" t="s">
        <v>60</v>
      </c>
      <c r="Q43" s="27" t="s">
        <v>231</v>
      </c>
      <c r="R43" s="27" t="s">
        <v>296</v>
      </c>
      <c r="S43" s="149" t="s">
        <v>156</v>
      </c>
      <c r="T43" s="155">
        <v>0.27</v>
      </c>
      <c r="U43" s="154">
        <v>0</v>
      </c>
      <c r="W43" s="1"/>
      <c r="X43" s="1"/>
      <c r="Y43" s="1"/>
      <c r="Z43" s="1"/>
      <c r="AA43" s="1"/>
      <c r="AB43" s="240"/>
      <c r="AC43" s="1"/>
      <c r="AD43" s="1"/>
      <c r="AE43" s="1"/>
      <c r="AF43" s="1"/>
      <c r="AG43" s="66"/>
      <c r="AI43" s="66"/>
      <c r="AJ43" s="59"/>
      <c r="AO43" s="66"/>
      <c r="AQ43" s="66"/>
      <c r="AR43" s="59"/>
      <c r="BB43" s="64" t="s">
        <v>42</v>
      </c>
      <c r="BC43" s="65">
        <v>1.1599999999999999</v>
      </c>
      <c r="BD43" s="64" t="s">
        <v>253</v>
      </c>
      <c r="BE43" s="65">
        <v>1</v>
      </c>
      <c r="BF43" s="304"/>
      <c r="BG43" s="304"/>
      <c r="BJ43" s="293"/>
      <c r="BK43" s="293"/>
      <c r="BS43" s="372"/>
      <c r="BT43" s="372"/>
      <c r="BU43" s="372"/>
      <c r="BV43" s="372"/>
      <c r="BW43" s="372"/>
      <c r="BX43" s="372"/>
      <c r="BY43" s="369"/>
      <c r="BZ43" s="476" t="s">
        <v>361</v>
      </c>
      <c r="CA43" s="366">
        <v>2.5</v>
      </c>
      <c r="CG43" s="56"/>
    </row>
    <row r="44" spans="2:85" s="2" customFormat="1" hidden="1" x14ac:dyDescent="0.25">
      <c r="G44" s="55"/>
      <c r="H44" s="62" t="s">
        <v>5</v>
      </c>
      <c r="I44" s="68"/>
      <c r="J44" s="68"/>
      <c r="K44" s="68"/>
      <c r="L44" s="68"/>
      <c r="M44" s="68"/>
      <c r="N44" s="68"/>
      <c r="O44" s="67"/>
      <c r="P44" s="26" t="s">
        <v>61</v>
      </c>
      <c r="Q44" s="27" t="s">
        <v>231</v>
      </c>
      <c r="R44" s="27" t="s">
        <v>296</v>
      </c>
      <c r="S44" s="148" t="s">
        <v>156</v>
      </c>
      <c r="T44" s="155">
        <v>0.38</v>
      </c>
      <c r="U44" s="154">
        <v>0</v>
      </c>
      <c r="W44" s="1"/>
      <c r="X44" s="1"/>
      <c r="Y44" s="1"/>
      <c r="Z44" s="1"/>
      <c r="AA44" s="1"/>
      <c r="AB44" s="240"/>
      <c r="AC44" s="1"/>
      <c r="AD44" s="1"/>
      <c r="AE44" s="1"/>
      <c r="AF44" s="1"/>
      <c r="AG44" s="66"/>
      <c r="AI44" s="66"/>
      <c r="AJ44" s="59"/>
      <c r="AO44" s="66"/>
      <c r="AQ44" s="66"/>
      <c r="AR44" s="59"/>
      <c r="BB44" s="64" t="s">
        <v>43</v>
      </c>
      <c r="BC44" s="65">
        <v>1.1599999999999999</v>
      </c>
      <c r="BD44" s="64" t="s">
        <v>67</v>
      </c>
      <c r="BE44" s="65">
        <v>3</v>
      </c>
      <c r="BF44" s="304"/>
      <c r="BG44" s="304"/>
      <c r="BJ44" s="293"/>
      <c r="BK44" s="293"/>
      <c r="BS44" s="304"/>
      <c r="BT44" s="304"/>
      <c r="BU44" s="304"/>
      <c r="BV44" s="304"/>
      <c r="BW44" s="304"/>
      <c r="BX44" s="304"/>
      <c r="BY44" s="304"/>
      <c r="BZ44" s="304"/>
      <c r="CA44" s="304"/>
      <c r="CG44" s="56"/>
    </row>
    <row r="45" spans="2:85" s="2" customFormat="1" hidden="1" x14ac:dyDescent="0.25">
      <c r="G45" s="55"/>
      <c r="H45" s="62" t="s">
        <v>1</v>
      </c>
      <c r="I45" s="68"/>
      <c r="J45" s="68"/>
      <c r="K45" s="68"/>
      <c r="L45" s="68"/>
      <c r="M45" s="68"/>
      <c r="N45" s="68"/>
      <c r="O45" s="67"/>
      <c r="P45" s="26" t="s">
        <v>62</v>
      </c>
      <c r="Q45" s="27" t="s">
        <v>231</v>
      </c>
      <c r="R45" s="27" t="s">
        <v>296</v>
      </c>
      <c r="S45" s="149" t="s">
        <v>156</v>
      </c>
      <c r="T45" s="155">
        <v>0.37119999999999997</v>
      </c>
      <c r="U45" s="154">
        <v>0</v>
      </c>
      <c r="W45" s="1"/>
      <c r="X45" s="1"/>
      <c r="Y45" s="1"/>
      <c r="Z45" s="1"/>
      <c r="AA45" s="1"/>
      <c r="AB45" s="240"/>
      <c r="AC45" s="1"/>
      <c r="AD45" s="1"/>
      <c r="AE45" s="1"/>
      <c r="AF45" s="1"/>
      <c r="AG45" s="66"/>
      <c r="AI45" s="66"/>
      <c r="AJ45" s="59"/>
      <c r="AO45" s="66"/>
      <c r="AQ45" s="66"/>
      <c r="AR45" s="59"/>
      <c r="BB45" s="64" t="s">
        <v>44</v>
      </c>
      <c r="BC45" s="65">
        <v>1.1599999999999999</v>
      </c>
      <c r="BD45" s="64" t="s">
        <v>66</v>
      </c>
      <c r="BE45" s="65">
        <v>3</v>
      </c>
      <c r="BF45" s="304"/>
      <c r="BG45" s="304"/>
      <c r="BJ45" s="293"/>
      <c r="BK45" s="293"/>
      <c r="BS45" s="304"/>
      <c r="BT45" s="304"/>
      <c r="BU45" s="304"/>
      <c r="BV45" s="304"/>
      <c r="BW45" s="304"/>
      <c r="BX45" s="304"/>
      <c r="BY45" s="304"/>
      <c r="BZ45" s="304"/>
      <c r="CA45" s="304"/>
      <c r="CB45" s="293"/>
      <c r="CG45" s="56"/>
    </row>
    <row r="46" spans="2:85" s="2" customFormat="1" ht="33.75" hidden="1" x14ac:dyDescent="0.25">
      <c r="G46" s="55"/>
      <c r="H46" s="62" t="s">
        <v>125</v>
      </c>
      <c r="I46" s="68"/>
      <c r="J46" s="68"/>
      <c r="K46" s="68"/>
      <c r="L46" s="68"/>
      <c r="M46" s="68"/>
      <c r="N46" s="68"/>
      <c r="O46" s="67"/>
      <c r="P46" s="147" t="s">
        <v>232</v>
      </c>
      <c r="Q46" s="27" t="s">
        <v>231</v>
      </c>
      <c r="R46" s="27" t="s">
        <v>296</v>
      </c>
      <c r="S46" s="148" t="s">
        <v>156</v>
      </c>
      <c r="T46" s="155">
        <v>0.22025333133000002</v>
      </c>
      <c r="U46" s="154">
        <v>0</v>
      </c>
      <c r="W46" s="1"/>
      <c r="X46" s="1"/>
      <c r="Y46" s="1"/>
      <c r="Z46" s="1"/>
      <c r="AA46" s="1"/>
      <c r="AB46" s="240"/>
      <c r="AC46" s="1"/>
      <c r="AD46" s="1"/>
      <c r="AE46" s="1"/>
      <c r="AF46" s="1"/>
      <c r="AG46" s="66"/>
      <c r="AI46" s="66"/>
      <c r="AJ46" s="59"/>
      <c r="AO46" s="66"/>
      <c r="AQ46" s="66"/>
      <c r="AR46" s="59"/>
      <c r="BB46" s="64" t="s">
        <v>45</v>
      </c>
      <c r="BC46" s="65">
        <v>1</v>
      </c>
      <c r="BD46" s="64" t="s">
        <v>80</v>
      </c>
      <c r="BE46" s="65">
        <v>2</v>
      </c>
      <c r="BF46" s="304"/>
      <c r="BG46" s="304"/>
      <c r="BJ46" s="293"/>
      <c r="BK46" s="293"/>
      <c r="BS46" s="304"/>
      <c r="BT46" s="304"/>
      <c r="BU46" s="304"/>
      <c r="BV46" s="304"/>
      <c r="BW46" s="304"/>
      <c r="BX46" s="304"/>
      <c r="BY46" s="304"/>
      <c r="BZ46" s="304"/>
      <c r="CA46" s="304"/>
      <c r="CG46" s="56"/>
    </row>
    <row r="47" spans="2:85" s="2" customFormat="1" ht="33.75" hidden="1" x14ac:dyDescent="0.25">
      <c r="G47" s="55"/>
      <c r="H47" s="62" t="s">
        <v>159</v>
      </c>
      <c r="I47" s="68"/>
      <c r="J47" s="68"/>
      <c r="K47" s="68"/>
      <c r="L47" s="68"/>
      <c r="M47" s="68"/>
      <c r="N47" s="68"/>
      <c r="O47" s="67"/>
      <c r="P47" s="26" t="s">
        <v>234</v>
      </c>
      <c r="Q47" s="27" t="s">
        <v>231</v>
      </c>
      <c r="R47" s="27" t="s">
        <v>296</v>
      </c>
      <c r="S47" s="149" t="s">
        <v>156</v>
      </c>
      <c r="T47" s="155">
        <v>0.68</v>
      </c>
      <c r="U47" s="154">
        <v>4.4807319999999997</v>
      </c>
      <c r="W47" s="1"/>
      <c r="X47" s="1"/>
      <c r="Y47" s="1"/>
      <c r="Z47" s="1"/>
      <c r="AA47" s="1"/>
      <c r="AB47" s="240"/>
      <c r="AC47" s="1"/>
      <c r="AD47" s="1"/>
      <c r="AE47" s="1"/>
      <c r="AF47" s="1"/>
      <c r="AG47" s="66"/>
      <c r="AI47" s="66"/>
      <c r="AJ47" s="59"/>
      <c r="AO47" s="66"/>
      <c r="AQ47" s="66"/>
      <c r="AR47" s="59"/>
      <c r="BB47" s="64" t="s">
        <v>46</v>
      </c>
      <c r="BC47" s="65">
        <v>1.2</v>
      </c>
      <c r="BD47" s="64" t="s">
        <v>251</v>
      </c>
      <c r="BE47" s="65">
        <v>1</v>
      </c>
      <c r="BF47" s="304"/>
      <c r="BG47" s="304"/>
      <c r="BJ47" s="293"/>
      <c r="BK47" s="293"/>
      <c r="BS47" s="304"/>
      <c r="BT47" s="304"/>
      <c r="BU47" s="304"/>
      <c r="BV47" s="304"/>
      <c r="BW47" s="304"/>
      <c r="BX47" s="304"/>
      <c r="BY47" s="304"/>
      <c r="BZ47" s="304"/>
      <c r="CA47" s="304"/>
      <c r="CG47" s="56"/>
    </row>
    <row r="48" spans="2:85" s="2" customFormat="1" hidden="1" x14ac:dyDescent="0.25">
      <c r="G48" s="55"/>
      <c r="H48" s="62" t="s">
        <v>160</v>
      </c>
      <c r="I48" s="68"/>
      <c r="J48" s="68"/>
      <c r="K48" s="68"/>
      <c r="L48" s="68"/>
      <c r="M48" s="68"/>
      <c r="N48" s="68"/>
      <c r="O48" s="67"/>
      <c r="P48" s="26" t="s">
        <v>235</v>
      </c>
      <c r="Q48" s="27" t="s">
        <v>231</v>
      </c>
      <c r="R48" s="27" t="s">
        <v>296</v>
      </c>
      <c r="S48" s="149" t="s">
        <v>156</v>
      </c>
      <c r="T48" s="155">
        <v>0.93859999999999999</v>
      </c>
      <c r="U48" s="154">
        <v>4.08291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66"/>
      <c r="AI48" s="66"/>
      <c r="AJ48" s="59"/>
      <c r="AO48" s="66"/>
      <c r="AQ48" s="66"/>
      <c r="AR48" s="59"/>
      <c r="BB48" s="64" t="s">
        <v>47</v>
      </c>
      <c r="BC48" s="65">
        <v>1.1599999999999999</v>
      </c>
      <c r="BF48" s="304"/>
      <c r="BG48" s="304"/>
      <c r="BJ48" s="293"/>
      <c r="BK48" s="293"/>
      <c r="BS48" s="304"/>
      <c r="BT48" s="304"/>
      <c r="BU48" s="304"/>
      <c r="BV48" s="304"/>
      <c r="BW48" s="304"/>
      <c r="BX48" s="304"/>
      <c r="BY48" s="304"/>
      <c r="BZ48" s="304"/>
      <c r="CA48" s="304"/>
      <c r="CG48" s="56"/>
    </row>
    <row r="49" spans="2:85" s="2" customFormat="1" hidden="1" x14ac:dyDescent="0.25">
      <c r="G49" s="55"/>
      <c r="H49" s="62" t="s">
        <v>3</v>
      </c>
      <c r="I49" s="68"/>
      <c r="J49" s="68"/>
      <c r="K49" s="68"/>
      <c r="L49" s="68"/>
      <c r="M49" s="68"/>
      <c r="N49" s="68"/>
      <c r="O49" s="67"/>
      <c r="P49" s="26" t="s">
        <v>236</v>
      </c>
      <c r="Q49" s="27" t="s">
        <v>231</v>
      </c>
      <c r="R49" s="27" t="s">
        <v>296</v>
      </c>
      <c r="S49" s="148" t="s">
        <v>156</v>
      </c>
      <c r="T49" s="155">
        <v>0.8</v>
      </c>
      <c r="U49" s="154">
        <v>4.08291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66"/>
      <c r="AI49" s="66"/>
      <c r="AJ49" s="59"/>
      <c r="AO49" s="66"/>
      <c r="AQ49" s="66"/>
      <c r="AR49" s="59"/>
      <c r="BB49" s="64" t="s">
        <v>48</v>
      </c>
      <c r="BC49" s="65">
        <v>1.2</v>
      </c>
      <c r="BF49" s="304"/>
      <c r="BG49" s="304"/>
      <c r="BJ49" s="293"/>
      <c r="BK49" s="293"/>
      <c r="BS49" s="304"/>
      <c r="BT49" s="304"/>
      <c r="BU49" s="304"/>
      <c r="BV49" s="304"/>
      <c r="BW49" s="304"/>
      <c r="BX49" s="304"/>
      <c r="BY49" s="304"/>
      <c r="BZ49" s="304"/>
      <c r="CA49" s="304"/>
      <c r="CG49" s="56"/>
    </row>
    <row r="50" spans="2:85" s="2" customFormat="1" hidden="1" x14ac:dyDescent="0.25">
      <c r="G50" s="55"/>
      <c r="H50" s="62" t="s">
        <v>128</v>
      </c>
      <c r="I50" s="68"/>
      <c r="J50" s="68"/>
      <c r="K50" s="68"/>
      <c r="L50" s="68"/>
      <c r="M50" s="68"/>
      <c r="N50" s="68"/>
      <c r="O50" s="67"/>
      <c r="P50" s="147" t="s">
        <v>130</v>
      </c>
      <c r="Q50" s="27" t="s">
        <v>20</v>
      </c>
      <c r="R50" s="27" t="s">
        <v>285</v>
      </c>
      <c r="S50" s="149" t="s">
        <v>230</v>
      </c>
      <c r="T50" s="155">
        <f>0.086/1000</f>
        <v>8.599999999999999E-5</v>
      </c>
      <c r="U50" s="154">
        <v>0.16746162800959005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66"/>
      <c r="AI50" s="66"/>
      <c r="AJ50" s="59"/>
      <c r="AO50" s="66"/>
      <c r="AQ50" s="66"/>
      <c r="AR50" s="59"/>
      <c r="BB50" s="64" t="s">
        <v>49</v>
      </c>
      <c r="BC50" s="65">
        <v>1.1599999999999999</v>
      </c>
      <c r="BF50" s="304"/>
      <c r="BG50" s="304"/>
      <c r="BJ50" s="293"/>
      <c r="BK50" s="293"/>
      <c r="BS50" s="304"/>
      <c r="BT50" s="304"/>
      <c r="BU50" s="304"/>
      <c r="BV50" s="304"/>
      <c r="BW50" s="304"/>
      <c r="BX50" s="304"/>
      <c r="BY50" s="304"/>
      <c r="BZ50" s="304"/>
      <c r="CA50" s="304"/>
      <c r="CG50" s="56"/>
    </row>
    <row r="51" spans="2:85" s="2" customFormat="1" hidden="1" x14ac:dyDescent="0.25">
      <c r="G51" s="55"/>
      <c r="H51" s="62" t="s">
        <v>85</v>
      </c>
      <c r="I51" s="68"/>
      <c r="J51" s="68"/>
      <c r="K51" s="68"/>
      <c r="L51" s="68"/>
      <c r="M51" s="68"/>
      <c r="N51" s="68"/>
      <c r="O51" s="67"/>
      <c r="P51" s="26" t="s">
        <v>237</v>
      </c>
      <c r="Q51" s="27" t="s">
        <v>24</v>
      </c>
      <c r="R51" s="27" t="s">
        <v>286</v>
      </c>
      <c r="S51" s="149" t="s">
        <v>229</v>
      </c>
      <c r="T51" s="155">
        <f>0.9593/1000</f>
        <v>9.5930000000000006E-4</v>
      </c>
      <c r="U51" s="154">
        <v>3.2412023999999997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66"/>
      <c r="AI51" s="66"/>
      <c r="AJ51" s="59"/>
      <c r="AO51" s="66"/>
      <c r="AQ51" s="66"/>
      <c r="AR51" s="59"/>
      <c r="BB51" s="64" t="s">
        <v>50</v>
      </c>
      <c r="BC51" s="65">
        <v>1.2</v>
      </c>
      <c r="BF51" s="304"/>
      <c r="BG51" s="304"/>
      <c r="BJ51" s="293"/>
      <c r="BK51" s="293"/>
      <c r="BS51" s="304"/>
      <c r="BT51" s="304"/>
      <c r="BU51" s="304"/>
      <c r="BV51" s="304"/>
      <c r="BW51" s="304"/>
      <c r="BX51" s="304"/>
      <c r="BY51" s="304"/>
      <c r="BZ51" s="304"/>
      <c r="CA51" s="304"/>
      <c r="CG51" s="56"/>
    </row>
    <row r="52" spans="2:85" s="2" customFormat="1" hidden="1" x14ac:dyDescent="0.25">
      <c r="G52" s="55"/>
      <c r="H52" s="62" t="s">
        <v>126</v>
      </c>
      <c r="I52" s="68"/>
      <c r="J52" s="68"/>
      <c r="K52" s="68"/>
      <c r="L52" s="68"/>
      <c r="M52" s="68"/>
      <c r="N52" s="68"/>
      <c r="O52" s="67"/>
      <c r="P52" s="26" t="s">
        <v>238</v>
      </c>
      <c r="Q52" s="27" t="s">
        <v>24</v>
      </c>
      <c r="R52" s="27" t="s">
        <v>286</v>
      </c>
      <c r="S52" s="149" t="s">
        <v>229</v>
      </c>
      <c r="T52" s="155">
        <f>0.9532/1000</f>
        <v>9.5320000000000008E-4</v>
      </c>
      <c r="U52" s="154">
        <v>3.2412023999999997</v>
      </c>
      <c r="W52" s="1"/>
      <c r="X52" s="1"/>
      <c r="Y52" s="243"/>
      <c r="Z52" s="1"/>
      <c r="AA52" s="1"/>
      <c r="AB52" s="1"/>
      <c r="AC52" s="1"/>
      <c r="AD52" s="1"/>
      <c r="AE52" s="1"/>
      <c r="AF52" s="1"/>
      <c r="AG52" s="66"/>
      <c r="AI52" s="66"/>
      <c r="AJ52" s="59"/>
      <c r="AO52" s="66"/>
      <c r="AQ52" s="66"/>
      <c r="AR52" s="59"/>
      <c r="BB52" s="64" t="s">
        <v>51</v>
      </c>
      <c r="BC52" s="65">
        <v>1.1599999999999999</v>
      </c>
      <c r="BF52" s="304"/>
      <c r="BG52" s="304"/>
      <c r="BJ52" s="293"/>
      <c r="BK52" s="293"/>
      <c r="BS52" s="304"/>
      <c r="BT52" s="304"/>
      <c r="BU52" s="304"/>
      <c r="BV52" s="304"/>
      <c r="BW52" s="304"/>
      <c r="BX52" s="304"/>
      <c r="BY52" s="304"/>
      <c r="BZ52" s="304"/>
      <c r="CA52" s="304"/>
      <c r="CG52" s="56"/>
    </row>
    <row r="53" spans="2:85" s="2" customFormat="1" hidden="1" x14ac:dyDescent="0.25">
      <c r="G53" s="55"/>
      <c r="H53" s="62" t="s">
        <v>7</v>
      </c>
      <c r="I53" s="68"/>
      <c r="J53" s="68"/>
      <c r="K53" s="68"/>
      <c r="L53" s="68"/>
      <c r="M53" s="68"/>
      <c r="N53" s="68"/>
      <c r="O53" s="67"/>
      <c r="P53" s="147" t="s">
        <v>239</v>
      </c>
      <c r="Q53" s="27" t="s">
        <v>24</v>
      </c>
      <c r="R53" s="27" t="s">
        <v>286</v>
      </c>
      <c r="S53" s="149" t="s">
        <v>229</v>
      </c>
      <c r="T53" s="155">
        <f>0.9638/1000</f>
        <v>9.6380000000000001E-4</v>
      </c>
      <c r="U53" s="154">
        <v>3.2412023999999997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66"/>
      <c r="AI53" s="66"/>
      <c r="AJ53" s="59"/>
      <c r="AO53" s="66"/>
      <c r="AQ53" s="66"/>
      <c r="AR53" s="59"/>
      <c r="BB53" s="64" t="s">
        <v>52</v>
      </c>
      <c r="BC53" s="65">
        <v>1.1599999999999999</v>
      </c>
      <c r="BF53" s="304"/>
      <c r="BG53" s="304"/>
      <c r="BJ53" s="293"/>
      <c r="BK53" s="293"/>
      <c r="BS53" s="304"/>
      <c r="BT53" s="304"/>
      <c r="BU53" s="304"/>
      <c r="BV53" s="304"/>
      <c r="BW53" s="304"/>
      <c r="BX53" s="304"/>
      <c r="BY53" s="304"/>
      <c r="BZ53" s="304"/>
      <c r="CA53" s="304"/>
      <c r="CG53" s="56"/>
    </row>
    <row r="54" spans="2:85" s="2" customFormat="1" ht="15" hidden="1" customHeight="1" x14ac:dyDescent="0.25">
      <c r="G54" s="55"/>
      <c r="H54" s="292" t="s">
        <v>311</v>
      </c>
      <c r="I54" s="68"/>
      <c r="J54" s="68"/>
      <c r="K54" s="68"/>
      <c r="L54" s="68"/>
      <c r="M54" s="68"/>
      <c r="N54" s="68"/>
      <c r="O54" s="67"/>
      <c r="P54" s="26" t="s">
        <v>240</v>
      </c>
      <c r="Q54" s="27" t="s">
        <v>25</v>
      </c>
      <c r="R54" s="27" t="s">
        <v>297</v>
      </c>
      <c r="S54" s="149" t="s">
        <v>228</v>
      </c>
      <c r="T54" s="155">
        <f>0.83/1000</f>
        <v>8.3000000000000001E-4</v>
      </c>
      <c r="U54" s="154">
        <v>2.3492435999999999</v>
      </c>
      <c r="AG54" s="66"/>
      <c r="AI54" s="66"/>
      <c r="AJ54" s="59"/>
      <c r="AO54" s="66"/>
      <c r="AQ54" s="66"/>
      <c r="AR54" s="59"/>
      <c r="BB54" s="64" t="s">
        <v>53</v>
      </c>
      <c r="BC54" s="65">
        <v>1.2</v>
      </c>
      <c r="BF54" s="304"/>
      <c r="BG54" s="304"/>
      <c r="BJ54" s="293"/>
      <c r="BK54" s="293"/>
      <c r="BS54" s="304"/>
      <c r="BT54" s="304"/>
      <c r="BU54" s="304"/>
      <c r="BV54" s="304"/>
      <c r="BW54" s="304"/>
      <c r="BX54" s="304"/>
      <c r="BY54" s="304"/>
      <c r="BZ54" s="304"/>
      <c r="CA54" s="304"/>
      <c r="CG54" s="56"/>
    </row>
    <row r="55" spans="2:85" s="2" customFormat="1" hidden="1" x14ac:dyDescent="0.25">
      <c r="B55" s="69"/>
      <c r="C55" s="69"/>
      <c r="D55" s="69"/>
      <c r="E55" s="69"/>
      <c r="F55" s="69"/>
      <c r="G55" s="55"/>
      <c r="I55" s="68"/>
      <c r="J55" s="68"/>
      <c r="K55" s="68"/>
      <c r="L55" s="68"/>
      <c r="M55" s="68"/>
      <c r="N55" s="68"/>
      <c r="O55" s="67"/>
      <c r="P55" s="147" t="s">
        <v>247</v>
      </c>
      <c r="Q55" s="27" t="s">
        <v>24</v>
      </c>
      <c r="R55" s="27" t="s">
        <v>286</v>
      </c>
      <c r="S55" s="149" t="s">
        <v>229</v>
      </c>
      <c r="T55" s="155">
        <f>0.8584/1000</f>
        <v>8.5840000000000005E-4</v>
      </c>
      <c r="U55" s="154">
        <v>3.1030115999999999</v>
      </c>
      <c r="AG55" s="66"/>
      <c r="AI55" s="66"/>
      <c r="AJ55" s="59"/>
      <c r="AO55" s="66"/>
      <c r="AQ55" s="66"/>
      <c r="AR55" s="59"/>
      <c r="BB55" s="64" t="s">
        <v>54</v>
      </c>
      <c r="BC55" s="65">
        <v>1.2</v>
      </c>
      <c r="BF55" s="304"/>
      <c r="BG55" s="304"/>
      <c r="BJ55" s="293"/>
      <c r="BK55" s="293"/>
      <c r="BS55" s="304"/>
      <c r="BT55" s="304"/>
      <c r="BU55" s="304"/>
      <c r="BV55" s="304"/>
      <c r="BW55" s="304"/>
      <c r="BX55" s="304"/>
      <c r="BY55" s="304"/>
      <c r="BZ55" s="304"/>
      <c r="CA55" s="304"/>
      <c r="CG55" s="56"/>
    </row>
    <row r="56" spans="2:85" s="2" customFormat="1" hidden="1" x14ac:dyDescent="0.25">
      <c r="B56" s="69"/>
      <c r="C56" s="69"/>
      <c r="D56" s="69"/>
      <c r="E56" s="69"/>
      <c r="F56" s="69"/>
      <c r="G56" s="55"/>
      <c r="H56" s="55"/>
      <c r="I56" s="68"/>
      <c r="J56" s="68"/>
      <c r="K56" s="68"/>
      <c r="L56" s="68"/>
      <c r="M56" s="68"/>
      <c r="N56" s="68"/>
      <c r="O56" s="67"/>
      <c r="P56" s="26" t="s">
        <v>246</v>
      </c>
      <c r="Q56" s="27" t="s">
        <v>24</v>
      </c>
      <c r="R56" s="27" t="s">
        <v>286</v>
      </c>
      <c r="S56" s="149" t="s">
        <v>229</v>
      </c>
      <c r="T56" s="155">
        <f>0.8697/1000</f>
        <v>8.6970000000000005E-4</v>
      </c>
      <c r="U56" s="154">
        <v>3.1030115999999999</v>
      </c>
      <c r="AG56" s="66"/>
      <c r="AI56" s="66"/>
      <c r="AJ56" s="59"/>
      <c r="AO56" s="66"/>
      <c r="AQ56" s="66"/>
      <c r="AR56" s="59"/>
      <c r="BF56" s="304"/>
      <c r="BG56" s="304"/>
      <c r="BJ56" s="293"/>
      <c r="BK56" s="293"/>
      <c r="BS56" s="304"/>
      <c r="BT56" s="304"/>
      <c r="BU56" s="304"/>
      <c r="BV56" s="304"/>
      <c r="BW56" s="304"/>
      <c r="BX56" s="304"/>
      <c r="BY56" s="304"/>
      <c r="BZ56" s="304"/>
      <c r="CA56" s="304"/>
      <c r="CG56" s="56"/>
    </row>
    <row r="57" spans="2:85" s="2" customFormat="1" hidden="1" x14ac:dyDescent="0.25">
      <c r="B57" s="69"/>
      <c r="C57" s="69"/>
      <c r="D57" s="69"/>
      <c r="E57" s="69"/>
      <c r="F57" s="69"/>
      <c r="G57" s="55"/>
      <c r="H57" s="55"/>
      <c r="I57" s="68"/>
      <c r="J57" s="68"/>
      <c r="K57" s="68"/>
      <c r="L57" s="68"/>
      <c r="M57" s="68"/>
      <c r="N57" s="68"/>
      <c r="O57" s="67"/>
      <c r="P57" s="26" t="s">
        <v>241</v>
      </c>
      <c r="Q57" s="27" t="s">
        <v>24</v>
      </c>
      <c r="R57" s="27" t="s">
        <v>286</v>
      </c>
      <c r="S57" s="149" t="s">
        <v>229</v>
      </c>
      <c r="T57" s="155">
        <v>7.5810000000000005E-4</v>
      </c>
      <c r="U57" s="154">
        <v>2.9020067999999997</v>
      </c>
      <c r="AG57" s="66"/>
      <c r="AI57" s="66"/>
      <c r="AJ57" s="59"/>
      <c r="AO57" s="66"/>
      <c r="AQ57" s="66"/>
      <c r="AR57" s="59"/>
      <c r="BF57" s="304"/>
      <c r="BG57" s="304"/>
      <c r="BJ57" s="293"/>
      <c r="BK57" s="293"/>
      <c r="BS57" s="304"/>
      <c r="BT57" s="304"/>
      <c r="BU57" s="304"/>
      <c r="BV57" s="304"/>
      <c r="BW57" s="304"/>
      <c r="BX57" s="304"/>
      <c r="BY57" s="304"/>
      <c r="BZ57" s="304"/>
      <c r="CA57" s="304"/>
      <c r="CG57" s="56"/>
    </row>
    <row r="58" spans="2:85" s="2" customFormat="1" hidden="1" x14ac:dyDescent="0.25">
      <c r="B58" s="69"/>
      <c r="C58" s="69"/>
      <c r="D58" s="69"/>
      <c r="E58" s="69"/>
      <c r="F58" s="69"/>
      <c r="G58" s="55"/>
      <c r="H58" s="55"/>
      <c r="I58" s="68"/>
      <c r="J58" s="68"/>
      <c r="K58" s="68"/>
      <c r="L58" s="68"/>
      <c r="M58" s="68"/>
      <c r="N58" s="68"/>
      <c r="O58" s="67"/>
      <c r="P58" s="147" t="s">
        <v>248</v>
      </c>
      <c r="Q58" s="27" t="s">
        <v>24</v>
      </c>
      <c r="R58" s="27" t="s">
        <v>286</v>
      </c>
      <c r="S58" s="149" t="s">
        <v>229</v>
      </c>
      <c r="T58" s="155">
        <v>8.0110000000000001E-4</v>
      </c>
      <c r="U58" s="154">
        <v>2.9020067999999997</v>
      </c>
      <c r="AG58" s="66"/>
      <c r="AI58" s="66"/>
      <c r="AJ58" s="59"/>
      <c r="AO58" s="66"/>
      <c r="AQ58" s="66"/>
      <c r="AR58" s="59"/>
      <c r="BF58" s="304"/>
      <c r="BG58" s="304"/>
      <c r="BJ58" s="293"/>
      <c r="BK58" s="293"/>
      <c r="BS58" s="304"/>
      <c r="BT58" s="304"/>
      <c r="BU58" s="304"/>
      <c r="BV58" s="304"/>
      <c r="BW58" s="304"/>
      <c r="BX58" s="304"/>
      <c r="BY58" s="304"/>
      <c r="BZ58" s="304"/>
      <c r="CA58" s="304"/>
      <c r="CG58" s="56"/>
    </row>
    <row r="59" spans="2:85" s="2" customFormat="1" hidden="1" x14ac:dyDescent="0.25">
      <c r="B59" s="69"/>
      <c r="C59" s="69"/>
      <c r="D59" s="69"/>
      <c r="E59" s="69"/>
      <c r="F59" s="69"/>
      <c r="G59" s="55"/>
      <c r="H59" s="55"/>
      <c r="I59" s="68"/>
      <c r="J59" s="68"/>
      <c r="K59" s="68"/>
      <c r="L59" s="68"/>
      <c r="M59" s="68"/>
      <c r="N59" s="68"/>
      <c r="O59" s="67"/>
      <c r="P59" s="147" t="s">
        <v>249</v>
      </c>
      <c r="Q59" s="27" t="s">
        <v>24</v>
      </c>
      <c r="R59" s="27" t="s">
        <v>286</v>
      </c>
      <c r="S59" s="149" t="s">
        <v>229</v>
      </c>
      <c r="T59" s="155">
        <v>7.9350000000000004E-4</v>
      </c>
      <c r="U59" s="154">
        <v>2.9020067999999997</v>
      </c>
      <c r="AG59" s="66"/>
      <c r="AI59" s="66"/>
      <c r="AJ59" s="59"/>
      <c r="AO59" s="66"/>
      <c r="AQ59" s="66"/>
      <c r="AR59" s="59"/>
      <c r="BF59" s="304"/>
      <c r="BG59" s="304"/>
      <c r="BJ59" s="293"/>
      <c r="BK59" s="293"/>
      <c r="BS59" s="304"/>
      <c r="BT59" s="304"/>
      <c r="BU59" s="304"/>
      <c r="BV59" s="304"/>
      <c r="BW59" s="304"/>
      <c r="BX59" s="304"/>
      <c r="BY59" s="304"/>
      <c r="BZ59" s="304"/>
      <c r="CA59" s="304"/>
      <c r="CG59" s="56"/>
    </row>
    <row r="60" spans="2:85" s="2" customFormat="1" hidden="1" x14ac:dyDescent="0.25">
      <c r="B60" s="69"/>
      <c r="C60" s="69"/>
      <c r="D60" s="69"/>
      <c r="E60" s="69"/>
      <c r="F60" s="69"/>
      <c r="G60" s="55"/>
      <c r="H60" s="55"/>
      <c r="I60" s="68"/>
      <c r="J60" s="68"/>
      <c r="K60" s="68"/>
      <c r="L60" s="68"/>
      <c r="M60" s="68"/>
      <c r="N60" s="68"/>
      <c r="O60" s="67"/>
      <c r="P60" s="26" t="s">
        <v>245</v>
      </c>
      <c r="Q60" s="27" t="s">
        <v>231</v>
      </c>
      <c r="R60" s="27" t="s">
        <v>296</v>
      </c>
      <c r="S60" s="149" t="s">
        <v>156</v>
      </c>
      <c r="T60" s="155">
        <v>1.0878000000000001</v>
      </c>
      <c r="U60" s="154">
        <v>2.6423755999999998</v>
      </c>
      <c r="AG60" s="66"/>
      <c r="AI60" s="66"/>
      <c r="AJ60" s="59"/>
      <c r="AO60" s="66"/>
      <c r="AQ60" s="66"/>
      <c r="AR60" s="59"/>
      <c r="BF60" s="304"/>
      <c r="BG60" s="304"/>
      <c r="BJ60" s="293"/>
      <c r="BK60" s="293"/>
      <c r="BS60" s="304"/>
      <c r="BT60" s="304"/>
      <c r="BU60" s="304"/>
      <c r="BV60" s="304"/>
      <c r="BW60" s="304"/>
      <c r="BX60" s="304"/>
      <c r="BY60" s="304"/>
      <c r="BZ60" s="304"/>
      <c r="CA60" s="304"/>
      <c r="CG60" s="56"/>
    </row>
    <row r="61" spans="2:85" s="2" customFormat="1" hidden="1" x14ac:dyDescent="0.25">
      <c r="B61" s="69"/>
      <c r="C61" s="69"/>
      <c r="D61" s="69"/>
      <c r="E61" s="69"/>
      <c r="F61" s="69"/>
      <c r="G61" s="55"/>
      <c r="H61" s="55"/>
      <c r="I61" s="68"/>
      <c r="J61" s="68"/>
      <c r="K61" s="68"/>
      <c r="L61" s="68"/>
      <c r="M61" s="68"/>
      <c r="N61" s="68"/>
      <c r="O61" s="67"/>
      <c r="P61" s="26" t="s">
        <v>55</v>
      </c>
      <c r="Q61" s="27" t="s">
        <v>231</v>
      </c>
      <c r="R61" s="27" t="s">
        <v>296</v>
      </c>
      <c r="S61" s="148" t="s">
        <v>156</v>
      </c>
      <c r="T61" s="155">
        <v>0.27</v>
      </c>
      <c r="U61" s="154">
        <v>0</v>
      </c>
      <c r="AG61" s="66"/>
      <c r="AI61" s="66"/>
      <c r="AJ61" s="59"/>
      <c r="AO61" s="66"/>
      <c r="AQ61" s="66"/>
      <c r="AR61" s="59"/>
      <c r="BF61" s="304"/>
      <c r="BG61" s="304"/>
      <c r="BJ61" s="293"/>
      <c r="BK61" s="293"/>
      <c r="BS61" s="304"/>
      <c r="BT61" s="304"/>
      <c r="BU61" s="304"/>
      <c r="BV61" s="304"/>
      <c r="BW61" s="304"/>
      <c r="BX61" s="304"/>
      <c r="BY61" s="304"/>
      <c r="BZ61" s="304"/>
      <c r="CA61" s="304"/>
      <c r="CG61" s="56"/>
    </row>
    <row r="62" spans="2:85" s="2" customFormat="1" hidden="1" x14ac:dyDescent="0.25">
      <c r="B62" s="69"/>
      <c r="C62" s="69"/>
      <c r="D62" s="69"/>
      <c r="E62" s="69"/>
      <c r="F62" s="69"/>
      <c r="G62" s="55"/>
      <c r="H62" s="55"/>
      <c r="I62" s="68"/>
      <c r="J62" s="68"/>
      <c r="K62" s="68"/>
      <c r="L62" s="68"/>
      <c r="M62" s="68"/>
      <c r="N62" s="68"/>
      <c r="O62" s="67"/>
      <c r="P62" s="26" t="s">
        <v>63</v>
      </c>
      <c r="Q62" s="27" t="s">
        <v>231</v>
      </c>
      <c r="R62" s="27" t="s">
        <v>296</v>
      </c>
      <c r="S62" s="149" t="s">
        <v>156</v>
      </c>
      <c r="T62" s="155">
        <v>0.27029999999999998</v>
      </c>
      <c r="U62" s="154">
        <v>0</v>
      </c>
      <c r="AG62" s="66"/>
      <c r="AI62" s="66"/>
      <c r="AJ62" s="59"/>
      <c r="AO62" s="66"/>
      <c r="AQ62" s="66"/>
      <c r="AR62" s="59"/>
      <c r="BF62" s="304"/>
      <c r="BG62" s="304"/>
      <c r="BJ62" s="293"/>
      <c r="BK62" s="293"/>
      <c r="BS62" s="304"/>
      <c r="BT62" s="304"/>
      <c r="BU62" s="304"/>
      <c r="BV62" s="304"/>
      <c r="BW62" s="304"/>
      <c r="BX62" s="304"/>
      <c r="BY62" s="304"/>
      <c r="BZ62" s="304"/>
      <c r="CA62" s="304"/>
      <c r="CG62" s="56"/>
    </row>
    <row r="63" spans="2:85" s="2" customFormat="1" hidden="1" x14ac:dyDescent="0.25">
      <c r="B63" s="69"/>
      <c r="C63" s="69"/>
      <c r="D63" s="69"/>
      <c r="E63" s="69"/>
      <c r="F63" s="69"/>
      <c r="G63" s="55"/>
      <c r="H63" s="55"/>
      <c r="I63" s="68"/>
      <c r="J63" s="68"/>
      <c r="K63" s="68"/>
      <c r="L63" s="68"/>
      <c r="M63" s="68"/>
      <c r="N63" s="68"/>
      <c r="O63" s="67"/>
      <c r="P63" s="147" t="s">
        <v>254</v>
      </c>
      <c r="Q63" s="27" t="s">
        <v>231</v>
      </c>
      <c r="R63" s="27" t="s">
        <v>296</v>
      </c>
      <c r="S63" s="148" t="s">
        <v>156</v>
      </c>
      <c r="T63" s="155">
        <v>0.46968509999999997</v>
      </c>
      <c r="U63" s="154">
        <v>0</v>
      </c>
      <c r="AG63" s="66"/>
      <c r="AI63" s="66"/>
      <c r="AJ63" s="59"/>
      <c r="AO63" s="66"/>
      <c r="AQ63" s="66"/>
      <c r="AR63" s="59"/>
      <c r="BF63" s="304"/>
      <c r="BG63" s="304"/>
      <c r="BJ63" s="293"/>
      <c r="BK63" s="293"/>
      <c r="BS63" s="304"/>
      <c r="BT63" s="304"/>
      <c r="BU63" s="304"/>
      <c r="BV63" s="304"/>
      <c r="BW63" s="304"/>
      <c r="BX63" s="304"/>
      <c r="BY63" s="304"/>
      <c r="BZ63" s="304"/>
      <c r="CA63" s="304"/>
      <c r="CG63" s="56"/>
    </row>
    <row r="64" spans="2:85" s="2" customFormat="1" hidden="1" x14ac:dyDescent="0.25">
      <c r="B64" s="69"/>
      <c r="C64" s="69"/>
      <c r="D64" s="69"/>
      <c r="E64" s="69"/>
      <c r="F64" s="69"/>
      <c r="G64" s="55"/>
      <c r="H64" s="55"/>
      <c r="I64" s="68"/>
      <c r="J64" s="68"/>
      <c r="K64" s="68"/>
      <c r="L64" s="68"/>
      <c r="M64" s="68"/>
      <c r="N64" s="68"/>
      <c r="O64" s="67"/>
      <c r="P64" s="26" t="s">
        <v>242</v>
      </c>
      <c r="Q64" s="27" t="s">
        <v>25</v>
      </c>
      <c r="R64" s="27" t="s">
        <v>297</v>
      </c>
      <c r="S64" s="149" t="s">
        <v>229</v>
      </c>
      <c r="T64" s="155">
        <f>0.5678/1000</f>
        <v>5.6779999999999992E-4</v>
      </c>
      <c r="U64" s="154">
        <v>2.6423755999999998</v>
      </c>
      <c r="AG64" s="66"/>
      <c r="AI64" s="66"/>
      <c r="AJ64" s="59"/>
      <c r="AO64" s="66"/>
      <c r="AQ64" s="66"/>
      <c r="AR64" s="59"/>
      <c r="BF64" s="304"/>
      <c r="BG64" s="304"/>
      <c r="BJ64" s="293"/>
      <c r="BK64" s="293"/>
      <c r="BS64" s="304"/>
      <c r="BT64" s="304"/>
      <c r="BU64" s="304"/>
      <c r="BV64" s="304"/>
      <c r="BW64" s="304"/>
      <c r="BX64" s="304"/>
      <c r="BY64" s="304"/>
      <c r="BZ64" s="304"/>
      <c r="CA64" s="304"/>
      <c r="CG64" s="56"/>
    </row>
    <row r="65" spans="2:85" s="2" customFormat="1" hidden="1" x14ac:dyDescent="0.25">
      <c r="B65" s="69"/>
      <c r="C65" s="69"/>
      <c r="D65" s="69"/>
      <c r="E65" s="69"/>
      <c r="F65" s="69"/>
      <c r="G65" s="55"/>
      <c r="H65" s="55"/>
      <c r="I65" s="68"/>
      <c r="J65" s="68"/>
      <c r="K65" s="68"/>
      <c r="L65" s="68"/>
      <c r="M65" s="68"/>
      <c r="N65" s="68"/>
      <c r="O65" s="67"/>
      <c r="P65" s="147" t="s">
        <v>146</v>
      </c>
      <c r="Q65" s="27" t="s">
        <v>24</v>
      </c>
      <c r="R65" s="27" t="s">
        <v>286</v>
      </c>
      <c r="S65" s="149" t="s">
        <v>229</v>
      </c>
      <c r="T65" s="155">
        <f>0.8271/1000</f>
        <v>8.2709999999999999E-4</v>
      </c>
      <c r="U65" s="154">
        <v>3.0108844000000001</v>
      </c>
      <c r="AG65" s="66"/>
      <c r="AI65" s="66"/>
      <c r="AJ65" s="59"/>
      <c r="AO65" s="66"/>
      <c r="AQ65" s="66"/>
      <c r="AR65" s="59"/>
      <c r="BF65" s="304"/>
      <c r="BG65" s="304"/>
      <c r="BJ65" s="293"/>
      <c r="BK65" s="293"/>
      <c r="BS65" s="304"/>
      <c r="BT65" s="304"/>
      <c r="BU65" s="304"/>
      <c r="BV65" s="304"/>
      <c r="BW65" s="304"/>
      <c r="BX65" s="304"/>
      <c r="BY65" s="304"/>
      <c r="BZ65" s="304"/>
      <c r="CA65" s="304"/>
      <c r="CG65" s="56"/>
    </row>
    <row r="66" spans="2:85" s="2" customFormat="1" hidden="1" x14ac:dyDescent="0.25">
      <c r="B66" s="69"/>
      <c r="C66" s="69"/>
      <c r="D66" s="69"/>
      <c r="E66" s="69"/>
      <c r="F66" s="69"/>
      <c r="G66" s="55"/>
      <c r="H66" s="55"/>
      <c r="I66" s="68"/>
      <c r="J66" s="68"/>
      <c r="K66" s="68"/>
      <c r="L66" s="68"/>
      <c r="M66" s="68"/>
      <c r="N66" s="68"/>
      <c r="O66" s="67"/>
      <c r="P66" s="147" t="s">
        <v>57</v>
      </c>
      <c r="Q66" s="27" t="s">
        <v>231</v>
      </c>
      <c r="R66" s="27" t="s">
        <v>296</v>
      </c>
      <c r="S66" s="148" t="s">
        <v>156</v>
      </c>
      <c r="T66" s="155">
        <v>0.22788521454000002</v>
      </c>
      <c r="U66" s="154">
        <v>0</v>
      </c>
      <c r="AG66" s="66"/>
      <c r="AI66" s="66"/>
      <c r="AJ66" s="59"/>
      <c r="AO66" s="66"/>
      <c r="AQ66" s="66"/>
      <c r="AR66" s="59"/>
      <c r="BF66" s="304"/>
      <c r="BG66" s="304"/>
      <c r="BJ66" s="293"/>
      <c r="BK66" s="293"/>
      <c r="BS66" s="304"/>
      <c r="BT66" s="304"/>
      <c r="BU66" s="304"/>
      <c r="BV66" s="304"/>
      <c r="BW66" s="304"/>
      <c r="BX66" s="304"/>
      <c r="BY66" s="304"/>
      <c r="BZ66" s="304"/>
      <c r="CA66" s="304"/>
      <c r="CG66" s="56"/>
    </row>
    <row r="67" spans="2:85" s="2" customFormat="1" hidden="1" x14ac:dyDescent="0.25">
      <c r="B67" s="69"/>
      <c r="C67" s="69"/>
      <c r="D67" s="69"/>
      <c r="E67" s="69"/>
      <c r="F67" s="69"/>
      <c r="G67" s="55"/>
      <c r="H67" s="55"/>
      <c r="I67" s="68"/>
      <c r="J67" s="68"/>
      <c r="K67" s="68"/>
      <c r="L67" s="68"/>
      <c r="M67" s="68"/>
      <c r="N67" s="68"/>
      <c r="O67" s="25"/>
      <c r="P67" s="147" t="s">
        <v>243</v>
      </c>
      <c r="Q67" s="27" t="s">
        <v>231</v>
      </c>
      <c r="R67" s="27" t="s">
        <v>296</v>
      </c>
      <c r="S67" s="149" t="s">
        <v>156</v>
      </c>
      <c r="T67" s="155">
        <v>1.0878000000000001</v>
      </c>
      <c r="U67" s="154">
        <v>2.6423755999999998</v>
      </c>
      <c r="AG67" s="66"/>
      <c r="AI67" s="66"/>
      <c r="AJ67" s="59"/>
      <c r="AO67" s="66"/>
      <c r="AQ67" s="66"/>
      <c r="AR67" s="59"/>
      <c r="BF67" s="304"/>
      <c r="BG67" s="304"/>
      <c r="BJ67" s="293"/>
      <c r="BK67" s="293"/>
      <c r="BS67" s="304"/>
      <c r="BT67" s="304"/>
      <c r="BU67" s="304"/>
      <c r="BV67" s="304"/>
      <c r="BW67" s="304"/>
      <c r="BX67" s="304"/>
      <c r="BY67" s="304"/>
      <c r="BZ67" s="304"/>
      <c r="CA67" s="304"/>
      <c r="CG67" s="56"/>
    </row>
    <row r="68" spans="2:85" s="2" customFormat="1" hidden="1" x14ac:dyDescent="0.25">
      <c r="B68" s="69"/>
      <c r="C68" s="69"/>
      <c r="D68" s="69"/>
      <c r="E68" s="69"/>
      <c r="F68" s="69"/>
      <c r="G68" s="55"/>
      <c r="H68" s="55"/>
      <c r="I68" s="68"/>
      <c r="J68" s="68"/>
      <c r="K68" s="68"/>
      <c r="L68" s="68"/>
      <c r="M68" s="68"/>
      <c r="N68" s="68"/>
      <c r="O68" s="25"/>
      <c r="AG68" s="66"/>
      <c r="AI68" s="66"/>
      <c r="AJ68" s="59"/>
      <c r="AO68" s="66"/>
      <c r="AQ68" s="66"/>
      <c r="AR68" s="59"/>
      <c r="BF68" s="304"/>
      <c r="BG68" s="304"/>
      <c r="BJ68" s="293"/>
      <c r="BK68" s="293"/>
      <c r="BS68" s="304"/>
      <c r="BT68" s="304"/>
      <c r="BU68" s="304"/>
      <c r="BV68" s="304"/>
      <c r="BW68" s="304"/>
      <c r="BX68" s="304"/>
      <c r="BY68" s="304"/>
      <c r="BZ68" s="304"/>
      <c r="CA68" s="304"/>
      <c r="CG68" s="56"/>
    </row>
    <row r="69" spans="2:85" s="2" customFormat="1" x14ac:dyDescent="0.25">
      <c r="B69" s="69"/>
      <c r="C69" s="69"/>
      <c r="D69" s="69"/>
      <c r="E69" s="69"/>
      <c r="F69" s="69"/>
      <c r="G69" s="55"/>
      <c r="H69" s="55"/>
      <c r="I69" s="68"/>
      <c r="J69" s="68"/>
      <c r="K69" s="68"/>
      <c r="L69" s="68"/>
      <c r="M69" s="68"/>
      <c r="N69" s="68"/>
      <c r="O69" s="25"/>
      <c r="AG69" s="66"/>
      <c r="AI69" s="66"/>
      <c r="AJ69" s="59"/>
      <c r="AO69" s="66"/>
      <c r="AQ69" s="66"/>
      <c r="AR69" s="59"/>
      <c r="BF69" s="304"/>
      <c r="BG69" s="304"/>
      <c r="BJ69" s="293"/>
      <c r="BK69" s="293"/>
      <c r="BS69" s="304"/>
      <c r="BT69" s="304"/>
      <c r="BU69" s="304"/>
      <c r="BV69" s="304"/>
      <c r="BW69" s="304"/>
      <c r="BX69" s="304"/>
      <c r="BY69" s="304"/>
      <c r="BZ69" s="304"/>
      <c r="CA69" s="304"/>
      <c r="CG69" s="56"/>
    </row>
    <row r="70" spans="2:85" s="2" customFormat="1" x14ac:dyDescent="0.25">
      <c r="B70" s="69"/>
      <c r="C70" s="69"/>
      <c r="D70" s="69"/>
      <c r="E70" s="69"/>
      <c r="F70" s="69"/>
      <c r="G70" s="55"/>
      <c r="H70" s="55"/>
      <c r="I70" s="68"/>
      <c r="J70" s="68"/>
      <c r="K70" s="68"/>
      <c r="L70" s="68"/>
      <c r="M70" s="68"/>
      <c r="N70" s="68"/>
      <c r="O70" s="25"/>
      <c r="AG70" s="66"/>
      <c r="AI70" s="66"/>
      <c r="AJ70" s="59"/>
      <c r="AO70" s="66"/>
      <c r="AQ70" s="66"/>
      <c r="AR70" s="59"/>
      <c r="BF70" s="304"/>
      <c r="BG70" s="304"/>
      <c r="BJ70" s="293"/>
      <c r="BK70" s="293"/>
      <c r="BS70" s="304"/>
      <c r="BT70" s="304"/>
      <c r="BU70" s="304"/>
      <c r="BV70" s="304"/>
      <c r="BW70" s="304"/>
      <c r="BX70" s="304"/>
      <c r="BY70" s="304"/>
      <c r="BZ70" s="304"/>
      <c r="CA70" s="304"/>
      <c r="CG70" s="56"/>
    </row>
    <row r="71" spans="2:85" s="2" customFormat="1" x14ac:dyDescent="0.25">
      <c r="B71" s="69"/>
      <c r="C71" s="69"/>
      <c r="D71" s="69"/>
      <c r="E71" s="69"/>
      <c r="F71" s="69"/>
      <c r="G71" s="25"/>
      <c r="H71" s="68"/>
      <c r="I71" s="68"/>
      <c r="J71" s="68"/>
      <c r="K71" s="68"/>
      <c r="L71" s="68"/>
      <c r="M71" s="68"/>
      <c r="N71" s="68"/>
      <c r="O71" s="25"/>
      <c r="AG71" s="66"/>
      <c r="AI71" s="66"/>
      <c r="AJ71" s="59"/>
      <c r="AO71" s="66"/>
      <c r="AQ71" s="66"/>
      <c r="AR71" s="59"/>
      <c r="BF71" s="304"/>
      <c r="BG71" s="304"/>
      <c r="BJ71" s="293"/>
      <c r="BK71" s="293"/>
      <c r="BS71" s="304"/>
      <c r="BT71" s="304"/>
      <c r="BU71" s="304"/>
      <c r="BV71" s="304"/>
      <c r="BW71" s="304"/>
      <c r="BX71" s="304"/>
      <c r="BY71" s="304"/>
      <c r="BZ71" s="304"/>
      <c r="CA71" s="304"/>
      <c r="CG71" s="56"/>
    </row>
    <row r="72" spans="2:85" s="2" customFormat="1" x14ac:dyDescent="0.25">
      <c r="B72" s="69"/>
      <c r="C72" s="69"/>
      <c r="D72" s="69"/>
      <c r="E72" s="69"/>
      <c r="F72" s="69"/>
      <c r="G72" s="25"/>
      <c r="H72" s="68"/>
      <c r="I72" s="68"/>
      <c r="J72" s="68"/>
      <c r="K72" s="68"/>
      <c r="L72" s="68"/>
      <c r="M72" s="68"/>
      <c r="N72" s="68"/>
      <c r="O72" s="25"/>
      <c r="AG72" s="66"/>
      <c r="AI72" s="66"/>
      <c r="AJ72" s="59"/>
      <c r="AO72" s="66"/>
      <c r="AQ72" s="66"/>
      <c r="AR72" s="59"/>
      <c r="BF72" s="304"/>
      <c r="BG72" s="304"/>
      <c r="BJ72" s="293"/>
      <c r="BK72" s="293"/>
      <c r="BS72" s="304"/>
      <c r="BT72" s="304"/>
      <c r="BU72" s="304"/>
      <c r="BV72" s="304"/>
      <c r="BW72" s="304"/>
      <c r="BX72" s="304"/>
      <c r="BY72" s="304"/>
      <c r="BZ72" s="304"/>
      <c r="CA72" s="304"/>
      <c r="CG72" s="56"/>
    </row>
    <row r="73" spans="2:85" s="2" customFormat="1" x14ac:dyDescent="0.25">
      <c r="B73" s="69"/>
      <c r="C73" s="69"/>
      <c r="D73" s="69"/>
      <c r="E73" s="69"/>
      <c r="F73" s="69"/>
      <c r="G73" s="25"/>
      <c r="H73" s="68"/>
      <c r="I73" s="68"/>
      <c r="J73" s="68"/>
      <c r="K73" s="68"/>
      <c r="L73" s="68"/>
      <c r="M73" s="68"/>
      <c r="N73" s="68"/>
      <c r="O73" s="25"/>
      <c r="AG73" s="66"/>
      <c r="AI73" s="66"/>
      <c r="AJ73" s="59"/>
      <c r="AO73" s="66"/>
      <c r="AQ73" s="66"/>
      <c r="AR73" s="59"/>
      <c r="BF73" s="304"/>
      <c r="BG73" s="304"/>
      <c r="BJ73" s="293"/>
      <c r="BK73" s="293"/>
      <c r="BS73" s="304"/>
      <c r="BT73" s="304"/>
      <c r="BU73" s="304"/>
      <c r="BV73" s="304"/>
      <c r="BW73" s="304"/>
      <c r="BX73" s="304"/>
      <c r="BY73" s="304"/>
      <c r="BZ73" s="304"/>
      <c r="CA73" s="304"/>
      <c r="CG73" s="56"/>
    </row>
    <row r="74" spans="2:85" s="2" customFormat="1" x14ac:dyDescent="0.25">
      <c r="B74" s="69"/>
      <c r="C74" s="69"/>
      <c r="D74" s="69"/>
      <c r="E74" s="69"/>
      <c r="F74" s="69"/>
      <c r="G74" s="25"/>
      <c r="H74" s="68"/>
      <c r="I74" s="68"/>
      <c r="J74" s="68"/>
      <c r="K74" s="68"/>
      <c r="L74" s="68"/>
      <c r="M74" s="68"/>
      <c r="N74" s="68"/>
      <c r="O74" s="25"/>
      <c r="AG74" s="66"/>
      <c r="AI74" s="66"/>
      <c r="AJ74" s="59"/>
      <c r="AO74" s="66"/>
      <c r="AQ74" s="66"/>
      <c r="AR74" s="59"/>
      <c r="BF74" s="304"/>
      <c r="BG74" s="304"/>
      <c r="BJ74" s="293"/>
      <c r="BK74" s="293"/>
      <c r="BS74" s="304"/>
      <c r="BT74" s="304"/>
      <c r="BU74" s="304"/>
      <c r="BV74" s="304"/>
      <c r="BW74" s="304"/>
      <c r="BX74" s="304"/>
      <c r="BY74" s="304"/>
      <c r="BZ74" s="304"/>
      <c r="CA74" s="304"/>
      <c r="CG74" s="56"/>
    </row>
    <row r="75" spans="2:85" s="2" customFormat="1" ht="15" customHeight="1" x14ac:dyDescent="0.2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AG75" s="66"/>
      <c r="AI75" s="66"/>
      <c r="AJ75" s="59"/>
      <c r="AO75" s="66"/>
      <c r="AQ75" s="66"/>
      <c r="AR75" s="59"/>
      <c r="BF75" s="304"/>
      <c r="BG75" s="304"/>
      <c r="BJ75" s="293"/>
      <c r="BK75" s="293"/>
      <c r="BS75" s="304"/>
      <c r="BT75" s="304"/>
      <c r="BU75" s="304"/>
      <c r="BV75" s="304"/>
      <c r="BW75" s="304"/>
      <c r="BX75" s="304"/>
      <c r="BY75" s="304"/>
      <c r="BZ75" s="304"/>
      <c r="CA75" s="304"/>
      <c r="CG75" s="56"/>
    </row>
    <row r="76" spans="2:85" s="2" customFormat="1" x14ac:dyDescent="0.25">
      <c r="B76" s="71"/>
      <c r="C76" s="71"/>
      <c r="D76" s="71"/>
      <c r="E76" s="71"/>
      <c r="F76" s="71"/>
      <c r="G76" s="25"/>
      <c r="H76" s="71"/>
      <c r="I76" s="71"/>
      <c r="J76" s="71"/>
      <c r="K76" s="71"/>
      <c r="L76" s="71"/>
      <c r="M76" s="71"/>
      <c r="N76" s="71"/>
      <c r="O76" s="71"/>
      <c r="R76" s="55"/>
      <c r="AG76" s="66"/>
      <c r="AI76" s="66"/>
      <c r="AJ76" s="59"/>
      <c r="AO76" s="66"/>
      <c r="AQ76" s="66"/>
      <c r="AR76" s="59"/>
      <c r="BF76" s="304"/>
      <c r="BG76" s="304"/>
      <c r="BJ76" s="293"/>
      <c r="BK76" s="293"/>
      <c r="BS76" s="304"/>
      <c r="BT76" s="304"/>
      <c r="BU76" s="304"/>
      <c r="BV76" s="304"/>
      <c r="BW76" s="304"/>
      <c r="BX76" s="304"/>
      <c r="BY76" s="304"/>
      <c r="BZ76" s="304"/>
      <c r="CA76" s="304"/>
      <c r="CG76" s="56"/>
    </row>
    <row r="77" spans="2:85" s="2" customFormat="1" x14ac:dyDescent="0.25">
      <c r="B77" s="70"/>
      <c r="C77" s="70"/>
      <c r="D77" s="70"/>
      <c r="E77" s="70"/>
      <c r="F77" s="70"/>
      <c r="G77" s="25"/>
      <c r="H77" s="70"/>
      <c r="I77" s="70"/>
      <c r="J77" s="70"/>
      <c r="K77" s="70"/>
      <c r="L77" s="70"/>
      <c r="M77" s="70"/>
      <c r="N77" s="70"/>
      <c r="O77" s="70"/>
      <c r="R77" s="1"/>
      <c r="AG77" s="66"/>
      <c r="AI77" s="66"/>
      <c r="AJ77" s="59"/>
      <c r="AO77" s="66"/>
      <c r="AQ77" s="66"/>
      <c r="AR77" s="59"/>
      <c r="BF77" s="304"/>
      <c r="BG77" s="304"/>
      <c r="BJ77" s="293"/>
      <c r="BK77" s="293"/>
      <c r="BS77" s="304"/>
      <c r="BT77" s="304"/>
      <c r="BU77" s="304"/>
      <c r="BV77" s="304"/>
      <c r="BW77" s="304"/>
      <c r="BX77" s="304"/>
      <c r="BY77" s="304"/>
      <c r="BZ77" s="304"/>
      <c r="CA77" s="304"/>
      <c r="CG77" s="56"/>
    </row>
    <row r="78" spans="2:85" s="2" customFormat="1" x14ac:dyDescent="0.2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R78" s="30"/>
      <c r="AG78" s="66"/>
      <c r="AI78" s="66"/>
      <c r="AJ78" s="59"/>
      <c r="AO78" s="66"/>
      <c r="AQ78" s="66"/>
      <c r="AR78" s="59"/>
      <c r="BF78" s="304"/>
      <c r="BG78" s="304"/>
      <c r="BJ78" s="293"/>
      <c r="BK78" s="293"/>
      <c r="BS78" s="304"/>
      <c r="BT78" s="304"/>
      <c r="BU78" s="304"/>
      <c r="BV78" s="304"/>
      <c r="BW78" s="304"/>
      <c r="BX78" s="304"/>
      <c r="BY78" s="304"/>
      <c r="BZ78" s="304"/>
      <c r="CA78" s="304"/>
      <c r="CG78" s="56"/>
    </row>
    <row r="79" spans="2:85" s="2" customFormat="1" x14ac:dyDescent="0.25">
      <c r="B79" s="25"/>
      <c r="C79" s="25"/>
      <c r="D79" s="25"/>
      <c r="E79" s="25"/>
      <c r="F79" s="25"/>
      <c r="G79" s="71"/>
      <c r="H79" s="25"/>
      <c r="I79" s="25"/>
      <c r="J79" s="25"/>
      <c r="K79" s="25"/>
      <c r="L79" s="25"/>
      <c r="M79" s="25"/>
      <c r="N79" s="25"/>
      <c r="O79" s="25"/>
      <c r="AG79" s="66"/>
      <c r="AI79" s="66"/>
      <c r="AJ79" s="59"/>
      <c r="AO79" s="66"/>
      <c r="AQ79" s="66"/>
      <c r="AR79" s="59"/>
      <c r="BF79" s="304"/>
      <c r="BG79" s="304"/>
      <c r="BJ79" s="293"/>
      <c r="BK79" s="293"/>
      <c r="BS79" s="304"/>
      <c r="BT79" s="304"/>
      <c r="BU79" s="304"/>
      <c r="BV79" s="304"/>
      <c r="BW79" s="304"/>
      <c r="BX79" s="304"/>
      <c r="BY79" s="304"/>
      <c r="BZ79" s="304"/>
      <c r="CA79" s="304"/>
      <c r="CG79" s="56"/>
    </row>
    <row r="80" spans="2:85" s="2" customFormat="1" x14ac:dyDescent="0.25">
      <c r="B80" s="25"/>
      <c r="C80" s="25"/>
      <c r="D80" s="25"/>
      <c r="E80" s="25"/>
      <c r="F80" s="25"/>
      <c r="G80" s="69"/>
      <c r="H80" s="25"/>
      <c r="I80" s="25"/>
      <c r="J80" s="25"/>
      <c r="K80" s="25"/>
      <c r="L80" s="25"/>
      <c r="M80" s="25"/>
      <c r="N80" s="25"/>
      <c r="O80" s="25"/>
      <c r="AG80" s="66"/>
      <c r="AI80" s="66"/>
      <c r="AJ80" s="59"/>
      <c r="AO80" s="66"/>
      <c r="AQ80" s="66"/>
      <c r="AR80" s="59"/>
      <c r="BF80" s="304"/>
      <c r="BG80" s="304"/>
      <c r="BJ80" s="293"/>
      <c r="BK80" s="293"/>
      <c r="BS80" s="304"/>
      <c r="BT80" s="304"/>
      <c r="BU80" s="304"/>
      <c r="BV80" s="304"/>
      <c r="BW80" s="304"/>
      <c r="BX80" s="304"/>
      <c r="BY80" s="304"/>
      <c r="BZ80" s="304"/>
      <c r="CA80" s="304"/>
      <c r="CG80" s="56"/>
    </row>
    <row r="81" spans="1:85" s="2" customFormat="1" x14ac:dyDescent="0.25">
      <c r="B81" s="25"/>
      <c r="C81" s="25"/>
      <c r="D81" s="25"/>
      <c r="E81" s="25"/>
      <c r="F81" s="25"/>
      <c r="G81" s="71"/>
      <c r="H81" s="25"/>
      <c r="I81" s="25"/>
      <c r="J81" s="25"/>
      <c r="K81" s="25"/>
      <c r="L81" s="25"/>
      <c r="M81" s="25"/>
      <c r="N81" s="25"/>
      <c r="O81" s="25"/>
      <c r="AG81" s="66"/>
      <c r="AI81" s="66"/>
      <c r="AJ81" s="59"/>
      <c r="AO81" s="66"/>
      <c r="AQ81" s="66"/>
      <c r="AR81" s="59"/>
      <c r="BF81" s="304"/>
      <c r="BG81" s="304"/>
      <c r="BJ81" s="293"/>
      <c r="BK81" s="293"/>
      <c r="BS81" s="304"/>
      <c r="BT81" s="304"/>
      <c r="BU81" s="304"/>
      <c r="BV81" s="304"/>
      <c r="BW81" s="304"/>
      <c r="BX81" s="304"/>
      <c r="BY81" s="304"/>
      <c r="BZ81" s="304"/>
      <c r="CA81" s="304"/>
      <c r="CG81" s="56"/>
    </row>
    <row r="82" spans="1:85" s="25" customFormat="1" x14ac:dyDescent="0.25">
      <c r="A82" s="2"/>
      <c r="G82" s="71"/>
      <c r="AG82" s="464"/>
      <c r="AI82" s="464"/>
      <c r="AJ82" s="75"/>
      <c r="AO82" s="464"/>
      <c r="AQ82" s="464"/>
      <c r="AR82" s="75"/>
      <c r="BF82" s="465"/>
      <c r="BG82" s="465"/>
      <c r="BJ82" s="234"/>
      <c r="BK82" s="234"/>
      <c r="BS82" s="465"/>
      <c r="BT82" s="465"/>
      <c r="BU82" s="465"/>
      <c r="BV82" s="465"/>
      <c r="BW82" s="465"/>
      <c r="BX82" s="465"/>
      <c r="BY82" s="465"/>
      <c r="BZ82" s="465"/>
      <c r="CA82" s="465"/>
      <c r="CG82" s="466"/>
    </row>
    <row r="83" spans="1:85" s="25" customFormat="1" x14ac:dyDescent="0.25">
      <c r="A83" s="2"/>
      <c r="AG83" s="464"/>
      <c r="AI83" s="464"/>
      <c r="AJ83" s="75"/>
      <c r="AO83" s="464"/>
      <c r="AQ83" s="464"/>
      <c r="AR83" s="75"/>
      <c r="BF83" s="465"/>
      <c r="BG83" s="465"/>
      <c r="BJ83" s="234"/>
      <c r="BK83" s="234"/>
      <c r="BS83" s="465"/>
      <c r="BT83" s="465"/>
      <c r="BU83" s="465"/>
      <c r="BV83" s="465"/>
      <c r="BW83" s="465"/>
      <c r="BX83" s="465"/>
      <c r="BY83" s="465"/>
      <c r="BZ83" s="465"/>
      <c r="CA83" s="465"/>
      <c r="CG83" s="466"/>
    </row>
    <row r="84" spans="1:85" s="25" customFormat="1" x14ac:dyDescent="0.25">
      <c r="A84" s="2"/>
      <c r="H84" s="73"/>
      <c r="I84" s="73"/>
      <c r="J84" s="73"/>
      <c r="K84" s="73"/>
      <c r="L84" s="73"/>
      <c r="M84" s="73"/>
      <c r="N84" s="73"/>
      <c r="O84" s="73"/>
      <c r="R84" s="73"/>
      <c r="AG84" s="464"/>
      <c r="AI84" s="464"/>
      <c r="AJ84" s="75"/>
      <c r="AO84" s="464"/>
      <c r="AQ84" s="464"/>
      <c r="AR84" s="75"/>
      <c r="BF84" s="465"/>
      <c r="BG84" s="465"/>
      <c r="BJ84" s="234"/>
      <c r="BK84" s="234"/>
      <c r="BS84" s="465"/>
      <c r="BT84" s="465"/>
      <c r="BU84" s="465"/>
      <c r="BV84" s="465"/>
      <c r="BW84" s="465"/>
      <c r="BX84" s="465"/>
      <c r="BY84" s="465"/>
      <c r="BZ84" s="465"/>
      <c r="CA84" s="465"/>
      <c r="CG84" s="466"/>
    </row>
    <row r="85" spans="1:85" s="25" customFormat="1" ht="15" customHeight="1" x14ac:dyDescent="0.25">
      <c r="A85" s="2"/>
      <c r="H85" s="73"/>
      <c r="I85" s="73"/>
      <c r="J85" s="73"/>
      <c r="K85" s="73"/>
      <c r="L85" s="73"/>
      <c r="M85" s="73"/>
      <c r="N85" s="73"/>
      <c r="O85" s="73"/>
      <c r="P85" s="73"/>
      <c r="Q85" s="467"/>
      <c r="R85" s="73"/>
      <c r="AG85" s="464"/>
      <c r="AI85" s="464"/>
      <c r="AJ85" s="75"/>
      <c r="AO85" s="464"/>
      <c r="AQ85" s="464"/>
      <c r="AR85" s="75"/>
      <c r="BF85" s="465"/>
      <c r="BG85" s="465"/>
      <c r="BJ85" s="234"/>
      <c r="BK85" s="234"/>
      <c r="BS85" s="465"/>
      <c r="BT85" s="465"/>
      <c r="BU85" s="465"/>
      <c r="BV85" s="465"/>
      <c r="BW85" s="465"/>
      <c r="BX85" s="465"/>
      <c r="BY85" s="465"/>
      <c r="BZ85" s="465"/>
      <c r="CA85" s="465"/>
      <c r="CG85" s="466"/>
    </row>
    <row r="86" spans="1:85" s="25" customFormat="1" x14ac:dyDescent="0.25">
      <c r="A86" s="2"/>
      <c r="H86" s="73"/>
      <c r="I86" s="73"/>
      <c r="J86" s="73"/>
      <c r="K86" s="73"/>
      <c r="L86" s="73"/>
      <c r="M86" s="73"/>
      <c r="N86" s="467"/>
      <c r="AE86" s="464"/>
      <c r="AF86" s="75"/>
      <c r="AK86" s="464"/>
      <c r="AM86" s="464"/>
      <c r="AN86" s="75"/>
      <c r="BF86" s="465"/>
      <c r="BG86" s="465"/>
      <c r="BJ86" s="234"/>
      <c r="BK86" s="234"/>
      <c r="BS86" s="465"/>
      <c r="BT86" s="465"/>
      <c r="BU86" s="465"/>
      <c r="BV86" s="465"/>
      <c r="BW86" s="465"/>
      <c r="BX86" s="465"/>
      <c r="BY86" s="465"/>
      <c r="BZ86" s="465"/>
      <c r="CA86" s="465"/>
    </row>
    <row r="87" spans="1:85" s="25" customFormat="1" x14ac:dyDescent="0.25">
      <c r="A87" s="55"/>
      <c r="H87" s="73"/>
      <c r="I87" s="73"/>
      <c r="J87" s="73"/>
      <c r="K87" s="73"/>
      <c r="L87" s="73"/>
      <c r="M87" s="73"/>
      <c r="N87" s="467"/>
      <c r="AE87" s="464"/>
      <c r="AF87" s="75"/>
      <c r="AK87" s="464"/>
      <c r="AM87" s="464"/>
      <c r="AN87" s="75"/>
      <c r="BF87" s="465"/>
      <c r="BG87" s="465"/>
      <c r="BJ87" s="234"/>
      <c r="BK87" s="234"/>
      <c r="BS87" s="465"/>
      <c r="BT87" s="465"/>
      <c r="BU87" s="465"/>
      <c r="BV87" s="465"/>
      <c r="BW87" s="465"/>
      <c r="BX87" s="465"/>
      <c r="BY87" s="465"/>
      <c r="BZ87" s="465"/>
      <c r="CA87" s="465"/>
    </row>
    <row r="88" spans="1:85" s="25" customFormat="1" x14ac:dyDescent="0.25">
      <c r="A88" s="55"/>
      <c r="H88" s="73"/>
      <c r="I88" s="73"/>
      <c r="J88" s="73"/>
      <c r="K88" s="73"/>
      <c r="L88" s="73"/>
      <c r="M88" s="73"/>
      <c r="N88" s="467"/>
      <c r="AE88" s="464"/>
      <c r="AF88" s="75"/>
      <c r="AK88" s="464"/>
      <c r="AM88" s="464"/>
      <c r="AN88" s="75"/>
      <c r="BF88" s="465"/>
      <c r="BG88" s="465"/>
      <c r="BJ88" s="234"/>
      <c r="BK88" s="234"/>
      <c r="BS88" s="465"/>
      <c r="BT88" s="465"/>
      <c r="BU88" s="465"/>
      <c r="BV88" s="465"/>
      <c r="BW88" s="465"/>
      <c r="BX88" s="465"/>
      <c r="BY88" s="465"/>
      <c r="BZ88" s="465"/>
      <c r="CA88" s="465"/>
    </row>
    <row r="89" spans="1:85" s="25" customFormat="1" x14ac:dyDescent="0.25">
      <c r="A89" s="55"/>
      <c r="B89" s="55"/>
      <c r="C89" s="55"/>
      <c r="D89" s="55"/>
      <c r="E89" s="55"/>
      <c r="F89" s="55"/>
      <c r="G89" s="55"/>
      <c r="H89" s="74"/>
      <c r="I89" s="73"/>
      <c r="J89" s="73"/>
      <c r="K89" s="73"/>
      <c r="L89" s="73"/>
      <c r="M89" s="73"/>
      <c r="N89" s="467"/>
      <c r="AF89" s="75"/>
      <c r="AK89" s="464"/>
      <c r="AM89" s="464"/>
      <c r="AN89" s="75"/>
      <c r="BF89" s="465"/>
      <c r="BG89" s="465"/>
      <c r="BJ89" s="234"/>
      <c r="BK89" s="234"/>
      <c r="BS89" s="465"/>
      <c r="BT89" s="465"/>
      <c r="BU89" s="465"/>
      <c r="BV89" s="465"/>
      <c r="BW89" s="465"/>
      <c r="BX89" s="465"/>
      <c r="BY89" s="465"/>
      <c r="BZ89" s="465"/>
      <c r="CA89" s="465"/>
    </row>
    <row r="90" spans="1:85" s="25" customFormat="1" x14ac:dyDescent="0.25">
      <c r="A90" s="55"/>
      <c r="B90" s="55"/>
      <c r="C90" s="55"/>
      <c r="D90" s="55"/>
      <c r="E90" s="55"/>
      <c r="F90" s="55"/>
      <c r="G90" s="55"/>
      <c r="H90" s="74"/>
      <c r="I90" s="73"/>
      <c r="J90" s="73"/>
      <c r="K90" s="73"/>
      <c r="L90" s="73"/>
      <c r="M90" s="73"/>
      <c r="N90" s="467"/>
      <c r="AF90" s="75"/>
      <c r="AK90" s="464"/>
      <c r="AM90" s="464"/>
      <c r="AN90" s="75"/>
      <c r="BF90" s="465"/>
      <c r="BG90" s="465"/>
      <c r="BJ90" s="234"/>
      <c r="BK90" s="234"/>
      <c r="BS90" s="465"/>
      <c r="BT90" s="465"/>
      <c r="BU90" s="465"/>
      <c r="BV90" s="465"/>
      <c r="BW90" s="465"/>
      <c r="BX90" s="465"/>
      <c r="BY90" s="465"/>
      <c r="BZ90" s="465"/>
      <c r="CA90" s="465"/>
    </row>
    <row r="91" spans="1:85" s="25" customFormat="1" x14ac:dyDescent="0.25">
      <c r="A91" s="55"/>
      <c r="B91" s="55"/>
      <c r="C91" s="55"/>
      <c r="D91" s="55"/>
      <c r="E91" s="55"/>
      <c r="F91" s="55"/>
      <c r="G91" s="55"/>
      <c r="H91" s="74"/>
      <c r="I91" s="73"/>
      <c r="J91" s="73"/>
      <c r="K91" s="73"/>
      <c r="L91" s="73"/>
      <c r="M91" s="73"/>
      <c r="N91" s="467"/>
      <c r="AF91" s="75"/>
      <c r="AK91" s="464"/>
      <c r="AM91" s="464"/>
      <c r="AN91" s="75"/>
      <c r="BF91" s="465"/>
      <c r="BG91" s="465"/>
      <c r="BJ91" s="234"/>
      <c r="BK91" s="234"/>
      <c r="BS91" s="465"/>
      <c r="BT91" s="465"/>
      <c r="BU91" s="465"/>
      <c r="BV91" s="465"/>
      <c r="BW91" s="465"/>
      <c r="BX91" s="465"/>
      <c r="BY91" s="465"/>
      <c r="BZ91" s="465"/>
      <c r="CA91" s="465"/>
    </row>
    <row r="92" spans="1:85" s="25" customFormat="1" x14ac:dyDescent="0.25">
      <c r="A92" s="55"/>
      <c r="B92" s="55"/>
      <c r="C92" s="55"/>
      <c r="D92" s="55"/>
      <c r="E92" s="55"/>
      <c r="F92" s="55"/>
      <c r="G92" s="55"/>
      <c r="H92" s="74"/>
      <c r="I92" s="73"/>
      <c r="J92" s="73"/>
      <c r="K92" s="73"/>
      <c r="L92" s="73"/>
      <c r="M92" s="73"/>
      <c r="N92" s="467"/>
      <c r="AF92" s="75"/>
      <c r="AK92" s="464"/>
      <c r="AM92" s="464"/>
      <c r="AN92" s="75"/>
      <c r="BF92" s="465"/>
      <c r="BG92" s="465"/>
      <c r="BJ92" s="234"/>
      <c r="BK92" s="234"/>
      <c r="BS92" s="465"/>
      <c r="BT92" s="465"/>
      <c r="BU92" s="465"/>
      <c r="BV92" s="465"/>
      <c r="BW92" s="465"/>
      <c r="BX92" s="465"/>
      <c r="BY92" s="465"/>
      <c r="BZ92" s="465"/>
      <c r="CA92" s="465"/>
    </row>
    <row r="93" spans="1:85" s="25" customFormat="1" x14ac:dyDescent="0.25">
      <c r="A93" s="55"/>
      <c r="B93" s="55"/>
      <c r="C93" s="55"/>
      <c r="D93" s="55"/>
      <c r="E93" s="55"/>
      <c r="F93" s="55"/>
      <c r="G93" s="55"/>
      <c r="H93" s="74"/>
      <c r="I93" s="73"/>
      <c r="J93" s="73"/>
      <c r="K93" s="73"/>
      <c r="L93" s="73"/>
      <c r="M93" s="73"/>
      <c r="N93" s="467"/>
      <c r="AF93" s="75"/>
      <c r="AK93" s="464"/>
      <c r="AM93" s="464"/>
      <c r="AN93" s="75"/>
      <c r="BF93" s="465"/>
      <c r="BG93" s="465"/>
      <c r="BJ93" s="234"/>
      <c r="BK93" s="234"/>
      <c r="BS93" s="465"/>
      <c r="BT93" s="465"/>
      <c r="BU93" s="465"/>
      <c r="BV93" s="465"/>
      <c r="BW93" s="465"/>
      <c r="BX93" s="465"/>
      <c r="BY93" s="465"/>
      <c r="BZ93" s="465"/>
      <c r="CA93" s="465"/>
    </row>
    <row r="94" spans="1:85" s="25" customFormat="1" x14ac:dyDescent="0.25">
      <c r="A94" s="55"/>
      <c r="B94" s="55"/>
      <c r="C94" s="55"/>
      <c r="D94" s="55"/>
      <c r="E94" s="55"/>
      <c r="F94" s="55"/>
      <c r="G94" s="55"/>
      <c r="H94" s="74"/>
      <c r="I94" s="73"/>
      <c r="J94" s="73"/>
      <c r="K94" s="73"/>
      <c r="L94" s="73"/>
      <c r="M94" s="73"/>
      <c r="N94" s="467"/>
      <c r="AF94" s="75"/>
      <c r="AK94" s="464"/>
      <c r="AM94" s="464"/>
      <c r="AN94" s="75"/>
      <c r="BF94" s="465"/>
      <c r="BG94" s="465"/>
      <c r="BJ94" s="234"/>
      <c r="BK94" s="234"/>
      <c r="BS94" s="465"/>
      <c r="BT94" s="465"/>
      <c r="BU94" s="465"/>
      <c r="BV94" s="465"/>
      <c r="BW94" s="465"/>
      <c r="BX94" s="465"/>
      <c r="BY94" s="465"/>
      <c r="BZ94" s="465"/>
      <c r="CA94" s="465"/>
    </row>
    <row r="95" spans="1:85" s="25" customFormat="1" x14ac:dyDescent="0.25">
      <c r="A95" s="55"/>
      <c r="B95" s="55"/>
      <c r="C95" s="55"/>
      <c r="D95" s="55"/>
      <c r="E95" s="55"/>
      <c r="F95" s="55"/>
      <c r="G95" s="55"/>
      <c r="H95" s="74"/>
      <c r="I95" s="73"/>
      <c r="J95" s="73"/>
      <c r="K95" s="73"/>
      <c r="L95" s="73"/>
      <c r="M95" s="73"/>
      <c r="N95" s="467"/>
      <c r="AF95" s="75"/>
      <c r="AK95" s="464"/>
      <c r="AM95" s="464"/>
      <c r="AN95" s="75"/>
      <c r="BF95" s="465"/>
      <c r="BG95" s="465"/>
      <c r="BJ95" s="234"/>
      <c r="BK95" s="234"/>
      <c r="BS95" s="465"/>
      <c r="BT95" s="465"/>
      <c r="BU95" s="465"/>
      <c r="BV95" s="465"/>
      <c r="BW95" s="465"/>
      <c r="BX95" s="465"/>
      <c r="BY95" s="465"/>
      <c r="BZ95" s="465"/>
      <c r="CA95" s="465"/>
    </row>
    <row r="96" spans="1:85" s="25" customFormat="1" x14ac:dyDescent="0.25">
      <c r="A96" s="55"/>
      <c r="B96" s="55"/>
      <c r="C96" s="55"/>
      <c r="D96" s="55"/>
      <c r="E96" s="55"/>
      <c r="F96" s="55"/>
      <c r="G96" s="55"/>
      <c r="H96" s="74"/>
      <c r="I96" s="73"/>
      <c r="J96" s="73"/>
      <c r="K96" s="73"/>
      <c r="L96" s="73"/>
      <c r="M96" s="73"/>
      <c r="N96" s="467"/>
      <c r="AF96" s="75"/>
      <c r="AK96" s="464"/>
      <c r="AM96" s="464"/>
      <c r="AN96" s="75"/>
      <c r="BF96" s="465"/>
      <c r="BG96" s="465"/>
      <c r="BJ96" s="234"/>
      <c r="BK96" s="234"/>
      <c r="BS96" s="465"/>
      <c r="BT96" s="465"/>
      <c r="BU96" s="465"/>
      <c r="BV96" s="465"/>
      <c r="BW96" s="465"/>
      <c r="BX96" s="465"/>
      <c r="BY96" s="465"/>
      <c r="BZ96" s="465"/>
      <c r="CA96" s="465"/>
    </row>
    <row r="97" spans="1:79" s="25" customFormat="1" x14ac:dyDescent="0.25">
      <c r="A97" s="55"/>
      <c r="B97" s="55"/>
      <c r="C97" s="55"/>
      <c r="D97" s="55"/>
      <c r="E97" s="55"/>
      <c r="F97" s="55"/>
      <c r="G97" s="55"/>
      <c r="H97" s="74"/>
      <c r="I97" s="73"/>
      <c r="J97" s="73"/>
      <c r="K97" s="73"/>
      <c r="L97" s="73"/>
      <c r="M97" s="73"/>
      <c r="N97" s="467"/>
      <c r="AF97" s="75"/>
      <c r="AK97" s="464"/>
      <c r="AM97" s="464"/>
      <c r="AN97" s="75"/>
      <c r="BF97" s="465"/>
      <c r="BG97" s="465"/>
      <c r="BJ97" s="234"/>
      <c r="BK97" s="234"/>
      <c r="BS97" s="465"/>
      <c r="BT97" s="465"/>
      <c r="BU97" s="465"/>
      <c r="BV97" s="465"/>
      <c r="BW97" s="465"/>
      <c r="BX97" s="465"/>
      <c r="BY97" s="465"/>
      <c r="BZ97" s="465"/>
      <c r="CA97" s="465"/>
    </row>
    <row r="98" spans="1:79" s="25" customFormat="1" x14ac:dyDescent="0.25">
      <c r="A98" s="55"/>
      <c r="B98" s="55"/>
      <c r="C98" s="55"/>
      <c r="D98" s="55"/>
      <c r="E98" s="55"/>
      <c r="F98" s="55"/>
      <c r="G98" s="55"/>
      <c r="H98" s="74"/>
      <c r="I98" s="73"/>
      <c r="J98" s="73"/>
      <c r="K98" s="73"/>
      <c r="L98" s="73"/>
      <c r="M98" s="73"/>
      <c r="N98" s="467"/>
      <c r="AF98" s="75"/>
      <c r="AK98" s="464"/>
      <c r="AM98" s="464"/>
      <c r="AN98" s="75"/>
      <c r="BF98" s="465"/>
      <c r="BG98" s="465"/>
      <c r="BJ98" s="234"/>
      <c r="BK98" s="234"/>
      <c r="BS98" s="465"/>
      <c r="BT98" s="465"/>
      <c r="BU98" s="465"/>
      <c r="BV98" s="465"/>
      <c r="BW98" s="465"/>
      <c r="BX98" s="465"/>
      <c r="BY98" s="465"/>
      <c r="BZ98" s="465"/>
      <c r="CA98" s="465"/>
    </row>
    <row r="99" spans="1:79" s="25" customFormat="1" x14ac:dyDescent="0.25">
      <c r="A99" s="55"/>
      <c r="B99" s="55"/>
      <c r="C99" s="55"/>
      <c r="D99" s="55"/>
      <c r="E99" s="55"/>
      <c r="F99" s="55"/>
      <c r="G99" s="55"/>
      <c r="H99" s="74"/>
      <c r="I99" s="73"/>
      <c r="J99" s="73"/>
      <c r="K99" s="73"/>
      <c r="L99" s="73"/>
      <c r="M99" s="73"/>
      <c r="N99" s="467"/>
      <c r="AF99" s="75"/>
      <c r="AK99" s="464"/>
      <c r="AM99" s="464"/>
      <c r="AN99" s="75"/>
      <c r="BF99" s="465"/>
      <c r="BG99" s="465"/>
      <c r="BJ99" s="234"/>
      <c r="BK99" s="234"/>
      <c r="BS99" s="465"/>
      <c r="BT99" s="465"/>
      <c r="BU99" s="465"/>
      <c r="BV99" s="465"/>
      <c r="BW99" s="465"/>
      <c r="BX99" s="465"/>
      <c r="BY99" s="465"/>
      <c r="BZ99" s="465"/>
      <c r="CA99" s="465"/>
    </row>
    <row r="100" spans="1:79" s="25" customFormat="1" x14ac:dyDescent="0.25">
      <c r="A100" s="55"/>
      <c r="B100" s="55"/>
      <c r="C100" s="55"/>
      <c r="D100" s="55"/>
      <c r="E100" s="55"/>
      <c r="F100" s="55"/>
      <c r="G100" s="55"/>
      <c r="H100" s="74"/>
      <c r="I100" s="73"/>
      <c r="J100" s="73"/>
      <c r="K100" s="73"/>
      <c r="L100" s="73"/>
      <c r="M100" s="73"/>
      <c r="N100" s="467"/>
      <c r="AF100" s="75"/>
      <c r="AK100" s="464"/>
      <c r="AM100" s="464"/>
      <c r="AN100" s="75"/>
      <c r="BF100" s="465"/>
      <c r="BG100" s="465"/>
      <c r="BJ100" s="234"/>
      <c r="BK100" s="234"/>
      <c r="BS100" s="465"/>
      <c r="BT100" s="465"/>
      <c r="BU100" s="465"/>
      <c r="BV100" s="465"/>
      <c r="BW100" s="465"/>
      <c r="BX100" s="465"/>
      <c r="BY100" s="465"/>
      <c r="BZ100" s="465"/>
      <c r="CA100" s="465"/>
    </row>
    <row r="101" spans="1:79" s="25" customFormat="1" x14ac:dyDescent="0.25">
      <c r="A101" s="55"/>
      <c r="B101" s="55"/>
      <c r="C101" s="55"/>
      <c r="D101" s="55"/>
      <c r="E101" s="55"/>
      <c r="F101" s="55"/>
      <c r="G101" s="55"/>
      <c r="H101" s="74"/>
      <c r="I101" s="73"/>
      <c r="J101" s="73"/>
      <c r="K101" s="73"/>
      <c r="L101" s="73"/>
      <c r="M101" s="73"/>
      <c r="N101" s="467"/>
      <c r="AF101" s="75"/>
      <c r="AK101" s="464"/>
      <c r="AM101" s="464"/>
      <c r="AN101" s="75"/>
      <c r="BF101" s="465"/>
      <c r="BG101" s="465"/>
      <c r="BJ101" s="234"/>
      <c r="BK101" s="234"/>
      <c r="BS101" s="465"/>
      <c r="BT101" s="465"/>
      <c r="BU101" s="465"/>
      <c r="BV101" s="465"/>
      <c r="BW101" s="465"/>
      <c r="BX101" s="465"/>
      <c r="BY101" s="465"/>
      <c r="BZ101" s="465"/>
      <c r="CA101" s="465"/>
    </row>
    <row r="102" spans="1:79" s="25" customFormat="1" x14ac:dyDescent="0.25">
      <c r="A102" s="55"/>
      <c r="B102" s="55"/>
      <c r="C102" s="55"/>
      <c r="D102" s="55"/>
      <c r="E102" s="55"/>
      <c r="F102" s="55"/>
      <c r="G102" s="55"/>
      <c r="H102" s="74"/>
      <c r="I102" s="73"/>
      <c r="J102" s="73"/>
      <c r="K102" s="73"/>
      <c r="L102" s="73"/>
      <c r="M102" s="73"/>
      <c r="N102" s="467"/>
      <c r="AF102" s="75"/>
      <c r="AK102" s="464"/>
      <c r="AM102" s="464"/>
      <c r="AN102" s="75"/>
      <c r="BF102" s="465"/>
      <c r="BG102" s="465"/>
      <c r="BJ102" s="234"/>
      <c r="BK102" s="234"/>
      <c r="BS102" s="465"/>
      <c r="BT102" s="465"/>
      <c r="BU102" s="465"/>
      <c r="BV102" s="465"/>
      <c r="BW102" s="465"/>
      <c r="BX102" s="465"/>
      <c r="BY102" s="465"/>
      <c r="BZ102" s="465"/>
      <c r="CA102" s="465"/>
    </row>
    <row r="103" spans="1:79" s="25" customFormat="1" x14ac:dyDescent="0.25">
      <c r="A103" s="55"/>
      <c r="B103" s="55"/>
      <c r="C103" s="55"/>
      <c r="D103" s="55"/>
      <c r="E103" s="55"/>
      <c r="F103" s="55"/>
      <c r="G103" s="55"/>
      <c r="H103" s="74"/>
      <c r="I103" s="73"/>
      <c r="J103" s="73"/>
      <c r="K103" s="73"/>
      <c r="L103" s="73"/>
      <c r="M103" s="73"/>
      <c r="N103" s="467"/>
      <c r="AF103" s="75"/>
      <c r="AK103" s="464"/>
      <c r="AM103" s="464"/>
      <c r="AN103" s="75"/>
      <c r="BF103" s="465"/>
      <c r="BG103" s="465"/>
      <c r="BJ103" s="234"/>
      <c r="BK103" s="234"/>
      <c r="BS103" s="465"/>
      <c r="BT103" s="465"/>
      <c r="BU103" s="465"/>
      <c r="BV103" s="465"/>
      <c r="BW103" s="465"/>
      <c r="BX103" s="465"/>
      <c r="BY103" s="465"/>
      <c r="BZ103" s="465"/>
      <c r="CA103" s="465"/>
    </row>
    <row r="104" spans="1:79" s="25" customFormat="1" x14ac:dyDescent="0.25">
      <c r="A104" s="55"/>
      <c r="B104" s="55"/>
      <c r="C104" s="55"/>
      <c r="D104" s="55"/>
      <c r="E104" s="55"/>
      <c r="F104" s="55"/>
      <c r="G104" s="55"/>
      <c r="H104" s="74"/>
      <c r="I104" s="73"/>
      <c r="J104" s="73"/>
      <c r="K104" s="73"/>
      <c r="L104" s="73"/>
      <c r="M104" s="73"/>
      <c r="N104" s="467"/>
      <c r="AF104" s="75"/>
      <c r="AK104" s="464"/>
      <c r="AM104" s="464"/>
      <c r="AN104" s="75"/>
      <c r="BF104" s="465"/>
      <c r="BG104" s="465"/>
      <c r="BJ104" s="234"/>
      <c r="BK104" s="234"/>
      <c r="BS104" s="465"/>
      <c r="BT104" s="465"/>
      <c r="BU104" s="465"/>
      <c r="BV104" s="465"/>
      <c r="BW104" s="465"/>
      <c r="BX104" s="465"/>
      <c r="BY104" s="465"/>
      <c r="BZ104" s="465"/>
      <c r="CA104" s="465"/>
    </row>
    <row r="105" spans="1:79" s="25" customFormat="1" x14ac:dyDescent="0.25">
      <c r="A105" s="55"/>
      <c r="B105" s="55"/>
      <c r="C105" s="55"/>
      <c r="D105" s="55"/>
      <c r="E105" s="55"/>
      <c r="F105" s="55"/>
      <c r="G105" s="55"/>
      <c r="H105" s="74"/>
      <c r="I105" s="73"/>
      <c r="J105" s="73"/>
      <c r="K105" s="73"/>
      <c r="L105" s="73"/>
      <c r="M105" s="73"/>
      <c r="N105" s="467"/>
      <c r="AF105" s="75"/>
      <c r="AK105" s="464"/>
      <c r="AM105" s="464"/>
      <c r="AN105" s="75"/>
      <c r="BF105" s="465"/>
      <c r="BG105" s="465"/>
      <c r="BJ105" s="234"/>
      <c r="BK105" s="234"/>
      <c r="BS105" s="465"/>
      <c r="BT105" s="465"/>
      <c r="BU105" s="465"/>
      <c r="BV105" s="465"/>
      <c r="BW105" s="465"/>
      <c r="BX105" s="465"/>
      <c r="BY105" s="465"/>
      <c r="BZ105" s="465"/>
      <c r="CA105" s="465"/>
    </row>
    <row r="106" spans="1:79" s="25" customFormat="1" x14ac:dyDescent="0.25">
      <c r="A106" s="55"/>
      <c r="B106" s="55"/>
      <c r="C106" s="55"/>
      <c r="D106" s="55"/>
      <c r="E106" s="55"/>
      <c r="F106" s="55"/>
      <c r="G106" s="55"/>
      <c r="H106" s="74"/>
      <c r="I106" s="73"/>
      <c r="J106" s="73"/>
      <c r="K106" s="73"/>
      <c r="L106" s="73"/>
      <c r="M106" s="73"/>
      <c r="N106" s="467"/>
      <c r="AF106" s="75"/>
      <c r="AK106" s="464"/>
      <c r="AM106" s="464"/>
      <c r="AN106" s="75"/>
      <c r="BF106" s="465"/>
      <c r="BG106" s="465"/>
      <c r="BJ106" s="234"/>
      <c r="BK106" s="234"/>
      <c r="BS106" s="465"/>
      <c r="BT106" s="465"/>
      <c r="BU106" s="465"/>
      <c r="BV106" s="465"/>
      <c r="BW106" s="465"/>
      <c r="BX106" s="465"/>
      <c r="BY106" s="465"/>
      <c r="BZ106" s="465"/>
      <c r="CA106" s="465"/>
    </row>
    <row r="107" spans="1:79" s="25" customFormat="1" x14ac:dyDescent="0.25">
      <c r="A107" s="55"/>
      <c r="B107" s="55"/>
      <c r="C107" s="55"/>
      <c r="D107" s="55"/>
      <c r="E107" s="55"/>
      <c r="F107" s="55"/>
      <c r="G107" s="55"/>
      <c r="H107" s="74"/>
      <c r="I107" s="73"/>
      <c r="J107" s="73"/>
      <c r="K107" s="73"/>
      <c r="L107" s="73"/>
      <c r="M107" s="73"/>
      <c r="N107" s="467"/>
      <c r="AF107" s="75"/>
      <c r="AK107" s="464"/>
      <c r="AM107" s="464"/>
      <c r="AN107" s="75"/>
      <c r="BF107" s="465"/>
      <c r="BG107" s="465"/>
      <c r="BJ107" s="234"/>
      <c r="BK107" s="234"/>
      <c r="BS107" s="465"/>
      <c r="BT107" s="465"/>
      <c r="BU107" s="465"/>
      <c r="BV107" s="465"/>
      <c r="BW107" s="465"/>
      <c r="BX107" s="465"/>
      <c r="BY107" s="465"/>
      <c r="BZ107" s="465"/>
      <c r="CA107" s="465"/>
    </row>
    <row r="108" spans="1:79" s="25" customFormat="1" x14ac:dyDescent="0.25">
      <c r="A108" s="55"/>
      <c r="B108" s="55"/>
      <c r="C108" s="55"/>
      <c r="D108" s="55"/>
      <c r="E108" s="55"/>
      <c r="F108" s="55"/>
      <c r="G108" s="55"/>
      <c r="H108" s="74"/>
      <c r="I108" s="73"/>
      <c r="J108" s="73"/>
      <c r="K108" s="73"/>
      <c r="L108" s="73"/>
      <c r="M108" s="73"/>
      <c r="N108" s="467"/>
      <c r="AF108" s="75"/>
      <c r="AK108" s="464"/>
      <c r="AM108" s="464"/>
      <c r="AN108" s="75"/>
      <c r="BF108" s="465"/>
      <c r="BG108" s="465"/>
      <c r="BJ108" s="234"/>
      <c r="BK108" s="234"/>
      <c r="BS108" s="465"/>
      <c r="BT108" s="465"/>
      <c r="BU108" s="465"/>
      <c r="BV108" s="465"/>
      <c r="BW108" s="465"/>
      <c r="BX108" s="465"/>
      <c r="BY108" s="465"/>
      <c r="BZ108" s="465"/>
      <c r="CA108" s="465"/>
    </row>
    <row r="109" spans="1:79" s="25" customFormat="1" x14ac:dyDescent="0.25">
      <c r="A109" s="55"/>
      <c r="B109" s="55"/>
      <c r="C109" s="55"/>
      <c r="D109" s="55"/>
      <c r="E109" s="55"/>
      <c r="F109" s="55"/>
      <c r="G109" s="55"/>
      <c r="H109" s="74"/>
      <c r="I109" s="73"/>
      <c r="J109" s="73"/>
      <c r="K109" s="73"/>
      <c r="L109" s="73"/>
      <c r="M109" s="73"/>
      <c r="N109" s="467"/>
      <c r="AF109" s="75"/>
      <c r="AK109" s="464"/>
      <c r="AM109" s="464"/>
      <c r="AN109" s="75"/>
      <c r="BF109" s="465"/>
      <c r="BG109" s="465"/>
      <c r="BJ109" s="234"/>
      <c r="BK109" s="234"/>
      <c r="BS109" s="465"/>
      <c r="BT109" s="465"/>
      <c r="BU109" s="465"/>
      <c r="BV109" s="465"/>
      <c r="BW109" s="465"/>
      <c r="BX109" s="465"/>
      <c r="BY109" s="465"/>
      <c r="BZ109" s="465"/>
      <c r="CA109" s="465"/>
    </row>
    <row r="110" spans="1:79" s="25" customFormat="1" x14ac:dyDescent="0.25">
      <c r="A110" s="55"/>
      <c r="B110" s="55"/>
      <c r="C110" s="55"/>
      <c r="D110" s="55"/>
      <c r="E110" s="55"/>
      <c r="F110" s="55"/>
      <c r="G110" s="55"/>
      <c r="H110" s="74"/>
      <c r="I110" s="73"/>
      <c r="J110" s="73"/>
      <c r="K110" s="73"/>
      <c r="L110" s="73"/>
      <c r="M110" s="73"/>
      <c r="N110" s="467"/>
      <c r="AF110" s="75"/>
      <c r="AK110" s="464"/>
      <c r="AM110" s="464"/>
      <c r="AN110" s="75"/>
      <c r="BF110" s="465"/>
      <c r="BG110" s="465"/>
      <c r="BJ110" s="234"/>
      <c r="BK110" s="234"/>
      <c r="BS110" s="465"/>
      <c r="BT110" s="465"/>
      <c r="BU110" s="465"/>
      <c r="BV110" s="465"/>
      <c r="BW110" s="465"/>
      <c r="BX110" s="465"/>
      <c r="BY110" s="465"/>
      <c r="BZ110" s="465"/>
      <c r="CA110" s="465"/>
    </row>
    <row r="111" spans="1:79" s="25" customFormat="1" x14ac:dyDescent="0.25">
      <c r="A111" s="55"/>
      <c r="B111" s="55"/>
      <c r="C111" s="55"/>
      <c r="D111" s="55"/>
      <c r="E111" s="55"/>
      <c r="F111" s="55"/>
      <c r="G111" s="55"/>
      <c r="H111" s="74"/>
      <c r="I111" s="73"/>
      <c r="J111" s="73"/>
      <c r="K111" s="73"/>
      <c r="L111" s="73"/>
      <c r="M111" s="73"/>
      <c r="N111" s="467"/>
      <c r="AF111" s="75"/>
      <c r="AK111" s="464"/>
      <c r="AM111" s="464"/>
      <c r="AN111" s="75"/>
      <c r="BF111" s="465"/>
      <c r="BG111" s="465"/>
      <c r="BJ111" s="234"/>
      <c r="BK111" s="234"/>
      <c r="BS111" s="465"/>
      <c r="BT111" s="465"/>
      <c r="BU111" s="465"/>
      <c r="BV111" s="465"/>
      <c r="BW111" s="465"/>
      <c r="BX111" s="465"/>
      <c r="BY111" s="465"/>
      <c r="BZ111" s="465"/>
      <c r="CA111" s="465"/>
    </row>
    <row r="112" spans="1:79" s="25" customFormat="1" x14ac:dyDescent="0.25">
      <c r="A112" s="55"/>
      <c r="B112" s="55"/>
      <c r="C112" s="55"/>
      <c r="D112" s="55"/>
      <c r="E112" s="55"/>
      <c r="F112" s="55"/>
      <c r="G112" s="55"/>
      <c r="H112" s="74"/>
      <c r="I112" s="73"/>
      <c r="J112" s="73"/>
      <c r="K112" s="73"/>
      <c r="L112" s="73"/>
      <c r="M112" s="73"/>
      <c r="N112" s="467"/>
      <c r="AF112" s="75"/>
      <c r="AK112" s="464"/>
      <c r="AM112" s="464"/>
      <c r="AN112" s="75"/>
      <c r="BF112" s="465"/>
      <c r="BG112" s="465"/>
      <c r="BJ112" s="234"/>
      <c r="BK112" s="234"/>
      <c r="BS112" s="465"/>
      <c r="BT112" s="465"/>
      <c r="BU112" s="465"/>
      <c r="BV112" s="465"/>
      <c r="BW112" s="465"/>
      <c r="BX112" s="465"/>
      <c r="BY112" s="465"/>
      <c r="BZ112" s="465"/>
      <c r="CA112" s="465"/>
    </row>
    <row r="113" spans="1:79" s="25" customFormat="1" x14ac:dyDescent="0.25">
      <c r="A113" s="55"/>
      <c r="B113" s="55"/>
      <c r="C113" s="55"/>
      <c r="D113" s="55"/>
      <c r="E113" s="55"/>
      <c r="F113" s="55"/>
      <c r="G113" s="55"/>
      <c r="H113" s="74"/>
      <c r="I113" s="73"/>
      <c r="J113" s="73"/>
      <c r="K113" s="73"/>
      <c r="L113" s="73"/>
      <c r="M113" s="73"/>
      <c r="N113" s="467"/>
      <c r="AF113" s="75"/>
      <c r="AK113" s="464"/>
      <c r="AM113" s="464"/>
      <c r="AN113" s="75"/>
      <c r="BF113" s="465"/>
      <c r="BG113" s="465"/>
      <c r="BJ113" s="234"/>
      <c r="BK113" s="234"/>
      <c r="BS113" s="465"/>
      <c r="BT113" s="465"/>
      <c r="BU113" s="465"/>
      <c r="BV113" s="465"/>
      <c r="BW113" s="465"/>
      <c r="BX113" s="465"/>
      <c r="BY113" s="465"/>
      <c r="BZ113" s="465"/>
      <c r="CA113" s="465"/>
    </row>
    <row r="114" spans="1:79" s="25" customFormat="1" x14ac:dyDescent="0.25">
      <c r="A114" s="55"/>
      <c r="B114" s="55"/>
      <c r="C114" s="55"/>
      <c r="D114" s="55"/>
      <c r="E114" s="55"/>
      <c r="F114" s="55"/>
      <c r="G114" s="55"/>
      <c r="H114" s="74"/>
      <c r="I114" s="73"/>
      <c r="J114" s="73"/>
      <c r="K114" s="73"/>
      <c r="L114" s="73"/>
      <c r="M114" s="73"/>
      <c r="N114" s="467"/>
      <c r="AF114" s="75"/>
      <c r="AK114" s="464"/>
      <c r="AM114" s="464"/>
      <c r="AN114" s="75"/>
      <c r="BF114" s="465"/>
      <c r="BG114" s="465"/>
      <c r="BJ114" s="234"/>
      <c r="BK114" s="234"/>
      <c r="BS114" s="465"/>
      <c r="BT114" s="465"/>
      <c r="BU114" s="465"/>
      <c r="BV114" s="465"/>
      <c r="BW114" s="465"/>
      <c r="BX114" s="465"/>
      <c r="BY114" s="465"/>
      <c r="BZ114" s="465"/>
      <c r="CA114" s="465"/>
    </row>
    <row r="115" spans="1:79" s="25" customFormat="1" x14ac:dyDescent="0.25">
      <c r="A115" s="55"/>
      <c r="B115" s="55"/>
      <c r="C115" s="55"/>
      <c r="D115" s="55"/>
      <c r="E115" s="55"/>
      <c r="F115" s="55"/>
      <c r="G115" s="55"/>
      <c r="H115" s="74"/>
      <c r="I115" s="73"/>
      <c r="J115" s="73"/>
      <c r="K115" s="73"/>
      <c r="L115" s="73"/>
      <c r="M115" s="73"/>
      <c r="N115" s="467"/>
      <c r="AF115" s="75"/>
      <c r="AK115" s="464"/>
      <c r="AM115" s="464"/>
      <c r="AN115" s="75"/>
      <c r="BF115" s="465"/>
      <c r="BG115" s="465"/>
      <c r="BJ115" s="234"/>
      <c r="BK115" s="234"/>
      <c r="BS115" s="465"/>
      <c r="BT115" s="465"/>
      <c r="BU115" s="465"/>
      <c r="BV115" s="465"/>
      <c r="BW115" s="465"/>
      <c r="BX115" s="465"/>
      <c r="BY115" s="465"/>
      <c r="BZ115" s="465"/>
      <c r="CA115" s="465"/>
    </row>
    <row r="116" spans="1:79" s="25" customFormat="1" x14ac:dyDescent="0.25">
      <c r="A116" s="55"/>
      <c r="B116" s="55"/>
      <c r="C116" s="55"/>
      <c r="D116" s="55"/>
      <c r="E116" s="55"/>
      <c r="F116" s="55"/>
      <c r="G116" s="55"/>
      <c r="H116" s="74"/>
      <c r="I116" s="73"/>
      <c r="J116" s="73"/>
      <c r="K116" s="73"/>
      <c r="L116" s="73"/>
      <c r="M116" s="73"/>
      <c r="N116" s="467"/>
      <c r="AF116" s="75"/>
      <c r="AK116" s="464"/>
      <c r="AM116" s="464"/>
      <c r="AN116" s="75"/>
      <c r="BF116" s="465"/>
      <c r="BG116" s="465"/>
      <c r="BJ116" s="234"/>
      <c r="BK116" s="234"/>
      <c r="BS116" s="465"/>
      <c r="BT116" s="465"/>
      <c r="BU116" s="465"/>
      <c r="BV116" s="465"/>
      <c r="BW116" s="465"/>
      <c r="BX116" s="465"/>
      <c r="BY116" s="465"/>
      <c r="BZ116" s="465"/>
      <c r="CA116" s="465"/>
    </row>
    <row r="117" spans="1:79" s="25" customFormat="1" x14ac:dyDescent="0.25">
      <c r="A117" s="55"/>
      <c r="B117" s="55"/>
      <c r="C117" s="55"/>
      <c r="D117" s="55"/>
      <c r="E117" s="55"/>
      <c r="F117" s="55"/>
      <c r="G117" s="55"/>
      <c r="H117" s="74"/>
      <c r="I117" s="73"/>
      <c r="J117" s="73"/>
      <c r="K117" s="73"/>
      <c r="L117" s="73"/>
      <c r="M117" s="73"/>
      <c r="N117" s="467"/>
      <c r="AF117" s="75"/>
      <c r="AK117" s="464"/>
      <c r="AM117" s="464"/>
      <c r="AN117" s="75"/>
      <c r="BF117" s="465"/>
      <c r="BG117" s="465"/>
      <c r="BJ117" s="234"/>
      <c r="BK117" s="234"/>
      <c r="BS117" s="465"/>
      <c r="BT117" s="465"/>
      <c r="BU117" s="465"/>
      <c r="BV117" s="465"/>
      <c r="BW117" s="465"/>
      <c r="BX117" s="465"/>
      <c r="BY117" s="465"/>
      <c r="BZ117" s="465"/>
      <c r="CA117" s="465"/>
    </row>
    <row r="118" spans="1:79" s="25" customFormat="1" x14ac:dyDescent="0.25">
      <c r="A118" s="55"/>
      <c r="B118" s="55"/>
      <c r="C118" s="55"/>
      <c r="D118" s="55"/>
      <c r="E118" s="55"/>
      <c r="F118" s="55"/>
      <c r="G118" s="55"/>
      <c r="H118" s="74"/>
      <c r="I118" s="73"/>
      <c r="J118" s="73"/>
      <c r="K118" s="73"/>
      <c r="L118" s="73"/>
      <c r="M118" s="73"/>
      <c r="N118" s="467"/>
      <c r="AF118" s="75"/>
      <c r="AK118" s="464"/>
      <c r="AM118" s="464"/>
      <c r="AN118" s="75"/>
      <c r="BF118" s="465"/>
      <c r="BG118" s="465"/>
      <c r="BJ118" s="234"/>
      <c r="BK118" s="234"/>
      <c r="BS118" s="465"/>
      <c r="BT118" s="465"/>
      <c r="BU118" s="465"/>
      <c r="BV118" s="465"/>
      <c r="BW118" s="465"/>
      <c r="BX118" s="465"/>
      <c r="BY118" s="465"/>
      <c r="BZ118" s="465"/>
      <c r="CA118" s="465"/>
    </row>
    <row r="119" spans="1:79" s="25" customFormat="1" x14ac:dyDescent="0.25">
      <c r="A119" s="55"/>
      <c r="B119" s="55"/>
      <c r="C119" s="55"/>
      <c r="D119" s="55"/>
      <c r="E119" s="55"/>
      <c r="F119" s="55"/>
      <c r="G119" s="55"/>
      <c r="H119" s="74"/>
      <c r="I119" s="73"/>
      <c r="J119" s="73"/>
      <c r="K119" s="73"/>
      <c r="L119" s="73"/>
      <c r="M119" s="73"/>
      <c r="N119" s="467"/>
      <c r="AF119" s="75"/>
      <c r="AK119" s="464"/>
      <c r="AM119" s="464"/>
      <c r="AN119" s="75"/>
      <c r="BF119" s="465"/>
      <c r="BG119" s="465"/>
      <c r="BJ119" s="234"/>
      <c r="BK119" s="234"/>
      <c r="BS119" s="465"/>
      <c r="BT119" s="465"/>
      <c r="BU119" s="465"/>
      <c r="BV119" s="465"/>
      <c r="BW119" s="465"/>
      <c r="BX119" s="465"/>
      <c r="BY119" s="465"/>
      <c r="BZ119" s="465"/>
      <c r="CA119" s="465"/>
    </row>
    <row r="120" spans="1:79" s="25" customFormat="1" x14ac:dyDescent="0.25">
      <c r="A120" s="55"/>
      <c r="B120" s="55"/>
      <c r="C120" s="55"/>
      <c r="D120" s="55"/>
      <c r="E120" s="55"/>
      <c r="F120" s="55"/>
      <c r="G120" s="55"/>
      <c r="H120" s="74"/>
      <c r="I120" s="73"/>
      <c r="J120" s="73"/>
      <c r="K120" s="73"/>
      <c r="L120" s="73"/>
      <c r="M120" s="73"/>
      <c r="N120" s="467"/>
      <c r="AF120" s="75"/>
      <c r="AK120" s="464"/>
      <c r="AM120" s="464"/>
      <c r="AN120" s="75"/>
      <c r="BF120" s="465"/>
      <c r="BG120" s="465"/>
      <c r="BJ120" s="234"/>
      <c r="BK120" s="234"/>
      <c r="BS120" s="465"/>
      <c r="BT120" s="465"/>
      <c r="BU120" s="465"/>
      <c r="BV120" s="465"/>
      <c r="BW120" s="465"/>
      <c r="BX120" s="465"/>
      <c r="BY120" s="465"/>
      <c r="BZ120" s="465"/>
      <c r="CA120" s="465"/>
    </row>
    <row r="121" spans="1:79" s="25" customFormat="1" x14ac:dyDescent="0.25">
      <c r="A121" s="55"/>
      <c r="B121" s="55"/>
      <c r="C121" s="55"/>
      <c r="D121" s="55"/>
      <c r="E121" s="55"/>
      <c r="F121" s="55"/>
      <c r="G121" s="55"/>
      <c r="H121" s="74"/>
      <c r="I121" s="73"/>
      <c r="J121" s="73"/>
      <c r="K121" s="73"/>
      <c r="L121" s="73"/>
      <c r="M121" s="73"/>
      <c r="N121" s="467"/>
      <c r="AF121" s="75"/>
      <c r="AK121" s="464"/>
      <c r="AM121" s="464"/>
      <c r="AN121" s="75"/>
      <c r="BF121" s="465"/>
      <c r="BG121" s="465"/>
      <c r="BJ121" s="234"/>
      <c r="BK121" s="234"/>
      <c r="BS121" s="465"/>
      <c r="BT121" s="465"/>
      <c r="BU121" s="465"/>
      <c r="BV121" s="465"/>
      <c r="BW121" s="465"/>
      <c r="BX121" s="465"/>
      <c r="BY121" s="465"/>
      <c r="BZ121" s="465"/>
      <c r="CA121" s="465"/>
    </row>
    <row r="122" spans="1:79" s="25" customFormat="1" x14ac:dyDescent="0.25">
      <c r="A122" s="55"/>
      <c r="B122" s="55"/>
      <c r="C122" s="55"/>
      <c r="D122" s="55"/>
      <c r="E122" s="55"/>
      <c r="F122" s="55"/>
      <c r="G122" s="55"/>
      <c r="H122" s="74"/>
      <c r="I122" s="73"/>
      <c r="J122" s="73"/>
      <c r="K122" s="73"/>
      <c r="L122" s="73"/>
      <c r="M122" s="73"/>
      <c r="N122" s="467"/>
      <c r="AF122" s="75"/>
      <c r="AK122" s="464"/>
      <c r="AM122" s="464"/>
      <c r="AN122" s="75"/>
      <c r="BF122" s="465"/>
      <c r="BG122" s="465"/>
      <c r="BJ122" s="234"/>
      <c r="BK122" s="234"/>
      <c r="BS122" s="465"/>
      <c r="BT122" s="465"/>
      <c r="BU122" s="465"/>
      <c r="BV122" s="465"/>
      <c r="BW122" s="465"/>
      <c r="BX122" s="465"/>
      <c r="BY122" s="465"/>
      <c r="BZ122" s="465"/>
      <c r="CA122" s="465"/>
    </row>
    <row r="123" spans="1:79" s="25" customFormat="1" x14ac:dyDescent="0.25">
      <c r="A123" s="55"/>
      <c r="B123" s="55"/>
      <c r="C123" s="55"/>
      <c r="D123" s="55"/>
      <c r="E123" s="55"/>
      <c r="F123" s="55"/>
      <c r="G123" s="55"/>
      <c r="H123" s="74"/>
      <c r="I123" s="73"/>
      <c r="J123" s="73"/>
      <c r="K123" s="73"/>
      <c r="L123" s="73"/>
      <c r="M123" s="73"/>
      <c r="N123" s="467"/>
      <c r="AF123" s="75"/>
      <c r="AK123" s="464"/>
      <c r="AM123" s="464"/>
      <c r="AN123" s="75"/>
      <c r="BF123" s="465"/>
      <c r="BG123" s="465"/>
      <c r="BJ123" s="234"/>
      <c r="BK123" s="234"/>
      <c r="BS123" s="465"/>
      <c r="BT123" s="465"/>
      <c r="BU123" s="465"/>
      <c r="BV123" s="465"/>
      <c r="BW123" s="465"/>
      <c r="BX123" s="465"/>
      <c r="BY123" s="465"/>
      <c r="BZ123" s="465"/>
      <c r="CA123" s="465"/>
    </row>
    <row r="124" spans="1:79" s="25" customFormat="1" x14ac:dyDescent="0.25">
      <c r="A124" s="55"/>
      <c r="B124" s="55"/>
      <c r="C124" s="55"/>
      <c r="D124" s="55"/>
      <c r="E124" s="55"/>
      <c r="F124" s="55"/>
      <c r="G124" s="55"/>
      <c r="H124" s="74"/>
      <c r="I124" s="73"/>
      <c r="J124" s="73"/>
      <c r="K124" s="73"/>
      <c r="L124" s="73"/>
      <c r="M124" s="73"/>
      <c r="N124" s="467"/>
      <c r="AF124" s="75"/>
      <c r="AK124" s="464"/>
      <c r="AM124" s="464"/>
      <c r="AN124" s="75"/>
      <c r="BF124" s="465"/>
      <c r="BG124" s="465"/>
      <c r="BJ124" s="234"/>
      <c r="BK124" s="234"/>
      <c r="BS124" s="465"/>
      <c r="BT124" s="465"/>
      <c r="BU124" s="465"/>
      <c r="BV124" s="465"/>
      <c r="BW124" s="465"/>
      <c r="BX124" s="465"/>
      <c r="BY124" s="465"/>
      <c r="BZ124" s="465"/>
      <c r="CA124" s="465"/>
    </row>
    <row r="125" spans="1:79" s="25" customFormat="1" x14ac:dyDescent="0.25">
      <c r="A125" s="55"/>
      <c r="B125" s="55"/>
      <c r="C125" s="55"/>
      <c r="D125" s="55"/>
      <c r="E125" s="55"/>
      <c r="F125" s="55"/>
      <c r="G125" s="55"/>
      <c r="H125" s="74"/>
      <c r="I125" s="73"/>
      <c r="J125" s="73"/>
      <c r="K125" s="73"/>
      <c r="L125" s="73"/>
      <c r="M125" s="73"/>
      <c r="N125" s="467"/>
      <c r="AF125" s="75"/>
      <c r="AK125" s="464"/>
      <c r="AM125" s="464"/>
      <c r="AN125" s="75"/>
      <c r="BF125" s="465"/>
      <c r="BG125" s="465"/>
      <c r="BJ125" s="234"/>
      <c r="BK125" s="234"/>
      <c r="BS125" s="465"/>
      <c r="BT125" s="465"/>
      <c r="BU125" s="465"/>
      <c r="BV125" s="465"/>
      <c r="BW125" s="465"/>
      <c r="BX125" s="465"/>
      <c r="BY125" s="465"/>
      <c r="BZ125" s="465"/>
      <c r="CA125" s="465"/>
    </row>
    <row r="126" spans="1:79" s="25" customFormat="1" x14ac:dyDescent="0.25">
      <c r="A126" s="55"/>
      <c r="B126" s="55"/>
      <c r="C126" s="55"/>
      <c r="D126" s="55"/>
      <c r="E126" s="55"/>
      <c r="F126" s="55"/>
      <c r="G126" s="55"/>
      <c r="H126" s="74"/>
      <c r="I126" s="73"/>
      <c r="J126" s="73"/>
      <c r="K126" s="73"/>
      <c r="L126" s="73"/>
      <c r="M126" s="73"/>
      <c r="N126" s="467"/>
      <c r="AF126" s="75"/>
      <c r="AK126" s="464"/>
      <c r="AM126" s="464"/>
      <c r="AN126" s="75"/>
      <c r="BF126" s="465"/>
      <c r="BG126" s="465"/>
      <c r="BJ126" s="234"/>
      <c r="BK126" s="234"/>
      <c r="BS126" s="465"/>
      <c r="BT126" s="465"/>
      <c r="BU126" s="465"/>
      <c r="BV126" s="465"/>
      <c r="BW126" s="465"/>
      <c r="BX126" s="465"/>
      <c r="BY126" s="465"/>
      <c r="BZ126" s="465"/>
      <c r="CA126" s="465"/>
    </row>
    <row r="127" spans="1:79" s="25" customFormat="1" x14ac:dyDescent="0.25">
      <c r="A127" s="55"/>
      <c r="B127" s="55"/>
      <c r="C127" s="55"/>
      <c r="D127" s="55"/>
      <c r="E127" s="55"/>
      <c r="F127" s="55"/>
      <c r="G127" s="55"/>
      <c r="H127" s="74"/>
      <c r="I127" s="73"/>
      <c r="J127" s="73"/>
      <c r="K127" s="73"/>
      <c r="L127" s="73"/>
      <c r="M127" s="73"/>
      <c r="N127" s="467"/>
      <c r="AF127" s="75"/>
      <c r="AK127" s="464"/>
      <c r="AM127" s="464"/>
      <c r="AN127" s="75"/>
      <c r="BF127" s="465"/>
      <c r="BG127" s="465"/>
      <c r="BJ127" s="234"/>
      <c r="BK127" s="234"/>
      <c r="BS127" s="465"/>
      <c r="BT127" s="465"/>
      <c r="BU127" s="465"/>
      <c r="BV127" s="465"/>
      <c r="BW127" s="465"/>
      <c r="BX127" s="465"/>
      <c r="BY127" s="465"/>
      <c r="BZ127" s="465"/>
      <c r="CA127" s="465"/>
    </row>
    <row r="128" spans="1:79" s="25" customFormat="1" x14ac:dyDescent="0.25">
      <c r="A128" s="55"/>
      <c r="B128" s="55"/>
      <c r="C128" s="55"/>
      <c r="D128" s="55"/>
      <c r="E128" s="55"/>
      <c r="F128" s="55"/>
      <c r="G128" s="55"/>
      <c r="H128" s="74"/>
      <c r="I128" s="73"/>
      <c r="J128" s="73"/>
      <c r="K128" s="73"/>
      <c r="L128" s="73"/>
      <c r="M128" s="73"/>
      <c r="N128" s="467"/>
      <c r="AF128" s="75"/>
      <c r="AK128" s="464"/>
      <c r="AM128" s="464"/>
      <c r="AN128" s="75"/>
      <c r="BF128" s="465"/>
      <c r="BG128" s="465"/>
      <c r="BJ128" s="234"/>
      <c r="BK128" s="234"/>
      <c r="BS128" s="465"/>
      <c r="BT128" s="465"/>
      <c r="BU128" s="465"/>
      <c r="BV128" s="465"/>
      <c r="BW128" s="465"/>
      <c r="BX128" s="465"/>
      <c r="BY128" s="465"/>
      <c r="BZ128" s="465"/>
      <c r="CA128" s="465"/>
    </row>
    <row r="129" spans="1:82" s="25" customFormat="1" x14ac:dyDescent="0.25">
      <c r="A129" s="55"/>
      <c r="B129" s="55"/>
      <c r="C129" s="55"/>
      <c r="D129" s="55"/>
      <c r="E129" s="55"/>
      <c r="F129" s="55"/>
      <c r="G129" s="55"/>
      <c r="H129" s="74"/>
      <c r="I129" s="73"/>
      <c r="J129" s="73"/>
      <c r="K129" s="73"/>
      <c r="L129" s="73"/>
      <c r="M129" s="73"/>
      <c r="N129" s="467"/>
      <c r="AF129" s="75"/>
      <c r="AK129" s="464"/>
      <c r="AM129" s="464"/>
      <c r="AN129" s="75"/>
      <c r="BF129" s="465"/>
      <c r="BG129" s="465"/>
      <c r="BJ129" s="234"/>
      <c r="BK129" s="234"/>
      <c r="BS129" s="465"/>
      <c r="BT129" s="465"/>
      <c r="BU129" s="465"/>
      <c r="BV129" s="465"/>
      <c r="BW129" s="465"/>
      <c r="BX129" s="465"/>
      <c r="BY129" s="465"/>
      <c r="BZ129" s="465"/>
      <c r="CA129" s="465"/>
    </row>
    <row r="130" spans="1:82" s="25" customFormat="1" x14ac:dyDescent="0.25">
      <c r="A130" s="55"/>
      <c r="B130" s="55"/>
      <c r="C130" s="55"/>
      <c r="D130" s="55"/>
      <c r="E130" s="55"/>
      <c r="F130" s="55"/>
      <c r="G130" s="55"/>
      <c r="H130" s="74"/>
      <c r="I130" s="73"/>
      <c r="J130" s="73"/>
      <c r="K130" s="73"/>
      <c r="L130" s="73"/>
      <c r="M130" s="73"/>
      <c r="N130" s="467"/>
      <c r="AF130" s="75"/>
      <c r="AK130" s="464"/>
      <c r="AM130" s="464"/>
      <c r="AN130" s="75"/>
      <c r="BF130" s="465"/>
      <c r="BG130" s="465"/>
      <c r="BJ130" s="234"/>
      <c r="BK130" s="234"/>
      <c r="BS130" s="465"/>
      <c r="BT130" s="465"/>
      <c r="BU130" s="465"/>
      <c r="BV130" s="465"/>
      <c r="BW130" s="465"/>
      <c r="BX130" s="465"/>
      <c r="BY130" s="465"/>
      <c r="BZ130" s="465"/>
      <c r="CA130" s="465"/>
    </row>
    <row r="131" spans="1:82" s="25" customFormat="1" x14ac:dyDescent="0.25">
      <c r="A131" s="55"/>
      <c r="B131" s="55"/>
      <c r="C131" s="55"/>
      <c r="D131" s="55"/>
      <c r="E131" s="55"/>
      <c r="F131" s="55"/>
      <c r="G131" s="55"/>
      <c r="H131" s="74"/>
      <c r="I131" s="73"/>
      <c r="J131" s="73"/>
      <c r="K131" s="73"/>
      <c r="L131" s="73"/>
      <c r="M131" s="73"/>
      <c r="N131" s="467"/>
      <c r="AF131" s="75"/>
      <c r="AK131" s="464"/>
      <c r="AM131" s="464"/>
      <c r="AN131" s="75"/>
      <c r="BF131" s="465"/>
      <c r="BG131" s="465"/>
      <c r="BJ131" s="234"/>
      <c r="BK131" s="234"/>
      <c r="BS131" s="465"/>
      <c r="BT131" s="465"/>
      <c r="BU131" s="465"/>
      <c r="BV131" s="465"/>
      <c r="BW131" s="465"/>
      <c r="BX131" s="465"/>
      <c r="BY131" s="465"/>
      <c r="BZ131" s="465"/>
      <c r="CA131" s="465"/>
    </row>
    <row r="132" spans="1:82" s="25" customFormat="1" x14ac:dyDescent="0.25">
      <c r="A132" s="55"/>
      <c r="B132" s="55"/>
      <c r="C132" s="55"/>
      <c r="D132" s="55"/>
      <c r="E132" s="55"/>
      <c r="F132" s="55"/>
      <c r="G132" s="55"/>
      <c r="H132" s="74"/>
      <c r="I132" s="73"/>
      <c r="J132" s="73"/>
      <c r="K132" s="73"/>
      <c r="L132" s="73"/>
      <c r="M132" s="73"/>
      <c r="N132" s="467"/>
      <c r="AF132" s="75"/>
      <c r="AK132" s="464"/>
      <c r="AM132" s="464"/>
      <c r="AN132" s="75"/>
      <c r="BF132" s="465"/>
      <c r="BG132" s="465"/>
      <c r="BJ132" s="234"/>
      <c r="BK132" s="234"/>
      <c r="BS132" s="465"/>
      <c r="BT132" s="465"/>
      <c r="BU132" s="465"/>
      <c r="BV132" s="465"/>
      <c r="BW132" s="465"/>
      <c r="BX132" s="465"/>
      <c r="BY132" s="465"/>
      <c r="BZ132" s="465"/>
      <c r="CA132" s="465"/>
    </row>
    <row r="133" spans="1:82" s="25" customFormat="1" x14ac:dyDescent="0.25">
      <c r="A133" s="55"/>
      <c r="B133" s="55"/>
      <c r="C133" s="55"/>
      <c r="D133" s="55"/>
      <c r="E133" s="55"/>
      <c r="F133" s="55"/>
      <c r="G133" s="55"/>
      <c r="H133" s="74"/>
      <c r="I133" s="73"/>
      <c r="J133" s="73"/>
      <c r="K133" s="73"/>
      <c r="L133" s="73"/>
      <c r="M133" s="73"/>
      <c r="N133" s="467"/>
      <c r="AF133" s="75"/>
      <c r="AK133" s="464"/>
      <c r="AM133" s="464"/>
      <c r="AN133" s="75"/>
      <c r="BF133" s="465"/>
      <c r="BG133" s="465"/>
      <c r="BJ133" s="234"/>
      <c r="BK133" s="234"/>
      <c r="BS133" s="465"/>
      <c r="BT133" s="465"/>
      <c r="BU133" s="465"/>
      <c r="BV133" s="465"/>
      <c r="BW133" s="465"/>
      <c r="BX133" s="465"/>
      <c r="BY133" s="465"/>
      <c r="BZ133" s="465"/>
      <c r="CA133" s="465"/>
    </row>
    <row r="134" spans="1:82" s="25" customFormat="1" x14ac:dyDescent="0.25">
      <c r="A134" s="55"/>
      <c r="B134" s="55"/>
      <c r="C134" s="55"/>
      <c r="D134" s="55"/>
      <c r="E134" s="55"/>
      <c r="F134" s="55"/>
      <c r="G134" s="55"/>
      <c r="H134" s="74"/>
      <c r="I134" s="73"/>
      <c r="J134" s="73"/>
      <c r="K134" s="73"/>
      <c r="L134" s="73"/>
      <c r="M134" s="73"/>
      <c r="N134" s="467"/>
      <c r="AF134" s="75"/>
      <c r="AK134" s="464"/>
      <c r="AM134" s="464"/>
      <c r="AN134" s="75"/>
      <c r="BF134" s="465"/>
      <c r="BG134" s="465"/>
      <c r="BJ134" s="234"/>
      <c r="BK134" s="234"/>
      <c r="BS134" s="465"/>
      <c r="BT134" s="465"/>
      <c r="BU134" s="465"/>
      <c r="BV134" s="465"/>
      <c r="BW134" s="465"/>
      <c r="BX134" s="465"/>
      <c r="BY134" s="465"/>
      <c r="BZ134" s="465"/>
      <c r="CA134" s="465"/>
    </row>
    <row r="135" spans="1:82" s="25" customFormat="1" x14ac:dyDescent="0.25">
      <c r="A135" s="55"/>
      <c r="B135" s="55"/>
      <c r="C135" s="55"/>
      <c r="D135" s="55"/>
      <c r="E135" s="55"/>
      <c r="F135" s="55"/>
      <c r="G135" s="55"/>
      <c r="H135" s="74"/>
      <c r="I135" s="73"/>
      <c r="J135" s="73"/>
      <c r="K135" s="73"/>
      <c r="L135" s="73"/>
      <c r="M135" s="73"/>
      <c r="N135" s="467"/>
      <c r="AF135" s="75"/>
      <c r="AK135" s="464"/>
      <c r="AM135" s="464"/>
      <c r="AN135" s="75"/>
      <c r="BF135" s="465"/>
      <c r="BG135" s="465"/>
      <c r="BJ135" s="234"/>
      <c r="BK135" s="234"/>
      <c r="BS135" s="465"/>
      <c r="BT135" s="465"/>
      <c r="BU135" s="465"/>
      <c r="BV135" s="465"/>
      <c r="BW135" s="465"/>
      <c r="BX135" s="465"/>
      <c r="BY135" s="465"/>
      <c r="BZ135" s="465"/>
      <c r="CA135" s="465"/>
    </row>
    <row r="136" spans="1:82" s="25" customFormat="1" x14ac:dyDescent="0.25">
      <c r="A136" s="55"/>
      <c r="B136" s="55"/>
      <c r="C136" s="55"/>
      <c r="D136" s="55"/>
      <c r="E136" s="55"/>
      <c r="F136" s="55"/>
      <c r="G136" s="55"/>
      <c r="H136" s="74"/>
      <c r="I136" s="73"/>
      <c r="J136" s="73"/>
      <c r="K136" s="73"/>
      <c r="L136" s="73"/>
      <c r="M136" s="73"/>
      <c r="N136" s="467"/>
      <c r="AF136" s="75"/>
      <c r="AK136" s="464"/>
      <c r="AM136" s="464"/>
      <c r="AN136" s="75"/>
      <c r="BF136" s="465"/>
      <c r="BG136" s="465"/>
      <c r="BJ136" s="234"/>
      <c r="BK136" s="234"/>
      <c r="BS136" s="465"/>
      <c r="BT136" s="465"/>
      <c r="BU136" s="465"/>
      <c r="BV136" s="465"/>
      <c r="BW136" s="465"/>
      <c r="BX136" s="465"/>
      <c r="BY136" s="465"/>
      <c r="BZ136" s="465"/>
      <c r="CA136" s="465"/>
    </row>
    <row r="137" spans="1:82" s="25" customFormat="1" x14ac:dyDescent="0.25">
      <c r="A137" s="55"/>
      <c r="B137" s="55"/>
      <c r="C137" s="55"/>
      <c r="D137" s="55"/>
      <c r="E137" s="55"/>
      <c r="F137" s="55"/>
      <c r="G137" s="55"/>
      <c r="H137" s="74"/>
      <c r="I137" s="73"/>
      <c r="J137" s="73"/>
      <c r="K137" s="73"/>
      <c r="L137" s="73"/>
      <c r="M137" s="73"/>
      <c r="N137" s="467"/>
      <c r="AF137" s="75"/>
      <c r="AK137" s="464"/>
      <c r="AM137" s="464"/>
      <c r="AN137" s="75"/>
      <c r="BF137" s="465"/>
      <c r="BG137" s="465"/>
      <c r="BJ137" s="234"/>
      <c r="BK137" s="234"/>
      <c r="BS137" s="465"/>
      <c r="BT137" s="465"/>
      <c r="BU137" s="465"/>
      <c r="BV137" s="465"/>
      <c r="BW137" s="465"/>
      <c r="BX137" s="465"/>
      <c r="BY137" s="465"/>
      <c r="BZ137" s="465"/>
      <c r="CA137" s="465"/>
    </row>
    <row r="138" spans="1:82" s="25" customFormat="1" x14ac:dyDescent="0.25">
      <c r="A138" s="55"/>
      <c r="B138" s="55"/>
      <c r="C138" s="55"/>
      <c r="D138" s="55"/>
      <c r="E138" s="55"/>
      <c r="F138" s="55"/>
      <c r="G138" s="55"/>
      <c r="H138" s="74"/>
      <c r="I138" s="73"/>
      <c r="J138" s="73"/>
      <c r="K138" s="73"/>
      <c r="L138" s="73"/>
      <c r="M138" s="73"/>
      <c r="N138" s="467"/>
      <c r="AF138" s="75"/>
      <c r="AK138" s="464"/>
      <c r="AM138" s="464"/>
      <c r="AN138" s="75"/>
      <c r="BF138" s="465"/>
      <c r="BG138" s="465"/>
      <c r="BJ138" s="234"/>
      <c r="BK138" s="234"/>
      <c r="BS138" s="465"/>
      <c r="BT138" s="465"/>
      <c r="BU138" s="465"/>
      <c r="BV138" s="465"/>
      <c r="BW138" s="465"/>
      <c r="BX138" s="465"/>
      <c r="BY138" s="465"/>
      <c r="BZ138" s="465"/>
      <c r="CA138" s="465"/>
    </row>
    <row r="139" spans="1:82" s="25" customFormat="1" x14ac:dyDescent="0.25">
      <c r="A139" s="55"/>
      <c r="B139" s="55"/>
      <c r="C139" s="55"/>
      <c r="D139" s="55"/>
      <c r="E139" s="55"/>
      <c r="F139" s="55"/>
      <c r="G139" s="55"/>
      <c r="H139" s="74"/>
      <c r="I139" s="73"/>
      <c r="J139" s="73"/>
      <c r="K139" s="73"/>
      <c r="L139" s="73"/>
      <c r="M139" s="73"/>
      <c r="N139" s="467"/>
      <c r="AF139" s="75"/>
      <c r="AK139" s="464"/>
      <c r="AM139" s="464"/>
      <c r="AN139" s="75"/>
      <c r="BF139" s="465"/>
      <c r="BG139" s="465"/>
      <c r="BJ139" s="234"/>
      <c r="BK139" s="234"/>
      <c r="BS139" s="465"/>
      <c r="BT139" s="465"/>
      <c r="BU139" s="465"/>
      <c r="BV139" s="465"/>
      <c r="BW139" s="465"/>
      <c r="BX139" s="465"/>
      <c r="BY139" s="465"/>
      <c r="BZ139" s="465"/>
      <c r="CA139" s="465"/>
    </row>
    <row r="140" spans="1:82" s="25" customFormat="1" x14ac:dyDescent="0.25">
      <c r="A140" s="55"/>
      <c r="B140" s="55"/>
      <c r="C140" s="55"/>
      <c r="D140" s="55"/>
      <c r="E140" s="55"/>
      <c r="F140" s="55"/>
      <c r="G140" s="55"/>
      <c r="H140" s="74"/>
      <c r="I140" s="73"/>
      <c r="J140" s="73"/>
      <c r="K140" s="73"/>
      <c r="L140" s="73"/>
      <c r="M140" s="73"/>
      <c r="N140" s="73"/>
      <c r="AF140" s="75"/>
      <c r="AK140" s="464"/>
      <c r="AM140" s="464"/>
      <c r="AN140" s="75"/>
      <c r="BF140" s="465"/>
      <c r="BG140" s="465"/>
      <c r="BJ140" s="234"/>
      <c r="BK140" s="234"/>
      <c r="BS140" s="465"/>
      <c r="BT140" s="465"/>
      <c r="BU140" s="465"/>
      <c r="BV140" s="465"/>
      <c r="BW140" s="465"/>
      <c r="BX140" s="465"/>
      <c r="BY140" s="465"/>
      <c r="BZ140" s="465"/>
      <c r="CA140" s="465"/>
    </row>
    <row r="141" spans="1:82" s="25" customFormat="1" x14ac:dyDescent="0.25">
      <c r="A141" s="55"/>
      <c r="B141" s="55"/>
      <c r="C141" s="55"/>
      <c r="D141" s="55"/>
      <c r="E141" s="55"/>
      <c r="F141" s="55"/>
      <c r="G141" s="55"/>
      <c r="H141" s="74"/>
      <c r="I141" s="73"/>
      <c r="J141" s="73"/>
      <c r="K141" s="73"/>
      <c r="L141" s="73"/>
      <c r="M141" s="73"/>
      <c r="N141" s="73"/>
      <c r="AF141" s="75"/>
      <c r="AK141" s="464"/>
      <c r="AM141" s="464"/>
      <c r="AN141" s="75"/>
      <c r="BF141" s="465"/>
      <c r="BG141" s="465"/>
      <c r="BJ141" s="234"/>
      <c r="BK141" s="234"/>
      <c r="BS141" s="465"/>
      <c r="BT141" s="465"/>
      <c r="BU141" s="465"/>
      <c r="BV141" s="465"/>
      <c r="BW141" s="465"/>
      <c r="BX141" s="465"/>
      <c r="BY141" s="465"/>
      <c r="BZ141" s="465"/>
      <c r="CA141" s="465"/>
    </row>
    <row r="142" spans="1:82" s="25" customFormat="1" x14ac:dyDescent="0.25">
      <c r="A142" s="55"/>
      <c r="B142" s="55"/>
      <c r="C142" s="55"/>
      <c r="D142" s="55"/>
      <c r="E142" s="55"/>
      <c r="F142" s="55"/>
      <c r="G142" s="55"/>
      <c r="H142" s="74"/>
      <c r="I142" s="73"/>
      <c r="J142" s="73"/>
      <c r="K142" s="73"/>
      <c r="L142" s="73"/>
      <c r="M142" s="73"/>
      <c r="N142" s="73"/>
      <c r="AF142" s="75"/>
      <c r="AK142" s="464"/>
      <c r="AM142" s="464"/>
      <c r="AN142" s="75"/>
      <c r="BF142" s="465"/>
      <c r="BG142" s="465"/>
      <c r="BJ142" s="234"/>
      <c r="BK142" s="234"/>
      <c r="BS142" s="465"/>
      <c r="BT142" s="465"/>
      <c r="BU142" s="465"/>
      <c r="BV142" s="465"/>
      <c r="BW142" s="465"/>
      <c r="BX142" s="465"/>
      <c r="BY142" s="465"/>
      <c r="BZ142" s="465"/>
      <c r="CA142" s="465"/>
    </row>
    <row r="143" spans="1:82" s="25" customFormat="1" x14ac:dyDescent="0.25">
      <c r="A143" s="55"/>
      <c r="B143" s="55"/>
      <c r="C143" s="55"/>
      <c r="D143" s="55"/>
      <c r="E143" s="55"/>
      <c r="F143" s="55"/>
      <c r="G143" s="55"/>
      <c r="H143" s="74"/>
      <c r="I143" s="73"/>
      <c r="J143" s="73"/>
      <c r="K143" s="73"/>
      <c r="L143" s="73"/>
      <c r="M143" s="73"/>
      <c r="N143" s="73"/>
      <c r="AF143" s="75"/>
      <c r="AK143" s="464"/>
      <c r="AM143" s="464"/>
      <c r="AN143" s="75"/>
      <c r="BF143" s="465"/>
      <c r="BG143" s="465"/>
      <c r="BJ143" s="234"/>
      <c r="BK143" s="234"/>
      <c r="BS143" s="465"/>
      <c r="BT143" s="465"/>
      <c r="BU143" s="465"/>
      <c r="BV143" s="465"/>
      <c r="BW143" s="465"/>
      <c r="BX143" s="465"/>
      <c r="BY143" s="465"/>
      <c r="BZ143" s="465"/>
      <c r="CA143" s="465"/>
    </row>
    <row r="144" spans="1:82" s="25" customFormat="1" x14ac:dyDescent="0.25">
      <c r="A144" s="55"/>
      <c r="B144" s="55"/>
      <c r="C144" s="55"/>
      <c r="D144" s="55"/>
      <c r="E144" s="55"/>
      <c r="F144" s="55"/>
      <c r="G144" s="55"/>
      <c r="H144" s="55"/>
      <c r="I144" s="73"/>
      <c r="J144" s="73"/>
      <c r="K144" s="73"/>
      <c r="L144" s="73"/>
      <c r="M144" s="73"/>
      <c r="N144" s="73"/>
      <c r="AF144" s="464"/>
      <c r="AG144" s="75"/>
      <c r="AM144" s="464"/>
      <c r="AN144" s="464"/>
      <c r="AO144" s="75"/>
      <c r="BF144" s="465"/>
      <c r="BG144" s="465"/>
      <c r="BJ144" s="234"/>
      <c r="BK144" s="234"/>
      <c r="BS144" s="465"/>
      <c r="BT144" s="465"/>
      <c r="BU144" s="465"/>
      <c r="BV144" s="465"/>
      <c r="BW144" s="465"/>
      <c r="BX144" s="465"/>
      <c r="BY144" s="465"/>
      <c r="BZ144" s="465"/>
      <c r="CA144" s="465"/>
      <c r="CD144" s="466"/>
    </row>
    <row r="145" spans="1:83" s="25" customFormat="1" x14ac:dyDescent="0.25">
      <c r="A145" s="55"/>
      <c r="B145" s="55"/>
      <c r="C145" s="55"/>
      <c r="D145" s="55"/>
      <c r="E145" s="55"/>
      <c r="F145" s="55"/>
      <c r="G145" s="55"/>
      <c r="H145" s="55"/>
      <c r="I145" s="73"/>
      <c r="J145" s="73"/>
      <c r="K145" s="73"/>
      <c r="L145" s="73"/>
      <c r="M145" s="73"/>
      <c r="N145" s="73"/>
      <c r="AF145" s="464"/>
      <c r="AG145" s="75"/>
      <c r="AM145" s="464"/>
      <c r="AN145" s="464"/>
      <c r="AO145" s="75"/>
      <c r="BF145" s="465"/>
      <c r="BG145" s="465"/>
      <c r="BJ145" s="234"/>
      <c r="BK145" s="234"/>
      <c r="BS145" s="465"/>
      <c r="BT145" s="465"/>
      <c r="BU145" s="465"/>
      <c r="BV145" s="465"/>
      <c r="BW145" s="465"/>
      <c r="BX145" s="465"/>
      <c r="BY145" s="465"/>
      <c r="BZ145" s="465"/>
      <c r="CA145" s="465"/>
      <c r="CD145" s="466"/>
    </row>
    <row r="146" spans="1:83" s="25" customFormat="1" x14ac:dyDescent="0.25">
      <c r="A146" s="55"/>
      <c r="B146" s="55"/>
      <c r="C146" s="55"/>
      <c r="D146" s="55"/>
      <c r="E146" s="55"/>
      <c r="F146" s="55"/>
      <c r="G146" s="55"/>
      <c r="H146" s="55"/>
      <c r="I146" s="73"/>
      <c r="J146" s="73"/>
      <c r="K146" s="73"/>
      <c r="L146" s="73"/>
      <c r="M146" s="73"/>
      <c r="N146" s="73"/>
      <c r="AF146" s="464"/>
      <c r="AG146" s="75"/>
      <c r="AM146" s="464"/>
      <c r="AN146" s="464"/>
      <c r="AO146" s="75"/>
      <c r="BF146" s="465"/>
      <c r="BG146" s="465"/>
      <c r="BJ146" s="234"/>
      <c r="BK146" s="234"/>
      <c r="BS146" s="465"/>
      <c r="BT146" s="465"/>
      <c r="BU146" s="465"/>
      <c r="BV146" s="465"/>
      <c r="BW146" s="465"/>
      <c r="BX146" s="465"/>
      <c r="BY146" s="465"/>
      <c r="BZ146" s="465"/>
      <c r="CA146" s="465"/>
      <c r="CD146" s="466"/>
    </row>
    <row r="147" spans="1:83" s="25" customFormat="1" x14ac:dyDescent="0.25">
      <c r="A147" s="55"/>
      <c r="B147" s="55"/>
      <c r="C147" s="55"/>
      <c r="D147" s="55"/>
      <c r="E147" s="55"/>
      <c r="F147" s="55"/>
      <c r="G147" s="55"/>
      <c r="H147" s="55"/>
      <c r="I147" s="73"/>
      <c r="J147" s="73"/>
      <c r="K147" s="73"/>
      <c r="L147" s="73"/>
      <c r="M147" s="73"/>
      <c r="N147" s="73"/>
      <c r="AF147" s="464"/>
      <c r="AG147" s="75"/>
      <c r="AM147" s="464"/>
      <c r="AN147" s="464"/>
      <c r="AO147" s="75"/>
      <c r="BF147" s="465"/>
      <c r="BG147" s="465"/>
      <c r="BJ147" s="234"/>
      <c r="BK147" s="234"/>
      <c r="BS147" s="465"/>
      <c r="BT147" s="465"/>
      <c r="BU147" s="465"/>
      <c r="BV147" s="465"/>
      <c r="BW147" s="465"/>
      <c r="BX147" s="465"/>
      <c r="BY147" s="465"/>
      <c r="BZ147" s="465"/>
      <c r="CA147" s="465"/>
      <c r="CD147" s="466"/>
    </row>
    <row r="148" spans="1:83" s="25" customFormat="1" x14ac:dyDescent="0.25">
      <c r="A148" s="55"/>
      <c r="B148" s="55"/>
      <c r="C148" s="55"/>
      <c r="D148" s="55"/>
      <c r="E148" s="55"/>
      <c r="F148" s="55"/>
      <c r="G148" s="55"/>
      <c r="H148" s="55"/>
      <c r="I148" s="73"/>
      <c r="J148" s="73"/>
      <c r="K148" s="73"/>
      <c r="L148" s="73"/>
      <c r="M148" s="73"/>
      <c r="N148" s="73"/>
      <c r="O148" s="467"/>
      <c r="AG148" s="464"/>
      <c r="AH148" s="75"/>
      <c r="AN148" s="464"/>
      <c r="AO148" s="464"/>
      <c r="AP148" s="75"/>
      <c r="BF148" s="465"/>
      <c r="BG148" s="465"/>
      <c r="BJ148" s="234"/>
      <c r="BK148" s="234"/>
      <c r="BS148" s="465"/>
      <c r="BT148" s="465"/>
      <c r="BU148" s="465"/>
      <c r="BV148" s="465"/>
      <c r="BW148" s="465"/>
      <c r="BX148" s="465"/>
      <c r="BY148" s="465"/>
      <c r="BZ148" s="465"/>
      <c r="CA148" s="465"/>
      <c r="CE148" s="466"/>
    </row>
    <row r="149" spans="1:83" s="25" customFormat="1" x14ac:dyDescent="0.25">
      <c r="A149" s="55"/>
      <c r="B149" s="55"/>
      <c r="C149" s="55"/>
      <c r="D149" s="55"/>
      <c r="E149" s="55"/>
      <c r="F149" s="55"/>
      <c r="G149" s="55"/>
      <c r="H149" s="55"/>
      <c r="I149" s="73"/>
      <c r="J149" s="73"/>
      <c r="K149" s="73"/>
      <c r="L149" s="73"/>
      <c r="M149" s="73"/>
      <c r="N149" s="73"/>
      <c r="O149" s="467"/>
      <c r="AG149" s="464"/>
      <c r="AH149" s="75"/>
      <c r="AN149" s="464"/>
      <c r="AO149" s="464"/>
      <c r="AP149" s="75"/>
      <c r="BF149" s="465"/>
      <c r="BG149" s="465"/>
      <c r="BJ149" s="234"/>
      <c r="BK149" s="234"/>
      <c r="BS149" s="465"/>
      <c r="BT149" s="465"/>
      <c r="BU149" s="465"/>
      <c r="BV149" s="465"/>
      <c r="BW149" s="465"/>
      <c r="BX149" s="465"/>
      <c r="BY149" s="465"/>
      <c r="BZ149" s="465"/>
      <c r="CA149" s="465"/>
      <c r="CE149" s="466"/>
    </row>
    <row r="150" spans="1:83" s="25" customFormat="1" x14ac:dyDescent="0.25">
      <c r="A150" s="55"/>
      <c r="B150" s="55"/>
      <c r="C150" s="55"/>
      <c r="D150" s="55"/>
      <c r="E150" s="55"/>
      <c r="F150" s="55"/>
      <c r="G150" s="55"/>
      <c r="H150" s="55"/>
      <c r="I150" s="73"/>
      <c r="J150" s="73"/>
      <c r="K150" s="73"/>
      <c r="L150" s="73"/>
      <c r="M150" s="73"/>
      <c r="N150" s="73"/>
      <c r="O150" s="467"/>
      <c r="AG150" s="464"/>
      <c r="AH150" s="75"/>
      <c r="AN150" s="464"/>
      <c r="AO150" s="464"/>
      <c r="AP150" s="75"/>
      <c r="BF150" s="465"/>
      <c r="BG150" s="465"/>
      <c r="BJ150" s="234"/>
      <c r="BK150" s="234"/>
      <c r="BS150" s="465"/>
      <c r="BT150" s="465"/>
      <c r="BU150" s="465"/>
      <c r="BV150" s="465"/>
      <c r="BW150" s="465"/>
      <c r="BX150" s="465"/>
      <c r="BY150" s="465"/>
      <c r="BZ150" s="465"/>
      <c r="CA150" s="465"/>
      <c r="CE150" s="466"/>
    </row>
    <row r="151" spans="1:83" s="25" customFormat="1" x14ac:dyDescent="0.25">
      <c r="A151" s="55"/>
      <c r="B151" s="55"/>
      <c r="C151" s="55"/>
      <c r="D151" s="55"/>
      <c r="E151" s="55"/>
      <c r="F151" s="55"/>
      <c r="G151" s="55"/>
      <c r="H151" s="55"/>
      <c r="I151" s="73"/>
      <c r="J151" s="73"/>
      <c r="K151" s="73"/>
      <c r="L151" s="73"/>
      <c r="M151" s="73"/>
      <c r="N151" s="73"/>
      <c r="O151" s="467"/>
      <c r="AG151" s="464"/>
      <c r="AH151" s="75"/>
      <c r="AN151" s="464"/>
      <c r="AO151" s="464"/>
      <c r="AP151" s="75"/>
      <c r="BF151" s="465"/>
      <c r="BG151" s="465"/>
      <c r="BJ151" s="234"/>
      <c r="BK151" s="234"/>
      <c r="BS151" s="465"/>
      <c r="BT151" s="465"/>
      <c r="BU151" s="465"/>
      <c r="BV151" s="465"/>
      <c r="BW151" s="465"/>
      <c r="BX151" s="465"/>
      <c r="BY151" s="465"/>
      <c r="BZ151" s="465"/>
      <c r="CA151" s="465"/>
      <c r="CE151" s="466"/>
    </row>
    <row r="152" spans="1:83" s="25" customFormat="1" x14ac:dyDescent="0.25">
      <c r="A152" s="55"/>
      <c r="B152" s="55"/>
      <c r="C152" s="55"/>
      <c r="D152" s="55"/>
      <c r="E152" s="55"/>
      <c r="F152" s="55"/>
      <c r="G152" s="55"/>
      <c r="H152" s="55"/>
      <c r="I152" s="73"/>
      <c r="J152" s="73"/>
      <c r="K152" s="73"/>
      <c r="L152" s="73"/>
      <c r="M152" s="73"/>
      <c r="N152" s="73"/>
      <c r="O152" s="467"/>
      <c r="AG152" s="464"/>
      <c r="AH152" s="75"/>
      <c r="AN152" s="464"/>
      <c r="AO152" s="464"/>
      <c r="AP152" s="75"/>
      <c r="BF152" s="465"/>
      <c r="BG152" s="465"/>
      <c r="BJ152" s="234"/>
      <c r="BK152" s="234"/>
      <c r="BS152" s="465"/>
      <c r="BT152" s="465"/>
      <c r="BU152" s="465"/>
      <c r="BV152" s="465"/>
      <c r="BW152" s="465"/>
      <c r="BX152" s="465"/>
      <c r="BY152" s="465"/>
      <c r="BZ152" s="465"/>
      <c r="CA152" s="465"/>
      <c r="CE152" s="466"/>
    </row>
    <row r="153" spans="1:83" s="25" customFormat="1" x14ac:dyDescent="0.25">
      <c r="A153" s="55"/>
      <c r="B153" s="55"/>
      <c r="C153" s="55"/>
      <c r="D153" s="55"/>
      <c r="E153" s="55"/>
      <c r="F153" s="55"/>
      <c r="G153" s="55"/>
      <c r="H153" s="55"/>
      <c r="I153" s="73"/>
      <c r="J153" s="73"/>
      <c r="K153" s="73"/>
      <c r="L153" s="73"/>
      <c r="M153" s="73"/>
      <c r="N153" s="73"/>
      <c r="O153" s="467"/>
      <c r="AG153" s="464"/>
      <c r="AH153" s="75"/>
      <c r="AN153" s="464"/>
      <c r="AO153" s="464"/>
      <c r="AP153" s="75"/>
      <c r="BF153" s="465"/>
      <c r="BG153" s="465"/>
      <c r="BJ153" s="234"/>
      <c r="BK153" s="234"/>
      <c r="BS153" s="465"/>
      <c r="BT153" s="465"/>
      <c r="BU153" s="465"/>
      <c r="BV153" s="465"/>
      <c r="BW153" s="465"/>
      <c r="BX153" s="465"/>
      <c r="BY153" s="465"/>
      <c r="BZ153" s="465"/>
      <c r="CA153" s="465"/>
      <c r="CE153" s="466"/>
    </row>
    <row r="154" spans="1:83" s="25" customFormat="1" x14ac:dyDescent="0.25">
      <c r="A154" s="55"/>
      <c r="B154" s="55"/>
      <c r="C154" s="55"/>
      <c r="D154" s="55"/>
      <c r="E154" s="55"/>
      <c r="F154" s="55"/>
      <c r="G154" s="55"/>
      <c r="H154" s="55"/>
      <c r="I154" s="73"/>
      <c r="J154" s="73"/>
      <c r="K154" s="73"/>
      <c r="L154" s="73"/>
      <c r="M154" s="73"/>
      <c r="N154" s="73"/>
      <c r="O154" s="467"/>
      <c r="AG154" s="464"/>
      <c r="AH154" s="75"/>
      <c r="AN154" s="464"/>
      <c r="AO154" s="464"/>
      <c r="AP154" s="75"/>
      <c r="BF154" s="465"/>
      <c r="BG154" s="465"/>
      <c r="BJ154" s="234"/>
      <c r="BK154" s="234"/>
      <c r="BS154" s="465"/>
      <c r="BT154" s="465"/>
      <c r="BU154" s="465"/>
      <c r="BV154" s="465"/>
      <c r="BW154" s="465"/>
      <c r="BX154" s="465"/>
      <c r="BY154" s="465"/>
      <c r="BZ154" s="465"/>
      <c r="CA154" s="465"/>
      <c r="CE154" s="466"/>
    </row>
    <row r="155" spans="1:83" s="25" customFormat="1" x14ac:dyDescent="0.25">
      <c r="A155" s="55"/>
      <c r="B155" s="55"/>
      <c r="C155" s="55"/>
      <c r="D155" s="55"/>
      <c r="E155" s="55"/>
      <c r="F155" s="55"/>
      <c r="G155" s="55"/>
      <c r="H155" s="55"/>
      <c r="I155" s="73"/>
      <c r="J155" s="73"/>
      <c r="K155" s="73"/>
      <c r="L155" s="73"/>
      <c r="M155" s="73"/>
      <c r="N155" s="73"/>
      <c r="O155" s="467"/>
      <c r="AG155" s="464"/>
      <c r="AH155" s="75"/>
      <c r="AN155" s="464"/>
      <c r="AO155" s="464"/>
      <c r="AP155" s="75"/>
      <c r="BF155" s="465"/>
      <c r="BG155" s="465"/>
      <c r="BJ155" s="234"/>
      <c r="BK155" s="234"/>
      <c r="BS155" s="465"/>
      <c r="BT155" s="465"/>
      <c r="BU155" s="465"/>
      <c r="BV155" s="465"/>
      <c r="BW155" s="465"/>
      <c r="BX155" s="465"/>
      <c r="BY155" s="465"/>
      <c r="BZ155" s="465"/>
      <c r="CA155" s="465"/>
      <c r="CE155" s="466"/>
    </row>
    <row r="156" spans="1:83" s="25" customFormat="1" x14ac:dyDescent="0.25">
      <c r="A156" s="55"/>
      <c r="B156" s="55"/>
      <c r="C156" s="55"/>
      <c r="D156" s="55"/>
      <c r="E156" s="55"/>
      <c r="F156" s="55"/>
      <c r="G156" s="55"/>
      <c r="H156" s="55"/>
      <c r="I156" s="73"/>
      <c r="J156" s="73"/>
      <c r="K156" s="73"/>
      <c r="L156" s="73"/>
      <c r="M156" s="73"/>
      <c r="N156" s="73"/>
      <c r="O156" s="467"/>
      <c r="AG156" s="464"/>
      <c r="AH156" s="75"/>
      <c r="AN156" s="464"/>
      <c r="AO156" s="464"/>
      <c r="AP156" s="75"/>
      <c r="BF156" s="465"/>
      <c r="BG156" s="465"/>
      <c r="BJ156" s="234"/>
      <c r="BK156" s="234"/>
      <c r="BS156" s="465"/>
      <c r="BT156" s="465"/>
      <c r="BU156" s="465"/>
      <c r="BV156" s="465"/>
      <c r="BW156" s="465"/>
      <c r="BX156" s="465"/>
      <c r="BY156" s="465"/>
      <c r="BZ156" s="465"/>
      <c r="CA156" s="465"/>
      <c r="CE156" s="466"/>
    </row>
    <row r="157" spans="1:83" s="25" customFormat="1" x14ac:dyDescent="0.25">
      <c r="A157" s="55"/>
      <c r="B157" s="55"/>
      <c r="C157" s="55"/>
      <c r="D157" s="55"/>
      <c r="E157" s="55"/>
      <c r="F157" s="55"/>
      <c r="G157" s="55"/>
      <c r="H157" s="55"/>
      <c r="I157" s="73"/>
      <c r="J157" s="73"/>
      <c r="K157" s="73"/>
      <c r="L157" s="73"/>
      <c r="M157" s="73"/>
      <c r="N157" s="73"/>
      <c r="O157" s="467"/>
      <c r="AG157" s="464"/>
      <c r="AH157" s="75"/>
      <c r="AN157" s="464"/>
      <c r="AO157" s="464"/>
      <c r="AP157" s="75"/>
      <c r="BF157" s="465"/>
      <c r="BG157" s="465"/>
      <c r="BJ157" s="234"/>
      <c r="BK157" s="234"/>
      <c r="BS157" s="465"/>
      <c r="BT157" s="465"/>
      <c r="BU157" s="465"/>
      <c r="BV157" s="465"/>
      <c r="BW157" s="465"/>
      <c r="BX157" s="465"/>
      <c r="BY157" s="465"/>
      <c r="BZ157" s="465"/>
      <c r="CA157" s="465"/>
      <c r="CE157" s="466"/>
    </row>
    <row r="158" spans="1:83" s="25" customFormat="1" x14ac:dyDescent="0.25">
      <c r="A158" s="55"/>
      <c r="B158" s="55"/>
      <c r="C158" s="55"/>
      <c r="D158" s="55"/>
      <c r="E158" s="55"/>
      <c r="F158" s="55"/>
      <c r="G158" s="55"/>
      <c r="H158" s="55"/>
      <c r="I158" s="73"/>
      <c r="J158" s="73"/>
      <c r="K158" s="73"/>
      <c r="L158" s="73"/>
      <c r="M158" s="73"/>
      <c r="N158" s="73"/>
      <c r="O158" s="467"/>
      <c r="AG158" s="464"/>
      <c r="AH158" s="75"/>
      <c r="AN158" s="464"/>
      <c r="AO158" s="464"/>
      <c r="AP158" s="75"/>
      <c r="BF158" s="465"/>
      <c r="BG158" s="465"/>
      <c r="BJ158" s="234"/>
      <c r="BK158" s="234"/>
      <c r="BS158" s="465"/>
      <c r="BT158" s="465"/>
      <c r="BU158" s="465"/>
      <c r="BV158" s="465"/>
      <c r="BW158" s="465"/>
      <c r="BX158" s="465"/>
      <c r="BY158" s="465"/>
      <c r="BZ158" s="465"/>
      <c r="CA158" s="465"/>
      <c r="CE158" s="466"/>
    </row>
    <row r="159" spans="1:83" s="25" customFormat="1" x14ac:dyDescent="0.25">
      <c r="A159" s="55"/>
      <c r="B159" s="55"/>
      <c r="C159" s="55"/>
      <c r="D159" s="55"/>
      <c r="E159" s="55"/>
      <c r="F159" s="55"/>
      <c r="G159" s="55"/>
      <c r="H159" s="55"/>
      <c r="I159" s="73"/>
      <c r="J159" s="73"/>
      <c r="K159" s="73"/>
      <c r="L159" s="73"/>
      <c r="M159" s="73"/>
      <c r="N159" s="73"/>
      <c r="O159" s="467"/>
      <c r="AG159" s="464"/>
      <c r="AH159" s="75"/>
      <c r="AN159" s="464"/>
      <c r="AO159" s="464"/>
      <c r="AP159" s="75"/>
      <c r="BF159" s="465"/>
      <c r="BG159" s="465"/>
      <c r="BJ159" s="234"/>
      <c r="BK159" s="234"/>
      <c r="BS159" s="465"/>
      <c r="BT159" s="465"/>
      <c r="BU159" s="465"/>
      <c r="BV159" s="465"/>
      <c r="BW159" s="465"/>
      <c r="BX159" s="465"/>
      <c r="BY159" s="465"/>
      <c r="BZ159" s="465"/>
      <c r="CA159" s="465"/>
      <c r="CE159" s="466"/>
    </row>
    <row r="160" spans="1:83" s="25" customFormat="1" x14ac:dyDescent="0.25">
      <c r="A160" s="55"/>
      <c r="B160" s="55"/>
      <c r="C160" s="55"/>
      <c r="D160" s="55"/>
      <c r="E160" s="55"/>
      <c r="F160" s="55"/>
      <c r="G160" s="55"/>
      <c r="H160" s="55"/>
      <c r="I160" s="73"/>
      <c r="J160" s="73"/>
      <c r="K160" s="73"/>
      <c r="L160" s="73"/>
      <c r="M160" s="73"/>
      <c r="N160" s="73"/>
      <c r="O160" s="467"/>
      <c r="AG160" s="464"/>
      <c r="AH160" s="75"/>
      <c r="AN160" s="464"/>
      <c r="AO160" s="464"/>
      <c r="AP160" s="75"/>
      <c r="BF160" s="465"/>
      <c r="BG160" s="465"/>
      <c r="BJ160" s="234"/>
      <c r="BK160" s="234"/>
      <c r="BS160" s="465"/>
      <c r="BT160" s="465"/>
      <c r="BU160" s="465"/>
      <c r="BV160" s="465"/>
      <c r="BW160" s="465"/>
      <c r="BX160" s="465"/>
      <c r="BY160" s="465"/>
      <c r="BZ160" s="465"/>
      <c r="CA160" s="465"/>
      <c r="CE160" s="466"/>
    </row>
    <row r="161" spans="1:83" s="25" customFormat="1" x14ac:dyDescent="0.25">
      <c r="A161" s="55"/>
      <c r="B161" s="55"/>
      <c r="C161" s="55"/>
      <c r="D161" s="55"/>
      <c r="E161" s="55"/>
      <c r="F161" s="55"/>
      <c r="G161" s="55"/>
      <c r="H161" s="55"/>
      <c r="I161" s="73"/>
      <c r="J161" s="73"/>
      <c r="K161" s="73"/>
      <c r="L161" s="73"/>
      <c r="M161" s="73"/>
      <c r="N161" s="73"/>
      <c r="O161" s="467"/>
      <c r="AG161" s="464"/>
      <c r="AH161" s="75"/>
      <c r="AN161" s="464"/>
      <c r="AO161" s="464"/>
      <c r="AP161" s="75"/>
      <c r="BF161" s="465"/>
      <c r="BG161" s="465"/>
      <c r="BJ161" s="234"/>
      <c r="BK161" s="234"/>
      <c r="BS161" s="465"/>
      <c r="BT161" s="465"/>
      <c r="BU161" s="465"/>
      <c r="BV161" s="465"/>
      <c r="BW161" s="465"/>
      <c r="BX161" s="465"/>
      <c r="BY161" s="465"/>
      <c r="BZ161" s="465"/>
      <c r="CA161" s="465"/>
      <c r="CE161" s="466"/>
    </row>
    <row r="162" spans="1:83" s="25" customFormat="1" x14ac:dyDescent="0.25">
      <c r="A162" s="55"/>
      <c r="B162" s="55"/>
      <c r="C162" s="55"/>
      <c r="D162" s="55"/>
      <c r="E162" s="55"/>
      <c r="F162" s="55"/>
      <c r="G162" s="55"/>
      <c r="H162" s="55"/>
      <c r="I162" s="73"/>
      <c r="J162" s="73"/>
      <c r="K162" s="73"/>
      <c r="L162" s="73"/>
      <c r="M162" s="73"/>
      <c r="N162" s="73"/>
      <c r="O162" s="467"/>
      <c r="AG162" s="464"/>
      <c r="AH162" s="75"/>
      <c r="AN162" s="464"/>
      <c r="AO162" s="464"/>
      <c r="AP162" s="75"/>
      <c r="BF162" s="465"/>
      <c r="BG162" s="465"/>
      <c r="BJ162" s="234"/>
      <c r="BK162" s="234"/>
      <c r="BS162" s="465"/>
      <c r="BT162" s="465"/>
      <c r="BU162" s="465"/>
      <c r="BV162" s="465"/>
      <c r="BW162" s="465"/>
      <c r="BX162" s="465"/>
      <c r="BY162" s="465"/>
      <c r="BZ162" s="465"/>
      <c r="CA162" s="465"/>
      <c r="CE162" s="466"/>
    </row>
    <row r="163" spans="1:83" s="25" customFormat="1" x14ac:dyDescent="0.25">
      <c r="A163" s="55"/>
      <c r="B163" s="55"/>
      <c r="C163" s="55"/>
      <c r="D163" s="55"/>
      <c r="E163" s="55"/>
      <c r="F163" s="55"/>
      <c r="G163" s="55"/>
      <c r="H163" s="55"/>
      <c r="I163" s="73"/>
      <c r="J163" s="73"/>
      <c r="K163" s="73"/>
      <c r="L163" s="73"/>
      <c r="M163" s="73"/>
      <c r="N163" s="73"/>
      <c r="O163" s="467"/>
      <c r="AG163" s="464"/>
      <c r="AH163" s="75"/>
      <c r="AN163" s="464"/>
      <c r="AO163" s="464"/>
      <c r="AP163" s="75"/>
      <c r="BF163" s="465"/>
      <c r="BG163" s="465"/>
      <c r="BJ163" s="234"/>
      <c r="BK163" s="234"/>
      <c r="BS163" s="465"/>
      <c r="BT163" s="465"/>
      <c r="BU163" s="465"/>
      <c r="BV163" s="465"/>
      <c r="BW163" s="465"/>
      <c r="BX163" s="465"/>
      <c r="BY163" s="465"/>
      <c r="BZ163" s="465"/>
      <c r="CA163" s="465"/>
      <c r="CE163" s="466"/>
    </row>
    <row r="164" spans="1:83" s="25" customFormat="1" x14ac:dyDescent="0.25">
      <c r="A164" s="55"/>
      <c r="B164" s="55"/>
      <c r="C164" s="55"/>
      <c r="D164" s="55"/>
      <c r="E164" s="55"/>
      <c r="F164" s="55"/>
      <c r="G164" s="55"/>
      <c r="H164" s="55"/>
      <c r="I164" s="73"/>
      <c r="J164" s="73"/>
      <c r="K164" s="73"/>
      <c r="L164" s="73"/>
      <c r="M164" s="73"/>
      <c r="N164" s="73"/>
      <c r="O164" s="467"/>
      <c r="AG164" s="464"/>
      <c r="AH164" s="75"/>
      <c r="AN164" s="464"/>
      <c r="AO164" s="464"/>
      <c r="AP164" s="75"/>
      <c r="BF164" s="465"/>
      <c r="BG164" s="465"/>
      <c r="BJ164" s="234"/>
      <c r="BK164" s="234"/>
      <c r="BS164" s="465"/>
      <c r="BT164" s="465"/>
      <c r="BU164" s="465"/>
      <c r="BV164" s="465"/>
      <c r="BW164" s="465"/>
      <c r="BX164" s="465"/>
      <c r="BY164" s="465"/>
      <c r="BZ164" s="465"/>
      <c r="CA164" s="465"/>
      <c r="CE164" s="466"/>
    </row>
    <row r="165" spans="1:83" s="25" customFormat="1" x14ac:dyDescent="0.25">
      <c r="A165" s="55"/>
      <c r="B165" s="55"/>
      <c r="C165" s="55"/>
      <c r="D165" s="55"/>
      <c r="E165" s="55"/>
      <c r="F165" s="55"/>
      <c r="G165" s="55"/>
      <c r="H165" s="55"/>
      <c r="I165" s="73"/>
      <c r="J165" s="73"/>
      <c r="K165" s="73"/>
      <c r="L165" s="73"/>
      <c r="M165" s="73"/>
      <c r="N165" s="73"/>
      <c r="O165" s="467"/>
      <c r="AG165" s="464"/>
      <c r="AH165" s="75"/>
      <c r="AN165" s="464"/>
      <c r="AO165" s="464"/>
      <c r="AP165" s="75"/>
      <c r="BF165" s="465"/>
      <c r="BG165" s="465"/>
      <c r="BJ165" s="234"/>
      <c r="BK165" s="234"/>
      <c r="BS165" s="465"/>
      <c r="BT165" s="465"/>
      <c r="BU165" s="465"/>
      <c r="BV165" s="465"/>
      <c r="BW165" s="465"/>
      <c r="BX165" s="465"/>
      <c r="BY165" s="465"/>
      <c r="BZ165" s="465"/>
      <c r="CA165" s="465"/>
      <c r="CE165" s="466"/>
    </row>
    <row r="166" spans="1:83" s="25" customFormat="1" x14ac:dyDescent="0.25">
      <c r="A166" s="55"/>
      <c r="B166" s="55"/>
      <c r="C166" s="55"/>
      <c r="D166" s="55"/>
      <c r="E166" s="55"/>
      <c r="F166" s="55"/>
      <c r="G166" s="55"/>
      <c r="H166" s="55"/>
      <c r="I166" s="73"/>
      <c r="J166" s="73"/>
      <c r="K166" s="73"/>
      <c r="L166" s="73"/>
      <c r="M166" s="73"/>
      <c r="N166" s="73"/>
      <c r="O166" s="467"/>
      <c r="AG166" s="464"/>
      <c r="AH166" s="75"/>
      <c r="AN166" s="464"/>
      <c r="AO166" s="464"/>
      <c r="AP166" s="75"/>
      <c r="BF166" s="465"/>
      <c r="BG166" s="465"/>
      <c r="BJ166" s="234"/>
      <c r="BK166" s="234"/>
      <c r="BS166" s="465"/>
      <c r="BT166" s="465"/>
      <c r="BU166" s="465"/>
      <c r="BV166" s="465"/>
      <c r="BW166" s="465"/>
      <c r="BX166" s="465"/>
      <c r="BY166" s="465"/>
      <c r="BZ166" s="465"/>
      <c r="CA166" s="465"/>
      <c r="CE166" s="466"/>
    </row>
    <row r="167" spans="1:83" s="25" customFormat="1" x14ac:dyDescent="0.25">
      <c r="A167" s="55"/>
      <c r="B167" s="55"/>
      <c r="C167" s="55"/>
      <c r="D167" s="55"/>
      <c r="E167" s="55"/>
      <c r="F167" s="55"/>
      <c r="G167" s="55"/>
      <c r="H167" s="55"/>
      <c r="I167" s="73"/>
      <c r="J167" s="73"/>
      <c r="K167" s="73"/>
      <c r="L167" s="73"/>
      <c r="M167" s="73"/>
      <c r="N167" s="73"/>
      <c r="O167" s="467"/>
      <c r="AG167" s="464"/>
      <c r="AH167" s="75"/>
      <c r="AN167" s="464"/>
      <c r="AO167" s="464"/>
      <c r="AP167" s="75"/>
      <c r="BF167" s="465"/>
      <c r="BG167" s="465"/>
      <c r="BJ167" s="234"/>
      <c r="BK167" s="234"/>
      <c r="BS167" s="465"/>
      <c r="BT167" s="465"/>
      <c r="BU167" s="465"/>
      <c r="BV167" s="465"/>
      <c r="BW167" s="465"/>
      <c r="BX167" s="465"/>
      <c r="BY167" s="465"/>
      <c r="BZ167" s="465"/>
      <c r="CA167" s="465"/>
      <c r="CE167" s="466"/>
    </row>
    <row r="168" spans="1:83" s="25" customFormat="1" x14ac:dyDescent="0.25">
      <c r="A168" s="55"/>
      <c r="B168" s="55"/>
      <c r="C168" s="55"/>
      <c r="D168" s="55"/>
      <c r="E168" s="55"/>
      <c r="F168" s="55"/>
      <c r="G168" s="55"/>
      <c r="H168" s="55"/>
      <c r="I168" s="73"/>
      <c r="J168" s="73"/>
      <c r="K168" s="73"/>
      <c r="L168" s="73"/>
      <c r="M168" s="73"/>
      <c r="N168" s="73"/>
      <c r="O168" s="467"/>
      <c r="AG168" s="464"/>
      <c r="AH168" s="75"/>
      <c r="AN168" s="464"/>
      <c r="AO168" s="464"/>
      <c r="AP168" s="75"/>
      <c r="BF168" s="465"/>
      <c r="BG168" s="465"/>
      <c r="BJ168" s="234"/>
      <c r="BK168" s="234"/>
      <c r="BS168" s="465"/>
      <c r="BT168" s="465"/>
      <c r="BU168" s="465"/>
      <c r="BV168" s="465"/>
      <c r="BW168" s="465"/>
      <c r="BX168" s="465"/>
      <c r="BY168" s="465"/>
      <c r="BZ168" s="465"/>
      <c r="CA168" s="465"/>
      <c r="CE168" s="466"/>
    </row>
    <row r="169" spans="1:83" s="25" customFormat="1" x14ac:dyDescent="0.25">
      <c r="A169" s="55"/>
      <c r="B169" s="55"/>
      <c r="C169" s="55"/>
      <c r="D169" s="55"/>
      <c r="E169" s="55"/>
      <c r="F169" s="55"/>
      <c r="G169" s="55"/>
      <c r="H169" s="55"/>
      <c r="I169" s="73"/>
      <c r="J169" s="73"/>
      <c r="K169" s="73"/>
      <c r="L169" s="73"/>
      <c r="M169" s="73"/>
      <c r="N169" s="73"/>
      <c r="O169" s="467"/>
      <c r="AG169" s="464"/>
      <c r="AH169" s="75"/>
      <c r="AN169" s="464"/>
      <c r="AO169" s="464"/>
      <c r="AP169" s="75"/>
      <c r="BF169" s="465"/>
      <c r="BG169" s="465"/>
      <c r="BJ169" s="234"/>
      <c r="BK169" s="234"/>
      <c r="BS169" s="465"/>
      <c r="BT169" s="465"/>
      <c r="BU169" s="465"/>
      <c r="BV169" s="465"/>
      <c r="BW169" s="465"/>
      <c r="BX169" s="465"/>
      <c r="BY169" s="465"/>
      <c r="BZ169" s="465"/>
      <c r="CA169" s="465"/>
      <c r="CE169" s="466"/>
    </row>
    <row r="170" spans="1:83" s="25" customFormat="1" x14ac:dyDescent="0.25">
      <c r="A170" s="55"/>
      <c r="B170" s="55"/>
      <c r="C170" s="55"/>
      <c r="D170" s="55"/>
      <c r="E170" s="55"/>
      <c r="F170" s="55"/>
      <c r="G170" s="55"/>
      <c r="H170" s="55"/>
      <c r="I170" s="73"/>
      <c r="J170" s="73"/>
      <c r="K170" s="73"/>
      <c r="L170" s="73"/>
      <c r="M170" s="73"/>
      <c r="N170" s="73"/>
      <c r="O170" s="467"/>
      <c r="AG170" s="464"/>
      <c r="AH170" s="75"/>
      <c r="AN170" s="464"/>
      <c r="AO170" s="464"/>
      <c r="AP170" s="75"/>
      <c r="BF170" s="465"/>
      <c r="BG170" s="465"/>
      <c r="BJ170" s="234"/>
      <c r="BK170" s="234"/>
      <c r="BS170" s="465"/>
      <c r="BT170" s="465"/>
      <c r="BU170" s="465"/>
      <c r="BV170" s="465"/>
      <c r="BW170" s="465"/>
      <c r="BX170" s="465"/>
      <c r="BY170" s="465"/>
      <c r="BZ170" s="465"/>
      <c r="CA170" s="465"/>
      <c r="CE170" s="466"/>
    </row>
    <row r="171" spans="1:83" s="25" customFormat="1" x14ac:dyDescent="0.25">
      <c r="A171" s="55"/>
      <c r="B171" s="55"/>
      <c r="C171" s="55"/>
      <c r="D171" s="55"/>
      <c r="E171" s="55"/>
      <c r="F171" s="55"/>
      <c r="G171" s="55"/>
      <c r="H171" s="55"/>
      <c r="I171" s="73"/>
      <c r="J171" s="73"/>
      <c r="K171" s="73"/>
      <c r="L171" s="73"/>
      <c r="M171" s="73"/>
      <c r="N171" s="73"/>
      <c r="O171" s="467"/>
      <c r="AG171" s="464"/>
      <c r="AH171" s="75"/>
      <c r="AN171" s="464"/>
      <c r="AO171" s="464"/>
      <c r="AP171" s="75"/>
      <c r="BF171" s="465"/>
      <c r="BG171" s="465"/>
      <c r="BJ171" s="234"/>
      <c r="BK171" s="234"/>
      <c r="BS171" s="465"/>
      <c r="BT171" s="465"/>
      <c r="BU171" s="465"/>
      <c r="BV171" s="465"/>
      <c r="BW171" s="465"/>
      <c r="BX171" s="465"/>
      <c r="BY171" s="465"/>
      <c r="BZ171" s="465"/>
      <c r="CA171" s="465"/>
      <c r="CE171" s="466"/>
    </row>
    <row r="172" spans="1:83" s="25" customFormat="1" x14ac:dyDescent="0.25">
      <c r="A172" s="55"/>
      <c r="B172" s="55"/>
      <c r="C172" s="55"/>
      <c r="D172" s="55"/>
      <c r="E172" s="55"/>
      <c r="F172" s="55"/>
      <c r="G172" s="55"/>
      <c r="H172" s="55"/>
      <c r="I172" s="73"/>
      <c r="J172" s="73"/>
      <c r="K172" s="73"/>
      <c r="L172" s="73"/>
      <c r="M172" s="73"/>
      <c r="N172" s="73"/>
      <c r="O172" s="467"/>
      <c r="AG172" s="464"/>
      <c r="AH172" s="75"/>
      <c r="AN172" s="464"/>
      <c r="AO172" s="464"/>
      <c r="AP172" s="75"/>
      <c r="BF172" s="465"/>
      <c r="BG172" s="465"/>
      <c r="BJ172" s="234"/>
      <c r="BK172" s="234"/>
      <c r="BS172" s="465"/>
      <c r="BT172" s="465"/>
      <c r="BU172" s="465"/>
      <c r="BV172" s="465"/>
      <c r="BW172" s="465"/>
      <c r="BX172" s="465"/>
      <c r="BY172" s="465"/>
      <c r="BZ172" s="465"/>
      <c r="CA172" s="465"/>
      <c r="CE172" s="466"/>
    </row>
    <row r="173" spans="1:83" s="25" customFormat="1" x14ac:dyDescent="0.25">
      <c r="A173" s="55"/>
      <c r="B173" s="55"/>
      <c r="C173" s="55"/>
      <c r="D173" s="55"/>
      <c r="E173" s="55"/>
      <c r="F173" s="55"/>
      <c r="G173" s="55"/>
      <c r="H173" s="55"/>
      <c r="I173" s="73"/>
      <c r="J173" s="73"/>
      <c r="K173" s="73"/>
      <c r="L173" s="73"/>
      <c r="M173" s="73"/>
      <c r="N173" s="73"/>
      <c r="O173" s="467"/>
      <c r="AG173" s="464"/>
      <c r="AH173" s="75"/>
      <c r="AN173" s="464"/>
      <c r="AO173" s="464"/>
      <c r="AP173" s="75"/>
      <c r="BF173" s="465"/>
      <c r="BG173" s="465"/>
      <c r="BJ173" s="234"/>
      <c r="BK173" s="234"/>
      <c r="BS173" s="465"/>
      <c r="BT173" s="465"/>
      <c r="BU173" s="465"/>
      <c r="BV173" s="465"/>
      <c r="BW173" s="465"/>
      <c r="BX173" s="465"/>
      <c r="BY173" s="465"/>
      <c r="BZ173" s="465"/>
      <c r="CA173" s="465"/>
      <c r="CE173" s="466"/>
    </row>
    <row r="174" spans="1:83" s="25" customFormat="1" x14ac:dyDescent="0.25">
      <c r="A174" s="55"/>
      <c r="B174" s="55"/>
      <c r="C174" s="55"/>
      <c r="D174" s="55"/>
      <c r="E174" s="55"/>
      <c r="F174" s="55"/>
      <c r="G174" s="55"/>
      <c r="H174" s="55"/>
      <c r="I174" s="73"/>
      <c r="J174" s="73"/>
      <c r="K174" s="73"/>
      <c r="L174" s="73"/>
      <c r="M174" s="73"/>
      <c r="N174" s="73"/>
      <c r="O174" s="467"/>
      <c r="AG174" s="464"/>
      <c r="AH174" s="75"/>
      <c r="AN174" s="464"/>
      <c r="AO174" s="464"/>
      <c r="AP174" s="75"/>
      <c r="BF174" s="465"/>
      <c r="BG174" s="465"/>
      <c r="BJ174" s="234"/>
      <c r="BK174" s="234"/>
      <c r="BS174" s="465"/>
      <c r="BT174" s="465"/>
      <c r="BU174" s="465"/>
      <c r="BV174" s="465"/>
      <c r="BW174" s="465"/>
      <c r="BX174" s="465"/>
      <c r="BY174" s="465"/>
      <c r="BZ174" s="465"/>
      <c r="CA174" s="465"/>
      <c r="CE174" s="466"/>
    </row>
    <row r="175" spans="1:83" s="25" customFormat="1" x14ac:dyDescent="0.25">
      <c r="A175" s="55"/>
      <c r="B175" s="55"/>
      <c r="C175" s="55"/>
      <c r="D175" s="55"/>
      <c r="E175" s="55"/>
      <c r="F175" s="55"/>
      <c r="G175" s="55"/>
      <c r="H175" s="55"/>
      <c r="I175" s="73"/>
      <c r="J175" s="73"/>
      <c r="K175" s="73"/>
      <c r="L175" s="73"/>
      <c r="M175" s="73"/>
      <c r="N175" s="73"/>
      <c r="O175" s="467"/>
      <c r="AG175" s="464"/>
      <c r="AH175" s="75"/>
      <c r="AN175" s="464"/>
      <c r="AO175" s="464"/>
      <c r="AP175" s="75"/>
      <c r="BF175" s="465"/>
      <c r="BG175" s="465"/>
      <c r="BJ175" s="234"/>
      <c r="BK175" s="234"/>
      <c r="BS175" s="465"/>
      <c r="BT175" s="465"/>
      <c r="BU175" s="465"/>
      <c r="BV175" s="465"/>
      <c r="BW175" s="465"/>
      <c r="BX175" s="465"/>
      <c r="BY175" s="465"/>
      <c r="BZ175" s="465"/>
      <c r="CA175" s="465"/>
      <c r="CE175" s="466"/>
    </row>
    <row r="176" spans="1:83" s="25" customFormat="1" x14ac:dyDescent="0.25">
      <c r="A176" s="55"/>
      <c r="B176" s="55"/>
      <c r="C176" s="55"/>
      <c r="D176" s="55"/>
      <c r="E176" s="55"/>
      <c r="F176" s="55"/>
      <c r="G176" s="55"/>
      <c r="H176" s="55"/>
      <c r="I176" s="73"/>
      <c r="J176" s="73"/>
      <c r="K176" s="73"/>
      <c r="L176" s="73"/>
      <c r="M176" s="73"/>
      <c r="N176" s="73"/>
      <c r="O176" s="467"/>
      <c r="AG176" s="464"/>
      <c r="AH176" s="75"/>
      <c r="AN176" s="464"/>
      <c r="AO176" s="464"/>
      <c r="AP176" s="75"/>
      <c r="BF176" s="465"/>
      <c r="BG176" s="465"/>
      <c r="BJ176" s="234"/>
      <c r="BK176" s="234"/>
      <c r="BS176" s="465"/>
      <c r="BT176" s="465"/>
      <c r="BU176" s="465"/>
      <c r="BV176" s="465"/>
      <c r="BW176" s="465"/>
      <c r="BX176" s="465"/>
      <c r="BY176" s="465"/>
      <c r="BZ176" s="465"/>
      <c r="CA176" s="465"/>
      <c r="CE176" s="466"/>
    </row>
    <row r="177" spans="1:83" s="25" customFormat="1" x14ac:dyDescent="0.25">
      <c r="A177" s="55"/>
      <c r="B177" s="55"/>
      <c r="C177" s="55"/>
      <c r="D177" s="55"/>
      <c r="E177" s="55"/>
      <c r="F177" s="55"/>
      <c r="G177" s="55"/>
      <c r="H177" s="55"/>
      <c r="I177" s="73"/>
      <c r="J177" s="73"/>
      <c r="K177" s="73"/>
      <c r="L177" s="73"/>
      <c r="M177" s="73"/>
      <c r="N177" s="73"/>
      <c r="O177" s="467"/>
      <c r="AG177" s="464"/>
      <c r="AH177" s="75"/>
      <c r="AN177" s="464"/>
      <c r="AO177" s="464"/>
      <c r="AP177" s="75"/>
      <c r="BF177" s="465"/>
      <c r="BG177" s="465"/>
      <c r="BJ177" s="234"/>
      <c r="BK177" s="234"/>
      <c r="BS177" s="465"/>
      <c r="BT177" s="465"/>
      <c r="BU177" s="465"/>
      <c r="BV177" s="465"/>
      <c r="BW177" s="465"/>
      <c r="BX177" s="465"/>
      <c r="BY177" s="465"/>
      <c r="BZ177" s="465"/>
      <c r="CA177" s="465"/>
      <c r="CE177" s="466"/>
    </row>
    <row r="178" spans="1:83" s="25" customFormat="1" x14ac:dyDescent="0.25">
      <c r="A178" s="55"/>
      <c r="B178" s="55"/>
      <c r="C178" s="55"/>
      <c r="D178" s="55"/>
      <c r="E178" s="55"/>
      <c r="F178" s="55"/>
      <c r="G178" s="55"/>
      <c r="H178" s="55"/>
      <c r="I178" s="73"/>
      <c r="J178" s="73"/>
      <c r="K178" s="73"/>
      <c r="L178" s="73"/>
      <c r="M178" s="73"/>
      <c r="N178" s="73"/>
      <c r="O178" s="467"/>
      <c r="AG178" s="464"/>
      <c r="AH178" s="75"/>
      <c r="AN178" s="464"/>
      <c r="AO178" s="464"/>
      <c r="AP178" s="75"/>
      <c r="BF178" s="465"/>
      <c r="BG178" s="465"/>
      <c r="BJ178" s="234"/>
      <c r="BK178" s="234"/>
      <c r="BS178" s="465"/>
      <c r="BT178" s="465"/>
      <c r="BU178" s="465"/>
      <c r="BV178" s="465"/>
      <c r="BW178" s="465"/>
      <c r="BX178" s="465"/>
      <c r="BY178" s="465"/>
      <c r="BZ178" s="465"/>
      <c r="CA178" s="465"/>
      <c r="CE178" s="466"/>
    </row>
    <row r="179" spans="1:83" s="25" customFormat="1" x14ac:dyDescent="0.25">
      <c r="A179" s="55"/>
      <c r="B179" s="55"/>
      <c r="C179" s="55"/>
      <c r="D179" s="55"/>
      <c r="E179" s="55"/>
      <c r="F179" s="55"/>
      <c r="G179" s="55"/>
      <c r="H179" s="55"/>
      <c r="I179" s="73"/>
      <c r="J179" s="73"/>
      <c r="K179" s="73"/>
      <c r="L179" s="73"/>
      <c r="M179" s="73"/>
      <c r="N179" s="73"/>
      <c r="O179" s="467"/>
      <c r="AG179" s="464"/>
      <c r="AH179" s="75"/>
      <c r="AN179" s="464"/>
      <c r="AO179" s="464"/>
      <c r="AP179" s="75"/>
      <c r="BF179" s="465"/>
      <c r="BG179" s="465"/>
      <c r="BJ179" s="234"/>
      <c r="BK179" s="234"/>
      <c r="BS179" s="465"/>
      <c r="BT179" s="465"/>
      <c r="BU179" s="465"/>
      <c r="BV179" s="465"/>
      <c r="BW179" s="465"/>
      <c r="BX179" s="465"/>
      <c r="BY179" s="465"/>
      <c r="BZ179" s="465"/>
      <c r="CA179" s="465"/>
      <c r="CE179" s="466"/>
    </row>
    <row r="180" spans="1:83" s="25" customFormat="1" x14ac:dyDescent="0.25">
      <c r="A180" s="55"/>
      <c r="B180" s="55"/>
      <c r="C180" s="55"/>
      <c r="D180" s="55"/>
      <c r="E180" s="55"/>
      <c r="F180" s="55"/>
      <c r="G180" s="55"/>
      <c r="H180" s="55"/>
      <c r="I180" s="73"/>
      <c r="J180" s="73"/>
      <c r="K180" s="73"/>
      <c r="L180" s="73"/>
      <c r="M180" s="73"/>
      <c r="N180" s="73"/>
      <c r="O180" s="467"/>
      <c r="AG180" s="464"/>
      <c r="AH180" s="75"/>
      <c r="AN180" s="464"/>
      <c r="AO180" s="464"/>
      <c r="AP180" s="75"/>
      <c r="BF180" s="465"/>
      <c r="BG180" s="465"/>
      <c r="BJ180" s="234"/>
      <c r="BK180" s="234"/>
      <c r="BS180" s="465"/>
      <c r="BT180" s="465"/>
      <c r="BU180" s="465"/>
      <c r="BV180" s="465"/>
      <c r="BW180" s="465"/>
      <c r="BX180" s="465"/>
      <c r="BY180" s="465"/>
      <c r="BZ180" s="465"/>
      <c r="CA180" s="465"/>
      <c r="CE180" s="466"/>
    </row>
    <row r="181" spans="1:83" s="25" customFormat="1" x14ac:dyDescent="0.25">
      <c r="A181" s="55"/>
      <c r="B181" s="55"/>
      <c r="C181" s="55"/>
      <c r="D181" s="55"/>
      <c r="E181" s="55"/>
      <c r="F181" s="55"/>
      <c r="G181" s="55"/>
      <c r="H181" s="55"/>
      <c r="I181" s="73"/>
      <c r="J181" s="73"/>
      <c r="K181" s="73"/>
      <c r="L181" s="73"/>
      <c r="M181" s="73"/>
      <c r="N181" s="73"/>
      <c r="O181" s="467"/>
      <c r="AG181" s="464"/>
      <c r="AH181" s="75"/>
      <c r="AN181" s="464"/>
      <c r="AO181" s="464"/>
      <c r="AP181" s="75"/>
      <c r="BF181" s="465"/>
      <c r="BG181" s="465"/>
      <c r="BJ181" s="234"/>
      <c r="BK181" s="234"/>
      <c r="BS181" s="465"/>
      <c r="BT181" s="465"/>
      <c r="BU181" s="465"/>
      <c r="BV181" s="465"/>
      <c r="BW181" s="465"/>
      <c r="BX181" s="465"/>
      <c r="BY181" s="465"/>
      <c r="BZ181" s="465"/>
      <c r="CA181" s="465"/>
      <c r="CE181" s="466"/>
    </row>
    <row r="182" spans="1:83" s="25" customFormat="1" x14ac:dyDescent="0.25">
      <c r="A182" s="55"/>
      <c r="B182" s="55"/>
      <c r="C182" s="55"/>
      <c r="D182" s="55"/>
      <c r="E182" s="55"/>
      <c r="F182" s="55"/>
      <c r="G182" s="55"/>
      <c r="H182" s="55"/>
      <c r="I182" s="73"/>
      <c r="J182" s="73"/>
      <c r="K182" s="73"/>
      <c r="L182" s="73"/>
      <c r="M182" s="73"/>
      <c r="N182" s="73"/>
      <c r="O182" s="467"/>
      <c r="AG182" s="464"/>
      <c r="AH182" s="75"/>
      <c r="AN182" s="464"/>
      <c r="AO182" s="464"/>
      <c r="AP182" s="75"/>
      <c r="BF182" s="465"/>
      <c r="BG182" s="465"/>
      <c r="BJ182" s="234"/>
      <c r="BK182" s="234"/>
      <c r="BS182" s="465"/>
      <c r="BT182" s="465"/>
      <c r="BU182" s="465"/>
      <c r="BV182" s="465"/>
      <c r="BW182" s="465"/>
      <c r="BX182" s="465"/>
      <c r="BY182" s="465"/>
      <c r="BZ182" s="465"/>
      <c r="CA182" s="465"/>
      <c r="CE182" s="466"/>
    </row>
    <row r="183" spans="1:83" s="25" customFormat="1" x14ac:dyDescent="0.25">
      <c r="A183" s="55"/>
      <c r="B183" s="55"/>
      <c r="C183" s="55"/>
      <c r="D183" s="55"/>
      <c r="E183" s="55"/>
      <c r="F183" s="55"/>
      <c r="G183" s="55"/>
      <c r="H183" s="55"/>
      <c r="I183" s="73"/>
      <c r="J183" s="73"/>
      <c r="K183" s="73"/>
      <c r="L183" s="73"/>
      <c r="M183" s="73"/>
      <c r="N183" s="73"/>
      <c r="O183" s="467"/>
      <c r="AG183" s="464"/>
      <c r="AH183" s="75"/>
      <c r="AN183" s="464"/>
      <c r="AO183" s="464"/>
      <c r="AP183" s="75"/>
      <c r="BF183" s="465"/>
      <c r="BG183" s="465"/>
      <c r="BJ183" s="234"/>
      <c r="BK183" s="234"/>
      <c r="BS183" s="465"/>
      <c r="BT183" s="465"/>
      <c r="BU183" s="465"/>
      <c r="BV183" s="465"/>
      <c r="BW183" s="465"/>
      <c r="BX183" s="465"/>
      <c r="BY183" s="465"/>
      <c r="BZ183" s="465"/>
      <c r="CA183" s="465"/>
      <c r="CE183" s="466"/>
    </row>
    <row r="184" spans="1:83" s="25" customFormat="1" x14ac:dyDescent="0.25">
      <c r="A184" s="55"/>
      <c r="B184" s="55"/>
      <c r="C184" s="55"/>
      <c r="D184" s="55"/>
      <c r="E184" s="55"/>
      <c r="F184" s="55"/>
      <c r="G184" s="55"/>
      <c r="H184" s="55"/>
      <c r="I184" s="73"/>
      <c r="J184" s="73"/>
      <c r="K184" s="73"/>
      <c r="L184" s="73"/>
      <c r="M184" s="73"/>
      <c r="N184" s="73"/>
      <c r="O184" s="467"/>
      <c r="AG184" s="464"/>
      <c r="AH184" s="75"/>
      <c r="AN184" s="464"/>
      <c r="AO184" s="464"/>
      <c r="AP184" s="75"/>
      <c r="BF184" s="465"/>
      <c r="BG184" s="465"/>
      <c r="BJ184" s="234"/>
      <c r="BK184" s="234"/>
      <c r="BS184" s="465"/>
      <c r="BT184" s="465"/>
      <c r="BU184" s="465"/>
      <c r="BV184" s="465"/>
      <c r="BW184" s="465"/>
      <c r="BX184" s="465"/>
      <c r="BY184" s="465"/>
      <c r="BZ184" s="465"/>
      <c r="CA184" s="465"/>
      <c r="CE184" s="466"/>
    </row>
    <row r="185" spans="1:83" s="25" customFormat="1" x14ac:dyDescent="0.25">
      <c r="A185" s="55"/>
      <c r="B185" s="55"/>
      <c r="C185" s="55"/>
      <c r="D185" s="55"/>
      <c r="E185" s="55"/>
      <c r="F185" s="55"/>
      <c r="G185" s="55"/>
      <c r="H185" s="55"/>
      <c r="I185" s="73"/>
      <c r="J185" s="73"/>
      <c r="K185" s="73"/>
      <c r="L185" s="73"/>
      <c r="M185" s="73"/>
      <c r="N185" s="73"/>
      <c r="O185" s="467"/>
      <c r="AG185" s="464"/>
      <c r="AH185" s="75"/>
      <c r="AN185" s="464"/>
      <c r="AO185" s="464"/>
      <c r="AP185" s="75"/>
      <c r="BF185" s="465"/>
      <c r="BG185" s="465"/>
      <c r="BJ185" s="234"/>
      <c r="BK185" s="234"/>
      <c r="BS185" s="465"/>
      <c r="BT185" s="465"/>
      <c r="BU185" s="465"/>
      <c r="BV185" s="465"/>
      <c r="BW185" s="465"/>
      <c r="BX185" s="465"/>
      <c r="BY185" s="465"/>
      <c r="BZ185" s="465"/>
      <c r="CA185" s="465"/>
      <c r="CE185" s="466"/>
    </row>
    <row r="186" spans="1:83" s="25" customFormat="1" x14ac:dyDescent="0.25">
      <c r="A186" s="55"/>
      <c r="B186" s="55"/>
      <c r="C186" s="55"/>
      <c r="D186" s="55"/>
      <c r="E186" s="55"/>
      <c r="F186" s="55"/>
      <c r="G186" s="55"/>
      <c r="H186" s="55"/>
      <c r="I186" s="73"/>
      <c r="J186" s="73"/>
      <c r="K186" s="73"/>
      <c r="L186" s="73"/>
      <c r="M186" s="73"/>
      <c r="N186" s="73"/>
      <c r="O186" s="467"/>
      <c r="AG186" s="464"/>
      <c r="AH186" s="75"/>
      <c r="AN186" s="464"/>
      <c r="AO186" s="464"/>
      <c r="AP186" s="75"/>
      <c r="BF186" s="465"/>
      <c r="BG186" s="465"/>
      <c r="BJ186" s="234"/>
      <c r="BK186" s="234"/>
      <c r="BS186" s="465"/>
      <c r="BT186" s="465"/>
      <c r="BU186" s="465"/>
      <c r="BV186" s="465"/>
      <c r="BW186" s="465"/>
      <c r="BX186" s="465"/>
      <c r="BY186" s="465"/>
      <c r="BZ186" s="465"/>
      <c r="CA186" s="465"/>
      <c r="CE186" s="466"/>
    </row>
    <row r="187" spans="1:83" s="25" customFormat="1" x14ac:dyDescent="0.25">
      <c r="A187" s="55"/>
      <c r="B187" s="55"/>
      <c r="C187" s="55"/>
      <c r="D187" s="55"/>
      <c r="E187" s="55"/>
      <c r="F187" s="55"/>
      <c r="G187" s="55"/>
      <c r="H187" s="55"/>
      <c r="I187" s="73"/>
      <c r="J187" s="73"/>
      <c r="K187" s="73"/>
      <c r="L187" s="73"/>
      <c r="M187" s="73"/>
      <c r="N187" s="73"/>
      <c r="O187" s="467"/>
      <c r="AF187" s="464"/>
      <c r="AG187" s="464"/>
      <c r="AH187" s="75"/>
      <c r="AN187" s="464"/>
      <c r="AO187" s="464"/>
      <c r="AP187" s="75"/>
      <c r="BF187" s="465"/>
      <c r="BG187" s="465"/>
      <c r="BJ187" s="234"/>
      <c r="BK187" s="234"/>
      <c r="BS187" s="465"/>
      <c r="BT187" s="465"/>
      <c r="BU187" s="465"/>
      <c r="BV187" s="465"/>
      <c r="BW187" s="465"/>
      <c r="BX187" s="465"/>
      <c r="BY187" s="465"/>
      <c r="BZ187" s="465"/>
      <c r="CA187" s="465"/>
      <c r="CE187" s="466"/>
    </row>
    <row r="188" spans="1:83" s="25" customFormat="1" x14ac:dyDescent="0.25">
      <c r="A188" s="55"/>
      <c r="B188" s="55"/>
      <c r="C188" s="55"/>
      <c r="D188" s="55"/>
      <c r="E188" s="55"/>
      <c r="F188" s="55"/>
      <c r="G188" s="55"/>
      <c r="H188" s="55"/>
      <c r="I188" s="73"/>
      <c r="J188" s="73"/>
      <c r="K188" s="73"/>
      <c r="L188" s="73"/>
      <c r="M188" s="73"/>
      <c r="N188" s="73"/>
      <c r="O188" s="467"/>
      <c r="AF188" s="464"/>
      <c r="AG188" s="464"/>
      <c r="AH188" s="75"/>
      <c r="AN188" s="464"/>
      <c r="AO188" s="464"/>
      <c r="AP188" s="75"/>
      <c r="BF188" s="465"/>
      <c r="BG188" s="465"/>
      <c r="BJ188" s="234"/>
      <c r="BK188" s="234"/>
      <c r="BS188" s="465"/>
      <c r="BT188" s="465"/>
      <c r="BU188" s="465"/>
      <c r="BV188" s="465"/>
      <c r="BW188" s="465"/>
      <c r="BX188" s="465"/>
      <c r="BY188" s="465"/>
      <c r="BZ188" s="465"/>
      <c r="CA188" s="465"/>
      <c r="CE188" s="466"/>
    </row>
    <row r="189" spans="1:83" s="25" customFormat="1" x14ac:dyDescent="0.25">
      <c r="A189" s="55"/>
      <c r="B189" s="55"/>
      <c r="C189" s="55"/>
      <c r="D189" s="55"/>
      <c r="E189" s="55"/>
      <c r="F189" s="55"/>
      <c r="G189" s="55"/>
      <c r="H189" s="55"/>
      <c r="I189" s="73"/>
      <c r="J189" s="73"/>
      <c r="K189" s="73"/>
      <c r="L189" s="73"/>
      <c r="M189" s="73"/>
      <c r="N189" s="73"/>
      <c r="O189" s="467"/>
      <c r="AF189" s="464"/>
      <c r="AG189" s="464"/>
      <c r="AH189" s="75"/>
      <c r="AN189" s="464"/>
      <c r="AO189" s="464"/>
      <c r="AP189" s="75"/>
      <c r="BF189" s="465"/>
      <c r="BG189" s="465"/>
      <c r="BJ189" s="234"/>
      <c r="BK189" s="234"/>
      <c r="BS189" s="465"/>
      <c r="BT189" s="465"/>
      <c r="BU189" s="465"/>
      <c r="BV189" s="465"/>
      <c r="BW189" s="465"/>
      <c r="BX189" s="465"/>
      <c r="BY189" s="465"/>
      <c r="BZ189" s="465"/>
      <c r="CA189" s="465"/>
      <c r="CE189" s="466"/>
    </row>
    <row r="190" spans="1:83" s="25" customFormat="1" x14ac:dyDescent="0.25">
      <c r="A190" s="55"/>
      <c r="B190" s="55"/>
      <c r="C190" s="55"/>
      <c r="D190" s="55"/>
      <c r="E190" s="55"/>
      <c r="F190" s="55"/>
      <c r="G190" s="55"/>
      <c r="H190" s="55"/>
      <c r="I190" s="73"/>
      <c r="J190" s="73"/>
      <c r="K190" s="73"/>
      <c r="L190" s="73"/>
      <c r="M190" s="73"/>
      <c r="N190" s="73"/>
      <c r="O190" s="467"/>
      <c r="AF190" s="464"/>
      <c r="AG190" s="464"/>
      <c r="AH190" s="75"/>
      <c r="AN190" s="464"/>
      <c r="AO190" s="464"/>
      <c r="AP190" s="75"/>
      <c r="BF190" s="465"/>
      <c r="BG190" s="465"/>
      <c r="BJ190" s="234"/>
      <c r="BK190" s="234"/>
      <c r="BS190" s="465"/>
      <c r="BT190" s="465"/>
      <c r="BU190" s="465"/>
      <c r="BV190" s="465"/>
      <c r="BW190" s="465"/>
      <c r="BX190" s="465"/>
      <c r="BY190" s="465"/>
      <c r="BZ190" s="465"/>
      <c r="CA190" s="465"/>
      <c r="CE190" s="466"/>
    </row>
    <row r="191" spans="1:83" s="25" customFormat="1" x14ac:dyDescent="0.25">
      <c r="A191" s="55"/>
      <c r="B191" s="55"/>
      <c r="C191" s="55"/>
      <c r="D191" s="55"/>
      <c r="E191" s="55"/>
      <c r="F191" s="55"/>
      <c r="G191" s="55"/>
      <c r="H191" s="55"/>
      <c r="I191" s="73"/>
      <c r="J191" s="73"/>
      <c r="K191" s="73"/>
      <c r="L191" s="73"/>
      <c r="M191" s="73"/>
      <c r="N191" s="73"/>
      <c r="O191" s="467"/>
      <c r="AF191" s="464"/>
      <c r="AG191" s="464"/>
      <c r="AH191" s="75"/>
      <c r="AN191" s="464"/>
      <c r="AO191" s="464"/>
      <c r="AP191" s="75"/>
      <c r="BF191" s="465"/>
      <c r="BG191" s="465"/>
      <c r="BJ191" s="234"/>
      <c r="BK191" s="234"/>
      <c r="BS191" s="465"/>
      <c r="BT191" s="465"/>
      <c r="BU191" s="465"/>
      <c r="BV191" s="465"/>
      <c r="BW191" s="465"/>
      <c r="BX191" s="465"/>
      <c r="BY191" s="465"/>
      <c r="BZ191" s="465"/>
      <c r="CA191" s="465"/>
      <c r="CE191" s="466"/>
    </row>
    <row r="192" spans="1:83" s="25" customFormat="1" x14ac:dyDescent="0.25">
      <c r="A192" s="55"/>
      <c r="B192" s="55"/>
      <c r="C192" s="55"/>
      <c r="D192" s="55"/>
      <c r="E192" s="55"/>
      <c r="F192" s="55"/>
      <c r="G192" s="55"/>
      <c r="H192" s="55"/>
      <c r="I192" s="73"/>
      <c r="J192" s="73"/>
      <c r="K192" s="73"/>
      <c r="L192" s="73"/>
      <c r="M192" s="73"/>
      <c r="N192" s="73"/>
      <c r="O192" s="467"/>
      <c r="AF192" s="464"/>
      <c r="AG192" s="464"/>
      <c r="AH192" s="75"/>
      <c r="AN192" s="464"/>
      <c r="AO192" s="464"/>
      <c r="AP192" s="75"/>
      <c r="BF192" s="465"/>
      <c r="BG192" s="465"/>
      <c r="BJ192" s="234"/>
      <c r="BK192" s="234"/>
      <c r="BS192" s="465"/>
      <c r="BT192" s="465"/>
      <c r="BU192" s="465"/>
      <c r="BV192" s="465"/>
      <c r="BW192" s="465"/>
      <c r="BX192" s="465"/>
      <c r="BY192" s="465"/>
      <c r="BZ192" s="465"/>
      <c r="CA192" s="465"/>
      <c r="CE192" s="466"/>
    </row>
    <row r="193" spans="1:83" s="25" customFormat="1" x14ac:dyDescent="0.25">
      <c r="A193" s="55"/>
      <c r="B193" s="55"/>
      <c r="C193" s="55"/>
      <c r="D193" s="55"/>
      <c r="E193" s="55"/>
      <c r="F193" s="55"/>
      <c r="G193" s="55"/>
      <c r="H193" s="55"/>
      <c r="I193" s="73"/>
      <c r="J193" s="73"/>
      <c r="K193" s="73"/>
      <c r="L193" s="73"/>
      <c r="M193" s="73"/>
      <c r="N193" s="73"/>
      <c r="O193" s="467"/>
      <c r="AF193" s="464"/>
      <c r="AG193" s="464"/>
      <c r="AH193" s="75"/>
      <c r="AN193" s="464"/>
      <c r="AO193" s="464"/>
      <c r="AP193" s="75"/>
      <c r="BF193" s="465"/>
      <c r="BG193" s="465"/>
      <c r="BJ193" s="234"/>
      <c r="BK193" s="234"/>
      <c r="BS193" s="465"/>
      <c r="BT193" s="465"/>
      <c r="BU193" s="465"/>
      <c r="BV193" s="465"/>
      <c r="BW193" s="465"/>
      <c r="BX193" s="465"/>
      <c r="BY193" s="465"/>
      <c r="BZ193" s="465"/>
      <c r="CA193" s="465"/>
      <c r="CE193" s="466"/>
    </row>
    <row r="194" spans="1:83" s="25" customFormat="1" x14ac:dyDescent="0.25">
      <c r="A194" s="55"/>
      <c r="B194" s="55"/>
      <c r="C194" s="55"/>
      <c r="D194" s="55"/>
      <c r="E194" s="55"/>
      <c r="F194" s="55"/>
      <c r="G194" s="55"/>
      <c r="H194" s="55"/>
      <c r="I194" s="73"/>
      <c r="J194" s="73"/>
      <c r="K194" s="73"/>
      <c r="L194" s="73"/>
      <c r="M194" s="73"/>
      <c r="N194" s="73"/>
      <c r="O194" s="467"/>
      <c r="AF194" s="464"/>
      <c r="AG194" s="464"/>
      <c r="AH194" s="75"/>
      <c r="AN194" s="464"/>
      <c r="AO194" s="464"/>
      <c r="AP194" s="75"/>
      <c r="BF194" s="465"/>
      <c r="BG194" s="465"/>
      <c r="BJ194" s="234"/>
      <c r="BK194" s="234"/>
      <c r="BS194" s="465"/>
      <c r="BT194" s="465"/>
      <c r="BU194" s="465"/>
      <c r="BV194" s="465"/>
      <c r="BW194" s="465"/>
      <c r="BX194" s="465"/>
      <c r="BY194" s="465"/>
      <c r="BZ194" s="465"/>
      <c r="CA194" s="465"/>
      <c r="CE194" s="466"/>
    </row>
    <row r="195" spans="1:83" s="25" customFormat="1" x14ac:dyDescent="0.25">
      <c r="A195" s="55"/>
      <c r="B195" s="55"/>
      <c r="C195" s="55"/>
      <c r="D195" s="55"/>
      <c r="E195" s="55"/>
      <c r="F195" s="55"/>
      <c r="G195" s="55"/>
      <c r="H195" s="55"/>
      <c r="I195" s="73"/>
      <c r="J195" s="73"/>
      <c r="K195" s="73"/>
      <c r="L195" s="73"/>
      <c r="M195" s="73"/>
      <c r="N195" s="73"/>
      <c r="O195" s="467"/>
      <c r="AF195" s="464"/>
      <c r="AG195" s="464"/>
      <c r="AH195" s="75"/>
      <c r="AN195" s="464"/>
      <c r="AO195" s="464"/>
      <c r="AP195" s="75"/>
      <c r="BF195" s="465"/>
      <c r="BG195" s="465"/>
      <c r="BJ195" s="234"/>
      <c r="BK195" s="234"/>
      <c r="BS195" s="465"/>
      <c r="BT195" s="465"/>
      <c r="BU195" s="465"/>
      <c r="BV195" s="465"/>
      <c r="BW195" s="465"/>
      <c r="BX195" s="465"/>
      <c r="BY195" s="465"/>
      <c r="BZ195" s="465"/>
      <c r="CA195" s="465"/>
      <c r="CE195" s="466"/>
    </row>
    <row r="196" spans="1:83" s="25" customFormat="1" x14ac:dyDescent="0.25">
      <c r="A196" s="55"/>
      <c r="B196" s="55"/>
      <c r="C196" s="55"/>
      <c r="D196" s="55"/>
      <c r="E196" s="55"/>
      <c r="F196" s="55"/>
      <c r="G196" s="55"/>
      <c r="H196" s="55"/>
      <c r="I196" s="73"/>
      <c r="J196" s="73"/>
      <c r="K196" s="73"/>
      <c r="L196" s="73"/>
      <c r="M196" s="73"/>
      <c r="N196" s="73"/>
      <c r="O196" s="467"/>
      <c r="AF196" s="464"/>
      <c r="AG196" s="464"/>
      <c r="AH196" s="75"/>
      <c r="AN196" s="464"/>
      <c r="AO196" s="464"/>
      <c r="AP196" s="75"/>
      <c r="BF196" s="465"/>
      <c r="BG196" s="465"/>
      <c r="BJ196" s="234"/>
      <c r="BK196" s="234"/>
      <c r="BS196" s="465"/>
      <c r="BT196" s="465"/>
      <c r="BU196" s="465"/>
      <c r="BV196" s="465"/>
      <c r="BW196" s="465"/>
      <c r="BX196" s="465"/>
      <c r="BY196" s="465"/>
      <c r="BZ196" s="465"/>
      <c r="CA196" s="465"/>
      <c r="CE196" s="466"/>
    </row>
    <row r="197" spans="1:83" s="25" customFormat="1" x14ac:dyDescent="0.25">
      <c r="A197" s="55"/>
      <c r="B197" s="55"/>
      <c r="C197" s="55"/>
      <c r="D197" s="55"/>
      <c r="E197" s="55"/>
      <c r="F197" s="55"/>
      <c r="G197" s="55"/>
      <c r="H197" s="55"/>
      <c r="I197" s="73"/>
      <c r="J197" s="73"/>
      <c r="K197" s="73"/>
      <c r="L197" s="73"/>
      <c r="M197" s="73"/>
      <c r="N197" s="73"/>
      <c r="O197" s="467"/>
      <c r="AF197" s="464"/>
      <c r="AG197" s="464"/>
      <c r="AH197" s="75"/>
      <c r="AN197" s="464"/>
      <c r="AO197" s="464"/>
      <c r="AP197" s="75"/>
      <c r="BF197" s="465"/>
      <c r="BG197" s="465"/>
      <c r="BJ197" s="234"/>
      <c r="BK197" s="234"/>
      <c r="BS197" s="465"/>
      <c r="BT197" s="465"/>
      <c r="BU197" s="465"/>
      <c r="BV197" s="465"/>
      <c r="BW197" s="465"/>
      <c r="BX197" s="465"/>
      <c r="BY197" s="465"/>
      <c r="BZ197" s="465"/>
      <c r="CA197" s="465"/>
      <c r="CE197" s="466"/>
    </row>
    <row r="198" spans="1:83" s="25" customFormat="1" x14ac:dyDescent="0.25">
      <c r="A198" s="55"/>
      <c r="B198" s="55"/>
      <c r="C198" s="55"/>
      <c r="D198" s="55"/>
      <c r="E198" s="55"/>
      <c r="F198" s="55"/>
      <c r="G198" s="55"/>
      <c r="H198" s="55"/>
      <c r="I198" s="73"/>
      <c r="J198" s="73"/>
      <c r="K198" s="73"/>
      <c r="L198" s="73"/>
      <c r="M198" s="73"/>
      <c r="N198" s="73"/>
      <c r="O198" s="467"/>
      <c r="AF198" s="464"/>
      <c r="AG198" s="464"/>
      <c r="AH198" s="75"/>
      <c r="AN198" s="464"/>
      <c r="AO198" s="464"/>
      <c r="AP198" s="75"/>
      <c r="BF198" s="465"/>
      <c r="BG198" s="465"/>
      <c r="BJ198" s="234"/>
      <c r="BK198" s="234"/>
      <c r="BS198" s="465"/>
      <c r="BT198" s="465"/>
      <c r="BU198" s="465"/>
      <c r="BV198" s="465"/>
      <c r="BW198" s="465"/>
      <c r="BX198" s="465"/>
      <c r="BY198" s="465"/>
      <c r="BZ198" s="465"/>
      <c r="CA198" s="465"/>
      <c r="CE198" s="466"/>
    </row>
    <row r="199" spans="1:83" s="25" customFormat="1" x14ac:dyDescent="0.25">
      <c r="A199" s="55"/>
      <c r="B199" s="55"/>
      <c r="C199" s="55"/>
      <c r="D199" s="55"/>
      <c r="E199" s="55"/>
      <c r="F199" s="55"/>
      <c r="G199" s="55"/>
      <c r="H199" s="55"/>
      <c r="I199" s="73"/>
      <c r="J199" s="73"/>
      <c r="K199" s="73"/>
      <c r="L199" s="73"/>
      <c r="M199" s="73"/>
      <c r="N199" s="73"/>
      <c r="O199" s="467"/>
      <c r="AF199" s="464"/>
      <c r="AG199" s="464"/>
      <c r="AH199" s="75"/>
      <c r="AN199" s="464"/>
      <c r="AO199" s="464"/>
      <c r="AP199" s="75"/>
      <c r="BF199" s="465"/>
      <c r="BG199" s="465"/>
      <c r="BJ199" s="234"/>
      <c r="BK199" s="234"/>
      <c r="BS199" s="465"/>
      <c r="BT199" s="465"/>
      <c r="BU199" s="465"/>
      <c r="BV199" s="465"/>
      <c r="BW199" s="465"/>
      <c r="BX199" s="465"/>
      <c r="BY199" s="465"/>
      <c r="BZ199" s="465"/>
      <c r="CA199" s="465"/>
      <c r="CE199" s="466"/>
    </row>
    <row r="200" spans="1:83" s="25" customFormat="1" x14ac:dyDescent="0.25">
      <c r="A200" s="55"/>
      <c r="B200" s="55"/>
      <c r="C200" s="55"/>
      <c r="D200" s="55"/>
      <c r="E200" s="55"/>
      <c r="F200" s="55"/>
      <c r="G200" s="55"/>
      <c r="H200" s="55"/>
      <c r="I200" s="73"/>
      <c r="J200" s="73"/>
      <c r="K200" s="73"/>
      <c r="L200" s="73"/>
      <c r="M200" s="73"/>
      <c r="N200" s="73"/>
      <c r="O200" s="467"/>
      <c r="AF200" s="464"/>
      <c r="AG200" s="464"/>
      <c r="AH200" s="75"/>
      <c r="AN200" s="464"/>
      <c r="AO200" s="464"/>
      <c r="AP200" s="75"/>
      <c r="BF200" s="465"/>
      <c r="BG200" s="465"/>
      <c r="BJ200" s="234"/>
      <c r="BK200" s="234"/>
      <c r="BS200" s="465"/>
      <c r="BT200" s="465"/>
      <c r="BU200" s="465"/>
      <c r="BV200" s="465"/>
      <c r="BW200" s="465"/>
      <c r="BX200" s="465"/>
      <c r="BY200" s="465"/>
      <c r="BZ200" s="465"/>
      <c r="CA200" s="465"/>
      <c r="CE200" s="466"/>
    </row>
    <row r="201" spans="1:83" s="25" customFormat="1" x14ac:dyDescent="0.25">
      <c r="A201" s="55"/>
      <c r="B201" s="55"/>
      <c r="C201" s="55"/>
      <c r="D201" s="55"/>
      <c r="E201" s="55"/>
      <c r="F201" s="55"/>
      <c r="G201" s="55"/>
      <c r="H201" s="55"/>
      <c r="I201" s="73"/>
      <c r="J201" s="73"/>
      <c r="K201" s="73"/>
      <c r="L201" s="73"/>
      <c r="M201" s="73"/>
      <c r="N201" s="73"/>
      <c r="O201" s="467"/>
      <c r="AF201" s="464"/>
      <c r="AG201" s="464"/>
      <c r="AH201" s="75"/>
      <c r="AN201" s="464"/>
      <c r="AO201" s="464"/>
      <c r="AP201" s="75"/>
      <c r="BF201" s="465"/>
      <c r="BG201" s="465"/>
      <c r="BJ201" s="234"/>
      <c r="BK201" s="234"/>
      <c r="BS201" s="465"/>
      <c r="BT201" s="465"/>
      <c r="BU201" s="465"/>
      <c r="BV201" s="465"/>
      <c r="BW201" s="465"/>
      <c r="BX201" s="465"/>
      <c r="BY201" s="465"/>
      <c r="BZ201" s="465"/>
      <c r="CA201" s="465"/>
      <c r="CE201" s="466"/>
    </row>
    <row r="202" spans="1:83" s="25" customFormat="1" x14ac:dyDescent="0.25">
      <c r="A202" s="55"/>
      <c r="B202" s="55"/>
      <c r="C202" s="55"/>
      <c r="D202" s="55"/>
      <c r="E202" s="55"/>
      <c r="F202" s="55"/>
      <c r="G202" s="55"/>
      <c r="H202" s="55"/>
      <c r="I202" s="73"/>
      <c r="J202" s="73"/>
      <c r="K202" s="73"/>
      <c r="L202" s="73"/>
      <c r="M202" s="73"/>
      <c r="N202" s="73"/>
      <c r="O202" s="467"/>
      <c r="AF202" s="464"/>
      <c r="AG202" s="464"/>
      <c r="AH202" s="75"/>
      <c r="AN202" s="464"/>
      <c r="AO202" s="464"/>
      <c r="AP202" s="75"/>
      <c r="BF202" s="465"/>
      <c r="BG202" s="465"/>
      <c r="BJ202" s="234"/>
      <c r="BK202" s="234"/>
      <c r="BS202" s="465"/>
      <c r="BT202" s="465"/>
      <c r="BU202" s="465"/>
      <c r="BV202" s="465"/>
      <c r="BW202" s="465"/>
      <c r="BX202" s="465"/>
      <c r="BY202" s="465"/>
      <c r="BZ202" s="465"/>
      <c r="CA202" s="465"/>
      <c r="CE202" s="466"/>
    </row>
    <row r="203" spans="1:83" s="25" customFormat="1" x14ac:dyDescent="0.25">
      <c r="A203" s="55"/>
      <c r="B203" s="55"/>
      <c r="C203" s="55"/>
      <c r="D203" s="55"/>
      <c r="E203" s="55"/>
      <c r="F203" s="55"/>
      <c r="G203" s="55"/>
      <c r="H203" s="55"/>
      <c r="I203" s="73"/>
      <c r="J203" s="73"/>
      <c r="K203" s="73"/>
      <c r="L203" s="73"/>
      <c r="M203" s="73"/>
      <c r="N203" s="73"/>
      <c r="O203" s="467"/>
      <c r="AF203" s="464"/>
      <c r="AG203" s="464"/>
      <c r="AH203" s="75"/>
      <c r="AN203" s="464"/>
      <c r="AO203" s="464"/>
      <c r="AP203" s="75"/>
      <c r="BF203" s="465"/>
      <c r="BG203" s="465"/>
      <c r="BJ203" s="234"/>
      <c r="BK203" s="234"/>
      <c r="BS203" s="465"/>
      <c r="BT203" s="465"/>
      <c r="BU203" s="465"/>
      <c r="BV203" s="465"/>
      <c r="BW203" s="465"/>
      <c r="BX203" s="465"/>
      <c r="BY203" s="465"/>
      <c r="BZ203" s="465"/>
      <c r="CA203" s="465"/>
      <c r="CE203" s="466"/>
    </row>
    <row r="204" spans="1:83" s="25" customFormat="1" x14ac:dyDescent="0.25">
      <c r="A204" s="55"/>
      <c r="B204" s="55"/>
      <c r="C204" s="55"/>
      <c r="D204" s="55"/>
      <c r="E204" s="55"/>
      <c r="F204" s="55"/>
      <c r="G204" s="55"/>
      <c r="H204" s="55"/>
      <c r="I204" s="73"/>
      <c r="J204" s="73"/>
      <c r="K204" s="73"/>
      <c r="L204" s="73"/>
      <c r="M204" s="73"/>
      <c r="N204" s="73"/>
      <c r="O204" s="467"/>
      <c r="AF204" s="464"/>
      <c r="AG204" s="464"/>
      <c r="AH204" s="75"/>
      <c r="AN204" s="464"/>
      <c r="AO204" s="464"/>
      <c r="AP204" s="75"/>
      <c r="BF204" s="465"/>
      <c r="BG204" s="465"/>
      <c r="BJ204" s="234"/>
      <c r="BK204" s="234"/>
      <c r="BS204" s="465"/>
      <c r="BT204" s="465"/>
      <c r="BU204" s="465"/>
      <c r="BV204" s="465"/>
      <c r="BW204" s="465"/>
      <c r="BX204" s="465"/>
      <c r="BY204" s="465"/>
      <c r="BZ204" s="465"/>
      <c r="CA204" s="465"/>
      <c r="CE204" s="466"/>
    </row>
    <row r="205" spans="1:83" s="25" customFormat="1" x14ac:dyDescent="0.25">
      <c r="A205" s="55"/>
      <c r="B205" s="55"/>
      <c r="C205" s="55"/>
      <c r="D205" s="55"/>
      <c r="E205" s="55"/>
      <c r="F205" s="55"/>
      <c r="G205" s="55"/>
      <c r="H205" s="55"/>
      <c r="I205" s="73"/>
      <c r="J205" s="73"/>
      <c r="K205" s="73"/>
      <c r="L205" s="73"/>
      <c r="M205" s="73"/>
      <c r="N205" s="73"/>
      <c r="O205" s="467"/>
      <c r="AF205" s="464"/>
      <c r="AG205" s="464"/>
      <c r="AH205" s="75"/>
      <c r="AN205" s="464"/>
      <c r="AO205" s="464"/>
      <c r="AP205" s="75"/>
      <c r="BF205" s="465"/>
      <c r="BG205" s="465"/>
      <c r="BJ205" s="234"/>
      <c r="BK205" s="234"/>
      <c r="BS205" s="465"/>
      <c r="BT205" s="465"/>
      <c r="BU205" s="465"/>
      <c r="BV205" s="465"/>
      <c r="BW205" s="465"/>
      <c r="BX205" s="465"/>
      <c r="BY205" s="465"/>
      <c r="BZ205" s="465"/>
      <c r="CA205" s="465"/>
      <c r="CE205" s="466"/>
    </row>
    <row r="206" spans="1:83" s="25" customFormat="1" x14ac:dyDescent="0.25">
      <c r="A206" s="55"/>
      <c r="B206" s="55"/>
      <c r="C206" s="55"/>
      <c r="D206" s="55"/>
      <c r="E206" s="55"/>
      <c r="F206" s="55"/>
      <c r="G206" s="55"/>
      <c r="H206" s="55"/>
      <c r="I206" s="73"/>
      <c r="J206" s="73"/>
      <c r="K206" s="73"/>
      <c r="L206" s="73"/>
      <c r="M206" s="73"/>
      <c r="N206" s="73"/>
      <c r="O206" s="467"/>
      <c r="AF206" s="464"/>
      <c r="AG206" s="464"/>
      <c r="AH206" s="75"/>
      <c r="AN206" s="464"/>
      <c r="AO206" s="464"/>
      <c r="AP206" s="75"/>
      <c r="BF206" s="465"/>
      <c r="BG206" s="465"/>
      <c r="BJ206" s="234"/>
      <c r="BK206" s="234"/>
      <c r="BS206" s="465"/>
      <c r="BT206" s="465"/>
      <c r="BU206" s="465"/>
      <c r="BV206" s="465"/>
      <c r="BW206" s="465"/>
      <c r="BX206" s="465"/>
      <c r="BY206" s="465"/>
      <c r="BZ206" s="465"/>
      <c r="CA206" s="465"/>
      <c r="CE206" s="466"/>
    </row>
    <row r="207" spans="1:83" s="25" customFormat="1" x14ac:dyDescent="0.25">
      <c r="A207" s="55"/>
      <c r="B207" s="55"/>
      <c r="C207" s="55"/>
      <c r="D207" s="55"/>
      <c r="E207" s="55"/>
      <c r="F207" s="55"/>
      <c r="G207" s="55"/>
      <c r="H207" s="55"/>
      <c r="I207" s="73"/>
      <c r="J207" s="73"/>
      <c r="K207" s="73"/>
      <c r="L207" s="73"/>
      <c r="M207" s="73"/>
      <c r="N207" s="73"/>
      <c r="O207" s="467"/>
      <c r="AF207" s="464"/>
      <c r="AG207" s="464"/>
      <c r="AH207" s="75"/>
      <c r="AN207" s="464"/>
      <c r="AO207" s="464"/>
      <c r="AP207" s="75"/>
      <c r="BF207" s="465"/>
      <c r="BG207" s="465"/>
      <c r="BJ207" s="234"/>
      <c r="BK207" s="234"/>
      <c r="BS207" s="465"/>
      <c r="BT207" s="465"/>
      <c r="BU207" s="465"/>
      <c r="BV207" s="465"/>
      <c r="BW207" s="465"/>
      <c r="BX207" s="465"/>
      <c r="BY207" s="465"/>
      <c r="BZ207" s="465"/>
      <c r="CA207" s="465"/>
      <c r="CE207" s="466"/>
    </row>
    <row r="208" spans="1:83" s="25" customFormat="1" x14ac:dyDescent="0.25">
      <c r="A208" s="55"/>
      <c r="B208" s="55"/>
      <c r="C208" s="55"/>
      <c r="D208" s="55"/>
      <c r="E208" s="55"/>
      <c r="F208" s="55"/>
      <c r="G208" s="55"/>
      <c r="H208" s="55"/>
      <c r="I208" s="73"/>
      <c r="J208" s="73"/>
      <c r="K208" s="73"/>
      <c r="L208" s="73"/>
      <c r="M208" s="73"/>
      <c r="N208" s="73"/>
      <c r="O208" s="467"/>
      <c r="AF208" s="464"/>
      <c r="AG208" s="464"/>
      <c r="AH208" s="75"/>
      <c r="AN208" s="464"/>
      <c r="AO208" s="464"/>
      <c r="AP208" s="75"/>
      <c r="BF208" s="465"/>
      <c r="BG208" s="465"/>
      <c r="BJ208" s="234"/>
      <c r="BK208" s="234"/>
      <c r="BS208" s="465"/>
      <c r="BT208" s="465"/>
      <c r="BU208" s="465"/>
      <c r="BV208" s="465"/>
      <c r="BW208" s="465"/>
      <c r="BX208" s="465"/>
      <c r="BY208" s="465"/>
      <c r="BZ208" s="465"/>
      <c r="CA208" s="465"/>
      <c r="CE208" s="466"/>
    </row>
    <row r="209" spans="1:83" s="25" customFormat="1" x14ac:dyDescent="0.25">
      <c r="A209" s="55"/>
      <c r="B209" s="55"/>
      <c r="C209" s="55"/>
      <c r="D209" s="55"/>
      <c r="E209" s="55"/>
      <c r="F209" s="55"/>
      <c r="G209" s="55"/>
      <c r="H209" s="55"/>
      <c r="I209" s="73"/>
      <c r="J209" s="73"/>
      <c r="K209" s="73"/>
      <c r="L209" s="73"/>
      <c r="M209" s="73"/>
      <c r="N209" s="73"/>
      <c r="O209" s="467"/>
      <c r="AF209" s="464"/>
      <c r="AG209" s="464"/>
      <c r="AH209" s="75"/>
      <c r="AN209" s="464"/>
      <c r="AO209" s="464"/>
      <c r="AP209" s="75"/>
      <c r="BF209" s="465"/>
      <c r="BG209" s="465"/>
      <c r="BJ209" s="234"/>
      <c r="BK209" s="234"/>
      <c r="BS209" s="465"/>
      <c r="BT209" s="465"/>
      <c r="BU209" s="465"/>
      <c r="BV209" s="465"/>
      <c r="BW209" s="465"/>
      <c r="BX209" s="465"/>
      <c r="BY209" s="465"/>
      <c r="BZ209" s="465"/>
      <c r="CA209" s="465"/>
      <c r="CE209" s="466"/>
    </row>
    <row r="210" spans="1:83" s="25" customFormat="1" x14ac:dyDescent="0.25">
      <c r="A210" s="55"/>
      <c r="B210" s="55"/>
      <c r="C210" s="55"/>
      <c r="D210" s="55"/>
      <c r="E210" s="55"/>
      <c r="F210" s="55"/>
      <c r="G210" s="55"/>
      <c r="H210" s="55"/>
      <c r="I210" s="73"/>
      <c r="J210" s="73"/>
      <c r="K210" s="73"/>
      <c r="L210" s="73"/>
      <c r="M210" s="73"/>
      <c r="N210" s="73"/>
      <c r="O210" s="467"/>
      <c r="AF210" s="464"/>
      <c r="AG210" s="464"/>
      <c r="AH210" s="75"/>
      <c r="AN210" s="464"/>
      <c r="AO210" s="464"/>
      <c r="AP210" s="75"/>
      <c r="BF210" s="465"/>
      <c r="BG210" s="465"/>
      <c r="BJ210" s="234"/>
      <c r="BK210" s="234"/>
      <c r="BS210" s="465"/>
      <c r="BT210" s="465"/>
      <c r="BU210" s="465"/>
      <c r="BV210" s="465"/>
      <c r="BW210" s="465"/>
      <c r="BX210" s="465"/>
      <c r="BY210" s="465"/>
      <c r="BZ210" s="465"/>
      <c r="CA210" s="465"/>
      <c r="CE210" s="466"/>
    </row>
    <row r="211" spans="1:83" s="25" customFormat="1" x14ac:dyDescent="0.25">
      <c r="A211" s="55"/>
      <c r="B211" s="55"/>
      <c r="C211" s="55"/>
      <c r="D211" s="55"/>
      <c r="E211" s="55"/>
      <c r="F211" s="55"/>
      <c r="G211" s="55"/>
      <c r="H211" s="55"/>
      <c r="I211" s="73"/>
      <c r="J211" s="73"/>
      <c r="K211" s="73"/>
      <c r="L211" s="73"/>
      <c r="M211" s="73"/>
      <c r="N211" s="73"/>
      <c r="O211" s="467"/>
      <c r="AF211" s="464"/>
      <c r="AG211" s="464"/>
      <c r="AH211" s="75"/>
      <c r="AN211" s="464"/>
      <c r="AO211" s="464"/>
      <c r="AP211" s="75"/>
      <c r="BF211" s="465"/>
      <c r="BG211" s="465"/>
      <c r="BJ211" s="234"/>
      <c r="BK211" s="234"/>
      <c r="BS211" s="465"/>
      <c r="BT211" s="465"/>
      <c r="BU211" s="465"/>
      <c r="BV211" s="465"/>
      <c r="BW211" s="465"/>
      <c r="BX211" s="465"/>
      <c r="BY211" s="465"/>
      <c r="BZ211" s="465"/>
      <c r="CA211" s="465"/>
      <c r="CE211" s="466"/>
    </row>
    <row r="212" spans="1:83" s="25" customFormat="1" x14ac:dyDescent="0.25">
      <c r="A212" s="55"/>
      <c r="B212" s="55"/>
      <c r="C212" s="55"/>
      <c r="D212" s="55"/>
      <c r="E212" s="55"/>
      <c r="F212" s="55"/>
      <c r="G212" s="55"/>
      <c r="H212" s="55"/>
      <c r="I212" s="73"/>
      <c r="J212" s="73"/>
      <c r="K212" s="73"/>
      <c r="L212" s="73"/>
      <c r="M212" s="73"/>
      <c r="N212" s="73"/>
      <c r="O212" s="467"/>
      <c r="AF212" s="464"/>
      <c r="AG212" s="464"/>
      <c r="AH212" s="75"/>
      <c r="AN212" s="464"/>
      <c r="AO212" s="464"/>
      <c r="AP212" s="75"/>
      <c r="BF212" s="465"/>
      <c r="BG212" s="465"/>
      <c r="BJ212" s="234"/>
      <c r="BK212" s="234"/>
      <c r="BS212" s="465"/>
      <c r="BT212" s="465"/>
      <c r="BU212" s="465"/>
      <c r="BV212" s="465"/>
      <c r="BW212" s="465"/>
      <c r="BX212" s="465"/>
      <c r="BY212" s="465"/>
      <c r="BZ212" s="465"/>
      <c r="CA212" s="465"/>
      <c r="CE212" s="466"/>
    </row>
    <row r="213" spans="1:83" s="25" customFormat="1" x14ac:dyDescent="0.25">
      <c r="A213" s="55"/>
      <c r="B213" s="55"/>
      <c r="C213" s="55"/>
      <c r="D213" s="55"/>
      <c r="E213" s="55"/>
      <c r="F213" s="55"/>
      <c r="G213" s="55"/>
      <c r="H213" s="55"/>
      <c r="I213" s="73"/>
      <c r="J213" s="73"/>
      <c r="K213" s="73"/>
      <c r="L213" s="73"/>
      <c r="M213" s="73"/>
      <c r="N213" s="73"/>
      <c r="O213" s="467"/>
      <c r="AF213" s="464"/>
      <c r="AG213" s="464"/>
      <c r="AH213" s="75"/>
      <c r="AN213" s="464"/>
      <c r="AO213" s="464"/>
      <c r="AP213" s="75"/>
      <c r="BF213" s="465"/>
      <c r="BG213" s="465"/>
      <c r="BJ213" s="234"/>
      <c r="BK213" s="234"/>
      <c r="BS213" s="465"/>
      <c r="BT213" s="465"/>
      <c r="BU213" s="465"/>
      <c r="BV213" s="465"/>
      <c r="BW213" s="465"/>
      <c r="BX213" s="465"/>
      <c r="BY213" s="465"/>
      <c r="BZ213" s="465"/>
      <c r="CA213" s="465"/>
      <c r="CE213" s="466"/>
    </row>
    <row r="214" spans="1:83" s="25" customFormat="1" x14ac:dyDescent="0.25">
      <c r="A214" s="55"/>
      <c r="B214" s="55"/>
      <c r="C214" s="55"/>
      <c r="D214" s="55"/>
      <c r="E214" s="55"/>
      <c r="F214" s="55"/>
      <c r="G214" s="55"/>
      <c r="H214" s="55"/>
      <c r="I214" s="73"/>
      <c r="J214" s="73"/>
      <c r="K214" s="73"/>
      <c r="L214" s="73"/>
      <c r="M214" s="73"/>
      <c r="N214" s="73"/>
      <c r="O214" s="467"/>
      <c r="AF214" s="464"/>
      <c r="AG214" s="464"/>
      <c r="AH214" s="75"/>
      <c r="AN214" s="464"/>
      <c r="AO214" s="464"/>
      <c r="AP214" s="75"/>
      <c r="BF214" s="465"/>
      <c r="BG214" s="465"/>
      <c r="BJ214" s="234"/>
      <c r="BK214" s="234"/>
      <c r="BS214" s="465"/>
      <c r="BT214" s="465"/>
      <c r="BU214" s="465"/>
      <c r="BV214" s="465"/>
      <c r="BW214" s="465"/>
      <c r="BX214" s="465"/>
      <c r="BY214" s="465"/>
      <c r="BZ214" s="465"/>
      <c r="CA214" s="465"/>
      <c r="CE214" s="466"/>
    </row>
    <row r="215" spans="1:83" s="25" customFormat="1" x14ac:dyDescent="0.25">
      <c r="A215" s="55"/>
      <c r="B215" s="55"/>
      <c r="C215" s="55"/>
      <c r="D215" s="55"/>
      <c r="E215" s="55"/>
      <c r="F215" s="55"/>
      <c r="G215" s="55"/>
      <c r="H215" s="55"/>
      <c r="I215" s="73"/>
      <c r="J215" s="73"/>
      <c r="K215" s="73"/>
      <c r="L215" s="73"/>
      <c r="M215" s="73"/>
      <c r="N215" s="73"/>
      <c r="O215" s="467"/>
      <c r="AF215" s="464"/>
      <c r="AG215" s="464"/>
      <c r="AH215" s="75"/>
      <c r="AN215" s="464"/>
      <c r="AO215" s="464"/>
      <c r="AP215" s="75"/>
      <c r="BF215" s="465"/>
      <c r="BG215" s="465"/>
      <c r="BJ215" s="234"/>
      <c r="BK215" s="234"/>
      <c r="BS215" s="465"/>
      <c r="BT215" s="465"/>
      <c r="BU215" s="465"/>
      <c r="BV215" s="465"/>
      <c r="BW215" s="465"/>
      <c r="BX215" s="465"/>
      <c r="BY215" s="465"/>
      <c r="BZ215" s="465"/>
      <c r="CA215" s="465"/>
      <c r="CE215" s="466"/>
    </row>
    <row r="216" spans="1:83" s="25" customFormat="1" x14ac:dyDescent="0.25">
      <c r="A216" s="55"/>
      <c r="B216" s="55"/>
      <c r="C216" s="55"/>
      <c r="D216" s="55"/>
      <c r="E216" s="55"/>
      <c r="F216" s="55"/>
      <c r="G216" s="55"/>
      <c r="H216" s="55"/>
      <c r="I216" s="73"/>
      <c r="J216" s="73"/>
      <c r="K216" s="73"/>
      <c r="L216" s="73"/>
      <c r="M216" s="73"/>
      <c r="N216" s="73"/>
      <c r="O216" s="467"/>
      <c r="AF216" s="464"/>
      <c r="AG216" s="464"/>
      <c r="AH216" s="75"/>
      <c r="AN216" s="464"/>
      <c r="AO216" s="464"/>
      <c r="AP216" s="75"/>
      <c r="BF216" s="465"/>
      <c r="BG216" s="465"/>
      <c r="BJ216" s="234"/>
      <c r="BK216" s="234"/>
      <c r="BS216" s="465"/>
      <c r="BT216" s="465"/>
      <c r="BU216" s="465"/>
      <c r="BV216" s="465"/>
      <c r="BW216" s="465"/>
      <c r="BX216" s="465"/>
      <c r="BY216" s="465"/>
      <c r="BZ216" s="465"/>
      <c r="CA216" s="465"/>
      <c r="CE216" s="466"/>
    </row>
    <row r="217" spans="1:83" s="25" customFormat="1" x14ac:dyDescent="0.25">
      <c r="A217" s="55"/>
      <c r="B217" s="55"/>
      <c r="C217" s="55"/>
      <c r="D217" s="55"/>
      <c r="E217" s="55"/>
      <c r="F217" s="55"/>
      <c r="G217" s="55"/>
      <c r="H217" s="55"/>
      <c r="I217" s="73"/>
      <c r="J217" s="73"/>
      <c r="K217" s="73"/>
      <c r="L217" s="73"/>
      <c r="M217" s="73"/>
      <c r="N217" s="73"/>
      <c r="O217" s="467"/>
      <c r="AF217" s="464"/>
      <c r="AG217" s="464"/>
      <c r="AH217" s="75"/>
      <c r="AN217" s="464"/>
      <c r="AO217" s="464"/>
      <c r="AP217" s="75"/>
      <c r="BF217" s="465"/>
      <c r="BG217" s="465"/>
      <c r="BJ217" s="234"/>
      <c r="BK217" s="234"/>
      <c r="BS217" s="465"/>
      <c r="BT217" s="465"/>
      <c r="BU217" s="465"/>
      <c r="BV217" s="465"/>
      <c r="BW217" s="465"/>
      <c r="BX217" s="465"/>
      <c r="BY217" s="465"/>
      <c r="BZ217" s="465"/>
      <c r="CA217" s="465"/>
      <c r="CE217" s="466"/>
    </row>
    <row r="218" spans="1:83" s="25" customFormat="1" x14ac:dyDescent="0.25">
      <c r="A218" s="55"/>
      <c r="B218" s="55"/>
      <c r="C218" s="55"/>
      <c r="D218" s="55"/>
      <c r="E218" s="55"/>
      <c r="F218" s="55"/>
      <c r="G218" s="55"/>
      <c r="H218" s="55"/>
      <c r="I218" s="73"/>
      <c r="J218" s="73"/>
      <c r="K218" s="73"/>
      <c r="L218" s="73"/>
      <c r="M218" s="73"/>
      <c r="N218" s="73"/>
      <c r="O218" s="467"/>
      <c r="AF218" s="464"/>
      <c r="AG218" s="464"/>
      <c r="AH218" s="75"/>
      <c r="AN218" s="464"/>
      <c r="AO218" s="464"/>
      <c r="AP218" s="75"/>
      <c r="BF218" s="465"/>
      <c r="BG218" s="465"/>
      <c r="BJ218" s="234"/>
      <c r="BK218" s="234"/>
      <c r="BS218" s="465"/>
      <c r="BT218" s="465"/>
      <c r="BU218" s="465"/>
      <c r="BV218" s="465"/>
      <c r="BW218" s="465"/>
      <c r="BX218" s="465"/>
      <c r="BY218" s="465"/>
      <c r="BZ218" s="465"/>
      <c r="CA218" s="465"/>
      <c r="CE218" s="466"/>
    </row>
    <row r="219" spans="1:83" s="25" customFormat="1" x14ac:dyDescent="0.25">
      <c r="A219" s="55"/>
      <c r="B219" s="55"/>
      <c r="C219" s="55"/>
      <c r="D219" s="55"/>
      <c r="E219" s="55"/>
      <c r="F219" s="55"/>
      <c r="G219" s="55"/>
      <c r="H219" s="55"/>
      <c r="I219" s="73"/>
      <c r="J219" s="73"/>
      <c r="K219" s="73"/>
      <c r="L219" s="73"/>
      <c r="M219" s="468"/>
      <c r="N219" s="468"/>
      <c r="O219" s="467"/>
      <c r="AF219" s="464"/>
      <c r="AG219" s="464"/>
      <c r="AH219" s="75"/>
      <c r="AN219" s="464"/>
      <c r="AO219" s="464"/>
      <c r="AP219" s="75"/>
      <c r="BF219" s="465"/>
      <c r="BG219" s="465"/>
      <c r="BJ219" s="234"/>
      <c r="BK219" s="234"/>
      <c r="BS219" s="465"/>
      <c r="BT219" s="465"/>
      <c r="BU219" s="465"/>
      <c r="BV219" s="465"/>
      <c r="BW219" s="465"/>
      <c r="BX219" s="465"/>
      <c r="BY219" s="465"/>
      <c r="BZ219" s="465"/>
      <c r="CA219" s="465"/>
      <c r="CE219" s="466"/>
    </row>
    <row r="220" spans="1:83" s="25" customFormat="1" x14ac:dyDescent="0.25">
      <c r="A220" s="55"/>
      <c r="B220" s="55"/>
      <c r="C220" s="55"/>
      <c r="D220" s="55"/>
      <c r="E220" s="55"/>
      <c r="F220" s="55"/>
      <c r="G220" s="55"/>
      <c r="H220" s="55"/>
      <c r="I220" s="73"/>
      <c r="J220" s="73"/>
      <c r="K220" s="73"/>
      <c r="L220" s="73"/>
      <c r="M220" s="468"/>
      <c r="N220" s="468"/>
      <c r="O220" s="467"/>
      <c r="AF220" s="464"/>
      <c r="AG220" s="464"/>
      <c r="AH220" s="75"/>
      <c r="AN220" s="464"/>
      <c r="AO220" s="464"/>
      <c r="AP220" s="75"/>
      <c r="BF220" s="465"/>
      <c r="BG220" s="465"/>
      <c r="BJ220" s="234"/>
      <c r="BK220" s="234"/>
      <c r="BS220" s="465"/>
      <c r="BT220" s="465"/>
      <c r="BU220" s="465"/>
      <c r="BV220" s="465"/>
      <c r="BW220" s="465"/>
      <c r="BX220" s="465"/>
      <c r="BY220" s="465"/>
      <c r="BZ220" s="465"/>
      <c r="CA220" s="465"/>
      <c r="CE220" s="466"/>
    </row>
    <row r="221" spans="1:83" s="25" customFormat="1" x14ac:dyDescent="0.25">
      <c r="A221" s="55"/>
      <c r="B221" s="55"/>
      <c r="C221" s="55"/>
      <c r="D221" s="55"/>
      <c r="E221" s="55"/>
      <c r="F221" s="55"/>
      <c r="G221" s="55"/>
      <c r="H221" s="55"/>
      <c r="I221" s="73"/>
      <c r="J221" s="73"/>
      <c r="K221" s="73"/>
      <c r="L221" s="73"/>
      <c r="M221" s="468"/>
      <c r="N221" s="468"/>
      <c r="O221" s="467"/>
      <c r="AF221" s="464"/>
      <c r="AG221" s="464"/>
      <c r="AH221" s="75"/>
      <c r="AN221" s="464"/>
      <c r="AO221" s="464"/>
      <c r="AP221" s="75"/>
      <c r="BD221" s="469"/>
      <c r="BE221" s="469"/>
      <c r="BF221" s="465"/>
      <c r="BG221" s="465"/>
      <c r="BH221" s="469"/>
      <c r="BI221" s="469"/>
      <c r="BJ221" s="470"/>
      <c r="BK221" s="470"/>
      <c r="BS221" s="465"/>
      <c r="BT221" s="465"/>
      <c r="BU221" s="465"/>
      <c r="BV221" s="465"/>
      <c r="BW221" s="465"/>
      <c r="BX221" s="465"/>
      <c r="BY221" s="465"/>
      <c r="BZ221" s="465"/>
      <c r="CA221" s="465"/>
      <c r="CE221" s="466"/>
    </row>
    <row r="222" spans="1:83" s="25" customFormat="1" x14ac:dyDescent="0.25">
      <c r="A222" s="55"/>
      <c r="B222" s="55"/>
      <c r="C222" s="55"/>
      <c r="D222" s="55"/>
      <c r="E222" s="55"/>
      <c r="F222" s="55"/>
      <c r="G222" s="55"/>
      <c r="H222" s="55"/>
      <c r="I222" s="73"/>
      <c r="J222" s="73"/>
      <c r="K222" s="73"/>
      <c r="L222" s="73"/>
      <c r="M222" s="468"/>
      <c r="N222" s="468"/>
      <c r="O222" s="467"/>
      <c r="AF222" s="464"/>
      <c r="AG222" s="464"/>
      <c r="AH222" s="75"/>
      <c r="AN222" s="464"/>
      <c r="AO222" s="464"/>
      <c r="AP222" s="75"/>
      <c r="BB222" s="469"/>
      <c r="BC222" s="469"/>
      <c r="BD222" s="469"/>
      <c r="BE222" s="469"/>
      <c r="BF222" s="471"/>
      <c r="BG222" s="471"/>
      <c r="BH222" s="469"/>
      <c r="BI222" s="469"/>
      <c r="BJ222" s="470"/>
      <c r="BK222" s="470"/>
      <c r="BL222" s="469"/>
      <c r="BM222" s="469"/>
      <c r="BN222" s="469"/>
      <c r="BO222" s="469"/>
      <c r="BP222" s="469"/>
      <c r="BQ222" s="469"/>
      <c r="BR222" s="469"/>
      <c r="BS222" s="471"/>
      <c r="BT222" s="471"/>
      <c r="BU222" s="471"/>
      <c r="BV222" s="471"/>
      <c r="BW222" s="471"/>
      <c r="BX222" s="471"/>
      <c r="BY222" s="471"/>
      <c r="BZ222" s="471"/>
      <c r="CA222" s="471"/>
      <c r="CE222" s="466"/>
    </row>
    <row r="223" spans="1:83" x14ac:dyDescent="0.25">
      <c r="AH223" s="109"/>
      <c r="AP223" s="109"/>
    </row>
    <row r="224" spans="1:83" x14ac:dyDescent="0.25">
      <c r="AH224" s="109"/>
      <c r="AP224" s="109"/>
    </row>
    <row r="225" spans="34:42" x14ac:dyDescent="0.25">
      <c r="AH225" s="109"/>
      <c r="AP225" s="109"/>
    </row>
    <row r="226" spans="34:42" x14ac:dyDescent="0.25">
      <c r="AH226" s="109"/>
      <c r="AP226" s="109"/>
    </row>
    <row r="227" spans="34:42" x14ac:dyDescent="0.25">
      <c r="AH227" s="109"/>
      <c r="AP227" s="109"/>
    </row>
    <row r="228" spans="34:42" x14ac:dyDescent="0.25">
      <c r="AH228" s="109"/>
      <c r="AP228" s="109"/>
    </row>
    <row r="229" spans="34:42" x14ac:dyDescent="0.25">
      <c r="AH229" s="109"/>
      <c r="AP229" s="109"/>
    </row>
    <row r="230" spans="34:42" x14ac:dyDescent="0.25">
      <c r="AH230" s="109"/>
      <c r="AP230" s="109"/>
    </row>
    <row r="231" spans="34:42" x14ac:dyDescent="0.25">
      <c r="AH231" s="109"/>
      <c r="AP231" s="109"/>
    </row>
    <row r="232" spans="34:42" x14ac:dyDescent="0.25">
      <c r="AH232" s="109"/>
      <c r="AP232" s="109"/>
    </row>
    <row r="233" spans="34:42" x14ac:dyDescent="0.25">
      <c r="AH233" s="109"/>
      <c r="AP233" s="109"/>
    </row>
    <row r="234" spans="34:42" x14ac:dyDescent="0.25">
      <c r="AH234" s="109"/>
      <c r="AP234" s="109"/>
    </row>
    <row r="235" spans="34:42" x14ac:dyDescent="0.25">
      <c r="AH235" s="109"/>
      <c r="AP235" s="109"/>
    </row>
    <row r="236" spans="34:42" x14ac:dyDescent="0.25">
      <c r="AH236" s="109"/>
      <c r="AP236" s="109"/>
    </row>
    <row r="237" spans="34:42" x14ac:dyDescent="0.25">
      <c r="AH237" s="109"/>
      <c r="AP237" s="109"/>
    </row>
    <row r="238" spans="34:42" x14ac:dyDescent="0.25">
      <c r="AH238" s="109"/>
      <c r="AP238" s="109"/>
    </row>
    <row r="239" spans="34:42" x14ac:dyDescent="0.25">
      <c r="AH239" s="109"/>
      <c r="AP239" s="109"/>
    </row>
    <row r="240" spans="34:42" x14ac:dyDescent="0.25">
      <c r="AH240" s="109"/>
      <c r="AP240" s="109"/>
    </row>
    <row r="241" spans="34:42" x14ac:dyDescent="0.25">
      <c r="AH241" s="109"/>
      <c r="AP241" s="109"/>
    </row>
    <row r="242" spans="34:42" x14ac:dyDescent="0.25">
      <c r="AH242" s="109"/>
      <c r="AP242" s="109"/>
    </row>
    <row r="243" spans="34:42" x14ac:dyDescent="0.25">
      <c r="AH243" s="109"/>
      <c r="AP243" s="109"/>
    </row>
    <row r="244" spans="34:42" x14ac:dyDescent="0.25">
      <c r="AH244" s="109"/>
      <c r="AP244" s="109"/>
    </row>
    <row r="245" spans="34:42" x14ac:dyDescent="0.25">
      <c r="AH245" s="109"/>
      <c r="AP245" s="109"/>
    </row>
    <row r="246" spans="34:42" x14ac:dyDescent="0.25">
      <c r="AH246" s="109"/>
      <c r="AP246" s="109"/>
    </row>
    <row r="247" spans="34:42" x14ac:dyDescent="0.25">
      <c r="AH247" s="109"/>
      <c r="AP247" s="109"/>
    </row>
    <row r="248" spans="34:42" x14ac:dyDescent="0.25">
      <c r="AH248" s="109"/>
      <c r="AP248" s="109"/>
    </row>
    <row r="249" spans="34:42" x14ac:dyDescent="0.25">
      <c r="AH249" s="109"/>
      <c r="AP249" s="109"/>
    </row>
    <row r="250" spans="34:42" x14ac:dyDescent="0.25">
      <c r="AH250" s="109"/>
      <c r="AP250" s="109"/>
    </row>
    <row r="251" spans="34:42" x14ac:dyDescent="0.25">
      <c r="AH251" s="109"/>
      <c r="AP251" s="109"/>
    </row>
    <row r="252" spans="34:42" x14ac:dyDescent="0.25">
      <c r="AH252" s="109"/>
      <c r="AP252" s="109"/>
    </row>
    <row r="253" spans="34:42" x14ac:dyDescent="0.25">
      <c r="AH253" s="109"/>
      <c r="AP253" s="109"/>
    </row>
    <row r="254" spans="34:42" x14ac:dyDescent="0.25">
      <c r="AH254" s="109"/>
      <c r="AP254" s="109"/>
    </row>
    <row r="255" spans="34:42" x14ac:dyDescent="0.25">
      <c r="AH255" s="109"/>
      <c r="AP255" s="109"/>
    </row>
    <row r="256" spans="34:42" x14ac:dyDescent="0.25">
      <c r="AH256" s="109"/>
      <c r="AP256" s="109"/>
    </row>
    <row r="257" spans="34:42" x14ac:dyDescent="0.25">
      <c r="AH257" s="109"/>
      <c r="AP257" s="109"/>
    </row>
    <row r="258" spans="34:42" x14ac:dyDescent="0.25">
      <c r="AH258" s="109"/>
      <c r="AP258" s="109"/>
    </row>
    <row r="259" spans="34:42" x14ac:dyDescent="0.25">
      <c r="AH259" s="109"/>
      <c r="AP259" s="109"/>
    </row>
    <row r="260" spans="34:42" x14ac:dyDescent="0.25">
      <c r="AH260" s="109"/>
      <c r="AP260" s="109"/>
    </row>
    <row r="261" spans="34:42" x14ac:dyDescent="0.25">
      <c r="AH261" s="109"/>
      <c r="AP261" s="109"/>
    </row>
    <row r="262" spans="34:42" x14ac:dyDescent="0.25">
      <c r="AH262" s="109"/>
      <c r="AP262" s="109"/>
    </row>
    <row r="263" spans="34:42" x14ac:dyDescent="0.25">
      <c r="AH263" s="109"/>
      <c r="AP263" s="109"/>
    </row>
    <row r="264" spans="34:42" x14ac:dyDescent="0.25">
      <c r="AH264" s="109"/>
      <c r="AP264" s="109"/>
    </row>
    <row r="265" spans="34:42" x14ac:dyDescent="0.25">
      <c r="AH265" s="109"/>
      <c r="AP265" s="109"/>
    </row>
    <row r="266" spans="34:42" x14ac:dyDescent="0.25">
      <c r="AH266" s="109"/>
      <c r="AP266" s="109"/>
    </row>
    <row r="267" spans="34:42" x14ac:dyDescent="0.25">
      <c r="AH267" s="109"/>
      <c r="AP267" s="109"/>
    </row>
    <row r="268" spans="34:42" x14ac:dyDescent="0.25">
      <c r="AH268" s="109"/>
      <c r="AP268" s="109"/>
    </row>
    <row r="269" spans="34:42" x14ac:dyDescent="0.25">
      <c r="AH269" s="109"/>
      <c r="AP269" s="109"/>
    </row>
    <row r="270" spans="34:42" x14ac:dyDescent="0.25">
      <c r="AH270" s="109"/>
      <c r="AP270" s="109"/>
    </row>
    <row r="271" spans="34:42" x14ac:dyDescent="0.25">
      <c r="AH271" s="109"/>
      <c r="AP271" s="109"/>
    </row>
    <row r="272" spans="34:42" x14ac:dyDescent="0.25">
      <c r="AH272" s="109"/>
      <c r="AP272" s="109"/>
    </row>
    <row r="273" spans="34:42" x14ac:dyDescent="0.25">
      <c r="AH273" s="109"/>
      <c r="AP273" s="109"/>
    </row>
    <row r="274" spans="34:42" x14ac:dyDescent="0.25">
      <c r="AH274" s="109"/>
      <c r="AP274" s="109"/>
    </row>
    <row r="275" spans="34:42" x14ac:dyDescent="0.25">
      <c r="AH275" s="109"/>
      <c r="AP275" s="109"/>
    </row>
    <row r="276" spans="34:42" x14ac:dyDescent="0.25">
      <c r="AH276" s="109"/>
      <c r="AP276" s="109"/>
    </row>
    <row r="277" spans="34:42" x14ac:dyDescent="0.25">
      <c r="AH277" s="109"/>
      <c r="AP277" s="109"/>
    </row>
    <row r="278" spans="34:42" x14ac:dyDescent="0.25">
      <c r="AH278" s="109"/>
      <c r="AP278" s="109"/>
    </row>
    <row r="279" spans="34:42" x14ac:dyDescent="0.25">
      <c r="AH279" s="109"/>
      <c r="AP279" s="109"/>
    </row>
    <row r="280" spans="34:42" x14ac:dyDescent="0.25">
      <c r="AH280" s="109"/>
      <c r="AP280" s="109"/>
    </row>
    <row r="281" spans="34:42" x14ac:dyDescent="0.25">
      <c r="AH281" s="109"/>
      <c r="AP281" s="109"/>
    </row>
    <row r="282" spans="34:42" x14ac:dyDescent="0.25">
      <c r="AH282" s="109"/>
      <c r="AP282" s="109"/>
    </row>
    <row r="283" spans="34:42" x14ac:dyDescent="0.25">
      <c r="AH283" s="109"/>
      <c r="AP283" s="109"/>
    </row>
    <row r="284" spans="34:42" x14ac:dyDescent="0.25">
      <c r="AH284" s="109"/>
      <c r="AP284" s="109"/>
    </row>
    <row r="285" spans="34:42" x14ac:dyDescent="0.25">
      <c r="AH285" s="109"/>
      <c r="AP285" s="109"/>
    </row>
    <row r="286" spans="34:42" x14ac:dyDescent="0.25">
      <c r="AH286" s="109"/>
      <c r="AP286" s="109"/>
    </row>
    <row r="287" spans="34:42" x14ac:dyDescent="0.25">
      <c r="AH287" s="109"/>
      <c r="AP287" s="109"/>
    </row>
    <row r="288" spans="34:42" x14ac:dyDescent="0.25">
      <c r="AH288" s="109"/>
      <c r="AP288" s="109"/>
    </row>
    <row r="289" spans="34:42" x14ac:dyDescent="0.25">
      <c r="AH289" s="109"/>
      <c r="AP289" s="109"/>
    </row>
    <row r="290" spans="34:42" x14ac:dyDescent="0.25">
      <c r="AH290" s="109"/>
      <c r="AP290" s="109"/>
    </row>
    <row r="291" spans="34:42" x14ac:dyDescent="0.25">
      <c r="AH291" s="109"/>
      <c r="AP291" s="109"/>
    </row>
    <row r="292" spans="34:42" x14ac:dyDescent="0.25">
      <c r="AH292" s="109"/>
      <c r="AP292" s="109"/>
    </row>
    <row r="293" spans="34:42" x14ac:dyDescent="0.25">
      <c r="AH293" s="109"/>
      <c r="AP293" s="109"/>
    </row>
    <row r="294" spans="34:42" x14ac:dyDescent="0.25">
      <c r="AH294" s="109"/>
      <c r="AP294" s="109"/>
    </row>
    <row r="295" spans="34:42" x14ac:dyDescent="0.25">
      <c r="AH295" s="109"/>
      <c r="AP295" s="109"/>
    </row>
    <row r="296" spans="34:42" x14ac:dyDescent="0.25">
      <c r="AH296" s="109"/>
      <c r="AP296" s="109"/>
    </row>
    <row r="297" spans="34:42" x14ac:dyDescent="0.25">
      <c r="AH297" s="109"/>
      <c r="AP297" s="109"/>
    </row>
    <row r="298" spans="34:42" x14ac:dyDescent="0.25">
      <c r="AH298" s="109"/>
      <c r="AP298" s="109"/>
    </row>
    <row r="299" spans="34:42" x14ac:dyDescent="0.25">
      <c r="AH299" s="109"/>
      <c r="AP299" s="109"/>
    </row>
    <row r="300" spans="34:42" x14ac:dyDescent="0.25">
      <c r="AH300" s="109"/>
      <c r="AP300" s="109"/>
    </row>
    <row r="301" spans="34:42" x14ac:dyDescent="0.25">
      <c r="AH301" s="109"/>
      <c r="AP301" s="109"/>
    </row>
    <row r="302" spans="34:42" x14ac:dyDescent="0.25">
      <c r="AH302" s="109"/>
      <c r="AP302" s="109"/>
    </row>
    <row r="303" spans="34:42" x14ac:dyDescent="0.25">
      <c r="AH303" s="109"/>
      <c r="AP303" s="109"/>
    </row>
    <row r="304" spans="34:42" x14ac:dyDescent="0.25">
      <c r="AH304" s="109"/>
      <c r="AP304" s="109"/>
    </row>
    <row r="305" spans="34:42" x14ac:dyDescent="0.25">
      <c r="AH305" s="109"/>
      <c r="AP305" s="109"/>
    </row>
    <row r="306" spans="34:42" x14ac:dyDescent="0.25">
      <c r="AH306" s="109"/>
      <c r="AP306" s="109"/>
    </row>
    <row r="307" spans="34:42" x14ac:dyDescent="0.25">
      <c r="AH307" s="109"/>
      <c r="AP307" s="109"/>
    </row>
    <row r="308" spans="34:42" x14ac:dyDescent="0.25">
      <c r="AH308" s="109"/>
      <c r="AP308" s="109"/>
    </row>
    <row r="309" spans="34:42" x14ac:dyDescent="0.25">
      <c r="AH309" s="109"/>
      <c r="AP309" s="109"/>
    </row>
    <row r="310" spans="34:42" x14ac:dyDescent="0.25">
      <c r="AH310" s="109"/>
      <c r="AP310" s="109"/>
    </row>
    <row r="311" spans="34:42" x14ac:dyDescent="0.25">
      <c r="AH311" s="109"/>
      <c r="AP311" s="109"/>
    </row>
    <row r="312" spans="34:42" x14ac:dyDescent="0.25">
      <c r="AH312" s="109"/>
      <c r="AP312" s="109"/>
    </row>
    <row r="313" spans="34:42" x14ac:dyDescent="0.25">
      <c r="AH313" s="109"/>
      <c r="AP313" s="109"/>
    </row>
    <row r="314" spans="34:42" x14ac:dyDescent="0.25">
      <c r="AH314" s="109"/>
      <c r="AP314" s="109"/>
    </row>
    <row r="315" spans="34:42" x14ac:dyDescent="0.25">
      <c r="AH315" s="109"/>
      <c r="AP315" s="109"/>
    </row>
    <row r="316" spans="34:42" x14ac:dyDescent="0.25">
      <c r="AH316" s="109"/>
      <c r="AP316" s="109"/>
    </row>
    <row r="317" spans="34:42" x14ac:dyDescent="0.25">
      <c r="AH317" s="109"/>
      <c r="AP317" s="109"/>
    </row>
    <row r="318" spans="34:42" x14ac:dyDescent="0.25">
      <c r="AH318" s="109"/>
      <c r="AP318" s="109"/>
    </row>
    <row r="319" spans="34:42" x14ac:dyDescent="0.25">
      <c r="AH319" s="109"/>
      <c r="AP319" s="109"/>
    </row>
    <row r="320" spans="34:42" x14ac:dyDescent="0.25">
      <c r="AH320" s="109"/>
      <c r="AP320" s="109"/>
    </row>
    <row r="321" spans="34:42" x14ac:dyDescent="0.25">
      <c r="AH321" s="109"/>
      <c r="AP321" s="109"/>
    </row>
    <row r="322" spans="34:42" x14ac:dyDescent="0.25">
      <c r="AH322" s="109"/>
      <c r="AP322" s="109"/>
    </row>
    <row r="323" spans="34:42" x14ac:dyDescent="0.25">
      <c r="AH323" s="109"/>
      <c r="AP323" s="109"/>
    </row>
    <row r="324" spans="34:42" x14ac:dyDescent="0.25">
      <c r="AH324" s="109"/>
      <c r="AP324" s="109"/>
    </row>
    <row r="325" spans="34:42" x14ac:dyDescent="0.25">
      <c r="AH325" s="109"/>
      <c r="AP325" s="109"/>
    </row>
    <row r="326" spans="34:42" x14ac:dyDescent="0.25">
      <c r="AH326" s="109"/>
      <c r="AP326" s="109"/>
    </row>
    <row r="327" spans="34:42" x14ac:dyDescent="0.25">
      <c r="AH327" s="109"/>
      <c r="AP327" s="109"/>
    </row>
    <row r="328" spans="34:42" x14ac:dyDescent="0.25">
      <c r="AH328" s="109"/>
      <c r="AP328" s="109"/>
    </row>
    <row r="329" spans="34:42" x14ac:dyDescent="0.25">
      <c r="AH329" s="109"/>
      <c r="AP329" s="109"/>
    </row>
    <row r="330" spans="34:42" x14ac:dyDescent="0.25">
      <c r="AH330" s="109"/>
      <c r="AP330" s="109"/>
    </row>
    <row r="331" spans="34:42" x14ac:dyDescent="0.25">
      <c r="AH331" s="109"/>
      <c r="AP331" s="109"/>
    </row>
    <row r="332" spans="34:42" x14ac:dyDescent="0.25">
      <c r="AH332" s="109"/>
      <c r="AP332" s="109"/>
    </row>
    <row r="333" spans="34:42" x14ac:dyDescent="0.25">
      <c r="AH333" s="109"/>
      <c r="AP333" s="109"/>
    </row>
    <row r="334" spans="34:42" x14ac:dyDescent="0.25">
      <c r="AH334" s="109"/>
      <c r="AP334" s="109"/>
    </row>
    <row r="335" spans="34:42" x14ac:dyDescent="0.25">
      <c r="AH335" s="109"/>
      <c r="AP335" s="109"/>
    </row>
    <row r="336" spans="34:42" x14ac:dyDescent="0.25">
      <c r="AH336" s="109"/>
      <c r="AP336" s="109"/>
    </row>
    <row r="337" spans="34:42" x14ac:dyDescent="0.25">
      <c r="AH337" s="109"/>
      <c r="AP337" s="109"/>
    </row>
    <row r="338" spans="34:42" x14ac:dyDescent="0.25">
      <c r="AH338" s="109"/>
      <c r="AP338" s="109"/>
    </row>
    <row r="339" spans="34:42" x14ac:dyDescent="0.25">
      <c r="AH339" s="109"/>
      <c r="AP339" s="109"/>
    </row>
    <row r="340" spans="34:42" x14ac:dyDescent="0.25">
      <c r="AH340" s="109"/>
      <c r="AP340" s="109"/>
    </row>
    <row r="341" spans="34:42" x14ac:dyDescent="0.25">
      <c r="AH341" s="109"/>
      <c r="AP341" s="109"/>
    </row>
    <row r="342" spans="34:42" x14ac:dyDescent="0.25">
      <c r="AH342" s="109"/>
      <c r="AP342" s="109"/>
    </row>
    <row r="343" spans="34:42" x14ac:dyDescent="0.25">
      <c r="AH343" s="109"/>
      <c r="AP343" s="109"/>
    </row>
    <row r="344" spans="34:42" x14ac:dyDescent="0.25">
      <c r="AH344" s="109"/>
      <c r="AP344" s="109"/>
    </row>
    <row r="345" spans="34:42" x14ac:dyDescent="0.25">
      <c r="AH345" s="109"/>
      <c r="AP345" s="109"/>
    </row>
    <row r="346" spans="34:42" x14ac:dyDescent="0.25">
      <c r="AH346" s="109"/>
      <c r="AP346" s="109"/>
    </row>
    <row r="347" spans="34:42" x14ac:dyDescent="0.25">
      <c r="AH347" s="109"/>
      <c r="AP347" s="109"/>
    </row>
    <row r="348" spans="34:42" x14ac:dyDescent="0.25">
      <c r="AH348" s="109"/>
      <c r="AP348" s="109"/>
    </row>
    <row r="349" spans="34:42" x14ac:dyDescent="0.25">
      <c r="AH349" s="109"/>
      <c r="AP349" s="109"/>
    </row>
    <row r="350" spans="34:42" x14ac:dyDescent="0.25">
      <c r="AH350" s="109"/>
      <c r="AP350" s="109"/>
    </row>
    <row r="351" spans="34:42" x14ac:dyDescent="0.25">
      <c r="AH351" s="109"/>
      <c r="AP351" s="109"/>
    </row>
    <row r="352" spans="34:42" x14ac:dyDescent="0.25">
      <c r="AH352" s="109"/>
      <c r="AP352" s="109"/>
    </row>
    <row r="353" spans="34:42" x14ac:dyDescent="0.25">
      <c r="AH353" s="109"/>
      <c r="AP353" s="109"/>
    </row>
    <row r="354" spans="34:42" x14ac:dyDescent="0.25">
      <c r="AH354" s="109"/>
      <c r="AP354" s="109"/>
    </row>
    <row r="355" spans="34:42" x14ac:dyDescent="0.25">
      <c r="AH355" s="109"/>
      <c r="AP355" s="109"/>
    </row>
    <row r="356" spans="34:42" x14ac:dyDescent="0.25">
      <c r="AH356" s="109"/>
      <c r="AP356" s="109"/>
    </row>
    <row r="357" spans="34:42" x14ac:dyDescent="0.25">
      <c r="AH357" s="109"/>
      <c r="AP357" s="109"/>
    </row>
    <row r="358" spans="34:42" x14ac:dyDescent="0.25">
      <c r="AH358" s="109"/>
      <c r="AP358" s="109"/>
    </row>
    <row r="359" spans="34:42" x14ac:dyDescent="0.25">
      <c r="AH359" s="109"/>
      <c r="AP359" s="109"/>
    </row>
    <row r="360" spans="34:42" x14ac:dyDescent="0.25">
      <c r="AH360" s="109"/>
      <c r="AP360" s="109"/>
    </row>
    <row r="361" spans="34:42" x14ac:dyDescent="0.25">
      <c r="AH361" s="109"/>
      <c r="AP361" s="109"/>
    </row>
    <row r="362" spans="34:42" x14ac:dyDescent="0.25">
      <c r="AH362" s="109"/>
      <c r="AP362" s="109"/>
    </row>
    <row r="363" spans="34:42" x14ac:dyDescent="0.25">
      <c r="AH363" s="109"/>
      <c r="AP363" s="109"/>
    </row>
    <row r="364" spans="34:42" x14ac:dyDescent="0.25">
      <c r="AH364" s="109"/>
      <c r="AP364" s="109"/>
    </row>
    <row r="365" spans="34:42" x14ac:dyDescent="0.25">
      <c r="AH365" s="109"/>
      <c r="AP365" s="109"/>
    </row>
    <row r="366" spans="34:42" x14ac:dyDescent="0.25">
      <c r="AH366" s="109"/>
      <c r="AP366" s="109"/>
    </row>
    <row r="367" spans="34:42" x14ac:dyDescent="0.25">
      <c r="AH367" s="109"/>
      <c r="AP367" s="109"/>
    </row>
    <row r="368" spans="34:42" x14ac:dyDescent="0.25">
      <c r="AH368" s="109"/>
      <c r="AP368" s="109"/>
    </row>
    <row r="369" spans="34:42" x14ac:dyDescent="0.25">
      <c r="AH369" s="109"/>
      <c r="AP369" s="109"/>
    </row>
    <row r="370" spans="34:42" x14ac:dyDescent="0.25">
      <c r="AH370" s="109"/>
      <c r="AP370" s="109"/>
    </row>
    <row r="371" spans="34:42" x14ac:dyDescent="0.25">
      <c r="AH371" s="109"/>
      <c r="AP371" s="109"/>
    </row>
    <row r="372" spans="34:42" x14ac:dyDescent="0.25">
      <c r="AH372" s="109"/>
      <c r="AP372" s="109"/>
    </row>
    <row r="373" spans="34:42" x14ac:dyDescent="0.25">
      <c r="AH373" s="109"/>
      <c r="AP373" s="109"/>
    </row>
    <row r="374" spans="34:42" x14ac:dyDescent="0.25">
      <c r="AH374" s="109"/>
      <c r="AP374" s="109"/>
    </row>
    <row r="375" spans="34:42" x14ac:dyDescent="0.25">
      <c r="AH375" s="109"/>
      <c r="AP375" s="109"/>
    </row>
    <row r="376" spans="34:42" x14ac:dyDescent="0.25">
      <c r="AH376" s="109"/>
      <c r="AP376" s="109"/>
    </row>
    <row r="377" spans="34:42" x14ac:dyDescent="0.25">
      <c r="AH377" s="109"/>
      <c r="AP377" s="109"/>
    </row>
    <row r="378" spans="34:42" x14ac:dyDescent="0.25">
      <c r="AH378" s="109"/>
      <c r="AP378" s="109"/>
    </row>
    <row r="379" spans="34:42" x14ac:dyDescent="0.25">
      <c r="AH379" s="109"/>
      <c r="AP379" s="109"/>
    </row>
    <row r="380" spans="34:42" x14ac:dyDescent="0.25">
      <c r="AH380" s="109"/>
      <c r="AP380" s="109"/>
    </row>
    <row r="381" spans="34:42" x14ac:dyDescent="0.25">
      <c r="AH381" s="109"/>
      <c r="AP381" s="109"/>
    </row>
    <row r="382" spans="34:42" x14ac:dyDescent="0.25">
      <c r="AH382" s="109"/>
      <c r="AP382" s="109"/>
    </row>
    <row r="383" spans="34:42" x14ac:dyDescent="0.25">
      <c r="AH383" s="109"/>
      <c r="AP383" s="109"/>
    </row>
    <row r="384" spans="34:42" x14ac:dyDescent="0.25">
      <c r="AH384" s="109"/>
      <c r="AP384" s="109"/>
    </row>
    <row r="385" spans="34:42" x14ac:dyDescent="0.25">
      <c r="AH385" s="109"/>
      <c r="AP385" s="109"/>
    </row>
    <row r="386" spans="34:42" x14ac:dyDescent="0.25">
      <c r="AH386" s="109"/>
      <c r="AP386" s="109"/>
    </row>
    <row r="387" spans="34:42" x14ac:dyDescent="0.25">
      <c r="AH387" s="109"/>
      <c r="AP387" s="109"/>
    </row>
    <row r="388" spans="34:42" x14ac:dyDescent="0.25">
      <c r="AH388" s="109"/>
      <c r="AP388" s="109"/>
    </row>
    <row r="389" spans="34:42" x14ac:dyDescent="0.25">
      <c r="AH389" s="109"/>
      <c r="AP389" s="109"/>
    </row>
    <row r="390" spans="34:42" x14ac:dyDescent="0.25">
      <c r="AH390" s="109"/>
      <c r="AP390" s="109"/>
    </row>
    <row r="391" spans="34:42" x14ac:dyDescent="0.25">
      <c r="AH391" s="109"/>
      <c r="AP391" s="109"/>
    </row>
    <row r="392" spans="34:42" x14ac:dyDescent="0.25">
      <c r="AH392" s="109"/>
      <c r="AP392" s="109"/>
    </row>
    <row r="393" spans="34:42" x14ac:dyDescent="0.25">
      <c r="AH393" s="109"/>
      <c r="AP393" s="109"/>
    </row>
    <row r="394" spans="34:42" x14ac:dyDescent="0.25">
      <c r="AH394" s="109"/>
      <c r="AP394" s="109"/>
    </row>
    <row r="395" spans="34:42" x14ac:dyDescent="0.25">
      <c r="AH395" s="109"/>
      <c r="AP395" s="109"/>
    </row>
    <row r="396" spans="34:42" x14ac:dyDescent="0.25">
      <c r="AH396" s="109"/>
      <c r="AP396" s="109"/>
    </row>
    <row r="397" spans="34:42" x14ac:dyDescent="0.25">
      <c r="AH397" s="109"/>
      <c r="AP397" s="109"/>
    </row>
    <row r="398" spans="34:42" x14ac:dyDescent="0.25">
      <c r="AH398" s="109"/>
      <c r="AP398" s="109"/>
    </row>
    <row r="399" spans="34:42" x14ac:dyDescent="0.25">
      <c r="AH399" s="109"/>
      <c r="AP399" s="109"/>
    </row>
    <row r="400" spans="34:42" x14ac:dyDescent="0.25">
      <c r="AH400" s="109"/>
      <c r="AP400" s="109"/>
    </row>
    <row r="401" spans="34:42" x14ac:dyDescent="0.25">
      <c r="AH401" s="109"/>
      <c r="AP401" s="109"/>
    </row>
    <row r="402" spans="34:42" x14ac:dyDescent="0.25">
      <c r="AH402" s="109"/>
      <c r="AP402" s="109"/>
    </row>
    <row r="403" spans="34:42" x14ac:dyDescent="0.25">
      <c r="AH403" s="109"/>
      <c r="AP403" s="109"/>
    </row>
    <row r="404" spans="34:42" x14ac:dyDescent="0.25">
      <c r="AH404" s="109"/>
      <c r="AP404" s="109"/>
    </row>
    <row r="405" spans="34:42" x14ac:dyDescent="0.25">
      <c r="AH405" s="109"/>
      <c r="AP405" s="109"/>
    </row>
    <row r="406" spans="34:42" x14ac:dyDescent="0.25">
      <c r="AH406" s="109"/>
      <c r="AP406" s="109"/>
    </row>
    <row r="407" spans="34:42" x14ac:dyDescent="0.25">
      <c r="AH407" s="109"/>
      <c r="AP407" s="109"/>
    </row>
    <row r="408" spans="34:42" x14ac:dyDescent="0.25">
      <c r="AH408" s="109"/>
      <c r="AP408" s="109"/>
    </row>
    <row r="409" spans="34:42" x14ac:dyDescent="0.25">
      <c r="AH409" s="109"/>
      <c r="AP409" s="109"/>
    </row>
    <row r="410" spans="34:42" x14ac:dyDescent="0.25">
      <c r="AH410" s="109"/>
      <c r="AP410" s="109"/>
    </row>
    <row r="411" spans="34:42" x14ac:dyDescent="0.25">
      <c r="AH411" s="109"/>
      <c r="AP411" s="109"/>
    </row>
    <row r="412" spans="34:42" x14ac:dyDescent="0.25">
      <c r="AH412" s="109"/>
      <c r="AP412" s="109"/>
    </row>
    <row r="413" spans="34:42" x14ac:dyDescent="0.25">
      <c r="AH413" s="109"/>
      <c r="AP413" s="109"/>
    </row>
    <row r="414" spans="34:42" x14ac:dyDescent="0.25">
      <c r="AH414" s="109"/>
      <c r="AP414" s="109"/>
    </row>
    <row r="415" spans="34:42" x14ac:dyDescent="0.25">
      <c r="AH415" s="109"/>
      <c r="AP415" s="109"/>
    </row>
    <row r="416" spans="34:42" x14ac:dyDescent="0.25">
      <c r="AH416" s="109"/>
      <c r="AP416" s="109"/>
    </row>
    <row r="417" spans="34:42" x14ac:dyDescent="0.25">
      <c r="AH417" s="109"/>
      <c r="AP417" s="109"/>
    </row>
    <row r="418" spans="34:42" x14ac:dyDescent="0.25">
      <c r="AH418" s="109"/>
      <c r="AP418" s="109"/>
    </row>
    <row r="419" spans="34:42" x14ac:dyDescent="0.25">
      <c r="AH419" s="109"/>
      <c r="AP419" s="109"/>
    </row>
    <row r="420" spans="34:42" x14ac:dyDescent="0.25">
      <c r="AH420" s="109"/>
      <c r="AP420" s="109"/>
    </row>
    <row r="421" spans="34:42" x14ac:dyDescent="0.25">
      <c r="AH421" s="109"/>
      <c r="AP421" s="109"/>
    </row>
    <row r="422" spans="34:42" x14ac:dyDescent="0.25">
      <c r="AH422" s="109"/>
      <c r="AP422" s="109"/>
    </row>
    <row r="423" spans="34:42" x14ac:dyDescent="0.25">
      <c r="AH423" s="109"/>
      <c r="AP423" s="109"/>
    </row>
    <row r="424" spans="34:42" x14ac:dyDescent="0.25">
      <c r="AH424" s="109"/>
      <c r="AP424" s="109"/>
    </row>
    <row r="425" spans="34:42" x14ac:dyDescent="0.25">
      <c r="AH425" s="109"/>
      <c r="AP425" s="109"/>
    </row>
    <row r="426" spans="34:42" x14ac:dyDescent="0.25">
      <c r="AH426" s="109"/>
      <c r="AP426" s="109"/>
    </row>
    <row r="427" spans="34:42" x14ac:dyDescent="0.25">
      <c r="AH427" s="109"/>
      <c r="AP427" s="109"/>
    </row>
    <row r="428" spans="34:42" x14ac:dyDescent="0.25">
      <c r="AH428" s="109"/>
      <c r="AP428" s="109"/>
    </row>
    <row r="429" spans="34:42" x14ac:dyDescent="0.25">
      <c r="AH429" s="109"/>
      <c r="AP429" s="109"/>
    </row>
    <row r="430" spans="34:42" x14ac:dyDescent="0.25">
      <c r="AH430" s="109"/>
      <c r="AP430" s="109"/>
    </row>
    <row r="431" spans="34:42" x14ac:dyDescent="0.25">
      <c r="AH431" s="109"/>
      <c r="AP431" s="109"/>
    </row>
    <row r="432" spans="34:42" x14ac:dyDescent="0.25">
      <c r="AH432" s="109"/>
      <c r="AP432" s="109"/>
    </row>
    <row r="433" spans="34:42" x14ac:dyDescent="0.25">
      <c r="AH433" s="109"/>
      <c r="AP433" s="109"/>
    </row>
    <row r="434" spans="34:42" x14ac:dyDescent="0.25">
      <c r="AH434" s="109"/>
      <c r="AP434" s="109"/>
    </row>
    <row r="435" spans="34:42" x14ac:dyDescent="0.25">
      <c r="AH435" s="109"/>
      <c r="AP435" s="109"/>
    </row>
    <row r="436" spans="34:42" x14ac:dyDescent="0.25">
      <c r="AH436" s="109"/>
      <c r="AP436" s="109"/>
    </row>
    <row r="437" spans="34:42" x14ac:dyDescent="0.25">
      <c r="AH437" s="109"/>
      <c r="AP437" s="109"/>
    </row>
    <row r="438" spans="34:42" x14ac:dyDescent="0.25">
      <c r="AH438" s="109"/>
      <c r="AP438" s="109"/>
    </row>
    <row r="439" spans="34:42" x14ac:dyDescent="0.25">
      <c r="AH439" s="109"/>
      <c r="AP439" s="109"/>
    </row>
    <row r="440" spans="34:42" x14ac:dyDescent="0.25">
      <c r="AH440" s="109"/>
      <c r="AP440" s="109"/>
    </row>
    <row r="441" spans="34:42" x14ac:dyDescent="0.25">
      <c r="AH441" s="109"/>
      <c r="AP441" s="109"/>
    </row>
    <row r="442" spans="34:42" x14ac:dyDescent="0.25">
      <c r="AH442" s="109"/>
      <c r="AP442" s="109"/>
    </row>
    <row r="443" spans="34:42" x14ac:dyDescent="0.25">
      <c r="AH443" s="109"/>
      <c r="AP443" s="109"/>
    </row>
    <row r="444" spans="34:42" x14ac:dyDescent="0.25">
      <c r="AH444" s="109"/>
      <c r="AP444" s="109"/>
    </row>
    <row r="445" spans="34:42" x14ac:dyDescent="0.25">
      <c r="AH445" s="109"/>
      <c r="AP445" s="109"/>
    </row>
    <row r="446" spans="34:42" x14ac:dyDescent="0.25">
      <c r="AH446" s="109"/>
      <c r="AP446" s="109"/>
    </row>
    <row r="447" spans="34:42" x14ac:dyDescent="0.25">
      <c r="AH447" s="109"/>
      <c r="AP447" s="109"/>
    </row>
    <row r="448" spans="34:42" x14ac:dyDescent="0.25">
      <c r="AH448" s="109"/>
      <c r="AP448" s="109"/>
    </row>
    <row r="449" spans="34:42" x14ac:dyDescent="0.25">
      <c r="AH449" s="109"/>
      <c r="AP449" s="109"/>
    </row>
    <row r="450" spans="34:42" x14ac:dyDescent="0.25">
      <c r="AH450" s="109"/>
      <c r="AP450" s="109"/>
    </row>
    <row r="451" spans="34:42" x14ac:dyDescent="0.25">
      <c r="AH451" s="109"/>
      <c r="AP451" s="109"/>
    </row>
    <row r="452" spans="34:42" x14ac:dyDescent="0.25">
      <c r="AH452" s="109"/>
      <c r="AP452" s="109"/>
    </row>
    <row r="453" spans="34:42" x14ac:dyDescent="0.25">
      <c r="AH453" s="109"/>
      <c r="AP453" s="109"/>
    </row>
    <row r="454" spans="34:42" x14ac:dyDescent="0.25">
      <c r="AH454" s="109"/>
      <c r="AP454" s="109"/>
    </row>
    <row r="455" spans="34:42" x14ac:dyDescent="0.25">
      <c r="AH455" s="109"/>
      <c r="AP455" s="109"/>
    </row>
    <row r="456" spans="34:42" x14ac:dyDescent="0.25">
      <c r="AH456" s="109"/>
      <c r="AP456" s="109"/>
    </row>
    <row r="457" spans="34:42" x14ac:dyDescent="0.25">
      <c r="AH457" s="109"/>
      <c r="AP457" s="109"/>
    </row>
    <row r="458" spans="34:42" x14ac:dyDescent="0.25">
      <c r="AH458" s="109"/>
      <c r="AP458" s="109"/>
    </row>
    <row r="459" spans="34:42" x14ac:dyDescent="0.25">
      <c r="AH459" s="109"/>
      <c r="AP459" s="109"/>
    </row>
    <row r="460" spans="34:42" x14ac:dyDescent="0.25">
      <c r="AH460" s="109"/>
      <c r="AP460" s="109"/>
    </row>
    <row r="461" spans="34:42" x14ac:dyDescent="0.25">
      <c r="AH461" s="109"/>
      <c r="AP461" s="109"/>
    </row>
    <row r="462" spans="34:42" x14ac:dyDescent="0.25">
      <c r="AH462" s="109"/>
      <c r="AP462" s="109"/>
    </row>
    <row r="463" spans="34:42" x14ac:dyDescent="0.25">
      <c r="AH463" s="109"/>
      <c r="AP463" s="109"/>
    </row>
    <row r="464" spans="34:42" x14ac:dyDescent="0.25">
      <c r="AH464" s="109"/>
      <c r="AP464" s="109"/>
    </row>
    <row r="465" spans="34:42" x14ac:dyDescent="0.25">
      <c r="AH465" s="109"/>
      <c r="AP465" s="109"/>
    </row>
    <row r="466" spans="34:42" x14ac:dyDescent="0.25">
      <c r="AH466" s="109"/>
      <c r="AP466" s="109"/>
    </row>
    <row r="467" spans="34:42" x14ac:dyDescent="0.25">
      <c r="AH467" s="109"/>
      <c r="AP467" s="109"/>
    </row>
    <row r="468" spans="34:42" x14ac:dyDescent="0.25">
      <c r="AH468" s="109"/>
      <c r="AP468" s="109"/>
    </row>
    <row r="469" spans="34:42" x14ac:dyDescent="0.25">
      <c r="AH469" s="109"/>
      <c r="AP469" s="109"/>
    </row>
    <row r="470" spans="34:42" x14ac:dyDescent="0.25">
      <c r="AH470" s="109"/>
      <c r="AP470" s="109"/>
    </row>
    <row r="471" spans="34:42" x14ac:dyDescent="0.25">
      <c r="AH471" s="109"/>
      <c r="AP471" s="109"/>
    </row>
    <row r="472" spans="34:42" x14ac:dyDescent="0.25">
      <c r="AH472" s="109"/>
      <c r="AP472" s="109"/>
    </row>
    <row r="473" spans="34:42" x14ac:dyDescent="0.25">
      <c r="AH473" s="109"/>
      <c r="AP473" s="109"/>
    </row>
    <row r="474" spans="34:42" x14ac:dyDescent="0.25">
      <c r="AH474" s="109"/>
      <c r="AP474" s="109"/>
    </row>
    <row r="475" spans="34:42" x14ac:dyDescent="0.25">
      <c r="AH475" s="109"/>
      <c r="AP475" s="109"/>
    </row>
    <row r="476" spans="34:42" x14ac:dyDescent="0.25">
      <c r="AH476" s="109"/>
      <c r="AP476" s="109"/>
    </row>
    <row r="477" spans="34:42" x14ac:dyDescent="0.25">
      <c r="AH477" s="109"/>
      <c r="AP477" s="109"/>
    </row>
    <row r="478" spans="34:42" x14ac:dyDescent="0.25">
      <c r="AH478" s="109"/>
      <c r="AP478" s="109"/>
    </row>
    <row r="479" spans="34:42" x14ac:dyDescent="0.25">
      <c r="AH479" s="109"/>
      <c r="AP479" s="109"/>
    </row>
    <row r="480" spans="34:42" x14ac:dyDescent="0.25">
      <c r="AH480" s="109"/>
      <c r="AP480" s="109"/>
    </row>
    <row r="481" spans="34:42" x14ac:dyDescent="0.25">
      <c r="AH481" s="109"/>
      <c r="AP481" s="109"/>
    </row>
    <row r="482" spans="34:42" x14ac:dyDescent="0.25">
      <c r="AH482" s="109"/>
      <c r="AP482" s="109"/>
    </row>
    <row r="483" spans="34:42" x14ac:dyDescent="0.25">
      <c r="AH483" s="109"/>
      <c r="AP483" s="109"/>
    </row>
    <row r="484" spans="34:42" x14ac:dyDescent="0.25">
      <c r="AH484" s="109"/>
      <c r="AP484" s="109"/>
    </row>
    <row r="485" spans="34:42" x14ac:dyDescent="0.25">
      <c r="AH485" s="109"/>
      <c r="AP485" s="109"/>
    </row>
    <row r="486" spans="34:42" x14ac:dyDescent="0.25">
      <c r="AH486" s="109"/>
      <c r="AP486" s="109"/>
    </row>
    <row r="487" spans="34:42" x14ac:dyDescent="0.25">
      <c r="AH487" s="109"/>
      <c r="AP487" s="109"/>
    </row>
    <row r="488" spans="34:42" x14ac:dyDescent="0.25">
      <c r="AH488" s="109"/>
      <c r="AP488" s="109"/>
    </row>
    <row r="489" spans="34:42" x14ac:dyDescent="0.25">
      <c r="AH489" s="109"/>
      <c r="AP489" s="109"/>
    </row>
    <row r="490" spans="34:42" x14ac:dyDescent="0.25">
      <c r="AH490" s="109"/>
      <c r="AP490" s="109"/>
    </row>
    <row r="491" spans="34:42" x14ac:dyDescent="0.25">
      <c r="AH491" s="109"/>
      <c r="AP491" s="109"/>
    </row>
    <row r="492" spans="34:42" x14ac:dyDescent="0.25">
      <c r="AH492" s="109"/>
      <c r="AP492" s="109"/>
    </row>
    <row r="493" spans="34:42" x14ac:dyDescent="0.25">
      <c r="AH493" s="109"/>
      <c r="AP493" s="109"/>
    </row>
    <row r="494" spans="34:42" x14ac:dyDescent="0.25">
      <c r="AH494" s="109"/>
      <c r="AP494" s="109"/>
    </row>
    <row r="495" spans="34:42" x14ac:dyDescent="0.25">
      <c r="AH495" s="109"/>
      <c r="AP495" s="109"/>
    </row>
    <row r="496" spans="34:42" x14ac:dyDescent="0.25">
      <c r="AH496" s="109"/>
      <c r="AP496" s="109"/>
    </row>
    <row r="497" spans="34:42" x14ac:dyDescent="0.25">
      <c r="AH497" s="109"/>
      <c r="AP497" s="109"/>
    </row>
    <row r="498" spans="34:42" x14ac:dyDescent="0.25">
      <c r="AH498" s="109"/>
      <c r="AP498" s="109"/>
    </row>
    <row r="499" spans="34:42" x14ac:dyDescent="0.25">
      <c r="AH499" s="109"/>
      <c r="AP499" s="109"/>
    </row>
    <row r="500" spans="34:42" x14ac:dyDescent="0.25">
      <c r="AH500" s="109"/>
      <c r="AP500" s="109"/>
    </row>
    <row r="501" spans="34:42" x14ac:dyDescent="0.25">
      <c r="AH501" s="109"/>
      <c r="AP501" s="109"/>
    </row>
    <row r="502" spans="34:42" x14ac:dyDescent="0.25">
      <c r="AH502" s="109"/>
      <c r="AP502" s="109"/>
    </row>
    <row r="503" spans="34:42" x14ac:dyDescent="0.25">
      <c r="AH503" s="109"/>
      <c r="AP503" s="109"/>
    </row>
    <row r="504" spans="34:42" x14ac:dyDescent="0.25">
      <c r="AH504" s="109"/>
      <c r="AP504" s="109"/>
    </row>
    <row r="505" spans="34:42" x14ac:dyDescent="0.25">
      <c r="AH505" s="109"/>
      <c r="AP505" s="109"/>
    </row>
    <row r="506" spans="34:42" x14ac:dyDescent="0.25">
      <c r="AH506" s="109"/>
      <c r="AP506" s="109"/>
    </row>
    <row r="507" spans="34:42" x14ac:dyDescent="0.25">
      <c r="AH507" s="109"/>
      <c r="AP507" s="109"/>
    </row>
    <row r="508" spans="34:42" x14ac:dyDescent="0.25">
      <c r="AH508" s="109"/>
      <c r="AP508" s="109"/>
    </row>
    <row r="509" spans="34:42" x14ac:dyDescent="0.25">
      <c r="AH509" s="109"/>
      <c r="AP509" s="109"/>
    </row>
    <row r="510" spans="34:42" x14ac:dyDescent="0.25">
      <c r="AH510" s="109"/>
      <c r="AP510" s="109"/>
    </row>
    <row r="511" spans="34:42" x14ac:dyDescent="0.25">
      <c r="AH511" s="109"/>
      <c r="AP511" s="109"/>
    </row>
    <row r="512" spans="34:42" x14ac:dyDescent="0.25">
      <c r="AH512" s="109"/>
      <c r="AP512" s="109"/>
    </row>
    <row r="513" spans="34:42" x14ac:dyDescent="0.25">
      <c r="AH513" s="109"/>
      <c r="AP513" s="109"/>
    </row>
    <row r="514" spans="34:42" x14ac:dyDescent="0.25">
      <c r="AH514" s="109"/>
      <c r="AP514" s="109"/>
    </row>
    <row r="515" spans="34:42" x14ac:dyDescent="0.25">
      <c r="AH515" s="109"/>
      <c r="AP515" s="109"/>
    </row>
    <row r="516" spans="34:42" x14ac:dyDescent="0.25">
      <c r="AH516" s="109"/>
      <c r="AP516" s="109"/>
    </row>
    <row r="517" spans="34:42" x14ac:dyDescent="0.25">
      <c r="AH517" s="109"/>
      <c r="AP517" s="109"/>
    </row>
    <row r="518" spans="34:42" x14ac:dyDescent="0.25">
      <c r="AH518" s="109"/>
      <c r="AP518" s="109"/>
    </row>
    <row r="519" spans="34:42" x14ac:dyDescent="0.25">
      <c r="AH519" s="109"/>
      <c r="AP519" s="109"/>
    </row>
    <row r="520" spans="34:42" x14ac:dyDescent="0.25">
      <c r="AH520" s="109"/>
      <c r="AP520" s="109"/>
    </row>
    <row r="521" spans="34:42" x14ac:dyDescent="0.25">
      <c r="AH521" s="109"/>
      <c r="AP521" s="109"/>
    </row>
    <row r="522" spans="34:42" x14ac:dyDescent="0.25">
      <c r="AH522" s="109"/>
      <c r="AP522" s="109"/>
    </row>
    <row r="523" spans="34:42" x14ac:dyDescent="0.25">
      <c r="AH523" s="109"/>
      <c r="AP523" s="109"/>
    </row>
    <row r="524" spans="34:42" x14ac:dyDescent="0.25">
      <c r="AH524" s="109"/>
      <c r="AP524" s="109"/>
    </row>
    <row r="525" spans="34:42" x14ac:dyDescent="0.25">
      <c r="AH525" s="109"/>
      <c r="AP525" s="109"/>
    </row>
    <row r="526" spans="34:42" x14ac:dyDescent="0.25">
      <c r="AH526" s="109"/>
      <c r="AP526" s="109"/>
    </row>
    <row r="527" spans="34:42" x14ac:dyDescent="0.25">
      <c r="AH527" s="109"/>
      <c r="AP527" s="109"/>
    </row>
    <row r="528" spans="34:42" x14ac:dyDescent="0.25">
      <c r="AH528" s="109"/>
      <c r="AP528" s="109"/>
    </row>
    <row r="529" spans="34:42" x14ac:dyDescent="0.25">
      <c r="AH529" s="109"/>
      <c r="AP529" s="109"/>
    </row>
    <row r="530" spans="34:42" x14ac:dyDescent="0.25">
      <c r="AH530" s="109"/>
      <c r="AP530" s="109"/>
    </row>
    <row r="531" spans="34:42" x14ac:dyDescent="0.25">
      <c r="AH531" s="109"/>
      <c r="AP531" s="109"/>
    </row>
    <row r="532" spans="34:42" x14ac:dyDescent="0.25">
      <c r="AH532" s="109"/>
      <c r="AP532" s="109"/>
    </row>
    <row r="533" spans="34:42" x14ac:dyDescent="0.25">
      <c r="AH533" s="109"/>
      <c r="AP533" s="109"/>
    </row>
    <row r="534" spans="34:42" x14ac:dyDescent="0.25">
      <c r="AH534" s="109"/>
      <c r="AP534" s="109"/>
    </row>
    <row r="535" spans="34:42" x14ac:dyDescent="0.25">
      <c r="AH535" s="109"/>
      <c r="AP535" s="109"/>
    </row>
    <row r="536" spans="34:42" x14ac:dyDescent="0.25">
      <c r="AH536" s="109"/>
      <c r="AP536" s="109"/>
    </row>
    <row r="537" spans="34:42" x14ac:dyDescent="0.25">
      <c r="AH537" s="109"/>
      <c r="AP537" s="109"/>
    </row>
    <row r="538" spans="34:42" x14ac:dyDescent="0.25">
      <c r="AH538" s="109"/>
      <c r="AP538" s="109"/>
    </row>
    <row r="539" spans="34:42" x14ac:dyDescent="0.25">
      <c r="AH539" s="109"/>
      <c r="AP539" s="109"/>
    </row>
    <row r="540" spans="34:42" x14ac:dyDescent="0.25">
      <c r="AH540" s="109"/>
      <c r="AP540" s="109"/>
    </row>
    <row r="541" spans="34:42" x14ac:dyDescent="0.25">
      <c r="AH541" s="109"/>
      <c r="AP541" s="109"/>
    </row>
    <row r="542" spans="34:42" x14ac:dyDescent="0.25">
      <c r="AH542" s="109"/>
      <c r="AP542" s="109"/>
    </row>
    <row r="543" spans="34:42" x14ac:dyDescent="0.25">
      <c r="AH543" s="109"/>
      <c r="AP543" s="109"/>
    </row>
    <row r="544" spans="34:42" x14ac:dyDescent="0.25">
      <c r="AH544" s="109"/>
      <c r="AP544" s="109"/>
    </row>
    <row r="545" spans="34:42" x14ac:dyDescent="0.25">
      <c r="AH545" s="109"/>
      <c r="AP545" s="109"/>
    </row>
    <row r="546" spans="34:42" x14ac:dyDescent="0.25">
      <c r="AH546" s="109"/>
      <c r="AP546" s="109"/>
    </row>
    <row r="547" spans="34:42" x14ac:dyDescent="0.25">
      <c r="AH547" s="109"/>
      <c r="AP547" s="109"/>
    </row>
    <row r="548" spans="34:42" x14ac:dyDescent="0.25">
      <c r="AH548" s="109"/>
      <c r="AP548" s="109"/>
    </row>
    <row r="549" spans="34:42" x14ac:dyDescent="0.25">
      <c r="AH549" s="109"/>
      <c r="AP549" s="109"/>
    </row>
    <row r="550" spans="34:42" x14ac:dyDescent="0.25">
      <c r="AH550" s="109"/>
      <c r="AP550" s="109"/>
    </row>
    <row r="551" spans="34:42" x14ac:dyDescent="0.25">
      <c r="AH551" s="109"/>
      <c r="AP551" s="109"/>
    </row>
    <row r="552" spans="34:42" x14ac:dyDescent="0.25">
      <c r="AH552" s="109"/>
      <c r="AP552" s="109"/>
    </row>
    <row r="553" spans="34:42" x14ac:dyDescent="0.25">
      <c r="AH553" s="109"/>
      <c r="AP553" s="109"/>
    </row>
    <row r="554" spans="34:42" x14ac:dyDescent="0.25">
      <c r="AH554" s="109"/>
      <c r="AP554" s="109"/>
    </row>
    <row r="555" spans="34:42" x14ac:dyDescent="0.25">
      <c r="AH555" s="109"/>
      <c r="AP555" s="109"/>
    </row>
    <row r="556" spans="34:42" x14ac:dyDescent="0.25">
      <c r="AH556" s="109"/>
      <c r="AP556" s="109"/>
    </row>
    <row r="557" spans="34:42" x14ac:dyDescent="0.25">
      <c r="AH557" s="109"/>
      <c r="AP557" s="109"/>
    </row>
    <row r="558" spans="34:42" x14ac:dyDescent="0.25">
      <c r="AH558" s="109"/>
      <c r="AP558" s="109"/>
    </row>
    <row r="559" spans="34:42" x14ac:dyDescent="0.25">
      <c r="AH559" s="109"/>
      <c r="AP559" s="109"/>
    </row>
    <row r="560" spans="34:42" x14ac:dyDescent="0.25">
      <c r="AH560" s="109"/>
      <c r="AP560" s="109"/>
    </row>
    <row r="561" spans="34:42" x14ac:dyDescent="0.25">
      <c r="AH561" s="109"/>
      <c r="AP561" s="109"/>
    </row>
    <row r="562" spans="34:42" x14ac:dyDescent="0.25">
      <c r="AH562" s="109"/>
      <c r="AP562" s="109"/>
    </row>
    <row r="563" spans="34:42" x14ac:dyDescent="0.25">
      <c r="AH563" s="109"/>
      <c r="AP563" s="109"/>
    </row>
    <row r="564" spans="34:42" x14ac:dyDescent="0.25">
      <c r="AH564" s="109"/>
      <c r="AP564" s="109"/>
    </row>
    <row r="565" spans="34:42" x14ac:dyDescent="0.25">
      <c r="AH565" s="109"/>
      <c r="AP565" s="109"/>
    </row>
    <row r="566" spans="34:42" x14ac:dyDescent="0.25">
      <c r="AH566" s="109"/>
      <c r="AP566" s="109"/>
    </row>
    <row r="567" spans="34:42" x14ac:dyDescent="0.25">
      <c r="AH567" s="109"/>
      <c r="AP567" s="109"/>
    </row>
    <row r="568" spans="34:42" x14ac:dyDescent="0.25">
      <c r="AH568" s="109"/>
      <c r="AP568" s="109"/>
    </row>
    <row r="569" spans="34:42" x14ac:dyDescent="0.25">
      <c r="AH569" s="109"/>
      <c r="AP569" s="109"/>
    </row>
    <row r="570" spans="34:42" x14ac:dyDescent="0.25">
      <c r="AH570" s="109"/>
      <c r="AP570" s="109"/>
    </row>
    <row r="571" spans="34:42" x14ac:dyDescent="0.25">
      <c r="AH571" s="109"/>
      <c r="AP571" s="109"/>
    </row>
    <row r="572" spans="34:42" x14ac:dyDescent="0.25">
      <c r="AH572" s="109"/>
      <c r="AP572" s="109"/>
    </row>
    <row r="573" spans="34:42" x14ac:dyDescent="0.25">
      <c r="AH573" s="109"/>
      <c r="AP573" s="109"/>
    </row>
    <row r="574" spans="34:42" x14ac:dyDescent="0.25">
      <c r="AH574" s="109"/>
      <c r="AP574" s="109"/>
    </row>
    <row r="575" spans="34:42" x14ac:dyDescent="0.25">
      <c r="AH575" s="109"/>
      <c r="AP575" s="109"/>
    </row>
    <row r="576" spans="34:42" x14ac:dyDescent="0.25">
      <c r="AH576" s="109"/>
      <c r="AP576" s="109"/>
    </row>
    <row r="577" spans="34:42" x14ac:dyDescent="0.25">
      <c r="AH577" s="109"/>
      <c r="AP577" s="109"/>
    </row>
    <row r="578" spans="34:42" x14ac:dyDescent="0.25">
      <c r="AH578" s="109"/>
      <c r="AP578" s="109"/>
    </row>
    <row r="579" spans="34:42" x14ac:dyDescent="0.25">
      <c r="AH579" s="109"/>
      <c r="AP579" s="109"/>
    </row>
    <row r="580" spans="34:42" x14ac:dyDescent="0.25">
      <c r="AH580" s="109"/>
      <c r="AP580" s="109"/>
    </row>
    <row r="581" spans="34:42" x14ac:dyDescent="0.25">
      <c r="AH581" s="109"/>
      <c r="AP581" s="109"/>
    </row>
    <row r="582" spans="34:42" x14ac:dyDescent="0.25">
      <c r="AH582" s="109"/>
      <c r="AP582" s="109"/>
    </row>
    <row r="583" spans="34:42" x14ac:dyDescent="0.25">
      <c r="AH583" s="109"/>
      <c r="AP583" s="109"/>
    </row>
    <row r="584" spans="34:42" x14ac:dyDescent="0.25">
      <c r="AH584" s="109"/>
      <c r="AP584" s="109"/>
    </row>
    <row r="585" spans="34:42" x14ac:dyDescent="0.25">
      <c r="AH585" s="109"/>
      <c r="AP585" s="109"/>
    </row>
    <row r="586" spans="34:42" x14ac:dyDescent="0.25">
      <c r="AH586" s="109"/>
      <c r="AP586" s="109"/>
    </row>
    <row r="587" spans="34:42" x14ac:dyDescent="0.25">
      <c r="AH587" s="109"/>
      <c r="AP587" s="109"/>
    </row>
    <row r="588" spans="34:42" x14ac:dyDescent="0.25">
      <c r="AH588" s="109"/>
      <c r="AP588" s="109"/>
    </row>
    <row r="589" spans="34:42" x14ac:dyDescent="0.25">
      <c r="AH589" s="109"/>
      <c r="AP589" s="109"/>
    </row>
    <row r="590" spans="34:42" x14ac:dyDescent="0.25">
      <c r="AH590" s="109"/>
      <c r="AP590" s="109"/>
    </row>
    <row r="591" spans="34:42" x14ac:dyDescent="0.25">
      <c r="AH591" s="109"/>
      <c r="AP591" s="109"/>
    </row>
    <row r="592" spans="34:42" x14ac:dyDescent="0.25">
      <c r="AH592" s="109"/>
      <c r="AP592" s="109"/>
    </row>
    <row r="593" spans="34:42" x14ac:dyDescent="0.25">
      <c r="AH593" s="109"/>
      <c r="AP593" s="109"/>
    </row>
    <row r="594" spans="34:42" x14ac:dyDescent="0.25">
      <c r="AH594" s="109"/>
      <c r="AP594" s="109"/>
    </row>
    <row r="595" spans="34:42" x14ac:dyDescent="0.25">
      <c r="AH595" s="109"/>
      <c r="AP595" s="109"/>
    </row>
    <row r="596" spans="34:42" x14ac:dyDescent="0.25">
      <c r="AH596" s="109"/>
      <c r="AP596" s="109"/>
    </row>
    <row r="597" spans="34:42" x14ac:dyDescent="0.25">
      <c r="AH597" s="109"/>
      <c r="AP597" s="109"/>
    </row>
    <row r="598" spans="34:42" x14ac:dyDescent="0.25">
      <c r="AH598" s="109"/>
      <c r="AP598" s="109"/>
    </row>
    <row r="599" spans="34:42" x14ac:dyDescent="0.25">
      <c r="AH599" s="109"/>
      <c r="AP599" s="109"/>
    </row>
    <row r="600" spans="34:42" x14ac:dyDescent="0.25">
      <c r="AH600" s="109"/>
      <c r="AP600" s="109"/>
    </row>
    <row r="601" spans="34:42" x14ac:dyDescent="0.25">
      <c r="AH601" s="109"/>
      <c r="AP601" s="109"/>
    </row>
    <row r="602" spans="34:42" x14ac:dyDescent="0.25">
      <c r="AH602" s="109"/>
      <c r="AP602" s="109"/>
    </row>
    <row r="603" spans="34:42" x14ac:dyDescent="0.25">
      <c r="AH603" s="109"/>
      <c r="AP603" s="109"/>
    </row>
    <row r="604" spans="34:42" x14ac:dyDescent="0.25">
      <c r="AH604" s="109"/>
      <c r="AP604" s="109"/>
    </row>
    <row r="605" spans="34:42" x14ac:dyDescent="0.25">
      <c r="AH605" s="109"/>
      <c r="AP605" s="109"/>
    </row>
    <row r="606" spans="34:42" x14ac:dyDescent="0.25">
      <c r="AH606" s="109"/>
      <c r="AP606" s="109"/>
    </row>
    <row r="607" spans="34:42" x14ac:dyDescent="0.25">
      <c r="AH607" s="109"/>
      <c r="AP607" s="109"/>
    </row>
    <row r="608" spans="34:42" x14ac:dyDescent="0.25">
      <c r="AH608" s="109"/>
      <c r="AP608" s="109"/>
    </row>
    <row r="609" spans="34:42" x14ac:dyDescent="0.25">
      <c r="AH609" s="109"/>
      <c r="AP609" s="109"/>
    </row>
    <row r="610" spans="34:42" x14ac:dyDescent="0.25">
      <c r="AH610" s="109"/>
      <c r="AP610" s="109"/>
    </row>
    <row r="611" spans="34:42" x14ac:dyDescent="0.25">
      <c r="AH611" s="109"/>
      <c r="AP611" s="109"/>
    </row>
    <row r="612" spans="34:42" x14ac:dyDescent="0.25">
      <c r="AH612" s="109"/>
      <c r="AP612" s="109"/>
    </row>
    <row r="613" spans="34:42" x14ac:dyDescent="0.25">
      <c r="AH613" s="109"/>
      <c r="AP613" s="109"/>
    </row>
    <row r="614" spans="34:42" x14ac:dyDescent="0.25">
      <c r="AH614" s="109"/>
      <c r="AP614" s="109"/>
    </row>
    <row r="615" spans="34:42" x14ac:dyDescent="0.25">
      <c r="AH615" s="109"/>
      <c r="AP615" s="109"/>
    </row>
    <row r="616" spans="34:42" x14ac:dyDescent="0.25">
      <c r="AH616" s="109"/>
      <c r="AP616" s="109"/>
    </row>
    <row r="617" spans="34:42" x14ac:dyDescent="0.25">
      <c r="AH617" s="109"/>
      <c r="AP617" s="109"/>
    </row>
    <row r="618" spans="34:42" x14ac:dyDescent="0.25">
      <c r="AH618" s="109"/>
      <c r="AP618" s="109"/>
    </row>
    <row r="619" spans="34:42" x14ac:dyDescent="0.25">
      <c r="AH619" s="109"/>
      <c r="AP619" s="109"/>
    </row>
    <row r="620" spans="34:42" x14ac:dyDescent="0.25">
      <c r="AH620" s="109"/>
      <c r="AP620" s="109"/>
    </row>
    <row r="621" spans="34:42" x14ac:dyDescent="0.25">
      <c r="AH621" s="109"/>
      <c r="AP621" s="109"/>
    </row>
    <row r="622" spans="34:42" x14ac:dyDescent="0.25">
      <c r="AH622" s="109"/>
      <c r="AP622" s="109"/>
    </row>
    <row r="623" spans="34:42" x14ac:dyDescent="0.25">
      <c r="AH623" s="109"/>
      <c r="AP623" s="109"/>
    </row>
    <row r="624" spans="34:42" x14ac:dyDescent="0.25">
      <c r="AH624" s="109"/>
      <c r="AP624" s="109"/>
    </row>
    <row r="625" spans="34:42" x14ac:dyDescent="0.25">
      <c r="AH625" s="109"/>
      <c r="AP625" s="109"/>
    </row>
    <row r="626" spans="34:42" x14ac:dyDescent="0.25">
      <c r="AH626" s="109"/>
      <c r="AP626" s="109"/>
    </row>
    <row r="627" spans="34:42" x14ac:dyDescent="0.25">
      <c r="AH627" s="109"/>
      <c r="AP627" s="109"/>
    </row>
    <row r="628" spans="34:42" x14ac:dyDescent="0.25">
      <c r="AH628" s="109"/>
      <c r="AP628" s="109"/>
    </row>
    <row r="629" spans="34:42" x14ac:dyDescent="0.25">
      <c r="AH629" s="109"/>
      <c r="AP629" s="109"/>
    </row>
    <row r="630" spans="34:42" x14ac:dyDescent="0.25">
      <c r="AH630" s="109"/>
      <c r="AP630" s="109"/>
    </row>
    <row r="631" spans="34:42" x14ac:dyDescent="0.25">
      <c r="AH631" s="109"/>
      <c r="AP631" s="109"/>
    </row>
    <row r="632" spans="34:42" x14ac:dyDescent="0.25">
      <c r="AH632" s="109"/>
      <c r="AP632" s="109"/>
    </row>
    <row r="633" spans="34:42" x14ac:dyDescent="0.25">
      <c r="AH633" s="109"/>
      <c r="AP633" s="109"/>
    </row>
    <row r="634" spans="34:42" x14ac:dyDescent="0.25">
      <c r="AH634" s="109"/>
      <c r="AP634" s="109"/>
    </row>
    <row r="635" spans="34:42" x14ac:dyDescent="0.25">
      <c r="AH635" s="109"/>
      <c r="AP635" s="109"/>
    </row>
    <row r="636" spans="34:42" x14ac:dyDescent="0.25">
      <c r="AH636" s="109"/>
      <c r="AP636" s="109"/>
    </row>
    <row r="637" spans="34:42" x14ac:dyDescent="0.25">
      <c r="AH637" s="109"/>
      <c r="AP637" s="109"/>
    </row>
    <row r="638" spans="34:42" x14ac:dyDescent="0.25">
      <c r="AH638" s="109"/>
      <c r="AP638" s="109"/>
    </row>
    <row r="639" spans="34:42" x14ac:dyDescent="0.25">
      <c r="AH639" s="109"/>
      <c r="AP639" s="109"/>
    </row>
    <row r="640" spans="34:42" x14ac:dyDescent="0.25">
      <c r="AH640" s="109"/>
      <c r="AP640" s="109"/>
    </row>
    <row r="641" spans="34:42" x14ac:dyDescent="0.25">
      <c r="AH641" s="109"/>
      <c r="AP641" s="109"/>
    </row>
    <row r="642" spans="34:42" x14ac:dyDescent="0.25">
      <c r="AH642" s="109"/>
      <c r="AP642" s="109"/>
    </row>
    <row r="643" spans="34:42" x14ac:dyDescent="0.25">
      <c r="AH643" s="109"/>
      <c r="AP643" s="109"/>
    </row>
    <row r="644" spans="34:42" x14ac:dyDescent="0.25">
      <c r="AH644" s="109"/>
      <c r="AP644" s="109"/>
    </row>
    <row r="645" spans="34:42" x14ac:dyDescent="0.25">
      <c r="AH645" s="109"/>
      <c r="AP645" s="109"/>
    </row>
    <row r="646" spans="34:42" x14ac:dyDescent="0.25">
      <c r="AH646" s="109"/>
      <c r="AP646" s="109"/>
    </row>
    <row r="647" spans="34:42" x14ac:dyDescent="0.25">
      <c r="AH647" s="109"/>
      <c r="AP647" s="109"/>
    </row>
    <row r="648" spans="34:42" x14ac:dyDescent="0.25">
      <c r="AH648" s="109"/>
      <c r="AP648" s="109"/>
    </row>
    <row r="649" spans="34:42" x14ac:dyDescent="0.25">
      <c r="AH649" s="109"/>
      <c r="AP649" s="109"/>
    </row>
    <row r="650" spans="34:42" x14ac:dyDescent="0.25">
      <c r="AH650" s="109"/>
      <c r="AP650" s="109"/>
    </row>
    <row r="651" spans="34:42" x14ac:dyDescent="0.25">
      <c r="AH651" s="109"/>
      <c r="AP651" s="109"/>
    </row>
    <row r="652" spans="34:42" x14ac:dyDescent="0.25">
      <c r="AH652" s="109"/>
      <c r="AP652" s="109"/>
    </row>
    <row r="653" spans="34:42" x14ac:dyDescent="0.25">
      <c r="AH653" s="109"/>
      <c r="AP653" s="109"/>
    </row>
    <row r="654" spans="34:42" x14ac:dyDescent="0.25">
      <c r="AH654" s="109"/>
      <c r="AP654" s="109"/>
    </row>
    <row r="655" spans="34:42" x14ac:dyDescent="0.25">
      <c r="AH655" s="109"/>
      <c r="AP655" s="109"/>
    </row>
    <row r="656" spans="34:42" x14ac:dyDescent="0.25">
      <c r="AH656" s="109"/>
      <c r="AP656" s="109"/>
    </row>
    <row r="657" spans="34:42" x14ac:dyDescent="0.25">
      <c r="AH657" s="109"/>
      <c r="AP657" s="109"/>
    </row>
    <row r="658" spans="34:42" x14ac:dyDescent="0.25">
      <c r="AH658" s="109"/>
      <c r="AP658" s="109"/>
    </row>
    <row r="659" spans="34:42" x14ac:dyDescent="0.25">
      <c r="AH659" s="109"/>
      <c r="AP659" s="109"/>
    </row>
    <row r="660" spans="34:42" x14ac:dyDescent="0.25">
      <c r="AH660" s="109"/>
      <c r="AP660" s="109"/>
    </row>
    <row r="661" spans="34:42" x14ac:dyDescent="0.25">
      <c r="AH661" s="109"/>
      <c r="AP661" s="109"/>
    </row>
    <row r="662" spans="34:42" x14ac:dyDescent="0.25">
      <c r="AH662" s="109"/>
      <c r="AP662" s="109"/>
    </row>
    <row r="663" spans="34:42" x14ac:dyDescent="0.25">
      <c r="AH663" s="109"/>
      <c r="AP663" s="109"/>
    </row>
    <row r="664" spans="34:42" x14ac:dyDescent="0.25">
      <c r="AH664" s="109"/>
      <c r="AP664" s="109"/>
    </row>
    <row r="665" spans="34:42" x14ac:dyDescent="0.25">
      <c r="AH665" s="109"/>
      <c r="AP665" s="109"/>
    </row>
    <row r="666" spans="34:42" x14ac:dyDescent="0.25">
      <c r="AH666" s="109"/>
      <c r="AP666" s="109"/>
    </row>
    <row r="667" spans="34:42" x14ac:dyDescent="0.25">
      <c r="AH667" s="109"/>
      <c r="AP667" s="109"/>
    </row>
    <row r="668" spans="34:42" x14ac:dyDescent="0.25">
      <c r="AH668" s="109"/>
      <c r="AP668" s="109"/>
    </row>
    <row r="669" spans="34:42" x14ac:dyDescent="0.25">
      <c r="AH669" s="109"/>
      <c r="AP669" s="109"/>
    </row>
    <row r="670" spans="34:42" x14ac:dyDescent="0.25">
      <c r="AH670" s="109"/>
      <c r="AP670" s="109"/>
    </row>
    <row r="671" spans="34:42" x14ac:dyDescent="0.25">
      <c r="AH671" s="109"/>
      <c r="AP671" s="109"/>
    </row>
    <row r="672" spans="34:42" x14ac:dyDescent="0.25">
      <c r="AH672" s="109"/>
      <c r="AP672" s="109"/>
    </row>
    <row r="673" spans="34:42" x14ac:dyDescent="0.25">
      <c r="AH673" s="109"/>
      <c r="AP673" s="109"/>
    </row>
    <row r="674" spans="34:42" x14ac:dyDescent="0.25">
      <c r="AH674" s="109"/>
      <c r="AP674" s="109"/>
    </row>
    <row r="675" spans="34:42" x14ac:dyDescent="0.25">
      <c r="AH675" s="109"/>
      <c r="AP675" s="109"/>
    </row>
    <row r="676" spans="34:42" x14ac:dyDescent="0.25">
      <c r="AH676" s="109"/>
      <c r="AP676" s="109"/>
    </row>
    <row r="677" spans="34:42" x14ac:dyDescent="0.25">
      <c r="AH677" s="109"/>
      <c r="AP677" s="109"/>
    </row>
    <row r="678" spans="34:42" x14ac:dyDescent="0.25">
      <c r="AH678" s="109"/>
      <c r="AP678" s="109"/>
    </row>
    <row r="679" spans="34:42" x14ac:dyDescent="0.25">
      <c r="AH679" s="109"/>
      <c r="AP679" s="109"/>
    </row>
    <row r="680" spans="34:42" x14ac:dyDescent="0.25">
      <c r="AH680" s="109"/>
      <c r="AP680" s="109"/>
    </row>
    <row r="681" spans="34:42" x14ac:dyDescent="0.25">
      <c r="AH681" s="109"/>
      <c r="AP681" s="109"/>
    </row>
    <row r="682" spans="34:42" x14ac:dyDescent="0.25">
      <c r="AH682" s="109"/>
      <c r="AP682" s="109"/>
    </row>
    <row r="683" spans="34:42" x14ac:dyDescent="0.25">
      <c r="AH683" s="109"/>
      <c r="AP683" s="109"/>
    </row>
    <row r="684" spans="34:42" x14ac:dyDescent="0.25">
      <c r="AH684" s="109"/>
      <c r="AP684" s="109"/>
    </row>
    <row r="685" spans="34:42" x14ac:dyDescent="0.25">
      <c r="AH685" s="109"/>
      <c r="AP685" s="109"/>
    </row>
    <row r="686" spans="34:42" x14ac:dyDescent="0.25">
      <c r="AH686" s="109"/>
      <c r="AP686" s="109"/>
    </row>
    <row r="687" spans="34:42" x14ac:dyDescent="0.25">
      <c r="AH687" s="109"/>
      <c r="AP687" s="109"/>
    </row>
    <row r="688" spans="34:42" x14ac:dyDescent="0.25">
      <c r="AH688" s="109"/>
      <c r="AP688" s="109"/>
    </row>
    <row r="689" spans="34:42" x14ac:dyDescent="0.25">
      <c r="AH689" s="109"/>
      <c r="AP689" s="109"/>
    </row>
    <row r="690" spans="34:42" x14ac:dyDescent="0.25">
      <c r="AH690" s="109"/>
      <c r="AP690" s="109"/>
    </row>
    <row r="691" spans="34:42" x14ac:dyDescent="0.25">
      <c r="AH691" s="109"/>
      <c r="AP691" s="109"/>
    </row>
    <row r="692" spans="34:42" x14ac:dyDescent="0.25">
      <c r="AH692" s="109"/>
      <c r="AP692" s="109"/>
    </row>
    <row r="693" spans="34:42" x14ac:dyDescent="0.25">
      <c r="AH693" s="109"/>
      <c r="AP693" s="109"/>
    </row>
    <row r="694" spans="34:42" x14ac:dyDescent="0.25">
      <c r="AH694" s="109"/>
      <c r="AP694" s="109"/>
    </row>
    <row r="695" spans="34:42" x14ac:dyDescent="0.25">
      <c r="AH695" s="109"/>
      <c r="AP695" s="109"/>
    </row>
    <row r="696" spans="34:42" x14ac:dyDescent="0.25">
      <c r="AH696" s="109"/>
      <c r="AP696" s="109"/>
    </row>
    <row r="697" spans="34:42" x14ac:dyDescent="0.25">
      <c r="AH697" s="109"/>
      <c r="AP697" s="109"/>
    </row>
    <row r="698" spans="34:42" x14ac:dyDescent="0.25">
      <c r="AH698" s="109"/>
      <c r="AP698" s="109"/>
    </row>
    <row r="699" spans="34:42" x14ac:dyDescent="0.25">
      <c r="AH699" s="109"/>
      <c r="AP699" s="109"/>
    </row>
    <row r="700" spans="34:42" x14ac:dyDescent="0.25">
      <c r="AH700" s="109"/>
      <c r="AP700" s="109"/>
    </row>
    <row r="701" spans="34:42" x14ac:dyDescent="0.25">
      <c r="AH701" s="109"/>
      <c r="AP701" s="109"/>
    </row>
    <row r="702" spans="34:42" x14ac:dyDescent="0.25">
      <c r="AH702" s="109"/>
      <c r="AP702" s="109"/>
    </row>
    <row r="703" spans="34:42" x14ac:dyDescent="0.25">
      <c r="AH703" s="109"/>
      <c r="AP703" s="109"/>
    </row>
    <row r="704" spans="34:42" x14ac:dyDescent="0.25">
      <c r="AH704" s="109"/>
      <c r="AP704" s="109"/>
    </row>
    <row r="705" spans="34:42" x14ac:dyDescent="0.25">
      <c r="AH705" s="109"/>
      <c r="AP705" s="109"/>
    </row>
    <row r="706" spans="34:42" x14ac:dyDescent="0.25">
      <c r="AH706" s="109"/>
      <c r="AP706" s="109"/>
    </row>
    <row r="707" spans="34:42" x14ac:dyDescent="0.25">
      <c r="AH707" s="109"/>
      <c r="AP707" s="109"/>
    </row>
    <row r="708" spans="34:42" x14ac:dyDescent="0.25">
      <c r="AH708" s="109"/>
      <c r="AP708" s="109"/>
    </row>
    <row r="709" spans="34:42" x14ac:dyDescent="0.25">
      <c r="AH709" s="109"/>
      <c r="AP709" s="109"/>
    </row>
    <row r="710" spans="34:42" x14ac:dyDescent="0.25">
      <c r="AH710" s="109"/>
      <c r="AP710" s="109"/>
    </row>
    <row r="711" spans="34:42" x14ac:dyDescent="0.25">
      <c r="AH711" s="109"/>
      <c r="AP711" s="109"/>
    </row>
    <row r="712" spans="34:42" x14ac:dyDescent="0.25">
      <c r="AH712" s="109"/>
      <c r="AP712" s="109"/>
    </row>
    <row r="713" spans="34:42" x14ac:dyDescent="0.25">
      <c r="AH713" s="109"/>
      <c r="AP713" s="109"/>
    </row>
    <row r="714" spans="34:42" x14ac:dyDescent="0.25">
      <c r="AH714" s="109"/>
      <c r="AP714" s="109"/>
    </row>
    <row r="715" spans="34:42" x14ac:dyDescent="0.25">
      <c r="AH715" s="109"/>
      <c r="AP715" s="109"/>
    </row>
    <row r="716" spans="34:42" x14ac:dyDescent="0.25">
      <c r="AH716" s="109"/>
      <c r="AP716" s="109"/>
    </row>
    <row r="717" spans="34:42" x14ac:dyDescent="0.25">
      <c r="AH717" s="109"/>
      <c r="AP717" s="109"/>
    </row>
    <row r="718" spans="34:42" x14ac:dyDescent="0.25">
      <c r="AH718" s="109"/>
      <c r="AP718" s="109"/>
    </row>
    <row r="719" spans="34:42" x14ac:dyDescent="0.25">
      <c r="AH719" s="109"/>
      <c r="AP719" s="109"/>
    </row>
    <row r="720" spans="34:42" x14ac:dyDescent="0.25">
      <c r="AH720" s="109"/>
      <c r="AP720" s="109"/>
    </row>
    <row r="721" spans="34:42" x14ac:dyDescent="0.25">
      <c r="AH721" s="109"/>
      <c r="AP721" s="109"/>
    </row>
    <row r="722" spans="34:42" x14ac:dyDescent="0.25">
      <c r="AH722" s="109"/>
      <c r="AP722" s="109"/>
    </row>
    <row r="723" spans="34:42" x14ac:dyDescent="0.25">
      <c r="AH723" s="109"/>
      <c r="AP723" s="109"/>
    </row>
    <row r="724" spans="34:42" x14ac:dyDescent="0.25">
      <c r="AH724" s="109"/>
      <c r="AP724" s="109"/>
    </row>
    <row r="725" spans="34:42" x14ac:dyDescent="0.25">
      <c r="AH725" s="109"/>
      <c r="AP725" s="109"/>
    </row>
    <row r="726" spans="34:42" x14ac:dyDescent="0.25">
      <c r="AH726" s="109"/>
      <c r="AP726" s="109"/>
    </row>
    <row r="727" spans="34:42" x14ac:dyDescent="0.25">
      <c r="AH727" s="109"/>
      <c r="AP727" s="109"/>
    </row>
    <row r="728" spans="34:42" x14ac:dyDescent="0.25">
      <c r="AH728" s="109"/>
      <c r="AP728" s="109"/>
    </row>
    <row r="729" spans="34:42" x14ac:dyDescent="0.25">
      <c r="AH729" s="109"/>
      <c r="AP729" s="109"/>
    </row>
    <row r="730" spans="34:42" x14ac:dyDescent="0.25">
      <c r="AH730" s="109"/>
      <c r="AP730" s="109"/>
    </row>
    <row r="731" spans="34:42" x14ac:dyDescent="0.25">
      <c r="AH731" s="109"/>
      <c r="AP731" s="109"/>
    </row>
    <row r="732" spans="34:42" x14ac:dyDescent="0.25">
      <c r="AH732" s="109"/>
      <c r="AP732" s="109"/>
    </row>
    <row r="733" spans="34:42" x14ac:dyDescent="0.25">
      <c r="AH733" s="109"/>
      <c r="AP733" s="109"/>
    </row>
    <row r="734" spans="34:42" x14ac:dyDescent="0.25">
      <c r="AH734" s="109"/>
      <c r="AP734" s="109"/>
    </row>
    <row r="735" spans="34:42" x14ac:dyDescent="0.25">
      <c r="AH735" s="109"/>
      <c r="AP735" s="109"/>
    </row>
    <row r="736" spans="34:42" x14ac:dyDescent="0.25">
      <c r="AH736" s="109"/>
      <c r="AP736" s="109"/>
    </row>
    <row r="737" spans="34:42" x14ac:dyDescent="0.25">
      <c r="AH737" s="109"/>
      <c r="AP737" s="109"/>
    </row>
    <row r="738" spans="34:42" x14ac:dyDescent="0.25">
      <c r="AH738" s="109"/>
      <c r="AP738" s="109"/>
    </row>
    <row r="739" spans="34:42" x14ac:dyDescent="0.25">
      <c r="AH739" s="109"/>
      <c r="AP739" s="109"/>
    </row>
    <row r="740" spans="34:42" x14ac:dyDescent="0.25">
      <c r="AH740" s="109"/>
      <c r="AP740" s="109"/>
    </row>
    <row r="741" spans="34:42" x14ac:dyDescent="0.25">
      <c r="AH741" s="109"/>
      <c r="AP741" s="109"/>
    </row>
    <row r="742" spans="34:42" x14ac:dyDescent="0.25">
      <c r="AH742" s="109"/>
      <c r="AP742" s="109"/>
    </row>
    <row r="743" spans="34:42" x14ac:dyDescent="0.25">
      <c r="AH743" s="109"/>
      <c r="AP743" s="109"/>
    </row>
    <row r="744" spans="34:42" x14ac:dyDescent="0.25">
      <c r="AH744" s="109"/>
      <c r="AP744" s="109"/>
    </row>
    <row r="745" spans="34:42" x14ac:dyDescent="0.25">
      <c r="AH745" s="109"/>
      <c r="AP745" s="109"/>
    </row>
    <row r="746" spans="34:42" x14ac:dyDescent="0.25">
      <c r="AH746" s="109"/>
      <c r="AP746" s="109"/>
    </row>
    <row r="747" spans="34:42" x14ac:dyDescent="0.25">
      <c r="AH747" s="109"/>
      <c r="AP747" s="109"/>
    </row>
    <row r="748" spans="34:42" x14ac:dyDescent="0.25">
      <c r="AH748" s="109"/>
      <c r="AP748" s="109"/>
    </row>
    <row r="749" spans="34:42" x14ac:dyDescent="0.25">
      <c r="AH749" s="109"/>
      <c r="AP749" s="109"/>
    </row>
    <row r="750" spans="34:42" x14ac:dyDescent="0.25">
      <c r="AH750" s="109"/>
      <c r="AP750" s="109"/>
    </row>
    <row r="751" spans="34:42" x14ac:dyDescent="0.25">
      <c r="AH751" s="109"/>
      <c r="AP751" s="109"/>
    </row>
    <row r="752" spans="34:42" x14ac:dyDescent="0.25">
      <c r="AH752" s="109"/>
      <c r="AP752" s="109"/>
    </row>
    <row r="753" spans="34:42" x14ac:dyDescent="0.25">
      <c r="AH753" s="109"/>
      <c r="AP753" s="109"/>
    </row>
    <row r="754" spans="34:42" x14ac:dyDescent="0.25">
      <c r="AH754" s="109"/>
      <c r="AP754" s="109"/>
    </row>
    <row r="755" spans="34:42" x14ac:dyDescent="0.25">
      <c r="AH755" s="109"/>
      <c r="AP755" s="109"/>
    </row>
    <row r="756" spans="34:42" x14ac:dyDescent="0.25">
      <c r="AH756" s="109"/>
      <c r="AP756" s="109"/>
    </row>
    <row r="757" spans="34:42" x14ac:dyDescent="0.25">
      <c r="AH757" s="109"/>
      <c r="AP757" s="109"/>
    </row>
    <row r="758" spans="34:42" x14ac:dyDescent="0.25">
      <c r="AH758" s="109"/>
      <c r="AP758" s="109"/>
    </row>
    <row r="759" spans="34:42" x14ac:dyDescent="0.25">
      <c r="AH759" s="109"/>
      <c r="AP759" s="109"/>
    </row>
    <row r="760" spans="34:42" x14ac:dyDescent="0.25">
      <c r="AH760" s="109"/>
      <c r="AP760" s="109"/>
    </row>
    <row r="761" spans="34:42" x14ac:dyDescent="0.25">
      <c r="AH761" s="109"/>
      <c r="AP761" s="109"/>
    </row>
    <row r="762" spans="34:42" x14ac:dyDescent="0.25">
      <c r="AH762" s="109"/>
      <c r="AP762" s="109"/>
    </row>
    <row r="763" spans="34:42" x14ac:dyDescent="0.25">
      <c r="AH763" s="109"/>
      <c r="AP763" s="109"/>
    </row>
    <row r="764" spans="34:42" x14ac:dyDescent="0.25">
      <c r="AH764" s="109"/>
      <c r="AP764" s="109"/>
    </row>
    <row r="765" spans="34:42" x14ac:dyDescent="0.25">
      <c r="AH765" s="109"/>
      <c r="AP765" s="109"/>
    </row>
    <row r="766" spans="34:42" x14ac:dyDescent="0.25">
      <c r="AH766" s="109"/>
      <c r="AP766" s="109"/>
    </row>
    <row r="767" spans="34:42" x14ac:dyDescent="0.25">
      <c r="AH767" s="109"/>
      <c r="AP767" s="109"/>
    </row>
    <row r="768" spans="34:42" x14ac:dyDescent="0.25">
      <c r="AH768" s="109"/>
      <c r="AP768" s="109"/>
    </row>
    <row r="769" spans="34:42" x14ac:dyDescent="0.25">
      <c r="AH769" s="109"/>
      <c r="AP769" s="109"/>
    </row>
    <row r="770" spans="34:42" x14ac:dyDescent="0.25">
      <c r="AH770" s="109"/>
      <c r="AP770" s="109"/>
    </row>
    <row r="771" spans="34:42" x14ac:dyDescent="0.25">
      <c r="AH771" s="109"/>
      <c r="AP771" s="109"/>
    </row>
    <row r="772" spans="34:42" x14ac:dyDescent="0.25">
      <c r="AH772" s="109"/>
      <c r="AP772" s="109"/>
    </row>
    <row r="773" spans="34:42" x14ac:dyDescent="0.25">
      <c r="AH773" s="109"/>
      <c r="AP773" s="109"/>
    </row>
    <row r="774" spans="34:42" x14ac:dyDescent="0.25">
      <c r="AH774" s="109"/>
      <c r="AP774" s="109"/>
    </row>
    <row r="775" spans="34:42" x14ac:dyDescent="0.25">
      <c r="AH775" s="109"/>
      <c r="AP775" s="109"/>
    </row>
    <row r="776" spans="34:42" x14ac:dyDescent="0.25">
      <c r="AH776" s="109"/>
      <c r="AP776" s="109"/>
    </row>
    <row r="777" spans="34:42" x14ac:dyDescent="0.25">
      <c r="AH777" s="109"/>
      <c r="AP777" s="109"/>
    </row>
    <row r="778" spans="34:42" x14ac:dyDescent="0.25">
      <c r="AH778" s="109"/>
      <c r="AP778" s="109"/>
    </row>
    <row r="779" spans="34:42" x14ac:dyDescent="0.25">
      <c r="AH779" s="109"/>
      <c r="AP779" s="109"/>
    </row>
    <row r="780" spans="34:42" x14ac:dyDescent="0.25">
      <c r="AH780" s="109"/>
      <c r="AP780" s="109"/>
    </row>
    <row r="781" spans="34:42" x14ac:dyDescent="0.25">
      <c r="AH781" s="109"/>
      <c r="AP781" s="109"/>
    </row>
    <row r="782" spans="34:42" x14ac:dyDescent="0.25">
      <c r="AH782" s="109"/>
      <c r="AP782" s="109"/>
    </row>
    <row r="783" spans="34:42" x14ac:dyDescent="0.25">
      <c r="AH783" s="109"/>
      <c r="AP783" s="109"/>
    </row>
    <row r="784" spans="34:42" x14ac:dyDescent="0.25">
      <c r="AH784" s="109"/>
      <c r="AP784" s="109"/>
    </row>
    <row r="785" spans="34:42" x14ac:dyDescent="0.25">
      <c r="AH785" s="109"/>
      <c r="AP785" s="109"/>
    </row>
    <row r="786" spans="34:42" x14ac:dyDescent="0.25">
      <c r="AH786" s="109"/>
      <c r="AP786" s="109"/>
    </row>
    <row r="787" spans="34:42" x14ac:dyDescent="0.25">
      <c r="AH787" s="109"/>
      <c r="AP787" s="109"/>
    </row>
    <row r="788" spans="34:42" x14ac:dyDescent="0.25">
      <c r="AH788" s="109"/>
      <c r="AP788" s="109"/>
    </row>
    <row r="789" spans="34:42" x14ac:dyDescent="0.25">
      <c r="AH789" s="109"/>
      <c r="AP789" s="109"/>
    </row>
    <row r="790" spans="34:42" x14ac:dyDescent="0.25">
      <c r="AH790" s="109"/>
      <c r="AP790" s="109"/>
    </row>
    <row r="791" spans="34:42" x14ac:dyDescent="0.25">
      <c r="AH791" s="109"/>
      <c r="AP791" s="109"/>
    </row>
    <row r="792" spans="34:42" x14ac:dyDescent="0.25">
      <c r="AH792" s="109"/>
      <c r="AP792" s="109"/>
    </row>
    <row r="793" spans="34:42" x14ac:dyDescent="0.25">
      <c r="AH793" s="109"/>
      <c r="AP793" s="109"/>
    </row>
    <row r="794" spans="34:42" x14ac:dyDescent="0.25">
      <c r="AH794" s="109"/>
      <c r="AP794" s="109"/>
    </row>
    <row r="795" spans="34:42" x14ac:dyDescent="0.25">
      <c r="AH795" s="109"/>
      <c r="AP795" s="109"/>
    </row>
    <row r="796" spans="34:42" x14ac:dyDescent="0.25">
      <c r="AH796" s="109"/>
      <c r="AP796" s="109"/>
    </row>
    <row r="797" spans="34:42" x14ac:dyDescent="0.25">
      <c r="AH797" s="109"/>
      <c r="AP797" s="109"/>
    </row>
    <row r="798" spans="34:42" x14ac:dyDescent="0.25">
      <c r="AH798" s="109"/>
      <c r="AP798" s="109"/>
    </row>
    <row r="799" spans="34:42" x14ac:dyDescent="0.25">
      <c r="AH799" s="109"/>
      <c r="AP799" s="109"/>
    </row>
    <row r="800" spans="34:42" x14ac:dyDescent="0.25">
      <c r="AH800" s="109"/>
      <c r="AP800" s="109"/>
    </row>
    <row r="801" spans="34:42" x14ac:dyDescent="0.25">
      <c r="AH801" s="109"/>
      <c r="AP801" s="109"/>
    </row>
    <row r="802" spans="34:42" x14ac:dyDescent="0.25">
      <c r="AH802" s="109"/>
      <c r="AP802" s="109"/>
    </row>
    <row r="803" spans="34:42" x14ac:dyDescent="0.25">
      <c r="AH803" s="109"/>
      <c r="AP803" s="109"/>
    </row>
    <row r="804" spans="34:42" x14ac:dyDescent="0.25">
      <c r="AH804" s="109"/>
      <c r="AP804" s="109"/>
    </row>
    <row r="805" spans="34:42" x14ac:dyDescent="0.25">
      <c r="AH805" s="109"/>
      <c r="AP805" s="109"/>
    </row>
    <row r="806" spans="34:42" x14ac:dyDescent="0.25">
      <c r="AH806" s="109"/>
      <c r="AP806" s="109"/>
    </row>
    <row r="807" spans="34:42" x14ac:dyDescent="0.25">
      <c r="AH807" s="109"/>
      <c r="AP807" s="109"/>
    </row>
    <row r="808" spans="34:42" x14ac:dyDescent="0.25">
      <c r="AH808" s="109"/>
      <c r="AP808" s="109"/>
    </row>
    <row r="809" spans="34:42" x14ac:dyDescent="0.25">
      <c r="AH809" s="109"/>
      <c r="AP809" s="109"/>
    </row>
    <row r="810" spans="34:42" x14ac:dyDescent="0.25">
      <c r="AH810" s="109"/>
      <c r="AP810" s="109"/>
    </row>
    <row r="811" spans="34:42" x14ac:dyDescent="0.25">
      <c r="AH811" s="109"/>
      <c r="AP811" s="109"/>
    </row>
    <row r="812" spans="34:42" x14ac:dyDescent="0.25">
      <c r="AH812" s="109"/>
      <c r="AP812" s="109"/>
    </row>
    <row r="813" spans="34:42" x14ac:dyDescent="0.25">
      <c r="AH813" s="109"/>
      <c r="AP813" s="109"/>
    </row>
    <row r="814" spans="34:42" x14ac:dyDescent="0.25">
      <c r="AH814" s="109"/>
      <c r="AP814" s="109"/>
    </row>
    <row r="815" spans="34:42" x14ac:dyDescent="0.25">
      <c r="AH815" s="109"/>
      <c r="AP815" s="109"/>
    </row>
    <row r="816" spans="34:42" x14ac:dyDescent="0.25">
      <c r="AH816" s="109"/>
      <c r="AP816" s="109"/>
    </row>
    <row r="817" spans="34:42" x14ac:dyDescent="0.25">
      <c r="AH817" s="109"/>
      <c r="AP817" s="109"/>
    </row>
    <row r="818" spans="34:42" x14ac:dyDescent="0.25">
      <c r="AH818" s="109"/>
      <c r="AP818" s="109"/>
    </row>
    <row r="819" spans="34:42" x14ac:dyDescent="0.25">
      <c r="AH819" s="109"/>
      <c r="AP819" s="109"/>
    </row>
    <row r="820" spans="34:42" x14ac:dyDescent="0.25">
      <c r="AH820" s="109"/>
      <c r="AP820" s="109"/>
    </row>
    <row r="821" spans="34:42" x14ac:dyDescent="0.25">
      <c r="AH821" s="109"/>
      <c r="AP821" s="109"/>
    </row>
    <row r="822" spans="34:42" x14ac:dyDescent="0.25">
      <c r="AH822" s="109"/>
      <c r="AP822" s="109"/>
    </row>
    <row r="823" spans="34:42" x14ac:dyDescent="0.25">
      <c r="AH823" s="109"/>
      <c r="AP823" s="109"/>
    </row>
    <row r="824" spans="34:42" x14ac:dyDescent="0.25">
      <c r="AH824" s="109"/>
      <c r="AP824" s="109"/>
    </row>
    <row r="825" spans="34:42" x14ac:dyDescent="0.25">
      <c r="AH825" s="109"/>
      <c r="AP825" s="109"/>
    </row>
    <row r="826" spans="34:42" x14ac:dyDescent="0.25">
      <c r="AH826" s="109"/>
      <c r="AP826" s="109"/>
    </row>
    <row r="827" spans="34:42" x14ac:dyDescent="0.25">
      <c r="AH827" s="109"/>
      <c r="AP827" s="109"/>
    </row>
    <row r="828" spans="34:42" x14ac:dyDescent="0.25">
      <c r="AH828" s="109"/>
      <c r="AP828" s="109"/>
    </row>
    <row r="829" spans="34:42" x14ac:dyDescent="0.25">
      <c r="AH829" s="109"/>
      <c r="AP829" s="109"/>
    </row>
    <row r="830" spans="34:42" x14ac:dyDescent="0.25">
      <c r="AH830" s="109"/>
      <c r="AP830" s="109"/>
    </row>
    <row r="831" spans="34:42" x14ac:dyDescent="0.25">
      <c r="AH831" s="109"/>
      <c r="AP831" s="109"/>
    </row>
    <row r="832" spans="34:42" x14ac:dyDescent="0.25">
      <c r="AH832" s="109"/>
      <c r="AP832" s="109"/>
    </row>
    <row r="833" spans="34:42" x14ac:dyDescent="0.25">
      <c r="AH833" s="109"/>
      <c r="AP833" s="109"/>
    </row>
    <row r="834" spans="34:42" x14ac:dyDescent="0.25">
      <c r="AH834" s="109"/>
      <c r="AP834" s="109"/>
    </row>
    <row r="835" spans="34:42" x14ac:dyDescent="0.25">
      <c r="AH835" s="109"/>
      <c r="AP835" s="109"/>
    </row>
    <row r="836" spans="34:42" x14ac:dyDescent="0.25">
      <c r="AH836" s="109"/>
      <c r="AP836" s="109"/>
    </row>
    <row r="837" spans="34:42" x14ac:dyDescent="0.25">
      <c r="AH837" s="109"/>
      <c r="AP837" s="109"/>
    </row>
    <row r="838" spans="34:42" x14ac:dyDescent="0.25">
      <c r="AH838" s="109"/>
      <c r="AP838" s="109"/>
    </row>
    <row r="839" spans="34:42" x14ac:dyDescent="0.25">
      <c r="AH839" s="109"/>
      <c r="AP839" s="109"/>
    </row>
    <row r="840" spans="34:42" x14ac:dyDescent="0.25">
      <c r="AH840" s="109"/>
      <c r="AP840" s="109"/>
    </row>
    <row r="841" spans="34:42" x14ac:dyDescent="0.25">
      <c r="AH841" s="109"/>
      <c r="AP841" s="109"/>
    </row>
    <row r="842" spans="34:42" x14ac:dyDescent="0.25">
      <c r="AH842" s="109"/>
      <c r="AP842" s="109"/>
    </row>
    <row r="843" spans="34:42" x14ac:dyDescent="0.25">
      <c r="AH843" s="109"/>
      <c r="AP843" s="109"/>
    </row>
    <row r="844" spans="34:42" x14ac:dyDescent="0.25">
      <c r="AH844" s="109"/>
      <c r="AP844" s="109"/>
    </row>
    <row r="845" spans="34:42" x14ac:dyDescent="0.25">
      <c r="AH845" s="109"/>
      <c r="AP845" s="109"/>
    </row>
    <row r="846" spans="34:42" x14ac:dyDescent="0.25">
      <c r="AH846" s="109"/>
      <c r="AP846" s="109"/>
    </row>
    <row r="847" spans="34:42" x14ac:dyDescent="0.25">
      <c r="AH847" s="109"/>
      <c r="AP847" s="109"/>
    </row>
    <row r="848" spans="34:42" x14ac:dyDescent="0.25">
      <c r="AH848" s="109"/>
      <c r="AP848" s="109"/>
    </row>
    <row r="849" spans="34:42" x14ac:dyDescent="0.25">
      <c r="AH849" s="109"/>
      <c r="AP849" s="109"/>
    </row>
    <row r="850" spans="34:42" x14ac:dyDescent="0.25">
      <c r="AH850" s="109"/>
      <c r="AP850" s="109"/>
    </row>
    <row r="851" spans="34:42" x14ac:dyDescent="0.25">
      <c r="AH851" s="109"/>
      <c r="AP851" s="109"/>
    </row>
    <row r="852" spans="34:42" x14ac:dyDescent="0.25">
      <c r="AH852" s="109"/>
      <c r="AP852" s="109"/>
    </row>
    <row r="853" spans="34:42" x14ac:dyDescent="0.25">
      <c r="AH853" s="109"/>
      <c r="AP853" s="109"/>
    </row>
    <row r="854" spans="34:42" x14ac:dyDescent="0.25">
      <c r="AH854" s="109"/>
      <c r="AP854" s="109"/>
    </row>
    <row r="855" spans="34:42" x14ac:dyDescent="0.25">
      <c r="AH855" s="109"/>
      <c r="AP855" s="109"/>
    </row>
    <row r="856" spans="34:42" x14ac:dyDescent="0.25">
      <c r="AH856" s="109"/>
      <c r="AP856" s="109"/>
    </row>
    <row r="857" spans="34:42" x14ac:dyDescent="0.25">
      <c r="AH857" s="109"/>
      <c r="AP857" s="109"/>
    </row>
    <row r="858" spans="34:42" x14ac:dyDescent="0.25">
      <c r="AH858" s="109"/>
      <c r="AP858" s="109"/>
    </row>
    <row r="859" spans="34:42" x14ac:dyDescent="0.25">
      <c r="AH859" s="109"/>
      <c r="AP859" s="109"/>
    </row>
    <row r="860" spans="34:42" x14ac:dyDescent="0.25">
      <c r="AH860" s="109"/>
      <c r="AP860" s="109"/>
    </row>
    <row r="861" spans="34:42" x14ac:dyDescent="0.25">
      <c r="AH861" s="109"/>
      <c r="AP861" s="109"/>
    </row>
    <row r="862" spans="34:42" x14ac:dyDescent="0.25">
      <c r="AH862" s="109"/>
      <c r="AP862" s="109"/>
    </row>
    <row r="863" spans="34:42" x14ac:dyDescent="0.25">
      <c r="AH863" s="109"/>
      <c r="AP863" s="109"/>
    </row>
    <row r="864" spans="34:42" x14ac:dyDescent="0.25">
      <c r="AH864" s="109"/>
      <c r="AP864" s="109"/>
    </row>
    <row r="865" spans="34:42" x14ac:dyDescent="0.25">
      <c r="AH865" s="109"/>
      <c r="AP865" s="109"/>
    </row>
    <row r="866" spans="34:42" x14ac:dyDescent="0.25">
      <c r="AH866" s="109"/>
      <c r="AP866" s="109"/>
    </row>
    <row r="867" spans="34:42" x14ac:dyDescent="0.25">
      <c r="AH867" s="109"/>
      <c r="AP867" s="109"/>
    </row>
    <row r="868" spans="34:42" x14ac:dyDescent="0.25">
      <c r="AH868" s="109"/>
      <c r="AP868" s="109"/>
    </row>
    <row r="869" spans="34:42" x14ac:dyDescent="0.25">
      <c r="AH869" s="109"/>
      <c r="AP869" s="109"/>
    </row>
    <row r="870" spans="34:42" x14ac:dyDescent="0.25">
      <c r="AH870" s="109"/>
      <c r="AP870" s="109"/>
    </row>
    <row r="871" spans="34:42" x14ac:dyDescent="0.25">
      <c r="AH871" s="109"/>
      <c r="AP871" s="109"/>
    </row>
    <row r="872" spans="34:42" x14ac:dyDescent="0.25">
      <c r="AH872" s="109"/>
      <c r="AP872" s="109"/>
    </row>
    <row r="873" spans="34:42" x14ac:dyDescent="0.25">
      <c r="AH873" s="109"/>
      <c r="AP873" s="109"/>
    </row>
    <row r="874" spans="34:42" x14ac:dyDescent="0.25">
      <c r="AH874" s="109"/>
      <c r="AP874" s="109"/>
    </row>
    <row r="875" spans="34:42" x14ac:dyDescent="0.25">
      <c r="AH875" s="109"/>
      <c r="AP875" s="109"/>
    </row>
    <row r="876" spans="34:42" x14ac:dyDescent="0.25">
      <c r="AH876" s="109"/>
      <c r="AP876" s="109"/>
    </row>
    <row r="877" spans="34:42" x14ac:dyDescent="0.25">
      <c r="AH877" s="109"/>
      <c r="AP877" s="109"/>
    </row>
    <row r="878" spans="34:42" x14ac:dyDescent="0.25">
      <c r="AH878" s="109"/>
      <c r="AP878" s="109"/>
    </row>
    <row r="879" spans="34:42" x14ac:dyDescent="0.25">
      <c r="AH879" s="109"/>
      <c r="AP879" s="109"/>
    </row>
    <row r="880" spans="34:42" x14ac:dyDescent="0.25">
      <c r="AH880" s="109"/>
      <c r="AP880" s="109"/>
    </row>
    <row r="881" spans="34:42" x14ac:dyDescent="0.25">
      <c r="AH881" s="109"/>
      <c r="AP881" s="109"/>
    </row>
    <row r="882" spans="34:42" x14ac:dyDescent="0.25">
      <c r="AH882" s="109"/>
      <c r="AP882" s="109"/>
    </row>
    <row r="883" spans="34:42" x14ac:dyDescent="0.25">
      <c r="AH883" s="109"/>
      <c r="AP883" s="109"/>
    </row>
    <row r="884" spans="34:42" x14ac:dyDescent="0.25">
      <c r="AH884" s="109"/>
      <c r="AP884" s="109"/>
    </row>
    <row r="885" spans="34:42" x14ac:dyDescent="0.25">
      <c r="AH885" s="109"/>
      <c r="AP885" s="109"/>
    </row>
    <row r="886" spans="34:42" x14ac:dyDescent="0.25">
      <c r="AH886" s="109"/>
      <c r="AP886" s="109"/>
    </row>
    <row r="887" spans="34:42" x14ac:dyDescent="0.25">
      <c r="AH887" s="109"/>
      <c r="AP887" s="109"/>
    </row>
    <row r="888" spans="34:42" x14ac:dyDescent="0.25">
      <c r="AH888" s="109"/>
      <c r="AP888" s="109"/>
    </row>
    <row r="889" spans="34:42" x14ac:dyDescent="0.25">
      <c r="AH889" s="109"/>
      <c r="AP889" s="109"/>
    </row>
    <row r="890" spans="34:42" x14ac:dyDescent="0.25">
      <c r="AH890" s="109"/>
      <c r="AP890" s="109"/>
    </row>
    <row r="891" spans="34:42" x14ac:dyDescent="0.25">
      <c r="AH891" s="109"/>
      <c r="AP891" s="109"/>
    </row>
    <row r="892" spans="34:42" x14ac:dyDescent="0.25">
      <c r="AH892" s="109"/>
      <c r="AP892" s="109"/>
    </row>
    <row r="893" spans="34:42" x14ac:dyDescent="0.25">
      <c r="AH893" s="109"/>
      <c r="AP893" s="109"/>
    </row>
    <row r="894" spans="34:42" x14ac:dyDescent="0.25">
      <c r="AH894" s="109"/>
      <c r="AP894" s="109"/>
    </row>
    <row r="895" spans="34:42" x14ac:dyDescent="0.25">
      <c r="AH895" s="109"/>
      <c r="AP895" s="109"/>
    </row>
    <row r="896" spans="34:42" x14ac:dyDescent="0.25">
      <c r="AH896" s="109"/>
      <c r="AP896" s="109"/>
    </row>
    <row r="897" spans="34:42" x14ac:dyDescent="0.25">
      <c r="AH897" s="109"/>
      <c r="AP897" s="109"/>
    </row>
    <row r="898" spans="34:42" x14ac:dyDescent="0.25">
      <c r="AH898" s="109"/>
      <c r="AP898" s="109"/>
    </row>
    <row r="899" spans="34:42" x14ac:dyDescent="0.25">
      <c r="AH899" s="109"/>
      <c r="AP899" s="109"/>
    </row>
    <row r="900" spans="34:42" x14ac:dyDescent="0.25">
      <c r="AH900" s="109"/>
      <c r="AP900" s="109"/>
    </row>
    <row r="901" spans="34:42" x14ac:dyDescent="0.25">
      <c r="AH901" s="109"/>
      <c r="AP901" s="109"/>
    </row>
    <row r="902" spans="34:42" x14ac:dyDescent="0.25">
      <c r="AH902" s="109"/>
      <c r="AP902" s="109"/>
    </row>
    <row r="903" spans="34:42" x14ac:dyDescent="0.25">
      <c r="AH903" s="109"/>
      <c r="AP903" s="109"/>
    </row>
    <row r="904" spans="34:42" x14ac:dyDescent="0.25">
      <c r="AH904" s="109"/>
      <c r="AP904" s="109"/>
    </row>
    <row r="905" spans="34:42" x14ac:dyDescent="0.25">
      <c r="AH905" s="109"/>
      <c r="AP905" s="109"/>
    </row>
    <row r="906" spans="34:42" x14ac:dyDescent="0.25">
      <c r="AH906" s="109"/>
      <c r="AP906" s="109"/>
    </row>
    <row r="907" spans="34:42" x14ac:dyDescent="0.25">
      <c r="AH907" s="109"/>
      <c r="AP907" s="109"/>
    </row>
    <row r="908" spans="34:42" x14ac:dyDescent="0.25">
      <c r="AH908" s="109"/>
      <c r="AP908" s="109"/>
    </row>
    <row r="909" spans="34:42" x14ac:dyDescent="0.25">
      <c r="AH909" s="109"/>
      <c r="AP909" s="109"/>
    </row>
    <row r="910" spans="34:42" x14ac:dyDescent="0.25">
      <c r="AH910" s="109"/>
      <c r="AP910" s="109"/>
    </row>
    <row r="911" spans="34:42" x14ac:dyDescent="0.25">
      <c r="AH911" s="109"/>
      <c r="AP911" s="109"/>
    </row>
    <row r="912" spans="34:42" x14ac:dyDescent="0.25">
      <c r="AH912" s="109"/>
      <c r="AP912" s="109"/>
    </row>
    <row r="913" spans="34:42" x14ac:dyDescent="0.25">
      <c r="AH913" s="109"/>
      <c r="AP913" s="109"/>
    </row>
    <row r="914" spans="34:42" x14ac:dyDescent="0.25">
      <c r="AH914" s="109"/>
      <c r="AP914" s="109"/>
    </row>
    <row r="915" spans="34:42" x14ac:dyDescent="0.25">
      <c r="AH915" s="109"/>
      <c r="AP915" s="109"/>
    </row>
    <row r="916" spans="34:42" x14ac:dyDescent="0.25">
      <c r="AH916" s="109"/>
      <c r="AP916" s="109"/>
    </row>
    <row r="917" spans="34:42" x14ac:dyDescent="0.25">
      <c r="AH917" s="109"/>
      <c r="AP917" s="109"/>
    </row>
    <row r="918" spans="34:42" x14ac:dyDescent="0.25">
      <c r="AH918" s="109"/>
      <c r="AP918" s="109"/>
    </row>
    <row r="919" spans="34:42" x14ac:dyDescent="0.25">
      <c r="AH919" s="109"/>
      <c r="AP919" s="109"/>
    </row>
    <row r="920" spans="34:42" x14ac:dyDescent="0.25">
      <c r="AH920" s="109"/>
      <c r="AP920" s="109"/>
    </row>
    <row r="921" spans="34:42" x14ac:dyDescent="0.25">
      <c r="AH921" s="109"/>
      <c r="AP921" s="109"/>
    </row>
    <row r="922" spans="34:42" x14ac:dyDescent="0.25">
      <c r="AH922" s="109"/>
      <c r="AP922" s="109"/>
    </row>
    <row r="923" spans="34:42" x14ac:dyDescent="0.25">
      <c r="AH923" s="109"/>
      <c r="AP923" s="109"/>
    </row>
    <row r="924" spans="34:42" x14ac:dyDescent="0.25">
      <c r="AH924" s="109"/>
      <c r="AP924" s="109"/>
    </row>
    <row r="925" spans="34:42" x14ac:dyDescent="0.25">
      <c r="AH925" s="109"/>
      <c r="AP925" s="109"/>
    </row>
    <row r="926" spans="34:42" x14ac:dyDescent="0.25">
      <c r="AH926" s="109"/>
      <c r="AP926" s="109"/>
    </row>
    <row r="927" spans="34:42" x14ac:dyDescent="0.25">
      <c r="AH927" s="109"/>
      <c r="AP927" s="109"/>
    </row>
    <row r="928" spans="34:42" x14ac:dyDescent="0.25">
      <c r="AH928" s="109"/>
      <c r="AP928" s="109"/>
    </row>
    <row r="929" spans="34:42" x14ac:dyDescent="0.25">
      <c r="AH929" s="109"/>
      <c r="AP929" s="109"/>
    </row>
    <row r="930" spans="34:42" x14ac:dyDescent="0.25">
      <c r="AH930" s="109"/>
      <c r="AP930" s="109"/>
    </row>
    <row r="931" spans="34:42" x14ac:dyDescent="0.25">
      <c r="AH931" s="109"/>
      <c r="AP931" s="109"/>
    </row>
    <row r="932" spans="34:42" x14ac:dyDescent="0.25">
      <c r="AH932" s="109"/>
      <c r="AP932" s="109"/>
    </row>
    <row r="933" spans="34:42" x14ac:dyDescent="0.25">
      <c r="AH933" s="109"/>
      <c r="AP933" s="109"/>
    </row>
    <row r="934" spans="34:42" x14ac:dyDescent="0.25">
      <c r="AH934" s="109"/>
      <c r="AP934" s="109"/>
    </row>
    <row r="935" spans="34:42" x14ac:dyDescent="0.25">
      <c r="AH935" s="109"/>
      <c r="AP935" s="109"/>
    </row>
    <row r="936" spans="34:42" x14ac:dyDescent="0.25">
      <c r="AH936" s="109"/>
      <c r="AP936" s="109"/>
    </row>
    <row r="937" spans="34:42" x14ac:dyDescent="0.25">
      <c r="AH937" s="109"/>
      <c r="AP937" s="109"/>
    </row>
    <row r="938" spans="34:42" x14ac:dyDescent="0.25">
      <c r="AH938" s="109"/>
      <c r="AP938" s="109"/>
    </row>
    <row r="939" spans="34:42" x14ac:dyDescent="0.25">
      <c r="AH939" s="109"/>
      <c r="AP939" s="109"/>
    </row>
    <row r="940" spans="34:42" x14ac:dyDescent="0.25">
      <c r="AH940" s="109"/>
      <c r="AP940" s="109"/>
    </row>
    <row r="941" spans="34:42" x14ac:dyDescent="0.25">
      <c r="AH941" s="109"/>
      <c r="AP941" s="109"/>
    </row>
    <row r="942" spans="34:42" x14ac:dyDescent="0.25">
      <c r="AH942" s="109"/>
      <c r="AP942" s="109"/>
    </row>
    <row r="943" spans="34:42" x14ac:dyDescent="0.25">
      <c r="AH943" s="109"/>
      <c r="AP943" s="109"/>
    </row>
    <row r="944" spans="34:42" x14ac:dyDescent="0.25">
      <c r="AH944" s="109"/>
      <c r="AP944" s="109"/>
    </row>
    <row r="945" spans="34:42" x14ac:dyDescent="0.25">
      <c r="AH945" s="109"/>
      <c r="AP945" s="109"/>
    </row>
    <row r="946" spans="34:42" x14ac:dyDescent="0.25">
      <c r="AH946" s="109"/>
      <c r="AP946" s="109"/>
    </row>
    <row r="947" spans="34:42" x14ac:dyDescent="0.25">
      <c r="AH947" s="109"/>
      <c r="AP947" s="109"/>
    </row>
    <row r="948" spans="34:42" x14ac:dyDescent="0.25">
      <c r="AH948" s="109"/>
      <c r="AP948" s="109"/>
    </row>
    <row r="949" spans="34:42" x14ac:dyDescent="0.25">
      <c r="AH949" s="109"/>
      <c r="AP949" s="109"/>
    </row>
    <row r="950" spans="34:42" x14ac:dyDescent="0.25">
      <c r="AH950" s="109"/>
      <c r="AP950" s="109"/>
    </row>
    <row r="951" spans="34:42" x14ac:dyDescent="0.25">
      <c r="AH951" s="109"/>
      <c r="AP951" s="109"/>
    </row>
    <row r="952" spans="34:42" x14ac:dyDescent="0.25">
      <c r="AH952" s="109"/>
      <c r="AP952" s="109"/>
    </row>
    <row r="953" spans="34:42" x14ac:dyDescent="0.25">
      <c r="AH953" s="109"/>
      <c r="AP953" s="109"/>
    </row>
    <row r="954" spans="34:42" x14ac:dyDescent="0.25">
      <c r="AH954" s="109"/>
      <c r="AP954" s="109"/>
    </row>
    <row r="955" spans="34:42" x14ac:dyDescent="0.25">
      <c r="AH955" s="109"/>
      <c r="AP955" s="109"/>
    </row>
    <row r="956" spans="34:42" x14ac:dyDescent="0.25">
      <c r="AH956" s="109"/>
      <c r="AP956" s="109"/>
    </row>
    <row r="957" spans="34:42" x14ac:dyDescent="0.25">
      <c r="AH957" s="109"/>
      <c r="AP957" s="109"/>
    </row>
    <row r="958" spans="34:42" x14ac:dyDescent="0.25">
      <c r="AH958" s="109"/>
      <c r="AP958" s="109"/>
    </row>
    <row r="959" spans="34:42" x14ac:dyDescent="0.25">
      <c r="AH959" s="109"/>
      <c r="AP959" s="109"/>
    </row>
    <row r="960" spans="34:42" x14ac:dyDescent="0.25">
      <c r="AH960" s="109"/>
      <c r="AP960" s="109"/>
    </row>
    <row r="961" spans="34:42" x14ac:dyDescent="0.25">
      <c r="AH961" s="109"/>
      <c r="AP961" s="109"/>
    </row>
    <row r="962" spans="34:42" x14ac:dyDescent="0.25">
      <c r="AH962" s="109"/>
      <c r="AP962" s="109"/>
    </row>
    <row r="963" spans="34:42" x14ac:dyDescent="0.25">
      <c r="AH963" s="109"/>
      <c r="AP963" s="109"/>
    </row>
    <row r="964" spans="34:42" x14ac:dyDescent="0.25">
      <c r="AH964" s="109"/>
      <c r="AP964" s="109"/>
    </row>
    <row r="965" spans="34:42" x14ac:dyDescent="0.25">
      <c r="AH965" s="109"/>
      <c r="AP965" s="109"/>
    </row>
    <row r="966" spans="34:42" x14ac:dyDescent="0.25">
      <c r="AH966" s="109"/>
      <c r="AP966" s="109"/>
    </row>
    <row r="967" spans="34:42" x14ac:dyDescent="0.25">
      <c r="AH967" s="109"/>
      <c r="AP967" s="109"/>
    </row>
    <row r="968" spans="34:42" x14ac:dyDescent="0.25">
      <c r="AH968" s="109"/>
      <c r="AP968" s="109"/>
    </row>
    <row r="969" spans="34:42" x14ac:dyDescent="0.25">
      <c r="AH969" s="109"/>
      <c r="AP969" s="109"/>
    </row>
    <row r="970" spans="34:42" x14ac:dyDescent="0.25">
      <c r="AH970" s="109"/>
      <c r="AP970" s="109"/>
    </row>
    <row r="971" spans="34:42" x14ac:dyDescent="0.25">
      <c r="AH971" s="109"/>
      <c r="AP971" s="109"/>
    </row>
    <row r="972" spans="34:42" x14ac:dyDescent="0.25">
      <c r="AH972" s="109"/>
      <c r="AP972" s="109"/>
    </row>
    <row r="973" spans="34:42" x14ac:dyDescent="0.25">
      <c r="AH973" s="109"/>
      <c r="AP973" s="109"/>
    </row>
    <row r="974" spans="34:42" x14ac:dyDescent="0.25">
      <c r="AH974" s="109"/>
      <c r="AP974" s="109"/>
    </row>
    <row r="975" spans="34:42" x14ac:dyDescent="0.25">
      <c r="AH975" s="109"/>
      <c r="AP975" s="109"/>
    </row>
    <row r="976" spans="34:42" x14ac:dyDescent="0.25">
      <c r="AH976" s="109"/>
      <c r="AP976" s="109"/>
    </row>
    <row r="977" spans="34:42" x14ac:dyDescent="0.25">
      <c r="AH977" s="109"/>
      <c r="AP977" s="109"/>
    </row>
    <row r="978" spans="34:42" x14ac:dyDescent="0.25">
      <c r="AH978" s="109"/>
      <c r="AP978" s="109"/>
    </row>
    <row r="979" spans="34:42" x14ac:dyDescent="0.25">
      <c r="AH979" s="109"/>
      <c r="AP979" s="109"/>
    </row>
    <row r="980" spans="34:42" x14ac:dyDescent="0.25">
      <c r="AH980" s="109"/>
      <c r="AP980" s="109"/>
    </row>
    <row r="981" spans="34:42" x14ac:dyDescent="0.25">
      <c r="AH981" s="109"/>
      <c r="AP981" s="109"/>
    </row>
    <row r="982" spans="34:42" x14ac:dyDescent="0.25">
      <c r="AH982" s="109"/>
      <c r="AP982" s="109"/>
    </row>
    <row r="983" spans="34:42" x14ac:dyDescent="0.25">
      <c r="AH983" s="109"/>
      <c r="AP983" s="109"/>
    </row>
    <row r="984" spans="34:42" x14ac:dyDescent="0.25">
      <c r="AH984" s="109"/>
      <c r="AP984" s="109"/>
    </row>
    <row r="985" spans="34:42" x14ac:dyDescent="0.25">
      <c r="AH985" s="109"/>
      <c r="AP985" s="109"/>
    </row>
    <row r="986" spans="34:42" x14ac:dyDescent="0.25">
      <c r="AH986" s="109"/>
      <c r="AP986" s="109"/>
    </row>
    <row r="987" spans="34:42" x14ac:dyDescent="0.25">
      <c r="AH987" s="109"/>
      <c r="AP987" s="109"/>
    </row>
    <row r="988" spans="34:42" x14ac:dyDescent="0.25">
      <c r="AH988" s="109"/>
      <c r="AP988" s="109"/>
    </row>
    <row r="989" spans="34:42" x14ac:dyDescent="0.25">
      <c r="AH989" s="109"/>
      <c r="AP989" s="109"/>
    </row>
    <row r="990" spans="34:42" x14ac:dyDescent="0.25">
      <c r="AH990" s="109"/>
      <c r="AP990" s="109"/>
    </row>
    <row r="991" spans="34:42" x14ac:dyDescent="0.25">
      <c r="AH991" s="109"/>
      <c r="AP991" s="109"/>
    </row>
    <row r="992" spans="34:42" x14ac:dyDescent="0.25">
      <c r="AH992" s="109"/>
      <c r="AP992" s="109"/>
    </row>
    <row r="993" spans="34:42" x14ac:dyDescent="0.25">
      <c r="AH993" s="109"/>
      <c r="AP993" s="109"/>
    </row>
    <row r="994" spans="34:42" x14ac:dyDescent="0.25">
      <c r="AH994" s="109"/>
      <c r="AP994" s="109"/>
    </row>
    <row r="995" spans="34:42" x14ac:dyDescent="0.25">
      <c r="AH995" s="109"/>
      <c r="AP995" s="109"/>
    </row>
    <row r="996" spans="34:42" x14ac:dyDescent="0.25">
      <c r="AH996" s="109"/>
      <c r="AP996" s="109"/>
    </row>
    <row r="997" spans="34:42" x14ac:dyDescent="0.25">
      <c r="AH997" s="109"/>
      <c r="AP997" s="109"/>
    </row>
    <row r="998" spans="34:42" x14ac:dyDescent="0.25">
      <c r="AH998" s="109"/>
      <c r="AP998" s="109"/>
    </row>
    <row r="999" spans="34:42" x14ac:dyDescent="0.25">
      <c r="AH999" s="109"/>
      <c r="AP999" s="109"/>
    </row>
    <row r="1000" spans="34:42" x14ac:dyDescent="0.25">
      <c r="AH1000" s="109"/>
      <c r="AP1000" s="109"/>
    </row>
    <row r="1001" spans="34:42" x14ac:dyDescent="0.25">
      <c r="AH1001" s="109"/>
      <c r="AP1001" s="109"/>
    </row>
    <row r="1002" spans="34:42" x14ac:dyDescent="0.25">
      <c r="AH1002" s="109"/>
      <c r="AP1002" s="109"/>
    </row>
    <row r="1003" spans="34:42" x14ac:dyDescent="0.25">
      <c r="AH1003" s="109"/>
      <c r="AP1003" s="109"/>
    </row>
    <row r="1004" spans="34:42" x14ac:dyDescent="0.25">
      <c r="AH1004" s="109"/>
      <c r="AP1004" s="109"/>
    </row>
    <row r="1005" spans="34:42" x14ac:dyDescent="0.25">
      <c r="AH1005" s="109"/>
      <c r="AP1005" s="109"/>
    </row>
    <row r="1006" spans="34:42" x14ac:dyDescent="0.25">
      <c r="AH1006" s="109"/>
      <c r="AP1006" s="109"/>
    </row>
    <row r="1007" spans="34:42" x14ac:dyDescent="0.25">
      <c r="AH1007" s="109"/>
      <c r="AP1007" s="109"/>
    </row>
    <row r="1008" spans="34:42" x14ac:dyDescent="0.25">
      <c r="AH1008" s="109"/>
      <c r="AP1008" s="109"/>
    </row>
    <row r="1009" spans="34:42" x14ac:dyDescent="0.25">
      <c r="AH1009" s="109"/>
      <c r="AP1009" s="109"/>
    </row>
    <row r="1010" spans="34:42" x14ac:dyDescent="0.25">
      <c r="AH1010" s="109"/>
      <c r="AP1010" s="109"/>
    </row>
    <row r="1011" spans="34:42" x14ac:dyDescent="0.25">
      <c r="AH1011" s="109"/>
      <c r="AP1011" s="109"/>
    </row>
    <row r="1012" spans="34:42" x14ac:dyDescent="0.25">
      <c r="AH1012" s="109"/>
      <c r="AP1012" s="109"/>
    </row>
    <row r="1013" spans="34:42" x14ac:dyDescent="0.25">
      <c r="AH1013" s="109"/>
      <c r="AP1013" s="109"/>
    </row>
    <row r="1014" spans="34:42" x14ac:dyDescent="0.25">
      <c r="AH1014" s="109"/>
      <c r="AP1014" s="109"/>
    </row>
    <row r="1015" spans="34:42" x14ac:dyDescent="0.25">
      <c r="AH1015" s="109"/>
      <c r="AP1015" s="109"/>
    </row>
    <row r="1016" spans="34:42" x14ac:dyDescent="0.25">
      <c r="AH1016" s="109"/>
      <c r="AP1016" s="109"/>
    </row>
    <row r="1017" spans="34:42" x14ac:dyDescent="0.25">
      <c r="AH1017" s="109"/>
      <c r="AP1017" s="109"/>
    </row>
    <row r="1018" spans="34:42" x14ac:dyDescent="0.25">
      <c r="AH1018" s="109"/>
      <c r="AP1018" s="109"/>
    </row>
    <row r="1019" spans="34:42" x14ac:dyDescent="0.25">
      <c r="AH1019" s="109"/>
      <c r="AP1019" s="109"/>
    </row>
    <row r="1020" spans="34:42" x14ac:dyDescent="0.25">
      <c r="AH1020" s="109"/>
      <c r="AP1020" s="109"/>
    </row>
    <row r="1021" spans="34:42" x14ac:dyDescent="0.25">
      <c r="AH1021" s="109"/>
      <c r="AP1021" s="109"/>
    </row>
    <row r="1022" spans="34:42" x14ac:dyDescent="0.25">
      <c r="AH1022" s="109"/>
      <c r="AP1022" s="109"/>
    </row>
    <row r="1023" spans="34:42" x14ac:dyDescent="0.25">
      <c r="AH1023" s="109"/>
      <c r="AP1023" s="109"/>
    </row>
    <row r="1024" spans="34:42" x14ac:dyDescent="0.25">
      <c r="AH1024" s="109"/>
      <c r="AP1024" s="109"/>
    </row>
    <row r="1025" spans="34:42" x14ac:dyDescent="0.25">
      <c r="AH1025" s="109"/>
      <c r="AP1025" s="109"/>
    </row>
    <row r="1026" spans="34:42" x14ac:dyDescent="0.25">
      <c r="AH1026" s="109"/>
      <c r="AP1026" s="109"/>
    </row>
    <row r="1027" spans="34:42" x14ac:dyDescent="0.25">
      <c r="AH1027" s="109"/>
      <c r="AP1027" s="109"/>
    </row>
    <row r="1028" spans="34:42" x14ac:dyDescent="0.25">
      <c r="AH1028" s="109"/>
      <c r="AP1028" s="109"/>
    </row>
    <row r="1029" spans="34:42" x14ac:dyDescent="0.25">
      <c r="AH1029" s="109"/>
      <c r="AP1029" s="109"/>
    </row>
    <row r="1030" spans="34:42" x14ac:dyDescent="0.25">
      <c r="AH1030" s="109"/>
      <c r="AP1030" s="109"/>
    </row>
    <row r="1031" spans="34:42" x14ac:dyDescent="0.25">
      <c r="AH1031" s="109"/>
      <c r="AP1031" s="109"/>
    </row>
    <row r="1032" spans="34:42" x14ac:dyDescent="0.25">
      <c r="AH1032" s="109"/>
      <c r="AP1032" s="109"/>
    </row>
    <row r="1033" spans="34:42" x14ac:dyDescent="0.25">
      <c r="AH1033" s="109"/>
      <c r="AP1033" s="109"/>
    </row>
    <row r="1034" spans="34:42" x14ac:dyDescent="0.25">
      <c r="AH1034" s="109"/>
      <c r="AP1034" s="109"/>
    </row>
    <row r="1035" spans="34:42" x14ac:dyDescent="0.25">
      <c r="AH1035" s="109"/>
      <c r="AP1035" s="109"/>
    </row>
    <row r="1036" spans="34:42" x14ac:dyDescent="0.25">
      <c r="AH1036" s="109"/>
      <c r="AP1036" s="109"/>
    </row>
    <row r="1037" spans="34:42" x14ac:dyDescent="0.25">
      <c r="AH1037" s="109"/>
      <c r="AP1037" s="109"/>
    </row>
    <row r="1038" spans="34:42" x14ac:dyDescent="0.25">
      <c r="AH1038" s="109"/>
      <c r="AP1038" s="109"/>
    </row>
    <row r="1039" spans="34:42" x14ac:dyDescent="0.25">
      <c r="AH1039" s="109"/>
      <c r="AP1039" s="109"/>
    </row>
    <row r="1040" spans="34:42" x14ac:dyDescent="0.25">
      <c r="AH1040" s="109"/>
      <c r="AP1040" s="109"/>
    </row>
    <row r="1041" spans="34:42" x14ac:dyDescent="0.25">
      <c r="AH1041" s="109"/>
      <c r="AP1041" s="109"/>
    </row>
    <row r="1042" spans="34:42" x14ac:dyDescent="0.25">
      <c r="AH1042" s="109"/>
      <c r="AP1042" s="109"/>
    </row>
    <row r="1043" spans="34:42" x14ac:dyDescent="0.25">
      <c r="AH1043" s="109"/>
      <c r="AP1043" s="109"/>
    </row>
    <row r="1044" spans="34:42" x14ac:dyDescent="0.25">
      <c r="AH1044" s="109"/>
      <c r="AP1044" s="109"/>
    </row>
    <row r="1045" spans="34:42" x14ac:dyDescent="0.25">
      <c r="AH1045" s="109"/>
      <c r="AP1045" s="109"/>
    </row>
    <row r="1046" spans="34:42" x14ac:dyDescent="0.25">
      <c r="AH1046" s="109"/>
      <c r="AP1046" s="109"/>
    </row>
    <row r="1047" spans="34:42" x14ac:dyDescent="0.25">
      <c r="AH1047" s="109"/>
      <c r="AP1047" s="109"/>
    </row>
    <row r="1048" spans="34:42" x14ac:dyDescent="0.25">
      <c r="AH1048" s="109"/>
      <c r="AP1048" s="109"/>
    </row>
    <row r="1049" spans="34:42" x14ac:dyDescent="0.25">
      <c r="AH1049" s="109"/>
      <c r="AP1049" s="109"/>
    </row>
    <row r="1050" spans="34:42" x14ac:dyDescent="0.25">
      <c r="AH1050" s="109"/>
      <c r="AP1050" s="109"/>
    </row>
    <row r="1051" spans="34:42" x14ac:dyDescent="0.25">
      <c r="AH1051" s="109"/>
      <c r="AP1051" s="109"/>
    </row>
    <row r="1052" spans="34:42" x14ac:dyDescent="0.25">
      <c r="AH1052" s="109"/>
      <c r="AP1052" s="109"/>
    </row>
    <row r="1053" spans="34:42" x14ac:dyDescent="0.25">
      <c r="AH1053" s="109"/>
      <c r="AP1053" s="109"/>
    </row>
    <row r="1054" spans="34:42" x14ac:dyDescent="0.25">
      <c r="AH1054" s="109"/>
      <c r="AP1054" s="109"/>
    </row>
    <row r="1055" spans="34:42" x14ac:dyDescent="0.25">
      <c r="AH1055" s="109"/>
      <c r="AP1055" s="109"/>
    </row>
    <row r="1056" spans="34:42" x14ac:dyDescent="0.25">
      <c r="AH1056" s="109"/>
      <c r="AP1056" s="109"/>
    </row>
    <row r="1057" spans="34:42" x14ac:dyDescent="0.25">
      <c r="AH1057" s="109"/>
      <c r="AP1057" s="109"/>
    </row>
    <row r="1058" spans="34:42" x14ac:dyDescent="0.25">
      <c r="AH1058" s="109"/>
      <c r="AP1058" s="109"/>
    </row>
    <row r="1059" spans="34:42" x14ac:dyDescent="0.25">
      <c r="AH1059" s="109"/>
      <c r="AP1059" s="109"/>
    </row>
    <row r="1060" spans="34:42" x14ac:dyDescent="0.25">
      <c r="AH1060" s="109"/>
      <c r="AP1060" s="109"/>
    </row>
    <row r="1061" spans="34:42" x14ac:dyDescent="0.25">
      <c r="AH1061" s="109"/>
      <c r="AP1061" s="109"/>
    </row>
    <row r="1062" spans="34:42" x14ac:dyDescent="0.25">
      <c r="AH1062" s="109"/>
      <c r="AP1062" s="109"/>
    </row>
    <row r="1063" spans="34:42" x14ac:dyDescent="0.25">
      <c r="AH1063" s="109"/>
      <c r="AP1063" s="109"/>
    </row>
    <row r="1064" spans="34:42" x14ac:dyDescent="0.25">
      <c r="AH1064" s="109"/>
      <c r="AP1064" s="109"/>
    </row>
    <row r="1065" spans="34:42" x14ac:dyDescent="0.25">
      <c r="AH1065" s="109"/>
      <c r="AP1065" s="109"/>
    </row>
    <row r="1066" spans="34:42" x14ac:dyDescent="0.25">
      <c r="AH1066" s="109"/>
      <c r="AP1066" s="109"/>
    </row>
    <row r="1067" spans="34:42" x14ac:dyDescent="0.25">
      <c r="AH1067" s="109"/>
      <c r="AP1067" s="109"/>
    </row>
    <row r="1068" spans="34:42" x14ac:dyDescent="0.25">
      <c r="AH1068" s="109"/>
      <c r="AP1068" s="109"/>
    </row>
    <row r="1069" spans="34:42" x14ac:dyDescent="0.25">
      <c r="AH1069" s="109"/>
      <c r="AP1069" s="109"/>
    </row>
    <row r="1070" spans="34:42" x14ac:dyDescent="0.25">
      <c r="AH1070" s="109"/>
      <c r="AP1070" s="109"/>
    </row>
    <row r="1071" spans="34:42" x14ac:dyDescent="0.25">
      <c r="AH1071" s="109"/>
      <c r="AP1071" s="109"/>
    </row>
    <row r="1072" spans="34:42" x14ac:dyDescent="0.25">
      <c r="AH1072" s="109"/>
      <c r="AP1072" s="109"/>
    </row>
    <row r="1073" spans="34:42" x14ac:dyDescent="0.25">
      <c r="AH1073" s="109"/>
      <c r="AP1073" s="109"/>
    </row>
    <row r="1074" spans="34:42" x14ac:dyDescent="0.25">
      <c r="AH1074" s="109"/>
      <c r="AP1074" s="109"/>
    </row>
    <row r="1075" spans="34:42" x14ac:dyDescent="0.25">
      <c r="AH1075" s="109"/>
      <c r="AP1075" s="109"/>
    </row>
    <row r="1076" spans="34:42" x14ac:dyDescent="0.25">
      <c r="AH1076" s="109"/>
      <c r="AP1076" s="109"/>
    </row>
    <row r="1077" spans="34:42" x14ac:dyDescent="0.25">
      <c r="AH1077" s="109"/>
      <c r="AP1077" s="109"/>
    </row>
    <row r="1078" spans="34:42" x14ac:dyDescent="0.25">
      <c r="AH1078" s="109"/>
      <c r="AP1078" s="109"/>
    </row>
    <row r="1079" spans="34:42" x14ac:dyDescent="0.25">
      <c r="AH1079" s="109"/>
      <c r="AP1079" s="109"/>
    </row>
    <row r="1080" spans="34:42" x14ac:dyDescent="0.25">
      <c r="AH1080" s="109"/>
      <c r="AP1080" s="109"/>
    </row>
    <row r="1081" spans="34:42" x14ac:dyDescent="0.25">
      <c r="AH1081" s="109"/>
      <c r="AP1081" s="109"/>
    </row>
    <row r="1082" spans="34:42" x14ac:dyDescent="0.25">
      <c r="AH1082" s="109"/>
      <c r="AP1082" s="109"/>
    </row>
    <row r="1083" spans="34:42" x14ac:dyDescent="0.25">
      <c r="AH1083" s="109"/>
      <c r="AP1083" s="109"/>
    </row>
    <row r="1084" spans="34:42" x14ac:dyDescent="0.25">
      <c r="AH1084" s="109"/>
      <c r="AP1084" s="109"/>
    </row>
    <row r="1085" spans="34:42" x14ac:dyDescent="0.25">
      <c r="AH1085" s="109"/>
      <c r="AP1085" s="109"/>
    </row>
    <row r="1086" spans="34:42" x14ac:dyDescent="0.25">
      <c r="AH1086" s="109"/>
      <c r="AP1086" s="109"/>
    </row>
    <row r="1087" spans="34:42" x14ac:dyDescent="0.25">
      <c r="AH1087" s="109"/>
      <c r="AP1087" s="109"/>
    </row>
    <row r="1088" spans="34:42" x14ac:dyDescent="0.25">
      <c r="AH1088" s="109"/>
      <c r="AP1088" s="109"/>
    </row>
    <row r="1089" spans="34:42" x14ac:dyDescent="0.25">
      <c r="AH1089" s="109"/>
      <c r="AP1089" s="109"/>
    </row>
    <row r="1090" spans="34:42" x14ac:dyDescent="0.25">
      <c r="AH1090" s="109"/>
      <c r="AP1090" s="109"/>
    </row>
    <row r="1091" spans="34:42" x14ac:dyDescent="0.25">
      <c r="AH1091" s="109"/>
      <c r="AP1091" s="109"/>
    </row>
    <row r="1092" spans="34:42" x14ac:dyDescent="0.25">
      <c r="AH1092" s="109"/>
      <c r="AP1092" s="109"/>
    </row>
    <row r="1093" spans="34:42" x14ac:dyDescent="0.25">
      <c r="AH1093" s="109"/>
      <c r="AP1093" s="109"/>
    </row>
    <row r="1094" spans="34:42" x14ac:dyDescent="0.25">
      <c r="AH1094" s="109"/>
      <c r="AP1094" s="109"/>
    </row>
    <row r="1095" spans="34:42" x14ac:dyDescent="0.25">
      <c r="AH1095" s="109"/>
      <c r="AP1095" s="109"/>
    </row>
    <row r="1096" spans="34:42" x14ac:dyDescent="0.25">
      <c r="AH1096" s="109"/>
      <c r="AP1096" s="109"/>
    </row>
    <row r="1097" spans="34:42" x14ac:dyDescent="0.25">
      <c r="AH1097" s="109"/>
      <c r="AP1097" s="109"/>
    </row>
    <row r="1098" spans="34:42" x14ac:dyDescent="0.25">
      <c r="AH1098" s="109"/>
      <c r="AP1098" s="109"/>
    </row>
    <row r="1099" spans="34:42" x14ac:dyDescent="0.25">
      <c r="AH1099" s="109"/>
      <c r="AP1099" s="109"/>
    </row>
    <row r="1100" spans="34:42" x14ac:dyDescent="0.25">
      <c r="AH1100" s="109"/>
      <c r="AP1100" s="109"/>
    </row>
    <row r="1101" spans="34:42" x14ac:dyDescent="0.25">
      <c r="AH1101" s="109"/>
      <c r="AP1101" s="109"/>
    </row>
    <row r="1102" spans="34:42" x14ac:dyDescent="0.25">
      <c r="AH1102" s="109"/>
      <c r="AP1102" s="109"/>
    </row>
    <row r="1103" spans="34:42" x14ac:dyDescent="0.25">
      <c r="AH1103" s="109"/>
      <c r="AP1103" s="109"/>
    </row>
    <row r="1104" spans="34:42" x14ac:dyDescent="0.25">
      <c r="AH1104" s="109"/>
      <c r="AP1104" s="109"/>
    </row>
    <row r="1105" spans="34:42" x14ac:dyDescent="0.25">
      <c r="AH1105" s="109"/>
      <c r="AP1105" s="109"/>
    </row>
    <row r="1106" spans="34:42" x14ac:dyDescent="0.25">
      <c r="AH1106" s="109"/>
      <c r="AP1106" s="109"/>
    </row>
    <row r="1107" spans="34:42" x14ac:dyDescent="0.25">
      <c r="AH1107" s="109"/>
      <c r="AP1107" s="109"/>
    </row>
    <row r="1108" spans="34:42" x14ac:dyDescent="0.25">
      <c r="AH1108" s="109"/>
      <c r="AP1108" s="109"/>
    </row>
    <row r="1109" spans="34:42" x14ac:dyDescent="0.25">
      <c r="AH1109" s="109"/>
      <c r="AP1109" s="109"/>
    </row>
    <row r="1110" spans="34:42" x14ac:dyDescent="0.25">
      <c r="AH1110" s="109"/>
      <c r="AP1110" s="109"/>
    </row>
    <row r="1111" spans="34:42" x14ac:dyDescent="0.25">
      <c r="AH1111" s="109"/>
      <c r="AP1111" s="109"/>
    </row>
    <row r="1112" spans="34:42" x14ac:dyDescent="0.25">
      <c r="AH1112" s="109"/>
      <c r="AP1112" s="109"/>
    </row>
    <row r="1113" spans="34:42" x14ac:dyDescent="0.25">
      <c r="AH1113" s="109"/>
      <c r="AP1113" s="109"/>
    </row>
    <row r="1114" spans="34:42" x14ac:dyDescent="0.25">
      <c r="AH1114" s="109"/>
      <c r="AP1114" s="109"/>
    </row>
    <row r="1115" spans="34:42" x14ac:dyDescent="0.25">
      <c r="AH1115" s="109"/>
      <c r="AP1115" s="109"/>
    </row>
    <row r="1116" spans="34:42" x14ac:dyDescent="0.25">
      <c r="AH1116" s="109"/>
      <c r="AP1116" s="109"/>
    </row>
    <row r="1117" spans="34:42" x14ac:dyDescent="0.25">
      <c r="AH1117" s="109"/>
      <c r="AP1117" s="109"/>
    </row>
    <row r="1118" spans="34:42" x14ac:dyDescent="0.25">
      <c r="AH1118" s="109"/>
      <c r="AP1118" s="109"/>
    </row>
    <row r="1119" spans="34:42" x14ac:dyDescent="0.25">
      <c r="AH1119" s="109"/>
      <c r="AP1119" s="109"/>
    </row>
    <row r="1120" spans="34:42" x14ac:dyDescent="0.25">
      <c r="AH1120" s="109"/>
      <c r="AP1120" s="109"/>
    </row>
    <row r="1121" spans="34:42" x14ac:dyDescent="0.25">
      <c r="AH1121" s="109"/>
      <c r="AP1121" s="109"/>
    </row>
    <row r="1122" spans="34:42" x14ac:dyDescent="0.25">
      <c r="AH1122" s="109"/>
      <c r="AP1122" s="109"/>
    </row>
    <row r="1123" spans="34:42" x14ac:dyDescent="0.25">
      <c r="AH1123" s="109"/>
      <c r="AP1123" s="109"/>
    </row>
    <row r="1124" spans="34:42" x14ac:dyDescent="0.25">
      <c r="AH1124" s="109"/>
      <c r="AP1124" s="109"/>
    </row>
    <row r="1125" spans="34:42" x14ac:dyDescent="0.25">
      <c r="AH1125" s="109"/>
      <c r="AP1125" s="109"/>
    </row>
    <row r="1126" spans="34:42" x14ac:dyDescent="0.25">
      <c r="AH1126" s="109"/>
      <c r="AP1126" s="109"/>
    </row>
    <row r="1127" spans="34:42" x14ac:dyDescent="0.25">
      <c r="AH1127" s="109"/>
      <c r="AP1127" s="109"/>
    </row>
    <row r="1128" spans="34:42" x14ac:dyDescent="0.25">
      <c r="AH1128" s="109"/>
      <c r="AP1128" s="109"/>
    </row>
    <row r="1129" spans="34:42" x14ac:dyDescent="0.25">
      <c r="AH1129" s="109"/>
      <c r="AP1129" s="109"/>
    </row>
    <row r="1130" spans="34:42" x14ac:dyDescent="0.25">
      <c r="AH1130" s="109"/>
      <c r="AP1130" s="109"/>
    </row>
    <row r="1131" spans="34:42" x14ac:dyDescent="0.25">
      <c r="AH1131" s="109"/>
      <c r="AP1131" s="109"/>
    </row>
    <row r="1132" spans="34:42" x14ac:dyDescent="0.25">
      <c r="AH1132" s="109"/>
      <c r="AP1132" s="109"/>
    </row>
    <row r="1133" spans="34:42" x14ac:dyDescent="0.25">
      <c r="AH1133" s="109"/>
      <c r="AP1133" s="109"/>
    </row>
    <row r="1134" spans="34:42" x14ac:dyDescent="0.25">
      <c r="AH1134" s="109"/>
      <c r="AP1134" s="109"/>
    </row>
    <row r="1135" spans="34:42" x14ac:dyDescent="0.25">
      <c r="AH1135" s="109"/>
      <c r="AP1135" s="109"/>
    </row>
    <row r="1136" spans="34:42" x14ac:dyDescent="0.25">
      <c r="AH1136" s="109"/>
      <c r="AP1136" s="109"/>
    </row>
    <row r="1137" spans="34:42" x14ac:dyDescent="0.25">
      <c r="AH1137" s="109"/>
      <c r="AP1137" s="109"/>
    </row>
    <row r="1138" spans="34:42" x14ac:dyDescent="0.25">
      <c r="AH1138" s="109"/>
      <c r="AP1138" s="109"/>
    </row>
    <row r="1139" spans="34:42" x14ac:dyDescent="0.25">
      <c r="AH1139" s="109"/>
      <c r="AP1139" s="109"/>
    </row>
    <row r="1140" spans="34:42" x14ac:dyDescent="0.25">
      <c r="AH1140" s="109"/>
      <c r="AP1140" s="109"/>
    </row>
    <row r="1141" spans="34:42" x14ac:dyDescent="0.25">
      <c r="AH1141" s="109"/>
      <c r="AP1141" s="109"/>
    </row>
    <row r="1142" spans="34:42" x14ac:dyDescent="0.25">
      <c r="AH1142" s="109"/>
      <c r="AP1142" s="109"/>
    </row>
    <row r="1143" spans="34:42" x14ac:dyDescent="0.25">
      <c r="AH1143" s="109"/>
      <c r="AP1143" s="109"/>
    </row>
    <row r="1144" spans="34:42" x14ac:dyDescent="0.25">
      <c r="AH1144" s="109"/>
      <c r="AP1144" s="109"/>
    </row>
    <row r="1145" spans="34:42" x14ac:dyDescent="0.25">
      <c r="AH1145" s="109"/>
      <c r="AP1145" s="109"/>
    </row>
    <row r="1146" spans="34:42" x14ac:dyDescent="0.25">
      <c r="AH1146" s="109"/>
      <c r="AP1146" s="109"/>
    </row>
    <row r="1147" spans="34:42" x14ac:dyDescent="0.25">
      <c r="AH1147" s="109"/>
      <c r="AP1147" s="109"/>
    </row>
    <row r="1148" spans="34:42" x14ac:dyDescent="0.25">
      <c r="AH1148" s="109"/>
      <c r="AP1148" s="109"/>
    </row>
    <row r="1149" spans="34:42" x14ac:dyDescent="0.25">
      <c r="AH1149" s="109"/>
      <c r="AP1149" s="109"/>
    </row>
    <row r="1150" spans="34:42" x14ac:dyDescent="0.25">
      <c r="AH1150" s="109"/>
      <c r="AP1150" s="109"/>
    </row>
    <row r="1151" spans="34:42" x14ac:dyDescent="0.25">
      <c r="AH1151" s="109"/>
      <c r="AP1151" s="109"/>
    </row>
    <row r="1152" spans="34:42" x14ac:dyDescent="0.25">
      <c r="AH1152" s="109"/>
      <c r="AP1152" s="109"/>
    </row>
    <row r="1153" spans="34:42" x14ac:dyDescent="0.25">
      <c r="AH1153" s="109"/>
      <c r="AP1153" s="109"/>
    </row>
    <row r="1154" spans="34:42" x14ac:dyDescent="0.25">
      <c r="AH1154" s="109"/>
      <c r="AP1154" s="109"/>
    </row>
    <row r="1155" spans="34:42" x14ac:dyDescent="0.25">
      <c r="AH1155" s="109"/>
      <c r="AP1155" s="109"/>
    </row>
    <row r="1156" spans="34:42" x14ac:dyDescent="0.25">
      <c r="AH1156" s="109"/>
      <c r="AP1156" s="109"/>
    </row>
    <row r="1157" spans="34:42" x14ac:dyDescent="0.25">
      <c r="AH1157" s="109"/>
      <c r="AP1157" s="109"/>
    </row>
    <row r="1158" spans="34:42" x14ac:dyDescent="0.25">
      <c r="AH1158" s="109"/>
      <c r="AP1158" s="109"/>
    </row>
    <row r="1159" spans="34:42" x14ac:dyDescent="0.25">
      <c r="AH1159" s="109"/>
      <c r="AP1159" s="109"/>
    </row>
    <row r="1160" spans="34:42" x14ac:dyDescent="0.25">
      <c r="AH1160" s="109"/>
      <c r="AP1160" s="109"/>
    </row>
    <row r="1161" spans="34:42" x14ac:dyDescent="0.25">
      <c r="AH1161" s="109"/>
      <c r="AP1161" s="109"/>
    </row>
    <row r="1162" spans="34:42" x14ac:dyDescent="0.25">
      <c r="AH1162" s="109"/>
      <c r="AP1162" s="109"/>
    </row>
    <row r="1163" spans="34:42" x14ac:dyDescent="0.25">
      <c r="AH1163" s="109"/>
      <c r="AP1163" s="109"/>
    </row>
    <row r="1164" spans="34:42" x14ac:dyDescent="0.25">
      <c r="AH1164" s="109"/>
      <c r="AP1164" s="109"/>
    </row>
    <row r="1165" spans="34:42" x14ac:dyDescent="0.25">
      <c r="AH1165" s="109"/>
      <c r="AP1165" s="109"/>
    </row>
    <row r="1166" spans="34:42" x14ac:dyDescent="0.25">
      <c r="AH1166" s="109"/>
      <c r="AP1166" s="109"/>
    </row>
    <row r="1167" spans="34:42" x14ac:dyDescent="0.25">
      <c r="AH1167" s="109"/>
      <c r="AP1167" s="109"/>
    </row>
    <row r="1168" spans="34:42" x14ac:dyDescent="0.25">
      <c r="AH1168" s="109"/>
      <c r="AP1168" s="109"/>
    </row>
    <row r="1169" spans="34:42" x14ac:dyDescent="0.25">
      <c r="AH1169" s="109"/>
      <c r="AP1169" s="109"/>
    </row>
    <row r="1170" spans="34:42" x14ac:dyDescent="0.25">
      <c r="AH1170" s="109"/>
      <c r="AP1170" s="109"/>
    </row>
    <row r="1171" spans="34:42" x14ac:dyDescent="0.25">
      <c r="AH1171" s="109"/>
      <c r="AP1171" s="109"/>
    </row>
    <row r="1172" spans="34:42" x14ac:dyDescent="0.25">
      <c r="AH1172" s="109"/>
      <c r="AP1172" s="109"/>
    </row>
    <row r="1173" spans="34:42" x14ac:dyDescent="0.25">
      <c r="AH1173" s="109"/>
      <c r="AP1173" s="109"/>
    </row>
    <row r="1174" spans="34:42" x14ac:dyDescent="0.25">
      <c r="AH1174" s="109"/>
      <c r="AP1174" s="109"/>
    </row>
    <row r="1175" spans="34:42" x14ac:dyDescent="0.25">
      <c r="AH1175" s="109"/>
      <c r="AP1175" s="109"/>
    </row>
    <row r="1176" spans="34:42" x14ac:dyDescent="0.25">
      <c r="AH1176" s="109"/>
      <c r="AP1176" s="109"/>
    </row>
    <row r="1177" spans="34:42" x14ac:dyDescent="0.25">
      <c r="AH1177" s="109"/>
      <c r="AP1177" s="109"/>
    </row>
    <row r="1178" spans="34:42" x14ac:dyDescent="0.25">
      <c r="AH1178" s="109"/>
      <c r="AP1178" s="109"/>
    </row>
    <row r="1179" spans="34:42" x14ac:dyDescent="0.25">
      <c r="AH1179" s="109"/>
      <c r="AP1179" s="109"/>
    </row>
    <row r="1180" spans="34:42" x14ac:dyDescent="0.25">
      <c r="AH1180" s="109"/>
      <c r="AP1180" s="109"/>
    </row>
    <row r="1181" spans="34:42" x14ac:dyDescent="0.25">
      <c r="AH1181" s="109"/>
      <c r="AP1181" s="109"/>
    </row>
    <row r="1182" spans="34:42" x14ac:dyDescent="0.25">
      <c r="AH1182" s="109"/>
      <c r="AP1182" s="109"/>
    </row>
    <row r="1183" spans="34:42" x14ac:dyDescent="0.25">
      <c r="AH1183" s="109"/>
      <c r="AP1183" s="109"/>
    </row>
    <row r="1184" spans="34:42" x14ac:dyDescent="0.25">
      <c r="AH1184" s="109"/>
      <c r="AP1184" s="109"/>
    </row>
    <row r="1185" spans="34:42" x14ac:dyDescent="0.25">
      <c r="AH1185" s="109"/>
      <c r="AP1185" s="109"/>
    </row>
    <row r="1186" spans="34:42" x14ac:dyDescent="0.25">
      <c r="AH1186" s="109"/>
      <c r="AP1186" s="109"/>
    </row>
    <row r="1187" spans="34:42" x14ac:dyDescent="0.25">
      <c r="AH1187" s="109"/>
      <c r="AP1187" s="109"/>
    </row>
    <row r="1188" spans="34:42" x14ac:dyDescent="0.25">
      <c r="AH1188" s="109"/>
      <c r="AP1188" s="109"/>
    </row>
    <row r="1189" spans="34:42" x14ac:dyDescent="0.25">
      <c r="AH1189" s="109"/>
      <c r="AP1189" s="109"/>
    </row>
    <row r="1190" spans="34:42" x14ac:dyDescent="0.25">
      <c r="AH1190" s="109"/>
      <c r="AP1190" s="109"/>
    </row>
    <row r="1191" spans="34:42" x14ac:dyDescent="0.25">
      <c r="AH1191" s="109"/>
      <c r="AP1191" s="109"/>
    </row>
    <row r="1192" spans="34:42" x14ac:dyDescent="0.25">
      <c r="AH1192" s="109"/>
      <c r="AP1192" s="109"/>
    </row>
    <row r="1193" spans="34:42" x14ac:dyDescent="0.25">
      <c r="AH1193" s="109"/>
      <c r="AP1193" s="109"/>
    </row>
    <row r="1194" spans="34:42" x14ac:dyDescent="0.25">
      <c r="AH1194" s="109"/>
      <c r="AP1194" s="109"/>
    </row>
    <row r="1195" spans="34:42" x14ac:dyDescent="0.25">
      <c r="AH1195" s="109"/>
      <c r="AP1195" s="109"/>
    </row>
    <row r="1196" spans="34:42" x14ac:dyDescent="0.25">
      <c r="AH1196" s="109"/>
      <c r="AP1196" s="109"/>
    </row>
    <row r="1197" spans="34:42" x14ac:dyDescent="0.25">
      <c r="AH1197" s="109"/>
      <c r="AP1197" s="109"/>
    </row>
    <row r="1198" spans="34:42" x14ac:dyDescent="0.25">
      <c r="AH1198" s="109"/>
      <c r="AP1198" s="109"/>
    </row>
    <row r="1199" spans="34:42" x14ac:dyDescent="0.25">
      <c r="AH1199" s="109"/>
      <c r="AP1199" s="109"/>
    </row>
    <row r="1200" spans="34:42" x14ac:dyDescent="0.25">
      <c r="AH1200" s="109"/>
      <c r="AP1200" s="109"/>
    </row>
    <row r="1201" spans="34:42" x14ac:dyDescent="0.25">
      <c r="AH1201" s="109"/>
      <c r="AP1201" s="109"/>
    </row>
    <row r="1202" spans="34:42" x14ac:dyDescent="0.25">
      <c r="AH1202" s="109"/>
      <c r="AP1202" s="109"/>
    </row>
    <row r="1203" spans="34:42" x14ac:dyDescent="0.25">
      <c r="AH1203" s="109"/>
      <c r="AP1203" s="109"/>
    </row>
    <row r="1204" spans="34:42" x14ac:dyDescent="0.25">
      <c r="AH1204" s="109"/>
      <c r="AP1204" s="109"/>
    </row>
    <row r="1205" spans="34:42" x14ac:dyDescent="0.25">
      <c r="AH1205" s="109"/>
      <c r="AP1205" s="109"/>
    </row>
    <row r="1206" spans="34:42" x14ac:dyDescent="0.25">
      <c r="AH1206" s="109"/>
      <c r="AP1206" s="109"/>
    </row>
    <row r="1207" spans="34:42" x14ac:dyDescent="0.25">
      <c r="AH1207" s="109"/>
      <c r="AP1207" s="109"/>
    </row>
    <row r="1208" spans="34:42" x14ac:dyDescent="0.25">
      <c r="AH1208" s="109"/>
      <c r="AP1208" s="109"/>
    </row>
    <row r="1209" spans="34:42" x14ac:dyDescent="0.25">
      <c r="AH1209" s="109"/>
      <c r="AP1209" s="109"/>
    </row>
    <row r="1210" spans="34:42" x14ac:dyDescent="0.25">
      <c r="AH1210" s="109"/>
      <c r="AP1210" s="109"/>
    </row>
    <row r="1211" spans="34:42" x14ac:dyDescent="0.25">
      <c r="AH1211" s="109"/>
      <c r="AP1211" s="109"/>
    </row>
    <row r="1212" spans="34:42" x14ac:dyDescent="0.25">
      <c r="AH1212" s="109"/>
      <c r="AP1212" s="109"/>
    </row>
    <row r="1213" spans="34:42" x14ac:dyDescent="0.25">
      <c r="AH1213" s="109"/>
      <c r="AP1213" s="109"/>
    </row>
    <row r="1214" spans="34:42" x14ac:dyDescent="0.25">
      <c r="AH1214" s="109"/>
      <c r="AP1214" s="109"/>
    </row>
    <row r="1215" spans="34:42" x14ac:dyDescent="0.25">
      <c r="AH1215" s="109"/>
      <c r="AP1215" s="109"/>
    </row>
    <row r="1216" spans="34:42" x14ac:dyDescent="0.25">
      <c r="AH1216" s="109"/>
      <c r="AP1216" s="109"/>
    </row>
    <row r="1217" spans="34:42" x14ac:dyDescent="0.25">
      <c r="AH1217" s="109"/>
      <c r="AP1217" s="109"/>
    </row>
    <row r="1218" spans="34:42" x14ac:dyDescent="0.25">
      <c r="AH1218" s="109"/>
      <c r="AP1218" s="109"/>
    </row>
    <row r="1219" spans="34:42" x14ac:dyDescent="0.25">
      <c r="AH1219" s="109"/>
      <c r="AP1219" s="109"/>
    </row>
    <row r="1220" spans="34:42" x14ac:dyDescent="0.25">
      <c r="AH1220" s="109"/>
      <c r="AP1220" s="109"/>
    </row>
    <row r="1221" spans="34:42" x14ac:dyDescent="0.25">
      <c r="AH1221" s="109"/>
      <c r="AP1221" s="109"/>
    </row>
    <row r="1222" spans="34:42" x14ac:dyDescent="0.25">
      <c r="AH1222" s="109"/>
      <c r="AP1222" s="109"/>
    </row>
    <row r="1223" spans="34:42" x14ac:dyDescent="0.25">
      <c r="AH1223" s="109"/>
      <c r="AP1223" s="109"/>
    </row>
    <row r="1224" spans="34:42" x14ac:dyDescent="0.25">
      <c r="AH1224" s="109"/>
      <c r="AP1224" s="109"/>
    </row>
    <row r="1225" spans="34:42" x14ac:dyDescent="0.25">
      <c r="AH1225" s="109"/>
      <c r="AP1225" s="109"/>
    </row>
    <row r="1226" spans="34:42" x14ac:dyDescent="0.25">
      <c r="AH1226" s="109"/>
      <c r="AP1226" s="109"/>
    </row>
    <row r="1227" spans="34:42" x14ac:dyDescent="0.25">
      <c r="AH1227" s="109"/>
      <c r="AP1227" s="109"/>
    </row>
    <row r="1228" spans="34:42" x14ac:dyDescent="0.25">
      <c r="AH1228" s="109"/>
      <c r="AP1228" s="109"/>
    </row>
    <row r="1229" spans="34:42" x14ac:dyDescent="0.25">
      <c r="AH1229" s="109"/>
      <c r="AP1229" s="109"/>
    </row>
    <row r="1230" spans="34:42" x14ac:dyDescent="0.25">
      <c r="AH1230" s="109"/>
      <c r="AP1230" s="109"/>
    </row>
    <row r="1231" spans="34:42" x14ac:dyDescent="0.25">
      <c r="AH1231" s="109"/>
      <c r="AP1231" s="109"/>
    </row>
    <row r="1232" spans="34:42" x14ac:dyDescent="0.25">
      <c r="AH1232" s="109"/>
      <c r="AP1232" s="109"/>
    </row>
    <row r="1233" spans="34:42" x14ac:dyDescent="0.25">
      <c r="AH1233" s="109"/>
      <c r="AP1233" s="109"/>
    </row>
    <row r="1234" spans="34:42" x14ac:dyDescent="0.25">
      <c r="AH1234" s="109"/>
      <c r="AP1234" s="109"/>
    </row>
    <row r="1235" spans="34:42" x14ac:dyDescent="0.25">
      <c r="AH1235" s="109"/>
      <c r="AP1235" s="109"/>
    </row>
    <row r="1236" spans="34:42" x14ac:dyDescent="0.25">
      <c r="AH1236" s="109"/>
      <c r="AP1236" s="109"/>
    </row>
    <row r="1237" spans="34:42" x14ac:dyDescent="0.25">
      <c r="AH1237" s="109"/>
      <c r="AP1237" s="109"/>
    </row>
    <row r="1238" spans="34:42" x14ac:dyDescent="0.25">
      <c r="AH1238" s="109"/>
      <c r="AP1238" s="109"/>
    </row>
    <row r="1239" spans="34:42" x14ac:dyDescent="0.25">
      <c r="AH1239" s="109"/>
      <c r="AP1239" s="109"/>
    </row>
    <row r="1240" spans="34:42" x14ac:dyDescent="0.25">
      <c r="AH1240" s="109"/>
      <c r="AP1240" s="109"/>
    </row>
    <row r="1241" spans="34:42" x14ac:dyDescent="0.25">
      <c r="AH1241" s="109"/>
      <c r="AP1241" s="109"/>
    </row>
    <row r="1242" spans="34:42" x14ac:dyDescent="0.25">
      <c r="AH1242" s="109"/>
      <c r="AP1242" s="109"/>
    </row>
    <row r="1243" spans="34:42" x14ac:dyDescent="0.25">
      <c r="AH1243" s="109"/>
      <c r="AP1243" s="109"/>
    </row>
    <row r="1244" spans="34:42" x14ac:dyDescent="0.25">
      <c r="AH1244" s="109"/>
      <c r="AP1244" s="109"/>
    </row>
    <row r="1245" spans="34:42" x14ac:dyDescent="0.25">
      <c r="AH1245" s="109"/>
      <c r="AP1245" s="109"/>
    </row>
    <row r="1246" spans="34:42" x14ac:dyDescent="0.25">
      <c r="AH1246" s="109"/>
      <c r="AP1246" s="109"/>
    </row>
    <row r="1247" spans="34:42" x14ac:dyDescent="0.25">
      <c r="AH1247" s="109"/>
      <c r="AP1247" s="109"/>
    </row>
    <row r="1248" spans="34:42" x14ac:dyDescent="0.25">
      <c r="AH1248" s="109"/>
      <c r="AP1248" s="109"/>
    </row>
    <row r="1249" spans="34:42" x14ac:dyDescent="0.25">
      <c r="AH1249" s="109"/>
      <c r="AP1249" s="109"/>
    </row>
    <row r="1250" spans="34:42" x14ac:dyDescent="0.25">
      <c r="AH1250" s="109"/>
      <c r="AP1250" s="109"/>
    </row>
    <row r="1251" spans="34:42" x14ac:dyDescent="0.25">
      <c r="AH1251" s="109"/>
      <c r="AP1251" s="109"/>
    </row>
    <row r="1252" spans="34:42" x14ac:dyDescent="0.25">
      <c r="AH1252" s="109"/>
      <c r="AP1252" s="109"/>
    </row>
    <row r="1253" spans="34:42" x14ac:dyDescent="0.25">
      <c r="AH1253" s="109"/>
      <c r="AP1253" s="109"/>
    </row>
    <row r="1254" spans="34:42" x14ac:dyDescent="0.25">
      <c r="AH1254" s="109"/>
      <c r="AP1254" s="109"/>
    </row>
    <row r="1255" spans="34:42" x14ac:dyDescent="0.25">
      <c r="AH1255" s="109"/>
      <c r="AP1255" s="109"/>
    </row>
    <row r="1256" spans="34:42" x14ac:dyDescent="0.25">
      <c r="AH1256" s="109"/>
      <c r="AP1256" s="109"/>
    </row>
    <row r="1257" spans="34:42" x14ac:dyDescent="0.25">
      <c r="AH1257" s="109"/>
      <c r="AP1257" s="109"/>
    </row>
    <row r="1258" spans="34:42" x14ac:dyDescent="0.25">
      <c r="AH1258" s="109"/>
      <c r="AP1258" s="109"/>
    </row>
    <row r="1259" spans="34:42" x14ac:dyDescent="0.25">
      <c r="AH1259" s="109"/>
      <c r="AP1259" s="109"/>
    </row>
    <row r="1260" spans="34:42" x14ac:dyDescent="0.25">
      <c r="AH1260" s="109"/>
      <c r="AP1260" s="109"/>
    </row>
    <row r="1261" spans="34:42" x14ac:dyDescent="0.25">
      <c r="AH1261" s="109"/>
      <c r="AP1261" s="109"/>
    </row>
    <row r="1262" spans="34:42" x14ac:dyDescent="0.25">
      <c r="AH1262" s="109"/>
      <c r="AP1262" s="109"/>
    </row>
    <row r="1263" spans="34:42" x14ac:dyDescent="0.25">
      <c r="AH1263" s="109"/>
      <c r="AP1263" s="109"/>
    </row>
    <row r="1264" spans="34:42" x14ac:dyDescent="0.25">
      <c r="AH1264" s="109"/>
      <c r="AP1264" s="109"/>
    </row>
    <row r="1265" spans="34:42" x14ac:dyDescent="0.25">
      <c r="AH1265" s="109"/>
      <c r="AP1265" s="109"/>
    </row>
    <row r="1266" spans="34:42" x14ac:dyDescent="0.25">
      <c r="AH1266" s="109"/>
      <c r="AP1266" s="109"/>
    </row>
    <row r="1267" spans="34:42" x14ac:dyDescent="0.25">
      <c r="AH1267" s="109"/>
      <c r="AP1267" s="109"/>
    </row>
    <row r="1268" spans="34:42" x14ac:dyDescent="0.25">
      <c r="AH1268" s="109"/>
      <c r="AP1268" s="109"/>
    </row>
    <row r="1269" spans="34:42" x14ac:dyDescent="0.25">
      <c r="AH1269" s="109"/>
      <c r="AP1269" s="109"/>
    </row>
    <row r="1270" spans="34:42" x14ac:dyDescent="0.25">
      <c r="AH1270" s="109"/>
      <c r="AP1270" s="109"/>
    </row>
    <row r="1271" spans="34:42" x14ac:dyDescent="0.25">
      <c r="AH1271" s="109"/>
      <c r="AP1271" s="109"/>
    </row>
    <row r="1272" spans="34:42" x14ac:dyDescent="0.25">
      <c r="AH1272" s="109"/>
      <c r="AP1272" s="109"/>
    </row>
    <row r="1273" spans="34:42" x14ac:dyDescent="0.25">
      <c r="AH1273" s="109"/>
      <c r="AP1273" s="109"/>
    </row>
    <row r="1274" spans="34:42" x14ac:dyDescent="0.25">
      <c r="AH1274" s="109"/>
      <c r="AP1274" s="109"/>
    </row>
    <row r="1275" spans="34:42" x14ac:dyDescent="0.25">
      <c r="AH1275" s="109"/>
      <c r="AP1275" s="109"/>
    </row>
    <row r="1276" spans="34:42" x14ac:dyDescent="0.25">
      <c r="AH1276" s="109"/>
      <c r="AP1276" s="109"/>
    </row>
    <row r="1277" spans="34:42" x14ac:dyDescent="0.25">
      <c r="AH1277" s="109"/>
      <c r="AP1277" s="109"/>
    </row>
    <row r="1278" spans="34:42" x14ac:dyDescent="0.25">
      <c r="AH1278" s="109"/>
      <c r="AP1278" s="109"/>
    </row>
    <row r="1279" spans="34:42" x14ac:dyDescent="0.25">
      <c r="AH1279" s="109"/>
      <c r="AP1279" s="109"/>
    </row>
    <row r="1280" spans="34:42" x14ac:dyDescent="0.25">
      <c r="AH1280" s="109"/>
      <c r="AP1280" s="109"/>
    </row>
    <row r="1281" spans="34:42" x14ac:dyDescent="0.25">
      <c r="AH1281" s="109"/>
      <c r="AP1281" s="109"/>
    </row>
    <row r="1282" spans="34:42" x14ac:dyDescent="0.25">
      <c r="AH1282" s="109"/>
      <c r="AP1282" s="109"/>
    </row>
    <row r="1283" spans="34:42" x14ac:dyDescent="0.25">
      <c r="AH1283" s="109"/>
      <c r="AP1283" s="109"/>
    </row>
    <row r="1284" spans="34:42" x14ac:dyDescent="0.25">
      <c r="AH1284" s="109"/>
      <c r="AP1284" s="109"/>
    </row>
    <row r="1285" spans="34:42" x14ac:dyDescent="0.25">
      <c r="AH1285" s="109"/>
      <c r="AP1285" s="109"/>
    </row>
    <row r="1286" spans="34:42" x14ac:dyDescent="0.25">
      <c r="AH1286" s="109"/>
      <c r="AP1286" s="109"/>
    </row>
    <row r="1287" spans="34:42" x14ac:dyDescent="0.25">
      <c r="AH1287" s="109"/>
      <c r="AP1287" s="109"/>
    </row>
    <row r="1288" spans="34:42" x14ac:dyDescent="0.25">
      <c r="AH1288" s="109"/>
      <c r="AP1288" s="109"/>
    </row>
    <row r="1289" spans="34:42" x14ac:dyDescent="0.25">
      <c r="AH1289" s="109"/>
      <c r="AP1289" s="109"/>
    </row>
    <row r="1290" spans="34:42" x14ac:dyDescent="0.25">
      <c r="AH1290" s="109"/>
      <c r="AP1290" s="109"/>
    </row>
    <row r="1291" spans="34:42" x14ac:dyDescent="0.25">
      <c r="AH1291" s="109"/>
      <c r="AP1291" s="109"/>
    </row>
    <row r="1292" spans="34:42" x14ac:dyDescent="0.25">
      <c r="AH1292" s="109"/>
      <c r="AP1292" s="109"/>
    </row>
    <row r="1293" spans="34:42" x14ac:dyDescent="0.25">
      <c r="AH1293" s="109"/>
      <c r="AP1293" s="109"/>
    </row>
    <row r="1294" spans="34:42" x14ac:dyDescent="0.25">
      <c r="AH1294" s="109"/>
      <c r="AP1294" s="109"/>
    </row>
    <row r="1295" spans="34:42" x14ac:dyDescent="0.25">
      <c r="AH1295" s="109"/>
      <c r="AP1295" s="109"/>
    </row>
    <row r="1296" spans="34:42" x14ac:dyDescent="0.25">
      <c r="AH1296" s="109"/>
      <c r="AP1296" s="109"/>
    </row>
    <row r="1297" spans="34:42" x14ac:dyDescent="0.25">
      <c r="AH1297" s="109"/>
      <c r="AP1297" s="109"/>
    </row>
    <row r="1298" spans="34:42" x14ac:dyDescent="0.25">
      <c r="AH1298" s="109"/>
      <c r="AP1298" s="109"/>
    </row>
    <row r="1299" spans="34:42" x14ac:dyDescent="0.25">
      <c r="AH1299" s="109"/>
      <c r="AP1299" s="109"/>
    </row>
    <row r="1300" spans="34:42" x14ac:dyDescent="0.25">
      <c r="AH1300" s="109"/>
      <c r="AP1300" s="109"/>
    </row>
    <row r="1301" spans="34:42" x14ac:dyDescent="0.25">
      <c r="AH1301" s="109"/>
      <c r="AP1301" s="109"/>
    </row>
    <row r="1302" spans="34:42" x14ac:dyDescent="0.25">
      <c r="AH1302" s="109"/>
      <c r="AP1302" s="109"/>
    </row>
    <row r="1303" spans="34:42" x14ac:dyDescent="0.25">
      <c r="AH1303" s="109"/>
      <c r="AP1303" s="109"/>
    </row>
    <row r="1304" spans="34:42" x14ac:dyDescent="0.25">
      <c r="AH1304" s="109"/>
      <c r="AP1304" s="109"/>
    </row>
    <row r="1305" spans="34:42" x14ac:dyDescent="0.25">
      <c r="AH1305" s="109"/>
      <c r="AP1305" s="109"/>
    </row>
    <row r="1306" spans="34:42" x14ac:dyDescent="0.25">
      <c r="AH1306" s="109"/>
      <c r="AP1306" s="109"/>
    </row>
    <row r="1307" spans="34:42" x14ac:dyDescent="0.25">
      <c r="AH1307" s="109"/>
      <c r="AP1307" s="109"/>
    </row>
    <row r="1308" spans="34:42" x14ac:dyDescent="0.25">
      <c r="AH1308" s="109"/>
      <c r="AP1308" s="109"/>
    </row>
    <row r="1309" spans="34:42" x14ac:dyDescent="0.25">
      <c r="AH1309" s="109"/>
      <c r="AP1309" s="109"/>
    </row>
    <row r="1310" spans="34:42" x14ac:dyDescent="0.25">
      <c r="AH1310" s="109"/>
      <c r="AP1310" s="109"/>
    </row>
    <row r="1311" spans="34:42" x14ac:dyDescent="0.25">
      <c r="AH1311" s="109"/>
      <c r="AP1311" s="109"/>
    </row>
    <row r="1312" spans="34:42" x14ac:dyDescent="0.25">
      <c r="AH1312" s="109"/>
      <c r="AP1312" s="109"/>
    </row>
    <row r="1313" spans="34:42" x14ac:dyDescent="0.25">
      <c r="AH1313" s="109"/>
      <c r="AP1313" s="109"/>
    </row>
    <row r="1314" spans="34:42" x14ac:dyDescent="0.25">
      <c r="AH1314" s="109"/>
      <c r="AP1314" s="109"/>
    </row>
    <row r="1315" spans="34:42" x14ac:dyDescent="0.25">
      <c r="AH1315" s="109"/>
      <c r="AP1315" s="109"/>
    </row>
    <row r="1316" spans="34:42" x14ac:dyDescent="0.25">
      <c r="AH1316" s="109"/>
      <c r="AP1316" s="109"/>
    </row>
    <row r="1317" spans="34:42" x14ac:dyDescent="0.25">
      <c r="AH1317" s="109"/>
      <c r="AP1317" s="109"/>
    </row>
    <row r="1318" spans="34:42" x14ac:dyDescent="0.25">
      <c r="AH1318" s="109"/>
      <c r="AP1318" s="109"/>
    </row>
    <row r="1319" spans="34:42" x14ac:dyDescent="0.25">
      <c r="AH1319" s="109"/>
      <c r="AP1319" s="109"/>
    </row>
    <row r="1320" spans="34:42" x14ac:dyDescent="0.25">
      <c r="AH1320" s="109"/>
      <c r="AP1320" s="109"/>
    </row>
    <row r="1321" spans="34:42" x14ac:dyDescent="0.25">
      <c r="AH1321" s="109"/>
      <c r="AP1321" s="109"/>
    </row>
    <row r="1322" spans="34:42" x14ac:dyDescent="0.25">
      <c r="AH1322" s="109"/>
      <c r="AP1322" s="109"/>
    </row>
    <row r="1323" spans="34:42" x14ac:dyDescent="0.25">
      <c r="AH1323" s="109"/>
      <c r="AP1323" s="109"/>
    </row>
    <row r="1324" spans="34:42" x14ac:dyDescent="0.25">
      <c r="AH1324" s="109"/>
      <c r="AP1324" s="109"/>
    </row>
    <row r="1325" spans="34:42" x14ac:dyDescent="0.25">
      <c r="AH1325" s="109"/>
      <c r="AP1325" s="109"/>
    </row>
    <row r="1326" spans="34:42" x14ac:dyDescent="0.25">
      <c r="AH1326" s="109"/>
      <c r="AP1326" s="109"/>
    </row>
    <row r="1327" spans="34:42" x14ac:dyDescent="0.25">
      <c r="AH1327" s="109"/>
      <c r="AP1327" s="109"/>
    </row>
    <row r="1328" spans="34:42" x14ac:dyDescent="0.25">
      <c r="AH1328" s="109"/>
      <c r="AP1328" s="109"/>
    </row>
    <row r="1329" spans="34:42" x14ac:dyDescent="0.25">
      <c r="AH1329" s="109"/>
      <c r="AP1329" s="109"/>
    </row>
    <row r="1330" spans="34:42" x14ac:dyDescent="0.25">
      <c r="AH1330" s="109"/>
      <c r="AP1330" s="109"/>
    </row>
    <row r="1331" spans="34:42" x14ac:dyDescent="0.25">
      <c r="AH1331" s="109"/>
      <c r="AP1331" s="109"/>
    </row>
    <row r="1332" spans="34:42" x14ac:dyDescent="0.25">
      <c r="AH1332" s="109"/>
      <c r="AP1332" s="109"/>
    </row>
    <row r="1333" spans="34:42" x14ac:dyDescent="0.25">
      <c r="AH1333" s="109"/>
      <c r="AP1333" s="109"/>
    </row>
    <row r="1334" spans="34:42" x14ac:dyDescent="0.25">
      <c r="AH1334" s="109"/>
      <c r="AP1334" s="109"/>
    </row>
    <row r="1335" spans="34:42" x14ac:dyDescent="0.25">
      <c r="AH1335" s="109"/>
      <c r="AP1335" s="109"/>
    </row>
    <row r="1336" spans="34:42" x14ac:dyDescent="0.25">
      <c r="AH1336" s="109"/>
      <c r="AP1336" s="109"/>
    </row>
    <row r="1337" spans="34:42" x14ac:dyDescent="0.25">
      <c r="AH1337" s="109"/>
      <c r="AP1337" s="109"/>
    </row>
    <row r="1338" spans="34:42" x14ac:dyDescent="0.25">
      <c r="AH1338" s="109"/>
      <c r="AP1338" s="109"/>
    </row>
    <row r="1339" spans="34:42" x14ac:dyDescent="0.25">
      <c r="AH1339" s="109"/>
      <c r="AP1339" s="109"/>
    </row>
    <row r="1340" spans="34:42" x14ac:dyDescent="0.25">
      <c r="AH1340" s="109"/>
      <c r="AP1340" s="109"/>
    </row>
    <row r="1341" spans="34:42" x14ac:dyDescent="0.25">
      <c r="AH1341" s="109"/>
      <c r="AP1341" s="109"/>
    </row>
    <row r="1342" spans="34:42" x14ac:dyDescent="0.25">
      <c r="AH1342" s="109"/>
      <c r="AP1342" s="109"/>
    </row>
    <row r="1343" spans="34:42" x14ac:dyDescent="0.25">
      <c r="AH1343" s="109"/>
      <c r="AP1343" s="109"/>
    </row>
    <row r="1344" spans="34:42" x14ac:dyDescent="0.25">
      <c r="AH1344" s="109"/>
      <c r="AP1344" s="109"/>
    </row>
    <row r="1345" spans="34:42" x14ac:dyDescent="0.25">
      <c r="AH1345" s="109"/>
      <c r="AP1345" s="109"/>
    </row>
    <row r="1346" spans="34:42" x14ac:dyDescent="0.25">
      <c r="AH1346" s="109"/>
      <c r="AP1346" s="109"/>
    </row>
    <row r="1347" spans="34:42" x14ac:dyDescent="0.25">
      <c r="AH1347" s="109"/>
      <c r="AP1347" s="109"/>
    </row>
    <row r="1348" spans="34:42" x14ac:dyDescent="0.25">
      <c r="AH1348" s="109"/>
      <c r="AP1348" s="109"/>
    </row>
    <row r="1349" spans="34:42" x14ac:dyDescent="0.25">
      <c r="AH1349" s="109"/>
      <c r="AP1349" s="109"/>
    </row>
    <row r="1350" spans="34:42" x14ac:dyDescent="0.25">
      <c r="AH1350" s="109"/>
      <c r="AP1350" s="109"/>
    </row>
    <row r="1351" spans="34:42" x14ac:dyDescent="0.25">
      <c r="AH1351" s="109"/>
      <c r="AP1351" s="109"/>
    </row>
    <row r="1352" spans="34:42" x14ac:dyDescent="0.25">
      <c r="AH1352" s="109"/>
      <c r="AP1352" s="109"/>
    </row>
    <row r="1353" spans="34:42" x14ac:dyDescent="0.25">
      <c r="AH1353" s="109"/>
      <c r="AP1353" s="109"/>
    </row>
    <row r="1354" spans="34:42" x14ac:dyDescent="0.25">
      <c r="AH1354" s="109"/>
      <c r="AP1354" s="109"/>
    </row>
    <row r="1355" spans="34:42" x14ac:dyDescent="0.25">
      <c r="AH1355" s="109"/>
      <c r="AP1355" s="109"/>
    </row>
    <row r="1356" spans="34:42" x14ac:dyDescent="0.25">
      <c r="AH1356" s="109"/>
      <c r="AP1356" s="109"/>
    </row>
    <row r="1357" spans="34:42" x14ac:dyDescent="0.25">
      <c r="AH1357" s="109"/>
      <c r="AP1357" s="109"/>
    </row>
    <row r="1358" spans="34:42" x14ac:dyDescent="0.25">
      <c r="AH1358" s="109"/>
      <c r="AP1358" s="109"/>
    </row>
    <row r="1359" spans="34:42" x14ac:dyDescent="0.25">
      <c r="AH1359" s="109"/>
      <c r="AP1359" s="109"/>
    </row>
    <row r="1360" spans="34:42" x14ac:dyDescent="0.25">
      <c r="AH1360" s="109"/>
      <c r="AP1360" s="109"/>
    </row>
    <row r="1361" spans="34:42" x14ac:dyDescent="0.25">
      <c r="AH1361" s="109"/>
      <c r="AP1361" s="109"/>
    </row>
    <row r="1362" spans="34:42" x14ac:dyDescent="0.25">
      <c r="AH1362" s="109"/>
      <c r="AP1362" s="109"/>
    </row>
    <row r="1363" spans="34:42" x14ac:dyDescent="0.25">
      <c r="AH1363" s="109"/>
      <c r="AP1363" s="109"/>
    </row>
    <row r="1364" spans="34:42" x14ac:dyDescent="0.25">
      <c r="AH1364" s="109"/>
      <c r="AP1364" s="109"/>
    </row>
    <row r="1365" spans="34:42" x14ac:dyDescent="0.25">
      <c r="AH1365" s="109"/>
      <c r="AP1365" s="109"/>
    </row>
    <row r="1366" spans="34:42" x14ac:dyDescent="0.25">
      <c r="AH1366" s="109"/>
      <c r="AP1366" s="109"/>
    </row>
    <row r="1367" spans="34:42" x14ac:dyDescent="0.25">
      <c r="AH1367" s="109"/>
      <c r="AP1367" s="109"/>
    </row>
    <row r="1368" spans="34:42" x14ac:dyDescent="0.25">
      <c r="AH1368" s="109"/>
      <c r="AP1368" s="109"/>
    </row>
    <row r="1369" spans="34:42" x14ac:dyDescent="0.25">
      <c r="AH1369" s="109"/>
      <c r="AP1369" s="109"/>
    </row>
    <row r="1370" spans="34:42" x14ac:dyDescent="0.25">
      <c r="AH1370" s="109"/>
      <c r="AP1370" s="109"/>
    </row>
    <row r="1371" spans="34:42" x14ac:dyDescent="0.25">
      <c r="AH1371" s="109"/>
      <c r="AP1371" s="109"/>
    </row>
    <row r="1372" spans="34:42" x14ac:dyDescent="0.25">
      <c r="AH1372" s="109"/>
      <c r="AP1372" s="109"/>
    </row>
    <row r="1373" spans="34:42" x14ac:dyDescent="0.25">
      <c r="AH1373" s="109"/>
      <c r="AP1373" s="109"/>
    </row>
    <row r="1374" spans="34:42" x14ac:dyDescent="0.25">
      <c r="AH1374" s="109"/>
      <c r="AP1374" s="109"/>
    </row>
    <row r="1375" spans="34:42" x14ac:dyDescent="0.25">
      <c r="AH1375" s="109"/>
      <c r="AP1375" s="109"/>
    </row>
    <row r="1376" spans="34:42" x14ac:dyDescent="0.25">
      <c r="AH1376" s="109"/>
      <c r="AP1376" s="109"/>
    </row>
    <row r="1377" spans="34:42" x14ac:dyDescent="0.25">
      <c r="AH1377" s="109"/>
      <c r="AP1377" s="109"/>
    </row>
    <row r="1378" spans="34:42" x14ac:dyDescent="0.25">
      <c r="AH1378" s="109"/>
      <c r="AP1378" s="109"/>
    </row>
    <row r="1379" spans="34:42" x14ac:dyDescent="0.25">
      <c r="AH1379" s="109"/>
      <c r="AP1379" s="109"/>
    </row>
    <row r="1380" spans="34:42" x14ac:dyDescent="0.25">
      <c r="AH1380" s="109"/>
      <c r="AP1380" s="109"/>
    </row>
    <row r="1381" spans="34:42" x14ac:dyDescent="0.25">
      <c r="AH1381" s="109"/>
      <c r="AP1381" s="109"/>
    </row>
    <row r="1382" spans="34:42" x14ac:dyDescent="0.25">
      <c r="AH1382" s="109"/>
      <c r="AP1382" s="109"/>
    </row>
    <row r="1383" spans="34:42" x14ac:dyDescent="0.25">
      <c r="AH1383" s="109"/>
      <c r="AP1383" s="109"/>
    </row>
    <row r="1384" spans="34:42" x14ac:dyDescent="0.25">
      <c r="AH1384" s="109"/>
      <c r="AP1384" s="109"/>
    </row>
    <row r="1385" spans="34:42" x14ac:dyDescent="0.25">
      <c r="AH1385" s="109"/>
      <c r="AP1385" s="109"/>
    </row>
    <row r="1386" spans="34:42" x14ac:dyDescent="0.25">
      <c r="AH1386" s="109"/>
      <c r="AP1386" s="109"/>
    </row>
    <row r="1387" spans="34:42" x14ac:dyDescent="0.25">
      <c r="AH1387" s="109"/>
      <c r="AP1387" s="109"/>
    </row>
    <row r="1388" spans="34:42" x14ac:dyDescent="0.25">
      <c r="AH1388" s="109"/>
      <c r="AP1388" s="109"/>
    </row>
    <row r="1389" spans="34:42" x14ac:dyDescent="0.25">
      <c r="AH1389" s="109"/>
      <c r="AP1389" s="109"/>
    </row>
    <row r="1390" spans="34:42" x14ac:dyDescent="0.25">
      <c r="AH1390" s="109"/>
      <c r="AP1390" s="109"/>
    </row>
    <row r="1391" spans="34:42" x14ac:dyDescent="0.25">
      <c r="AH1391" s="109"/>
      <c r="AP1391" s="109"/>
    </row>
    <row r="1392" spans="34:42" x14ac:dyDescent="0.25">
      <c r="AH1392" s="109"/>
      <c r="AP1392" s="109"/>
    </row>
    <row r="1393" spans="34:42" x14ac:dyDescent="0.25">
      <c r="AH1393" s="109"/>
      <c r="AP1393" s="109"/>
    </row>
    <row r="1394" spans="34:42" x14ac:dyDescent="0.25">
      <c r="AH1394" s="109"/>
      <c r="AP1394" s="109"/>
    </row>
    <row r="1395" spans="34:42" x14ac:dyDescent="0.25">
      <c r="AH1395" s="109"/>
      <c r="AP1395" s="109"/>
    </row>
    <row r="1396" spans="34:42" x14ac:dyDescent="0.25">
      <c r="AH1396" s="109"/>
      <c r="AP1396" s="109"/>
    </row>
    <row r="1397" spans="34:42" x14ac:dyDescent="0.25">
      <c r="AH1397" s="109"/>
      <c r="AP1397" s="109"/>
    </row>
    <row r="1398" spans="34:42" x14ac:dyDescent="0.25">
      <c r="AH1398" s="109"/>
      <c r="AP1398" s="109"/>
    </row>
    <row r="1399" spans="34:42" x14ac:dyDescent="0.25">
      <c r="AH1399" s="109"/>
      <c r="AP1399" s="109"/>
    </row>
    <row r="1400" spans="34:42" x14ac:dyDescent="0.25">
      <c r="AH1400" s="109"/>
      <c r="AP1400" s="109"/>
    </row>
    <row r="1401" spans="34:42" x14ac:dyDescent="0.25">
      <c r="AH1401" s="109"/>
      <c r="AP1401" s="109"/>
    </row>
    <row r="1402" spans="34:42" x14ac:dyDescent="0.25">
      <c r="AH1402" s="109"/>
      <c r="AP1402" s="109"/>
    </row>
    <row r="1403" spans="34:42" x14ac:dyDescent="0.25">
      <c r="AH1403" s="109"/>
      <c r="AP1403" s="109"/>
    </row>
    <row r="1404" spans="34:42" x14ac:dyDescent="0.25">
      <c r="AH1404" s="109"/>
      <c r="AP1404" s="109"/>
    </row>
    <row r="1405" spans="34:42" x14ac:dyDescent="0.25">
      <c r="AH1405" s="109"/>
      <c r="AP1405" s="109"/>
    </row>
    <row r="1406" spans="34:42" x14ac:dyDescent="0.25">
      <c r="AH1406" s="109"/>
      <c r="AP1406" s="109"/>
    </row>
    <row r="1407" spans="34:42" x14ac:dyDescent="0.25">
      <c r="AH1407" s="109"/>
      <c r="AP1407" s="109"/>
    </row>
    <row r="1408" spans="34:42" x14ac:dyDescent="0.25">
      <c r="AH1408" s="109"/>
      <c r="AP1408" s="109"/>
    </row>
    <row r="1409" spans="34:42" x14ac:dyDescent="0.25">
      <c r="AH1409" s="109"/>
      <c r="AP1409" s="109"/>
    </row>
    <row r="1410" spans="34:42" x14ac:dyDescent="0.25">
      <c r="AH1410" s="109"/>
      <c r="AP1410" s="109"/>
    </row>
    <row r="1411" spans="34:42" x14ac:dyDescent="0.25">
      <c r="AH1411" s="109"/>
      <c r="AP1411" s="109"/>
    </row>
    <row r="1412" spans="34:42" x14ac:dyDescent="0.25">
      <c r="AH1412" s="109"/>
      <c r="AP1412" s="109"/>
    </row>
    <row r="1413" spans="34:42" x14ac:dyDescent="0.25">
      <c r="AH1413" s="109"/>
      <c r="AP1413" s="109"/>
    </row>
    <row r="1414" spans="34:42" x14ac:dyDescent="0.25">
      <c r="AH1414" s="109"/>
      <c r="AP1414" s="109"/>
    </row>
    <row r="1415" spans="34:42" x14ac:dyDescent="0.25">
      <c r="AH1415" s="109"/>
      <c r="AP1415" s="109"/>
    </row>
    <row r="1416" spans="34:42" x14ac:dyDescent="0.25">
      <c r="AH1416" s="109"/>
      <c r="AP1416" s="109"/>
    </row>
    <row r="1417" spans="34:42" x14ac:dyDescent="0.25">
      <c r="AH1417" s="109"/>
      <c r="AP1417" s="109"/>
    </row>
    <row r="1418" spans="34:42" x14ac:dyDescent="0.25">
      <c r="AH1418" s="109"/>
      <c r="AP1418" s="109"/>
    </row>
    <row r="1419" spans="34:42" x14ac:dyDescent="0.25">
      <c r="AH1419" s="109"/>
      <c r="AP1419" s="109"/>
    </row>
    <row r="1420" spans="34:42" x14ac:dyDescent="0.25">
      <c r="AH1420" s="109"/>
      <c r="AP1420" s="109"/>
    </row>
    <row r="1421" spans="34:42" x14ac:dyDescent="0.25">
      <c r="AH1421" s="109"/>
      <c r="AP1421" s="109"/>
    </row>
    <row r="1422" spans="34:42" x14ac:dyDescent="0.25">
      <c r="AH1422" s="109"/>
      <c r="AP1422" s="109"/>
    </row>
    <row r="1423" spans="34:42" x14ac:dyDescent="0.25">
      <c r="AH1423" s="109"/>
      <c r="AP1423" s="109"/>
    </row>
    <row r="1424" spans="34:42" x14ac:dyDescent="0.25">
      <c r="AH1424" s="109"/>
      <c r="AP1424" s="109"/>
    </row>
    <row r="1425" spans="34:42" x14ac:dyDescent="0.25">
      <c r="AH1425" s="109"/>
      <c r="AP1425" s="109"/>
    </row>
    <row r="1426" spans="34:42" x14ac:dyDescent="0.25">
      <c r="AH1426" s="109"/>
      <c r="AP1426" s="109"/>
    </row>
    <row r="1427" spans="34:42" x14ac:dyDescent="0.25">
      <c r="AH1427" s="109"/>
      <c r="AP1427" s="109"/>
    </row>
    <row r="1428" spans="34:42" x14ac:dyDescent="0.25">
      <c r="AH1428" s="109"/>
      <c r="AP1428" s="109"/>
    </row>
    <row r="1429" spans="34:42" x14ac:dyDescent="0.25">
      <c r="AH1429" s="109"/>
      <c r="AP1429" s="109"/>
    </row>
    <row r="1430" spans="34:42" x14ac:dyDescent="0.25">
      <c r="AH1430" s="109"/>
      <c r="AP1430" s="109"/>
    </row>
    <row r="1431" spans="34:42" x14ac:dyDescent="0.25">
      <c r="AH1431" s="109"/>
      <c r="AP1431" s="109"/>
    </row>
    <row r="1432" spans="34:42" x14ac:dyDescent="0.25">
      <c r="AH1432" s="109"/>
      <c r="AP1432" s="109"/>
    </row>
    <row r="1433" spans="34:42" x14ac:dyDescent="0.25">
      <c r="AH1433" s="109"/>
      <c r="AP1433" s="109"/>
    </row>
    <row r="1434" spans="34:42" x14ac:dyDescent="0.25">
      <c r="AH1434" s="109"/>
      <c r="AP1434" s="109"/>
    </row>
    <row r="1435" spans="34:42" x14ac:dyDescent="0.25">
      <c r="AH1435" s="109"/>
      <c r="AP1435" s="109"/>
    </row>
    <row r="1436" spans="34:42" x14ac:dyDescent="0.25">
      <c r="AH1436" s="109"/>
      <c r="AP1436" s="109"/>
    </row>
    <row r="1437" spans="34:42" x14ac:dyDescent="0.25">
      <c r="AH1437" s="109"/>
      <c r="AP1437" s="109"/>
    </row>
    <row r="1438" spans="34:42" x14ac:dyDescent="0.25">
      <c r="AH1438" s="109"/>
      <c r="AP1438" s="109"/>
    </row>
    <row r="1439" spans="34:42" x14ac:dyDescent="0.25">
      <c r="AH1439" s="109"/>
      <c r="AP1439" s="109"/>
    </row>
    <row r="1440" spans="34:42" x14ac:dyDescent="0.25">
      <c r="AH1440" s="109"/>
      <c r="AP1440" s="109"/>
    </row>
    <row r="1441" spans="34:42" x14ac:dyDescent="0.25">
      <c r="AH1441" s="109"/>
      <c r="AP1441" s="109"/>
    </row>
    <row r="1442" spans="34:42" x14ac:dyDescent="0.25">
      <c r="AH1442" s="109"/>
      <c r="AP1442" s="109"/>
    </row>
    <row r="1443" spans="34:42" x14ac:dyDescent="0.25">
      <c r="AH1443" s="109"/>
      <c r="AP1443" s="109"/>
    </row>
    <row r="1444" spans="34:42" x14ac:dyDescent="0.25">
      <c r="AH1444" s="109"/>
      <c r="AP1444" s="109"/>
    </row>
    <row r="1445" spans="34:42" x14ac:dyDescent="0.25">
      <c r="AH1445" s="109"/>
      <c r="AP1445" s="109"/>
    </row>
    <row r="1446" spans="34:42" x14ac:dyDescent="0.25">
      <c r="AH1446" s="109"/>
      <c r="AP1446" s="109"/>
    </row>
    <row r="1447" spans="34:42" x14ac:dyDescent="0.25">
      <c r="AH1447" s="109"/>
      <c r="AP1447" s="109"/>
    </row>
    <row r="1448" spans="34:42" x14ac:dyDescent="0.25">
      <c r="AH1448" s="109"/>
      <c r="AP1448" s="109"/>
    </row>
    <row r="1449" spans="34:42" x14ac:dyDescent="0.25">
      <c r="AH1449" s="109"/>
      <c r="AP1449" s="109"/>
    </row>
    <row r="1450" spans="34:42" x14ac:dyDescent="0.25">
      <c r="AH1450" s="109"/>
      <c r="AP1450" s="109"/>
    </row>
    <row r="1451" spans="34:42" x14ac:dyDescent="0.25">
      <c r="AH1451" s="109"/>
      <c r="AP1451" s="109"/>
    </row>
    <row r="1452" spans="34:42" x14ac:dyDescent="0.25">
      <c r="AH1452" s="109"/>
      <c r="AP1452" s="109"/>
    </row>
    <row r="1453" spans="34:42" x14ac:dyDescent="0.25">
      <c r="AH1453" s="109"/>
      <c r="AP1453" s="109"/>
    </row>
    <row r="1454" spans="34:42" x14ac:dyDescent="0.25">
      <c r="AH1454" s="109"/>
      <c r="AP1454" s="109"/>
    </row>
    <row r="1455" spans="34:42" x14ac:dyDescent="0.25">
      <c r="AH1455" s="109"/>
      <c r="AP1455" s="109"/>
    </row>
    <row r="1456" spans="34:42" x14ac:dyDescent="0.25">
      <c r="AH1456" s="109"/>
      <c r="AP1456" s="109"/>
    </row>
    <row r="1457" spans="34:42" x14ac:dyDescent="0.25">
      <c r="AH1457" s="109"/>
      <c r="AP1457" s="109"/>
    </row>
    <row r="1458" spans="34:42" x14ac:dyDescent="0.25">
      <c r="AH1458" s="109"/>
      <c r="AP1458" s="109"/>
    </row>
    <row r="1459" spans="34:42" x14ac:dyDescent="0.25">
      <c r="AH1459" s="109"/>
      <c r="AP1459" s="109"/>
    </row>
    <row r="1460" spans="34:42" x14ac:dyDescent="0.25">
      <c r="AH1460" s="109"/>
      <c r="AP1460" s="109"/>
    </row>
    <row r="1461" spans="34:42" x14ac:dyDescent="0.25">
      <c r="AH1461" s="109"/>
      <c r="AP1461" s="109"/>
    </row>
    <row r="1462" spans="34:42" x14ac:dyDescent="0.25">
      <c r="AH1462" s="109"/>
      <c r="AP1462" s="109"/>
    </row>
    <row r="1463" spans="34:42" x14ac:dyDescent="0.25">
      <c r="AH1463" s="109"/>
      <c r="AP1463" s="109"/>
    </row>
    <row r="1464" spans="34:42" x14ac:dyDescent="0.25">
      <c r="AH1464" s="109"/>
      <c r="AP1464" s="109"/>
    </row>
    <row r="1465" spans="34:42" x14ac:dyDescent="0.25">
      <c r="AH1465" s="109"/>
      <c r="AP1465" s="109"/>
    </row>
    <row r="1466" spans="34:42" x14ac:dyDescent="0.25">
      <c r="AH1466" s="109"/>
      <c r="AP1466" s="109"/>
    </row>
    <row r="1467" spans="34:42" x14ac:dyDescent="0.25">
      <c r="AH1467" s="109"/>
      <c r="AP1467" s="109"/>
    </row>
    <row r="1468" spans="34:42" x14ac:dyDescent="0.25">
      <c r="AH1468" s="109"/>
      <c r="AP1468" s="109"/>
    </row>
    <row r="1469" spans="34:42" x14ac:dyDescent="0.25">
      <c r="AH1469" s="109"/>
      <c r="AP1469" s="109"/>
    </row>
    <row r="1470" spans="34:42" x14ac:dyDescent="0.25">
      <c r="AH1470" s="109"/>
      <c r="AP1470" s="109"/>
    </row>
    <row r="1471" spans="34:42" x14ac:dyDescent="0.25">
      <c r="AH1471" s="109"/>
      <c r="AP1471" s="109"/>
    </row>
    <row r="1472" spans="34:42" x14ac:dyDescent="0.25">
      <c r="AH1472" s="109"/>
      <c r="AP1472" s="109"/>
    </row>
    <row r="1473" spans="34:42" x14ac:dyDescent="0.25">
      <c r="AH1473" s="109"/>
      <c r="AP1473" s="109"/>
    </row>
    <row r="1474" spans="34:42" x14ac:dyDescent="0.25">
      <c r="AH1474" s="109"/>
      <c r="AP1474" s="109"/>
    </row>
    <row r="1475" spans="34:42" x14ac:dyDescent="0.25">
      <c r="AH1475" s="109"/>
      <c r="AP1475" s="109"/>
    </row>
    <row r="1476" spans="34:42" x14ac:dyDescent="0.25">
      <c r="AH1476" s="109"/>
      <c r="AP1476" s="109"/>
    </row>
    <row r="1477" spans="34:42" x14ac:dyDescent="0.25">
      <c r="AH1477" s="109"/>
      <c r="AP1477" s="109"/>
    </row>
    <row r="1478" spans="34:42" x14ac:dyDescent="0.25">
      <c r="AH1478" s="109"/>
      <c r="AP1478" s="109"/>
    </row>
    <row r="1479" spans="34:42" x14ac:dyDescent="0.25">
      <c r="AH1479" s="109"/>
      <c r="AP1479" s="109"/>
    </row>
    <row r="1480" spans="34:42" x14ac:dyDescent="0.25">
      <c r="AH1480" s="109"/>
      <c r="AP1480" s="109"/>
    </row>
    <row r="1481" spans="34:42" x14ac:dyDescent="0.25">
      <c r="AH1481" s="109"/>
      <c r="AP1481" s="109"/>
    </row>
    <row r="1482" spans="34:42" x14ac:dyDescent="0.25">
      <c r="AH1482" s="109"/>
      <c r="AP1482" s="109"/>
    </row>
    <row r="1483" spans="34:42" x14ac:dyDescent="0.25">
      <c r="AH1483" s="109"/>
      <c r="AP1483" s="109"/>
    </row>
    <row r="1484" spans="34:42" x14ac:dyDescent="0.25">
      <c r="AH1484" s="109"/>
      <c r="AP1484" s="109"/>
    </row>
    <row r="1485" spans="34:42" x14ac:dyDescent="0.25">
      <c r="AH1485" s="109"/>
      <c r="AP1485" s="109"/>
    </row>
    <row r="1486" spans="34:42" x14ac:dyDescent="0.25">
      <c r="AH1486" s="109"/>
      <c r="AP1486" s="109"/>
    </row>
    <row r="1487" spans="34:42" x14ac:dyDescent="0.25">
      <c r="AH1487" s="109"/>
      <c r="AP1487" s="109"/>
    </row>
    <row r="1488" spans="34:42" x14ac:dyDescent="0.25">
      <c r="AH1488" s="109"/>
      <c r="AP1488" s="109"/>
    </row>
    <row r="1489" spans="34:42" x14ac:dyDescent="0.25">
      <c r="AH1489" s="109"/>
      <c r="AP1489" s="109"/>
    </row>
    <row r="1490" spans="34:42" x14ac:dyDescent="0.25">
      <c r="AH1490" s="109"/>
      <c r="AP1490" s="109"/>
    </row>
    <row r="1491" spans="34:42" x14ac:dyDescent="0.25">
      <c r="AH1491" s="109"/>
      <c r="AP1491" s="109"/>
    </row>
    <row r="1492" spans="34:42" x14ac:dyDescent="0.25">
      <c r="AH1492" s="109"/>
      <c r="AP1492" s="109"/>
    </row>
    <row r="1493" spans="34:42" x14ac:dyDescent="0.25">
      <c r="AH1493" s="109"/>
      <c r="AP1493" s="109"/>
    </row>
    <row r="1494" spans="34:42" x14ac:dyDescent="0.25">
      <c r="AH1494" s="109"/>
      <c r="AP1494" s="109"/>
    </row>
    <row r="1495" spans="34:42" x14ac:dyDescent="0.25">
      <c r="AH1495" s="109"/>
      <c r="AP1495" s="109"/>
    </row>
    <row r="1496" spans="34:42" x14ac:dyDescent="0.25">
      <c r="AH1496" s="109"/>
      <c r="AP1496" s="109"/>
    </row>
    <row r="1497" spans="34:42" x14ac:dyDescent="0.25">
      <c r="AH1497" s="109"/>
      <c r="AP1497" s="109"/>
    </row>
    <row r="1498" spans="34:42" x14ac:dyDescent="0.25">
      <c r="AH1498" s="109"/>
      <c r="AP1498" s="109"/>
    </row>
    <row r="1499" spans="34:42" x14ac:dyDescent="0.25">
      <c r="AH1499" s="109"/>
      <c r="AP1499" s="109"/>
    </row>
    <row r="1500" spans="34:42" x14ac:dyDescent="0.25">
      <c r="AH1500" s="109"/>
      <c r="AP1500" s="109"/>
    </row>
    <row r="1501" spans="34:42" x14ac:dyDescent="0.25">
      <c r="AH1501" s="109"/>
      <c r="AP1501" s="109"/>
    </row>
    <row r="1502" spans="34:42" x14ac:dyDescent="0.25">
      <c r="AH1502" s="109"/>
      <c r="AP1502" s="109"/>
    </row>
    <row r="1503" spans="34:42" x14ac:dyDescent="0.25">
      <c r="AH1503" s="109"/>
      <c r="AP1503" s="109"/>
    </row>
    <row r="1504" spans="34:42" x14ac:dyDescent="0.25">
      <c r="AH1504" s="109"/>
      <c r="AP1504" s="109"/>
    </row>
    <row r="1505" spans="34:42" x14ac:dyDescent="0.25">
      <c r="AH1505" s="109"/>
      <c r="AP1505" s="109"/>
    </row>
    <row r="1506" spans="34:42" x14ac:dyDescent="0.25">
      <c r="AH1506" s="109"/>
      <c r="AP1506" s="109"/>
    </row>
    <row r="1507" spans="34:42" x14ac:dyDescent="0.25">
      <c r="AH1507" s="109"/>
      <c r="AP1507" s="109"/>
    </row>
    <row r="1508" spans="34:42" x14ac:dyDescent="0.25">
      <c r="AH1508" s="109"/>
      <c r="AP1508" s="109"/>
    </row>
    <row r="1509" spans="34:42" x14ac:dyDescent="0.25">
      <c r="AH1509" s="109"/>
      <c r="AP1509" s="109"/>
    </row>
    <row r="1510" spans="34:42" x14ac:dyDescent="0.25">
      <c r="AH1510" s="109"/>
      <c r="AP1510" s="109"/>
    </row>
    <row r="1511" spans="34:42" x14ac:dyDescent="0.25">
      <c r="AH1511" s="109"/>
      <c r="AP1511" s="109"/>
    </row>
    <row r="1512" spans="34:42" x14ac:dyDescent="0.25">
      <c r="AH1512" s="109"/>
      <c r="AP1512" s="109"/>
    </row>
    <row r="1513" spans="34:42" x14ac:dyDescent="0.25">
      <c r="AH1513" s="109"/>
      <c r="AP1513" s="109"/>
    </row>
    <row r="1514" spans="34:42" x14ac:dyDescent="0.25">
      <c r="AH1514" s="109"/>
      <c r="AP1514" s="109"/>
    </row>
    <row r="1515" spans="34:42" x14ac:dyDescent="0.25">
      <c r="AH1515" s="109"/>
      <c r="AP1515" s="109"/>
    </row>
    <row r="1516" spans="34:42" x14ac:dyDescent="0.25">
      <c r="AH1516" s="109"/>
      <c r="AP1516" s="109"/>
    </row>
    <row r="1517" spans="34:42" x14ac:dyDescent="0.25">
      <c r="AH1517" s="109"/>
      <c r="AP1517" s="109"/>
    </row>
    <row r="1518" spans="34:42" x14ac:dyDescent="0.25">
      <c r="AH1518" s="109"/>
      <c r="AP1518" s="109"/>
    </row>
    <row r="1519" spans="34:42" x14ac:dyDescent="0.25">
      <c r="AH1519" s="109"/>
      <c r="AP1519" s="109"/>
    </row>
    <row r="1520" spans="34:42" x14ac:dyDescent="0.25">
      <c r="AH1520" s="109"/>
      <c r="AP1520" s="109"/>
    </row>
    <row r="1521" spans="34:42" x14ac:dyDescent="0.25">
      <c r="AH1521" s="109"/>
      <c r="AP1521" s="109"/>
    </row>
    <row r="1522" spans="34:42" x14ac:dyDescent="0.25">
      <c r="AH1522" s="109"/>
      <c r="AP1522" s="109"/>
    </row>
    <row r="1523" spans="34:42" x14ac:dyDescent="0.25">
      <c r="AH1523" s="109"/>
      <c r="AP1523" s="109"/>
    </row>
    <row r="1524" spans="34:42" x14ac:dyDescent="0.25">
      <c r="AH1524" s="109"/>
      <c r="AP1524" s="109"/>
    </row>
    <row r="1525" spans="34:42" x14ac:dyDescent="0.25">
      <c r="AH1525" s="109"/>
      <c r="AP1525" s="109"/>
    </row>
    <row r="1526" spans="34:42" x14ac:dyDescent="0.25">
      <c r="AH1526" s="109"/>
      <c r="AP1526" s="109"/>
    </row>
    <row r="1527" spans="34:42" x14ac:dyDescent="0.25">
      <c r="AH1527" s="109"/>
      <c r="AP1527" s="109"/>
    </row>
    <row r="1528" spans="34:42" x14ac:dyDescent="0.25">
      <c r="AH1528" s="109"/>
      <c r="AP1528" s="109"/>
    </row>
    <row r="1529" spans="34:42" x14ac:dyDescent="0.25">
      <c r="AH1529" s="109"/>
      <c r="AP1529" s="109"/>
    </row>
    <row r="1530" spans="34:42" x14ac:dyDescent="0.25">
      <c r="AH1530" s="109"/>
      <c r="AP1530" s="109"/>
    </row>
    <row r="1531" spans="34:42" x14ac:dyDescent="0.25">
      <c r="AH1531" s="109"/>
      <c r="AP1531" s="109"/>
    </row>
    <row r="1532" spans="34:42" x14ac:dyDescent="0.25">
      <c r="AH1532" s="109"/>
      <c r="AP1532" s="109"/>
    </row>
    <row r="1533" spans="34:42" x14ac:dyDescent="0.25">
      <c r="AH1533" s="109"/>
      <c r="AP1533" s="109"/>
    </row>
    <row r="1534" spans="34:42" x14ac:dyDescent="0.25">
      <c r="AH1534" s="109"/>
      <c r="AP1534" s="109"/>
    </row>
    <row r="1535" spans="34:42" x14ac:dyDescent="0.25">
      <c r="AH1535" s="109"/>
      <c r="AP1535" s="109"/>
    </row>
    <row r="1536" spans="34:42" x14ac:dyDescent="0.25">
      <c r="AH1536" s="109"/>
      <c r="AP1536" s="109"/>
    </row>
    <row r="1537" spans="34:42" x14ac:dyDescent="0.25">
      <c r="AH1537" s="109"/>
      <c r="AP1537" s="109"/>
    </row>
    <row r="1538" spans="34:42" x14ac:dyDescent="0.25">
      <c r="AH1538" s="109"/>
      <c r="AP1538" s="109"/>
    </row>
    <row r="1539" spans="34:42" x14ac:dyDescent="0.25">
      <c r="AH1539" s="109"/>
      <c r="AP1539" s="109"/>
    </row>
    <row r="1540" spans="34:42" x14ac:dyDescent="0.25">
      <c r="AH1540" s="109"/>
      <c r="AP1540" s="109"/>
    </row>
    <row r="1541" spans="34:42" x14ac:dyDescent="0.25">
      <c r="AH1541" s="109"/>
      <c r="AP1541" s="109"/>
    </row>
    <row r="1542" spans="34:42" x14ac:dyDescent="0.25">
      <c r="AH1542" s="109"/>
      <c r="AP1542" s="109"/>
    </row>
    <row r="1543" spans="34:42" x14ac:dyDescent="0.25">
      <c r="AH1543" s="109"/>
      <c r="AP1543" s="109"/>
    </row>
    <row r="1544" spans="34:42" x14ac:dyDescent="0.25">
      <c r="AH1544" s="109"/>
      <c r="AP1544" s="109"/>
    </row>
    <row r="1545" spans="34:42" x14ac:dyDescent="0.25">
      <c r="AH1545" s="109"/>
      <c r="AP1545" s="109"/>
    </row>
    <row r="1546" spans="34:42" x14ac:dyDescent="0.25">
      <c r="AH1546" s="109"/>
      <c r="AP1546" s="109"/>
    </row>
    <row r="1547" spans="34:42" x14ac:dyDescent="0.25">
      <c r="AH1547" s="109"/>
      <c r="AP1547" s="109"/>
    </row>
    <row r="1548" spans="34:42" x14ac:dyDescent="0.25">
      <c r="AH1548" s="109"/>
      <c r="AP1548" s="109"/>
    </row>
    <row r="1549" spans="34:42" x14ac:dyDescent="0.25">
      <c r="AH1549" s="109"/>
      <c r="AP1549" s="109"/>
    </row>
    <row r="1550" spans="34:42" x14ac:dyDescent="0.25">
      <c r="AH1550" s="109"/>
      <c r="AP1550" s="109"/>
    </row>
    <row r="1551" spans="34:42" x14ac:dyDescent="0.25">
      <c r="AH1551" s="109"/>
      <c r="AP1551" s="109"/>
    </row>
    <row r="1552" spans="34:42" x14ac:dyDescent="0.25">
      <c r="AH1552" s="109"/>
      <c r="AP1552" s="109"/>
    </row>
    <row r="1553" spans="34:42" x14ac:dyDescent="0.25">
      <c r="AH1553" s="109"/>
      <c r="AP1553" s="109"/>
    </row>
    <row r="1554" spans="34:42" x14ac:dyDescent="0.25">
      <c r="AH1554" s="109"/>
      <c r="AP1554" s="109"/>
    </row>
    <row r="1555" spans="34:42" x14ac:dyDescent="0.25">
      <c r="AH1555" s="109"/>
      <c r="AP1555" s="109"/>
    </row>
    <row r="1556" spans="34:42" x14ac:dyDescent="0.25">
      <c r="AH1556" s="109"/>
      <c r="AP1556" s="109"/>
    </row>
    <row r="1557" spans="34:42" x14ac:dyDescent="0.25">
      <c r="AH1557" s="109"/>
      <c r="AP1557" s="109"/>
    </row>
    <row r="1558" spans="34:42" x14ac:dyDescent="0.25">
      <c r="AH1558" s="109"/>
      <c r="AP1558" s="109"/>
    </row>
    <row r="1559" spans="34:42" x14ac:dyDescent="0.25">
      <c r="AH1559" s="109"/>
      <c r="AP1559" s="109"/>
    </row>
    <row r="1560" spans="34:42" x14ac:dyDescent="0.25">
      <c r="AH1560" s="109"/>
      <c r="AP1560" s="109"/>
    </row>
    <row r="1561" spans="34:42" x14ac:dyDescent="0.25">
      <c r="AH1561" s="109"/>
      <c r="AP1561" s="109"/>
    </row>
    <row r="1562" spans="34:42" x14ac:dyDescent="0.25">
      <c r="AH1562" s="109"/>
      <c r="AP1562" s="109"/>
    </row>
    <row r="1563" spans="34:42" x14ac:dyDescent="0.25">
      <c r="AH1563" s="109"/>
      <c r="AP1563" s="109"/>
    </row>
    <row r="1564" spans="34:42" x14ac:dyDescent="0.25">
      <c r="AH1564" s="109"/>
      <c r="AP1564" s="109"/>
    </row>
    <row r="1565" spans="34:42" x14ac:dyDescent="0.25">
      <c r="AH1565" s="109"/>
      <c r="AP1565" s="109"/>
    </row>
    <row r="1566" spans="34:42" x14ac:dyDescent="0.25">
      <c r="AH1566" s="109"/>
      <c r="AP1566" s="109"/>
    </row>
    <row r="1567" spans="34:42" x14ac:dyDescent="0.25">
      <c r="AH1567" s="109"/>
      <c r="AP1567" s="109"/>
    </row>
    <row r="1568" spans="34:42" x14ac:dyDescent="0.25">
      <c r="AH1568" s="109"/>
      <c r="AP1568" s="109"/>
    </row>
    <row r="1569" spans="34:42" x14ac:dyDescent="0.25">
      <c r="AH1569" s="109"/>
      <c r="AP1569" s="109"/>
    </row>
    <row r="1570" spans="34:42" x14ac:dyDescent="0.25">
      <c r="AH1570" s="109"/>
      <c r="AP1570" s="109"/>
    </row>
    <row r="1571" spans="34:42" x14ac:dyDescent="0.25">
      <c r="AH1571" s="109"/>
      <c r="AP1571" s="109"/>
    </row>
    <row r="1572" spans="34:42" x14ac:dyDescent="0.25">
      <c r="AH1572" s="109"/>
      <c r="AP1572" s="109"/>
    </row>
    <row r="1573" spans="34:42" x14ac:dyDescent="0.25">
      <c r="AH1573" s="109"/>
      <c r="AP1573" s="109"/>
    </row>
    <row r="1574" spans="34:42" x14ac:dyDescent="0.25">
      <c r="AH1574" s="109"/>
      <c r="AP1574" s="109"/>
    </row>
    <row r="1575" spans="34:42" x14ac:dyDescent="0.25">
      <c r="AH1575" s="109"/>
      <c r="AP1575" s="109"/>
    </row>
    <row r="1576" spans="34:42" x14ac:dyDescent="0.25">
      <c r="AH1576" s="109"/>
      <c r="AP1576" s="109"/>
    </row>
    <row r="1577" spans="34:42" x14ac:dyDescent="0.25">
      <c r="AH1577" s="109"/>
      <c r="AP1577" s="109"/>
    </row>
    <row r="1578" spans="34:42" x14ac:dyDescent="0.25">
      <c r="AH1578" s="109"/>
      <c r="AP1578" s="109"/>
    </row>
    <row r="1579" spans="34:42" x14ac:dyDescent="0.25">
      <c r="AH1579" s="109"/>
      <c r="AP1579" s="109"/>
    </row>
    <row r="1580" spans="34:42" x14ac:dyDescent="0.25">
      <c r="AH1580" s="109"/>
      <c r="AP1580" s="109"/>
    </row>
    <row r="1581" spans="34:42" x14ac:dyDescent="0.25">
      <c r="AH1581" s="109"/>
      <c r="AP1581" s="109"/>
    </row>
    <row r="1582" spans="34:42" x14ac:dyDescent="0.25">
      <c r="AH1582" s="109"/>
      <c r="AP1582" s="109"/>
    </row>
    <row r="1583" spans="34:42" x14ac:dyDescent="0.25">
      <c r="AH1583" s="109"/>
      <c r="AP1583" s="109"/>
    </row>
    <row r="1584" spans="34:42" x14ac:dyDescent="0.25">
      <c r="AH1584" s="109"/>
      <c r="AP1584" s="109"/>
    </row>
    <row r="1585" spans="34:42" x14ac:dyDescent="0.25">
      <c r="AH1585" s="109"/>
      <c r="AP1585" s="109"/>
    </row>
    <row r="1586" spans="34:42" x14ac:dyDescent="0.25">
      <c r="AH1586" s="109"/>
      <c r="AP1586" s="109"/>
    </row>
    <row r="1587" spans="34:42" x14ac:dyDescent="0.25">
      <c r="AH1587" s="109"/>
      <c r="AP1587" s="109"/>
    </row>
    <row r="1588" spans="34:42" x14ac:dyDescent="0.25">
      <c r="AH1588" s="109"/>
      <c r="AP1588" s="109"/>
    </row>
    <row r="1589" spans="34:42" x14ac:dyDescent="0.25">
      <c r="AH1589" s="109"/>
      <c r="AP1589" s="109"/>
    </row>
    <row r="1590" spans="34:42" x14ac:dyDescent="0.25">
      <c r="AH1590" s="109"/>
      <c r="AP1590" s="109"/>
    </row>
    <row r="1591" spans="34:42" x14ac:dyDescent="0.25">
      <c r="AH1591" s="109"/>
      <c r="AP1591" s="109"/>
    </row>
    <row r="1592" spans="34:42" x14ac:dyDescent="0.25">
      <c r="AH1592" s="109"/>
      <c r="AP1592" s="109"/>
    </row>
    <row r="1593" spans="34:42" x14ac:dyDescent="0.25">
      <c r="AH1593" s="109"/>
      <c r="AP1593" s="109"/>
    </row>
    <row r="1594" spans="34:42" x14ac:dyDescent="0.25">
      <c r="AH1594" s="109"/>
      <c r="AP1594" s="109"/>
    </row>
    <row r="1595" spans="34:42" x14ac:dyDescent="0.25">
      <c r="AH1595" s="109"/>
      <c r="AP1595" s="109"/>
    </row>
    <row r="1596" spans="34:42" x14ac:dyDescent="0.25">
      <c r="AH1596" s="109"/>
      <c r="AP1596" s="109"/>
    </row>
    <row r="1597" spans="34:42" x14ac:dyDescent="0.25">
      <c r="AH1597" s="109"/>
      <c r="AP1597" s="109"/>
    </row>
    <row r="1598" spans="34:42" x14ac:dyDescent="0.25">
      <c r="AH1598" s="109"/>
      <c r="AP1598" s="109"/>
    </row>
    <row r="1599" spans="34:42" x14ac:dyDescent="0.25">
      <c r="AH1599" s="109"/>
      <c r="AP1599" s="109"/>
    </row>
    <row r="1600" spans="34:42" x14ac:dyDescent="0.25">
      <c r="AH1600" s="109"/>
      <c r="AP1600" s="109"/>
    </row>
    <row r="1601" spans="34:42" x14ac:dyDescent="0.25">
      <c r="AH1601" s="109"/>
      <c r="AP1601" s="109"/>
    </row>
    <row r="1602" spans="34:42" x14ac:dyDescent="0.25">
      <c r="AH1602" s="109"/>
      <c r="AP1602" s="109"/>
    </row>
    <row r="1603" spans="34:42" x14ac:dyDescent="0.25">
      <c r="AH1603" s="109"/>
      <c r="AP1603" s="109"/>
    </row>
    <row r="1604" spans="34:42" x14ac:dyDescent="0.25">
      <c r="AH1604" s="109"/>
      <c r="AP1604" s="109"/>
    </row>
    <row r="1605" spans="34:42" x14ac:dyDescent="0.25">
      <c r="AH1605" s="109"/>
      <c r="AP1605" s="109"/>
    </row>
    <row r="1606" spans="34:42" x14ac:dyDescent="0.25">
      <c r="AH1606" s="109"/>
      <c r="AP1606" s="109"/>
    </row>
    <row r="1607" spans="34:42" x14ac:dyDescent="0.25">
      <c r="AH1607" s="109"/>
      <c r="AP1607" s="109"/>
    </row>
    <row r="1608" spans="34:42" x14ac:dyDescent="0.25">
      <c r="AH1608" s="109"/>
      <c r="AP1608" s="109"/>
    </row>
    <row r="1609" spans="34:42" x14ac:dyDescent="0.25">
      <c r="AH1609" s="109"/>
      <c r="AP1609" s="109"/>
    </row>
    <row r="1610" spans="34:42" x14ac:dyDescent="0.25">
      <c r="AH1610" s="109"/>
      <c r="AP1610" s="109"/>
    </row>
    <row r="1611" spans="34:42" x14ac:dyDescent="0.25">
      <c r="AH1611" s="109"/>
      <c r="AP1611" s="109"/>
    </row>
    <row r="1612" spans="34:42" x14ac:dyDescent="0.25">
      <c r="AH1612" s="109"/>
      <c r="AP1612" s="109"/>
    </row>
    <row r="1613" spans="34:42" x14ac:dyDescent="0.25">
      <c r="AH1613" s="109"/>
      <c r="AP1613" s="109"/>
    </row>
    <row r="1614" spans="34:42" x14ac:dyDescent="0.25">
      <c r="AH1614" s="109"/>
      <c r="AP1614" s="109"/>
    </row>
    <row r="1615" spans="34:42" x14ac:dyDescent="0.25">
      <c r="AH1615" s="109"/>
      <c r="AP1615" s="109"/>
    </row>
    <row r="1616" spans="34:42" x14ac:dyDescent="0.25">
      <c r="AH1616" s="109"/>
      <c r="AP1616" s="109"/>
    </row>
    <row r="1617" spans="34:42" x14ac:dyDescent="0.25">
      <c r="AH1617" s="109"/>
      <c r="AP1617" s="109"/>
    </row>
    <row r="1618" spans="34:42" x14ac:dyDescent="0.25">
      <c r="AH1618" s="109"/>
      <c r="AP1618" s="109"/>
    </row>
    <row r="1619" spans="34:42" x14ac:dyDescent="0.25">
      <c r="AH1619" s="109"/>
      <c r="AP1619" s="109"/>
    </row>
    <row r="1620" spans="34:42" x14ac:dyDescent="0.25">
      <c r="AH1620" s="109"/>
      <c r="AP1620" s="109"/>
    </row>
    <row r="1621" spans="34:42" x14ac:dyDescent="0.25">
      <c r="AH1621" s="109"/>
      <c r="AP1621" s="109"/>
    </row>
    <row r="1622" spans="34:42" x14ac:dyDescent="0.25">
      <c r="AH1622" s="109"/>
      <c r="AP1622" s="109"/>
    </row>
    <row r="1623" spans="34:42" x14ac:dyDescent="0.25">
      <c r="AH1623" s="109"/>
      <c r="AP1623" s="109"/>
    </row>
    <row r="1624" spans="34:42" x14ac:dyDescent="0.25">
      <c r="AH1624" s="109"/>
      <c r="AP1624" s="109"/>
    </row>
    <row r="1625" spans="34:42" x14ac:dyDescent="0.25">
      <c r="AH1625" s="109"/>
      <c r="AP1625" s="109"/>
    </row>
    <row r="1626" spans="34:42" x14ac:dyDescent="0.25">
      <c r="AH1626" s="109"/>
      <c r="AP1626" s="109"/>
    </row>
    <row r="1627" spans="34:42" x14ac:dyDescent="0.25">
      <c r="AH1627" s="109"/>
      <c r="AP1627" s="109"/>
    </row>
    <row r="1628" spans="34:42" x14ac:dyDescent="0.25">
      <c r="AH1628" s="109"/>
      <c r="AP1628" s="109"/>
    </row>
    <row r="1629" spans="34:42" x14ac:dyDescent="0.25">
      <c r="AH1629" s="109"/>
      <c r="AP1629" s="109"/>
    </row>
    <row r="1630" spans="34:42" x14ac:dyDescent="0.25">
      <c r="AH1630" s="109"/>
      <c r="AP1630" s="109"/>
    </row>
    <row r="1631" spans="34:42" x14ac:dyDescent="0.25">
      <c r="AH1631" s="109"/>
      <c r="AP1631" s="109"/>
    </row>
    <row r="1632" spans="34:42" x14ac:dyDescent="0.25">
      <c r="AH1632" s="109"/>
      <c r="AP1632" s="109"/>
    </row>
    <row r="1633" spans="34:42" x14ac:dyDescent="0.25">
      <c r="AH1633" s="109"/>
      <c r="AP1633" s="109"/>
    </row>
    <row r="1634" spans="34:42" x14ac:dyDescent="0.25">
      <c r="AH1634" s="109"/>
      <c r="AP1634" s="109"/>
    </row>
    <row r="1635" spans="34:42" x14ac:dyDescent="0.25">
      <c r="AH1635" s="109"/>
      <c r="AP1635" s="109"/>
    </row>
    <row r="1636" spans="34:42" x14ac:dyDescent="0.25">
      <c r="AH1636" s="109"/>
      <c r="AP1636" s="109"/>
    </row>
    <row r="1637" spans="34:42" x14ac:dyDescent="0.25">
      <c r="AH1637" s="109"/>
      <c r="AP1637" s="109"/>
    </row>
    <row r="1638" spans="34:42" x14ac:dyDescent="0.25">
      <c r="AH1638" s="109"/>
      <c r="AP1638" s="109"/>
    </row>
    <row r="1639" spans="34:42" x14ac:dyDescent="0.25">
      <c r="AH1639" s="109"/>
      <c r="AP1639" s="109"/>
    </row>
    <row r="1640" spans="34:42" x14ac:dyDescent="0.25">
      <c r="AH1640" s="109"/>
      <c r="AP1640" s="109"/>
    </row>
    <row r="1641" spans="34:42" x14ac:dyDescent="0.25">
      <c r="AH1641" s="109"/>
      <c r="AP1641" s="109"/>
    </row>
    <row r="1642" spans="34:42" x14ac:dyDescent="0.25">
      <c r="AH1642" s="109"/>
      <c r="AP1642" s="109"/>
    </row>
    <row r="1643" spans="34:42" x14ac:dyDescent="0.25">
      <c r="AH1643" s="109"/>
      <c r="AP1643" s="109"/>
    </row>
    <row r="1644" spans="34:42" x14ac:dyDescent="0.25">
      <c r="AH1644" s="109"/>
      <c r="AP1644" s="109"/>
    </row>
    <row r="1645" spans="34:42" x14ac:dyDescent="0.25">
      <c r="AH1645" s="109"/>
      <c r="AP1645" s="109"/>
    </row>
    <row r="1646" spans="34:42" x14ac:dyDescent="0.25">
      <c r="AH1646" s="109"/>
      <c r="AP1646" s="109"/>
    </row>
    <row r="1647" spans="34:42" x14ac:dyDescent="0.25">
      <c r="AH1647" s="109"/>
      <c r="AP1647" s="109"/>
    </row>
    <row r="1648" spans="34:42" x14ac:dyDescent="0.25">
      <c r="AH1648" s="109"/>
      <c r="AP1648" s="109"/>
    </row>
    <row r="1649" spans="34:42" x14ac:dyDescent="0.25">
      <c r="AH1649" s="109"/>
      <c r="AP1649" s="109"/>
    </row>
    <row r="1650" spans="34:42" x14ac:dyDescent="0.25">
      <c r="AH1650" s="109"/>
      <c r="AP1650" s="109"/>
    </row>
    <row r="1651" spans="34:42" x14ac:dyDescent="0.25">
      <c r="AH1651" s="109"/>
      <c r="AP1651" s="109"/>
    </row>
    <row r="1652" spans="34:42" x14ac:dyDescent="0.25">
      <c r="AH1652" s="109"/>
      <c r="AP1652" s="109"/>
    </row>
    <row r="1653" spans="34:42" x14ac:dyDescent="0.25">
      <c r="AH1653" s="109"/>
      <c r="AP1653" s="109"/>
    </row>
    <row r="1654" spans="34:42" x14ac:dyDescent="0.25">
      <c r="AH1654" s="109"/>
      <c r="AP1654" s="109"/>
    </row>
    <row r="1655" spans="34:42" x14ac:dyDescent="0.25">
      <c r="AH1655" s="109"/>
      <c r="AP1655" s="109"/>
    </row>
    <row r="1656" spans="34:42" x14ac:dyDescent="0.25">
      <c r="AH1656" s="109"/>
      <c r="AP1656" s="109"/>
    </row>
    <row r="1657" spans="34:42" x14ac:dyDescent="0.25">
      <c r="AH1657" s="109"/>
      <c r="AP1657" s="109"/>
    </row>
    <row r="1658" spans="34:42" x14ac:dyDescent="0.25">
      <c r="AH1658" s="109"/>
      <c r="AP1658" s="109"/>
    </row>
    <row r="1659" spans="34:42" x14ac:dyDescent="0.25">
      <c r="AH1659" s="109"/>
      <c r="AP1659" s="109"/>
    </row>
    <row r="1660" spans="34:42" x14ac:dyDescent="0.25">
      <c r="AH1660" s="109"/>
      <c r="AP1660" s="109"/>
    </row>
    <row r="1661" spans="34:42" x14ac:dyDescent="0.25">
      <c r="AH1661" s="109"/>
      <c r="AP1661" s="109"/>
    </row>
    <row r="1662" spans="34:42" x14ac:dyDescent="0.25">
      <c r="AH1662" s="109"/>
      <c r="AP1662" s="109"/>
    </row>
    <row r="1663" spans="34:42" x14ac:dyDescent="0.25">
      <c r="AH1663" s="109"/>
      <c r="AP1663" s="109"/>
    </row>
    <row r="1664" spans="34:42" x14ac:dyDescent="0.25">
      <c r="AH1664" s="109"/>
      <c r="AP1664" s="109"/>
    </row>
    <row r="1665" spans="34:42" x14ac:dyDescent="0.25">
      <c r="AH1665" s="109"/>
      <c r="AP1665" s="109"/>
    </row>
    <row r="1666" spans="34:42" x14ac:dyDescent="0.25">
      <c r="AH1666" s="109"/>
      <c r="AP1666" s="109"/>
    </row>
    <row r="1667" spans="34:42" x14ac:dyDescent="0.25">
      <c r="AH1667" s="109"/>
      <c r="AP1667" s="109"/>
    </row>
    <row r="1668" spans="34:42" x14ac:dyDescent="0.25">
      <c r="AH1668" s="109"/>
      <c r="AP1668" s="109"/>
    </row>
    <row r="1669" spans="34:42" x14ac:dyDescent="0.25">
      <c r="AH1669" s="109"/>
      <c r="AP1669" s="109"/>
    </row>
    <row r="1670" spans="34:42" x14ac:dyDescent="0.25">
      <c r="AH1670" s="109"/>
      <c r="AP1670" s="109"/>
    </row>
    <row r="1671" spans="34:42" x14ac:dyDescent="0.25">
      <c r="AH1671" s="109"/>
      <c r="AP1671" s="109"/>
    </row>
    <row r="1672" spans="34:42" x14ac:dyDescent="0.25">
      <c r="AH1672" s="109"/>
      <c r="AP1672" s="109"/>
    </row>
    <row r="1673" spans="34:42" x14ac:dyDescent="0.25">
      <c r="AH1673" s="109"/>
      <c r="AP1673" s="109"/>
    </row>
    <row r="1674" spans="34:42" x14ac:dyDescent="0.25">
      <c r="AH1674" s="109"/>
      <c r="AP1674" s="109"/>
    </row>
    <row r="1675" spans="34:42" x14ac:dyDescent="0.25">
      <c r="AH1675" s="109"/>
      <c r="AP1675" s="109"/>
    </row>
    <row r="1676" spans="34:42" x14ac:dyDescent="0.25">
      <c r="AH1676" s="109"/>
      <c r="AP1676" s="109"/>
    </row>
    <row r="1677" spans="34:42" x14ac:dyDescent="0.25">
      <c r="AH1677" s="109"/>
      <c r="AP1677" s="109"/>
    </row>
    <row r="1678" spans="34:42" x14ac:dyDescent="0.25">
      <c r="AH1678" s="109"/>
      <c r="AP1678" s="109"/>
    </row>
    <row r="1679" spans="34:42" x14ac:dyDescent="0.25">
      <c r="AH1679" s="109"/>
      <c r="AP1679" s="109"/>
    </row>
    <row r="1680" spans="34:42" x14ac:dyDescent="0.25">
      <c r="AH1680" s="109"/>
      <c r="AP1680" s="109"/>
    </row>
    <row r="1681" spans="34:42" x14ac:dyDescent="0.25">
      <c r="AH1681" s="109"/>
      <c r="AP1681" s="109"/>
    </row>
    <row r="1682" spans="34:42" x14ac:dyDescent="0.25">
      <c r="AH1682" s="109"/>
      <c r="AP1682" s="109"/>
    </row>
    <row r="1683" spans="34:42" x14ac:dyDescent="0.25">
      <c r="AH1683" s="109"/>
      <c r="AP1683" s="109"/>
    </row>
    <row r="1684" spans="34:42" x14ac:dyDescent="0.25">
      <c r="AH1684" s="109"/>
      <c r="AP1684" s="109"/>
    </row>
    <row r="1685" spans="34:42" x14ac:dyDescent="0.25">
      <c r="AH1685" s="109"/>
      <c r="AP1685" s="109"/>
    </row>
    <row r="1686" spans="34:42" x14ac:dyDescent="0.25">
      <c r="AH1686" s="109"/>
      <c r="AP1686" s="109"/>
    </row>
    <row r="1687" spans="34:42" x14ac:dyDescent="0.25">
      <c r="AH1687" s="109"/>
      <c r="AP1687" s="109"/>
    </row>
    <row r="1688" spans="34:42" x14ac:dyDescent="0.25">
      <c r="AH1688" s="109"/>
      <c r="AP1688" s="109"/>
    </row>
    <row r="1689" spans="34:42" x14ac:dyDescent="0.25">
      <c r="AH1689" s="109"/>
      <c r="AP1689" s="109"/>
    </row>
    <row r="1690" spans="34:42" x14ac:dyDescent="0.25">
      <c r="AH1690" s="109"/>
      <c r="AP1690" s="109"/>
    </row>
    <row r="1691" spans="34:42" x14ac:dyDescent="0.25">
      <c r="AH1691" s="109"/>
      <c r="AP1691" s="109"/>
    </row>
    <row r="1692" spans="34:42" x14ac:dyDescent="0.25">
      <c r="AH1692" s="109"/>
      <c r="AP1692" s="109"/>
    </row>
    <row r="1693" spans="34:42" x14ac:dyDescent="0.25">
      <c r="AH1693" s="109"/>
      <c r="AP1693" s="109"/>
    </row>
    <row r="1694" spans="34:42" x14ac:dyDescent="0.25">
      <c r="AH1694" s="109"/>
      <c r="AP1694" s="109"/>
    </row>
    <row r="1695" spans="34:42" x14ac:dyDescent="0.25">
      <c r="AH1695" s="109"/>
      <c r="AP1695" s="109"/>
    </row>
    <row r="1696" spans="34:42" x14ac:dyDescent="0.25">
      <c r="AH1696" s="109"/>
      <c r="AP1696" s="109"/>
    </row>
    <row r="1697" spans="34:42" x14ac:dyDescent="0.25">
      <c r="AH1697" s="109"/>
      <c r="AP1697" s="109"/>
    </row>
    <row r="1698" spans="34:42" x14ac:dyDescent="0.25">
      <c r="AH1698" s="109"/>
      <c r="AP1698" s="109"/>
    </row>
    <row r="1699" spans="34:42" x14ac:dyDescent="0.25">
      <c r="AH1699" s="109"/>
      <c r="AP1699" s="109"/>
    </row>
    <row r="1700" spans="34:42" x14ac:dyDescent="0.25">
      <c r="AH1700" s="109"/>
      <c r="AP1700" s="109"/>
    </row>
    <row r="1701" spans="34:42" x14ac:dyDescent="0.25">
      <c r="AH1701" s="109"/>
      <c r="AP1701" s="109"/>
    </row>
    <row r="1702" spans="34:42" x14ac:dyDescent="0.25">
      <c r="AH1702" s="109"/>
      <c r="AP1702" s="109"/>
    </row>
    <row r="1703" spans="34:42" x14ac:dyDescent="0.25">
      <c r="AH1703" s="109"/>
      <c r="AP1703" s="109"/>
    </row>
    <row r="1704" spans="34:42" x14ac:dyDescent="0.25">
      <c r="AH1704" s="109"/>
      <c r="AP1704" s="109"/>
    </row>
    <row r="1705" spans="34:42" x14ac:dyDescent="0.25">
      <c r="AH1705" s="109"/>
      <c r="AP1705" s="109"/>
    </row>
    <row r="1706" spans="34:42" x14ac:dyDescent="0.25">
      <c r="AH1706" s="109"/>
      <c r="AP1706" s="109"/>
    </row>
    <row r="1707" spans="34:42" x14ac:dyDescent="0.25">
      <c r="AH1707" s="109"/>
      <c r="AP1707" s="109"/>
    </row>
    <row r="1708" spans="34:42" x14ac:dyDescent="0.25">
      <c r="AH1708" s="109"/>
      <c r="AP1708" s="109"/>
    </row>
    <row r="1709" spans="34:42" x14ac:dyDescent="0.25">
      <c r="AH1709" s="109"/>
      <c r="AP1709" s="109"/>
    </row>
    <row r="1710" spans="34:42" x14ac:dyDescent="0.25">
      <c r="AH1710" s="109"/>
      <c r="AP1710" s="109"/>
    </row>
    <row r="1711" spans="34:42" x14ac:dyDescent="0.25">
      <c r="AH1711" s="109"/>
      <c r="AP1711" s="109"/>
    </row>
    <row r="1712" spans="34:42" x14ac:dyDescent="0.25">
      <c r="AH1712" s="109"/>
      <c r="AP1712" s="109"/>
    </row>
    <row r="1713" spans="34:42" x14ac:dyDescent="0.25">
      <c r="AH1713" s="109"/>
      <c r="AP1713" s="109"/>
    </row>
    <row r="1714" spans="34:42" x14ac:dyDescent="0.25">
      <c r="AH1714" s="109"/>
      <c r="AP1714" s="109"/>
    </row>
    <row r="1715" spans="34:42" x14ac:dyDescent="0.25">
      <c r="AH1715" s="109"/>
      <c r="AP1715" s="109"/>
    </row>
    <row r="1716" spans="34:42" x14ac:dyDescent="0.25">
      <c r="AH1716" s="109"/>
      <c r="AP1716" s="109"/>
    </row>
    <row r="1717" spans="34:42" x14ac:dyDescent="0.25">
      <c r="AH1717" s="109"/>
      <c r="AP1717" s="109"/>
    </row>
    <row r="1718" spans="34:42" x14ac:dyDescent="0.25">
      <c r="AH1718" s="109"/>
      <c r="AP1718" s="109"/>
    </row>
    <row r="1719" spans="34:42" x14ac:dyDescent="0.25">
      <c r="AH1719" s="109"/>
      <c r="AP1719" s="109"/>
    </row>
    <row r="1720" spans="34:42" x14ac:dyDescent="0.25">
      <c r="AH1720" s="109"/>
      <c r="AP1720" s="109"/>
    </row>
    <row r="1721" spans="34:42" x14ac:dyDescent="0.25">
      <c r="AH1721" s="109"/>
      <c r="AP1721" s="109"/>
    </row>
    <row r="1722" spans="34:42" x14ac:dyDescent="0.25">
      <c r="AH1722" s="109"/>
      <c r="AP1722" s="109"/>
    </row>
    <row r="1723" spans="34:42" x14ac:dyDescent="0.25">
      <c r="AH1723" s="109"/>
      <c r="AP1723" s="109"/>
    </row>
    <row r="1724" spans="34:42" x14ac:dyDescent="0.25">
      <c r="AH1724" s="109"/>
      <c r="AP1724" s="109"/>
    </row>
    <row r="1725" spans="34:42" x14ac:dyDescent="0.25">
      <c r="AH1725" s="109"/>
      <c r="AP1725" s="109"/>
    </row>
    <row r="1726" spans="34:42" x14ac:dyDescent="0.25">
      <c r="AH1726" s="109"/>
      <c r="AP1726" s="109"/>
    </row>
    <row r="1727" spans="34:42" x14ac:dyDescent="0.25">
      <c r="AH1727" s="109"/>
      <c r="AP1727" s="109"/>
    </row>
    <row r="1728" spans="34:42" x14ac:dyDescent="0.25">
      <c r="AH1728" s="109"/>
      <c r="AP1728" s="109"/>
    </row>
    <row r="1729" spans="34:42" x14ac:dyDescent="0.25">
      <c r="AH1729" s="109"/>
      <c r="AP1729" s="109"/>
    </row>
    <row r="1730" spans="34:42" x14ac:dyDescent="0.25">
      <c r="AH1730" s="109"/>
      <c r="AP1730" s="109"/>
    </row>
    <row r="1731" spans="34:42" x14ac:dyDescent="0.25">
      <c r="AH1731" s="109"/>
      <c r="AP1731" s="109"/>
    </row>
    <row r="1732" spans="34:42" x14ac:dyDescent="0.25">
      <c r="AH1732" s="109"/>
      <c r="AP1732" s="109"/>
    </row>
    <row r="1733" spans="34:42" x14ac:dyDescent="0.25">
      <c r="AH1733" s="109"/>
      <c r="AP1733" s="109"/>
    </row>
    <row r="1734" spans="34:42" x14ac:dyDescent="0.25">
      <c r="AH1734" s="109"/>
      <c r="AP1734" s="109"/>
    </row>
    <row r="1735" spans="34:42" x14ac:dyDescent="0.25">
      <c r="AH1735" s="109"/>
      <c r="AP1735" s="109"/>
    </row>
    <row r="1736" spans="34:42" x14ac:dyDescent="0.25">
      <c r="AH1736" s="109"/>
      <c r="AP1736" s="109"/>
    </row>
    <row r="1737" spans="34:42" x14ac:dyDescent="0.25">
      <c r="AH1737" s="109"/>
      <c r="AP1737" s="109"/>
    </row>
    <row r="1738" spans="34:42" x14ac:dyDescent="0.25">
      <c r="AH1738" s="109"/>
      <c r="AP1738" s="109"/>
    </row>
    <row r="1739" spans="34:42" x14ac:dyDescent="0.25">
      <c r="AH1739" s="109"/>
      <c r="AP1739" s="109"/>
    </row>
    <row r="1740" spans="34:42" x14ac:dyDescent="0.25">
      <c r="AH1740" s="109"/>
      <c r="AP1740" s="109"/>
    </row>
    <row r="1741" spans="34:42" x14ac:dyDescent="0.25">
      <c r="AH1741" s="109"/>
      <c r="AP1741" s="109"/>
    </row>
    <row r="1742" spans="34:42" x14ac:dyDescent="0.25">
      <c r="AH1742" s="109"/>
      <c r="AP1742" s="109"/>
    </row>
    <row r="1743" spans="34:42" x14ac:dyDescent="0.25">
      <c r="AH1743" s="109"/>
      <c r="AP1743" s="109"/>
    </row>
    <row r="1744" spans="34:42" x14ac:dyDescent="0.25">
      <c r="AH1744" s="109"/>
      <c r="AP1744" s="109"/>
    </row>
    <row r="1745" spans="34:42" x14ac:dyDescent="0.25">
      <c r="AH1745" s="109"/>
      <c r="AP1745" s="109"/>
    </row>
    <row r="1746" spans="34:42" x14ac:dyDescent="0.25">
      <c r="AH1746" s="109"/>
      <c r="AP1746" s="109"/>
    </row>
    <row r="1747" spans="34:42" x14ac:dyDescent="0.25">
      <c r="AH1747" s="109"/>
      <c r="AP1747" s="109"/>
    </row>
    <row r="1748" spans="34:42" x14ac:dyDescent="0.25">
      <c r="AH1748" s="109"/>
      <c r="AP1748" s="109"/>
    </row>
    <row r="1749" spans="34:42" x14ac:dyDescent="0.25">
      <c r="AH1749" s="109"/>
      <c r="AP1749" s="109"/>
    </row>
    <row r="1750" spans="34:42" x14ac:dyDescent="0.25">
      <c r="AH1750" s="109"/>
      <c r="AP1750" s="109"/>
    </row>
    <row r="1751" spans="34:42" x14ac:dyDescent="0.25">
      <c r="AH1751" s="109"/>
      <c r="AP1751" s="109"/>
    </row>
    <row r="1752" spans="34:42" x14ac:dyDescent="0.25">
      <c r="AH1752" s="109"/>
      <c r="AP1752" s="109"/>
    </row>
    <row r="1753" spans="34:42" x14ac:dyDescent="0.25">
      <c r="AH1753" s="109"/>
      <c r="AP1753" s="109"/>
    </row>
    <row r="1754" spans="34:42" x14ac:dyDescent="0.25">
      <c r="AH1754" s="109"/>
      <c r="AP1754" s="109"/>
    </row>
    <row r="1755" spans="34:42" x14ac:dyDescent="0.25">
      <c r="AH1755" s="109"/>
      <c r="AP1755" s="109"/>
    </row>
    <row r="1756" spans="34:42" x14ac:dyDescent="0.25">
      <c r="AH1756" s="109"/>
      <c r="AP1756" s="109"/>
    </row>
    <row r="1757" spans="34:42" x14ac:dyDescent="0.25">
      <c r="AH1757" s="109"/>
      <c r="AP1757" s="109"/>
    </row>
    <row r="1758" spans="34:42" x14ac:dyDescent="0.25">
      <c r="AH1758" s="109"/>
      <c r="AP1758" s="109"/>
    </row>
    <row r="1759" spans="34:42" x14ac:dyDescent="0.25">
      <c r="AH1759" s="109"/>
      <c r="AP1759" s="109"/>
    </row>
    <row r="1760" spans="34:42" x14ac:dyDescent="0.25">
      <c r="AH1760" s="109"/>
      <c r="AP1760" s="109"/>
    </row>
    <row r="1761" spans="34:42" x14ac:dyDescent="0.25">
      <c r="AH1761" s="109"/>
      <c r="AP1761" s="109"/>
    </row>
    <row r="1762" spans="34:42" x14ac:dyDescent="0.25">
      <c r="AH1762" s="109"/>
      <c r="AP1762" s="109"/>
    </row>
    <row r="1763" spans="34:42" x14ac:dyDescent="0.25">
      <c r="AH1763" s="109"/>
      <c r="AP1763" s="109"/>
    </row>
    <row r="1764" spans="34:42" x14ac:dyDescent="0.25">
      <c r="AH1764" s="109"/>
      <c r="AP1764" s="109"/>
    </row>
    <row r="1765" spans="34:42" x14ac:dyDescent="0.25">
      <c r="AH1765" s="109"/>
      <c r="AP1765" s="109"/>
    </row>
    <row r="1766" spans="34:42" x14ac:dyDescent="0.25">
      <c r="AH1766" s="109"/>
      <c r="AP1766" s="109"/>
    </row>
    <row r="1767" spans="34:42" x14ac:dyDescent="0.25">
      <c r="AH1767" s="109"/>
      <c r="AP1767" s="109"/>
    </row>
    <row r="1768" spans="34:42" x14ac:dyDescent="0.25">
      <c r="AH1768" s="109"/>
      <c r="AP1768" s="109"/>
    </row>
    <row r="1769" spans="34:42" x14ac:dyDescent="0.25">
      <c r="AH1769" s="109"/>
      <c r="AP1769" s="109"/>
    </row>
    <row r="1770" spans="34:42" x14ac:dyDescent="0.25">
      <c r="AH1770" s="109"/>
      <c r="AP1770" s="109"/>
    </row>
    <row r="1771" spans="34:42" x14ac:dyDescent="0.25">
      <c r="AH1771" s="109"/>
      <c r="AP1771" s="109"/>
    </row>
    <row r="1772" spans="34:42" x14ac:dyDescent="0.25">
      <c r="AH1772" s="109"/>
      <c r="AP1772" s="109"/>
    </row>
    <row r="1773" spans="34:42" x14ac:dyDescent="0.25">
      <c r="AH1773" s="109"/>
      <c r="AP1773" s="109"/>
    </row>
    <row r="1774" spans="34:42" x14ac:dyDescent="0.25">
      <c r="AH1774" s="109"/>
      <c r="AP1774" s="109"/>
    </row>
    <row r="1775" spans="34:42" x14ac:dyDescent="0.25">
      <c r="AH1775" s="109"/>
      <c r="AP1775" s="109"/>
    </row>
    <row r="1776" spans="34:42" x14ac:dyDescent="0.25">
      <c r="AH1776" s="109"/>
      <c r="AP1776" s="109"/>
    </row>
    <row r="1777" spans="34:42" x14ac:dyDescent="0.25">
      <c r="AH1777" s="109"/>
      <c r="AP1777" s="109"/>
    </row>
    <row r="1778" spans="34:42" x14ac:dyDescent="0.25">
      <c r="AH1778" s="109"/>
      <c r="AP1778" s="109"/>
    </row>
    <row r="1779" spans="34:42" x14ac:dyDescent="0.25">
      <c r="AH1779" s="109"/>
      <c r="AP1779" s="109"/>
    </row>
    <row r="1780" spans="34:42" x14ac:dyDescent="0.25">
      <c r="AH1780" s="109"/>
      <c r="AP1780" s="109"/>
    </row>
    <row r="1781" spans="34:42" x14ac:dyDescent="0.25">
      <c r="AH1781" s="109"/>
      <c r="AP1781" s="109"/>
    </row>
    <row r="1782" spans="34:42" x14ac:dyDescent="0.25">
      <c r="AH1782" s="109"/>
      <c r="AP1782" s="109"/>
    </row>
    <row r="1783" spans="34:42" x14ac:dyDescent="0.25">
      <c r="AH1783" s="109"/>
      <c r="AP1783" s="109"/>
    </row>
    <row r="1784" spans="34:42" x14ac:dyDescent="0.25">
      <c r="AH1784" s="109"/>
      <c r="AP1784" s="109"/>
    </row>
    <row r="1785" spans="34:42" x14ac:dyDescent="0.25">
      <c r="AH1785" s="109"/>
      <c r="AP1785" s="109"/>
    </row>
    <row r="1786" spans="34:42" x14ac:dyDescent="0.25">
      <c r="AH1786" s="109"/>
      <c r="AP1786" s="109"/>
    </row>
    <row r="1787" spans="34:42" x14ac:dyDescent="0.25">
      <c r="AH1787" s="109"/>
      <c r="AP1787" s="109"/>
    </row>
    <row r="1788" spans="34:42" x14ac:dyDescent="0.25">
      <c r="AH1788" s="109"/>
      <c r="AP1788" s="109"/>
    </row>
    <row r="1789" spans="34:42" x14ac:dyDescent="0.25">
      <c r="AH1789" s="109"/>
      <c r="AP1789" s="109"/>
    </row>
    <row r="1790" spans="34:42" x14ac:dyDescent="0.25">
      <c r="AH1790" s="109"/>
      <c r="AP1790" s="109"/>
    </row>
    <row r="1791" spans="34:42" x14ac:dyDescent="0.25">
      <c r="AH1791" s="109"/>
      <c r="AP1791" s="109"/>
    </row>
    <row r="1792" spans="34:42" x14ac:dyDescent="0.25">
      <c r="AH1792" s="109"/>
      <c r="AP1792" s="109"/>
    </row>
    <row r="1793" spans="34:42" x14ac:dyDescent="0.25">
      <c r="AH1793" s="109"/>
      <c r="AP1793" s="109"/>
    </row>
    <row r="1794" spans="34:42" x14ac:dyDescent="0.25">
      <c r="AH1794" s="109"/>
      <c r="AP1794" s="109"/>
    </row>
    <row r="1795" spans="34:42" x14ac:dyDescent="0.25">
      <c r="AH1795" s="109"/>
      <c r="AP1795" s="109"/>
    </row>
    <row r="1796" spans="34:42" x14ac:dyDescent="0.25">
      <c r="AH1796" s="109"/>
      <c r="AP1796" s="109"/>
    </row>
    <row r="1797" spans="34:42" x14ac:dyDescent="0.25">
      <c r="AH1797" s="109"/>
      <c r="AP1797" s="109"/>
    </row>
    <row r="1798" spans="34:42" x14ac:dyDescent="0.25">
      <c r="AH1798" s="109"/>
      <c r="AP1798" s="109"/>
    </row>
    <row r="1799" spans="34:42" x14ac:dyDescent="0.25">
      <c r="AH1799" s="109"/>
      <c r="AP1799" s="109"/>
    </row>
    <row r="1800" spans="34:42" x14ac:dyDescent="0.25">
      <c r="AH1800" s="109"/>
      <c r="AP1800" s="109"/>
    </row>
    <row r="1801" spans="34:42" x14ac:dyDescent="0.25">
      <c r="AH1801" s="109"/>
      <c r="AP1801" s="109"/>
    </row>
    <row r="1802" spans="34:42" x14ac:dyDescent="0.25">
      <c r="AH1802" s="109"/>
      <c r="AP1802" s="109"/>
    </row>
    <row r="1803" spans="34:42" x14ac:dyDescent="0.25">
      <c r="AH1803" s="109"/>
      <c r="AP1803" s="109"/>
    </row>
    <row r="1804" spans="34:42" x14ac:dyDescent="0.25">
      <c r="AH1804" s="109"/>
      <c r="AP1804" s="109"/>
    </row>
    <row r="1805" spans="34:42" x14ac:dyDescent="0.25">
      <c r="AH1805" s="109"/>
      <c r="AP1805" s="109"/>
    </row>
    <row r="1806" spans="34:42" x14ac:dyDescent="0.25">
      <c r="AH1806" s="109"/>
      <c r="AP1806" s="109"/>
    </row>
    <row r="1807" spans="34:42" x14ac:dyDescent="0.25">
      <c r="AH1807" s="109"/>
      <c r="AP1807" s="109"/>
    </row>
    <row r="1808" spans="34:42" x14ac:dyDescent="0.25">
      <c r="AH1808" s="109"/>
      <c r="AP1808" s="109"/>
    </row>
    <row r="1809" spans="34:42" x14ac:dyDescent="0.25">
      <c r="AH1809" s="109"/>
      <c r="AP1809" s="109"/>
    </row>
    <row r="1810" spans="34:42" x14ac:dyDescent="0.25">
      <c r="AH1810" s="109"/>
      <c r="AP1810" s="109"/>
    </row>
    <row r="1811" spans="34:42" x14ac:dyDescent="0.25">
      <c r="AH1811" s="109"/>
      <c r="AP1811" s="109"/>
    </row>
    <row r="1812" spans="34:42" x14ac:dyDescent="0.25">
      <c r="AH1812" s="109"/>
      <c r="AP1812" s="109"/>
    </row>
    <row r="1813" spans="34:42" x14ac:dyDescent="0.25">
      <c r="AH1813" s="109"/>
      <c r="AP1813" s="109"/>
    </row>
    <row r="1814" spans="34:42" x14ac:dyDescent="0.25">
      <c r="AH1814" s="109"/>
      <c r="AP1814" s="109"/>
    </row>
    <row r="1815" spans="34:42" x14ac:dyDescent="0.25">
      <c r="AH1815" s="109"/>
      <c r="AP1815" s="109"/>
    </row>
    <row r="1816" spans="34:42" x14ac:dyDescent="0.25">
      <c r="AH1816" s="109"/>
      <c r="AP1816" s="109"/>
    </row>
    <row r="1817" spans="34:42" x14ac:dyDescent="0.25">
      <c r="AH1817" s="109"/>
      <c r="AP1817" s="109"/>
    </row>
    <row r="1818" spans="34:42" x14ac:dyDescent="0.25">
      <c r="AH1818" s="109"/>
      <c r="AP1818" s="109"/>
    </row>
    <row r="1819" spans="34:42" x14ac:dyDescent="0.25">
      <c r="AH1819" s="109"/>
      <c r="AP1819" s="109"/>
    </row>
    <row r="1820" spans="34:42" x14ac:dyDescent="0.25">
      <c r="AH1820" s="109"/>
      <c r="AP1820" s="109"/>
    </row>
    <row r="1821" spans="34:42" x14ac:dyDescent="0.25">
      <c r="AH1821" s="109"/>
      <c r="AP1821" s="109"/>
    </row>
    <row r="1822" spans="34:42" x14ac:dyDescent="0.25">
      <c r="AH1822" s="109"/>
      <c r="AP1822" s="109"/>
    </row>
    <row r="1823" spans="34:42" x14ac:dyDescent="0.25">
      <c r="AH1823" s="109"/>
      <c r="AP1823" s="109"/>
    </row>
    <row r="1824" spans="34:42" x14ac:dyDescent="0.25">
      <c r="AH1824" s="109"/>
      <c r="AP1824" s="109"/>
    </row>
    <row r="1825" spans="34:42" x14ac:dyDescent="0.25">
      <c r="AH1825" s="109"/>
      <c r="AP1825" s="109"/>
    </row>
    <row r="1826" spans="34:42" x14ac:dyDescent="0.25">
      <c r="AH1826" s="109"/>
      <c r="AP1826" s="109"/>
    </row>
    <row r="1827" spans="34:42" x14ac:dyDescent="0.25">
      <c r="AH1827" s="109"/>
      <c r="AP1827" s="109"/>
    </row>
    <row r="1828" spans="34:42" x14ac:dyDescent="0.25">
      <c r="AH1828" s="109"/>
      <c r="AP1828" s="109"/>
    </row>
    <row r="1829" spans="34:42" x14ac:dyDescent="0.25">
      <c r="AH1829" s="109"/>
      <c r="AP1829" s="109"/>
    </row>
    <row r="1830" spans="34:42" x14ac:dyDescent="0.25">
      <c r="AH1830" s="109"/>
      <c r="AP1830" s="109"/>
    </row>
    <row r="1831" spans="34:42" x14ac:dyDescent="0.25">
      <c r="AH1831" s="109"/>
      <c r="AP1831" s="109"/>
    </row>
    <row r="1832" spans="34:42" x14ac:dyDescent="0.25">
      <c r="AH1832" s="109"/>
      <c r="AP1832" s="109"/>
    </row>
    <row r="1833" spans="34:42" x14ac:dyDescent="0.25">
      <c r="AH1833" s="109"/>
      <c r="AP1833" s="109"/>
    </row>
    <row r="1834" spans="34:42" x14ac:dyDescent="0.25">
      <c r="AH1834" s="109"/>
      <c r="AP1834" s="109"/>
    </row>
    <row r="1835" spans="34:42" x14ac:dyDescent="0.25">
      <c r="AH1835" s="109"/>
      <c r="AP1835" s="109"/>
    </row>
    <row r="1836" spans="34:42" x14ac:dyDescent="0.25">
      <c r="AH1836" s="109"/>
      <c r="AP1836" s="109"/>
    </row>
    <row r="1837" spans="34:42" x14ac:dyDescent="0.25">
      <c r="AH1837" s="109"/>
      <c r="AP1837" s="109"/>
    </row>
    <row r="1838" spans="34:42" x14ac:dyDescent="0.25">
      <c r="AH1838" s="109"/>
      <c r="AP1838" s="109"/>
    </row>
    <row r="1839" spans="34:42" x14ac:dyDescent="0.25">
      <c r="AH1839" s="109"/>
      <c r="AP1839" s="109"/>
    </row>
    <row r="1840" spans="34:42" x14ac:dyDescent="0.25">
      <c r="AH1840" s="109"/>
      <c r="AP1840" s="109"/>
    </row>
    <row r="1841" spans="34:42" x14ac:dyDescent="0.25">
      <c r="AH1841" s="109"/>
      <c r="AP1841" s="109"/>
    </row>
    <row r="1842" spans="34:42" x14ac:dyDescent="0.25">
      <c r="AH1842" s="109"/>
      <c r="AP1842" s="109"/>
    </row>
    <row r="1843" spans="34:42" x14ac:dyDescent="0.25">
      <c r="AH1843" s="109"/>
      <c r="AP1843" s="109"/>
    </row>
    <row r="1844" spans="34:42" x14ac:dyDescent="0.25">
      <c r="AH1844" s="109"/>
      <c r="AP1844" s="109"/>
    </row>
    <row r="1845" spans="34:42" x14ac:dyDescent="0.25">
      <c r="AH1845" s="109"/>
      <c r="AP1845" s="109"/>
    </row>
    <row r="1846" spans="34:42" x14ac:dyDescent="0.25">
      <c r="AH1846" s="109"/>
      <c r="AP1846" s="109"/>
    </row>
    <row r="1847" spans="34:42" x14ac:dyDescent="0.25">
      <c r="AH1847" s="109"/>
      <c r="AP1847" s="109"/>
    </row>
    <row r="1848" spans="34:42" x14ac:dyDescent="0.25">
      <c r="AH1848" s="109"/>
      <c r="AP1848" s="109"/>
    </row>
    <row r="1849" spans="34:42" x14ac:dyDescent="0.25">
      <c r="AH1849" s="109"/>
      <c r="AP1849" s="109"/>
    </row>
    <row r="1850" spans="34:42" x14ac:dyDescent="0.25">
      <c r="AH1850" s="109"/>
      <c r="AP1850" s="109"/>
    </row>
    <row r="1851" spans="34:42" x14ac:dyDescent="0.25">
      <c r="AH1851" s="109"/>
      <c r="AP1851" s="109"/>
    </row>
    <row r="1852" spans="34:42" x14ac:dyDescent="0.25">
      <c r="AH1852" s="109"/>
      <c r="AP1852" s="109"/>
    </row>
    <row r="1853" spans="34:42" x14ac:dyDescent="0.25">
      <c r="AH1853" s="109"/>
      <c r="AP1853" s="109"/>
    </row>
    <row r="1854" spans="34:42" x14ac:dyDescent="0.25">
      <c r="AH1854" s="109"/>
      <c r="AP1854" s="109"/>
    </row>
    <row r="1855" spans="34:42" x14ac:dyDescent="0.25">
      <c r="AH1855" s="109"/>
      <c r="AP1855" s="109"/>
    </row>
    <row r="1856" spans="34:42" x14ac:dyDescent="0.25">
      <c r="AH1856" s="109"/>
      <c r="AP1856" s="109"/>
    </row>
    <row r="1857" spans="34:42" x14ac:dyDescent="0.25">
      <c r="AH1857" s="109"/>
      <c r="AP1857" s="109"/>
    </row>
    <row r="1858" spans="34:42" x14ac:dyDescent="0.25">
      <c r="AH1858" s="109"/>
      <c r="AP1858" s="109"/>
    </row>
    <row r="1859" spans="34:42" x14ac:dyDescent="0.25">
      <c r="AH1859" s="109"/>
      <c r="AP1859" s="109"/>
    </row>
    <row r="1860" spans="34:42" x14ac:dyDescent="0.25">
      <c r="AH1860" s="109"/>
      <c r="AP1860" s="109"/>
    </row>
    <row r="1861" spans="34:42" x14ac:dyDescent="0.25">
      <c r="AH1861" s="109"/>
      <c r="AP1861" s="109"/>
    </row>
    <row r="1862" spans="34:42" x14ac:dyDescent="0.25">
      <c r="AH1862" s="109"/>
      <c r="AP1862" s="109"/>
    </row>
    <row r="1863" spans="34:42" x14ac:dyDescent="0.25">
      <c r="AH1863" s="109"/>
      <c r="AP1863" s="109"/>
    </row>
    <row r="1864" spans="34:42" x14ac:dyDescent="0.25">
      <c r="AH1864" s="109"/>
      <c r="AP1864" s="109"/>
    </row>
    <row r="1865" spans="34:42" x14ac:dyDescent="0.25">
      <c r="AH1865" s="109"/>
      <c r="AP1865" s="109"/>
    </row>
    <row r="1866" spans="34:42" x14ac:dyDescent="0.25">
      <c r="AH1866" s="109"/>
      <c r="AP1866" s="109"/>
    </row>
    <row r="1867" spans="34:42" x14ac:dyDescent="0.25">
      <c r="AH1867" s="109"/>
      <c r="AP1867" s="109"/>
    </row>
    <row r="1868" spans="34:42" x14ac:dyDescent="0.25">
      <c r="AH1868" s="109"/>
      <c r="AP1868" s="109"/>
    </row>
    <row r="1869" spans="34:42" x14ac:dyDescent="0.25">
      <c r="AH1869" s="109"/>
      <c r="AP1869" s="109"/>
    </row>
    <row r="1870" spans="34:42" x14ac:dyDescent="0.25">
      <c r="AH1870" s="109"/>
      <c r="AP1870" s="109"/>
    </row>
    <row r="1871" spans="34:42" x14ac:dyDescent="0.25">
      <c r="AH1871" s="109"/>
      <c r="AP1871" s="109"/>
    </row>
    <row r="1872" spans="34:42" x14ac:dyDescent="0.25">
      <c r="AH1872" s="109"/>
      <c r="AP1872" s="109"/>
    </row>
    <row r="1873" spans="34:42" x14ac:dyDescent="0.25">
      <c r="AH1873" s="109"/>
      <c r="AP1873" s="109"/>
    </row>
    <row r="1874" spans="34:42" x14ac:dyDescent="0.25">
      <c r="AH1874" s="109"/>
      <c r="AP1874" s="109"/>
    </row>
    <row r="1875" spans="34:42" x14ac:dyDescent="0.25">
      <c r="AH1875" s="109"/>
      <c r="AP1875" s="109"/>
    </row>
    <row r="1876" spans="34:42" x14ac:dyDescent="0.25">
      <c r="AH1876" s="109"/>
      <c r="AP1876" s="109"/>
    </row>
    <row r="1877" spans="34:42" x14ac:dyDescent="0.25">
      <c r="AH1877" s="109"/>
      <c r="AP1877" s="109"/>
    </row>
    <row r="1878" spans="34:42" x14ac:dyDescent="0.25">
      <c r="AH1878" s="109"/>
      <c r="AP1878" s="109"/>
    </row>
    <row r="1879" spans="34:42" x14ac:dyDescent="0.25">
      <c r="AH1879" s="109"/>
      <c r="AP1879" s="109"/>
    </row>
    <row r="1880" spans="34:42" x14ac:dyDescent="0.25">
      <c r="AH1880" s="109"/>
      <c r="AP1880" s="109"/>
    </row>
    <row r="1881" spans="34:42" x14ac:dyDescent="0.25">
      <c r="AH1881" s="109"/>
      <c r="AP1881" s="109"/>
    </row>
    <row r="1882" spans="34:42" x14ac:dyDescent="0.25">
      <c r="AH1882" s="109"/>
      <c r="AP1882" s="109"/>
    </row>
    <row r="1883" spans="34:42" x14ac:dyDescent="0.25">
      <c r="AH1883" s="109"/>
      <c r="AP1883" s="109"/>
    </row>
    <row r="1884" spans="34:42" x14ac:dyDescent="0.25">
      <c r="AH1884" s="109"/>
      <c r="AP1884" s="109"/>
    </row>
    <row r="1885" spans="34:42" x14ac:dyDescent="0.25">
      <c r="AH1885" s="109"/>
      <c r="AP1885" s="109"/>
    </row>
    <row r="1886" spans="34:42" x14ac:dyDescent="0.25">
      <c r="AH1886" s="109"/>
      <c r="AP1886" s="109"/>
    </row>
    <row r="1887" spans="34:42" x14ac:dyDescent="0.25">
      <c r="AH1887" s="109"/>
      <c r="AP1887" s="109"/>
    </row>
    <row r="1888" spans="34:42" x14ac:dyDescent="0.25">
      <c r="AH1888" s="109"/>
      <c r="AP1888" s="109"/>
    </row>
    <row r="1889" spans="34:42" x14ac:dyDescent="0.25">
      <c r="AH1889" s="109"/>
      <c r="AP1889" s="109"/>
    </row>
    <row r="1890" spans="34:42" x14ac:dyDescent="0.25">
      <c r="AH1890" s="109"/>
      <c r="AP1890" s="109"/>
    </row>
    <row r="1891" spans="34:42" x14ac:dyDescent="0.25">
      <c r="AH1891" s="109"/>
      <c r="AP1891" s="109"/>
    </row>
    <row r="1892" spans="34:42" x14ac:dyDescent="0.25">
      <c r="AH1892" s="109"/>
      <c r="AP1892" s="109"/>
    </row>
    <row r="1893" spans="34:42" x14ac:dyDescent="0.25">
      <c r="AH1893" s="109"/>
      <c r="AP1893" s="109"/>
    </row>
    <row r="1894" spans="34:42" x14ac:dyDescent="0.25">
      <c r="AH1894" s="109"/>
      <c r="AP1894" s="109"/>
    </row>
    <row r="1895" spans="34:42" x14ac:dyDescent="0.25">
      <c r="AH1895" s="109"/>
      <c r="AP1895" s="109"/>
    </row>
    <row r="1896" spans="34:42" x14ac:dyDescent="0.25">
      <c r="AH1896" s="109"/>
      <c r="AP1896" s="109"/>
    </row>
    <row r="1897" spans="34:42" x14ac:dyDescent="0.25">
      <c r="AH1897" s="109"/>
      <c r="AP1897" s="109"/>
    </row>
    <row r="1898" spans="34:42" x14ac:dyDescent="0.25">
      <c r="AH1898" s="109"/>
      <c r="AP1898" s="109"/>
    </row>
    <row r="1899" spans="34:42" x14ac:dyDescent="0.25">
      <c r="AH1899" s="109"/>
      <c r="AP1899" s="109"/>
    </row>
    <row r="1900" spans="34:42" x14ac:dyDescent="0.25">
      <c r="AH1900" s="109"/>
      <c r="AP1900" s="109"/>
    </row>
    <row r="1901" spans="34:42" x14ac:dyDescent="0.25">
      <c r="AH1901" s="109"/>
      <c r="AP1901" s="109"/>
    </row>
    <row r="1902" spans="34:42" x14ac:dyDescent="0.25">
      <c r="AH1902" s="109"/>
      <c r="AP1902" s="109"/>
    </row>
    <row r="1903" spans="34:42" x14ac:dyDescent="0.25">
      <c r="AH1903" s="109"/>
      <c r="AP1903" s="109"/>
    </row>
    <row r="1904" spans="34:42" x14ac:dyDescent="0.25">
      <c r="AH1904" s="109"/>
      <c r="AP1904" s="109"/>
    </row>
    <row r="1905" spans="34:42" x14ac:dyDescent="0.25">
      <c r="AH1905" s="109"/>
      <c r="AP1905" s="109"/>
    </row>
    <row r="1906" spans="34:42" x14ac:dyDescent="0.25">
      <c r="AH1906" s="109"/>
      <c r="AP1906" s="109"/>
    </row>
    <row r="1907" spans="34:42" x14ac:dyDescent="0.25">
      <c r="AH1907" s="109"/>
      <c r="AP1907" s="109"/>
    </row>
    <row r="1908" spans="34:42" x14ac:dyDescent="0.25">
      <c r="AH1908" s="109"/>
      <c r="AP1908" s="109"/>
    </row>
    <row r="1909" spans="34:42" x14ac:dyDescent="0.25">
      <c r="AH1909" s="109"/>
      <c r="AP1909" s="109"/>
    </row>
    <row r="1910" spans="34:42" x14ac:dyDescent="0.25">
      <c r="AH1910" s="109"/>
      <c r="AP1910" s="109"/>
    </row>
    <row r="1911" spans="34:42" x14ac:dyDescent="0.25">
      <c r="AH1911" s="109"/>
      <c r="AP1911" s="109"/>
    </row>
    <row r="1912" spans="34:42" x14ac:dyDescent="0.25">
      <c r="AH1912" s="109"/>
      <c r="AP1912" s="109"/>
    </row>
    <row r="1913" spans="34:42" x14ac:dyDescent="0.25">
      <c r="AH1913" s="109"/>
      <c r="AP1913" s="109"/>
    </row>
    <row r="1914" spans="34:42" x14ac:dyDescent="0.25">
      <c r="AH1914" s="109"/>
      <c r="AP1914" s="109"/>
    </row>
    <row r="1915" spans="34:42" x14ac:dyDescent="0.25">
      <c r="AH1915" s="109"/>
      <c r="AP1915" s="109"/>
    </row>
    <row r="1916" spans="34:42" x14ac:dyDescent="0.25">
      <c r="AH1916" s="109"/>
      <c r="AP1916" s="109"/>
    </row>
    <row r="1917" spans="34:42" x14ac:dyDescent="0.25">
      <c r="AH1917" s="109"/>
      <c r="AP1917" s="109"/>
    </row>
    <row r="1918" spans="34:42" x14ac:dyDescent="0.25">
      <c r="AH1918" s="109"/>
      <c r="AP1918" s="109"/>
    </row>
    <row r="1919" spans="34:42" x14ac:dyDescent="0.25">
      <c r="AH1919" s="109"/>
      <c r="AP1919" s="109"/>
    </row>
    <row r="1920" spans="34:42" x14ac:dyDescent="0.25">
      <c r="AH1920" s="109"/>
      <c r="AP1920" s="109"/>
    </row>
    <row r="1921" spans="34:42" x14ac:dyDescent="0.25">
      <c r="AH1921" s="109"/>
      <c r="AP1921" s="109"/>
    </row>
    <row r="1922" spans="34:42" x14ac:dyDescent="0.25">
      <c r="AH1922" s="109"/>
      <c r="AP1922" s="109"/>
    </row>
    <row r="1923" spans="34:42" x14ac:dyDescent="0.25">
      <c r="AH1923" s="109"/>
      <c r="AP1923" s="109"/>
    </row>
    <row r="1924" spans="34:42" x14ac:dyDescent="0.25">
      <c r="AH1924" s="109"/>
      <c r="AP1924" s="109"/>
    </row>
    <row r="1925" spans="34:42" x14ac:dyDescent="0.25">
      <c r="AH1925" s="109"/>
      <c r="AP1925" s="109"/>
    </row>
    <row r="1926" spans="34:42" x14ac:dyDescent="0.25">
      <c r="AH1926" s="109"/>
      <c r="AP1926" s="109"/>
    </row>
    <row r="1927" spans="34:42" x14ac:dyDescent="0.25">
      <c r="AH1927" s="109"/>
      <c r="AP1927" s="109"/>
    </row>
    <row r="1928" spans="34:42" x14ac:dyDescent="0.25">
      <c r="AH1928" s="109"/>
      <c r="AP1928" s="109"/>
    </row>
    <row r="1929" spans="34:42" x14ac:dyDescent="0.25">
      <c r="AH1929" s="109"/>
      <c r="AP1929" s="109"/>
    </row>
    <row r="1930" spans="34:42" x14ac:dyDescent="0.25">
      <c r="AH1930" s="109"/>
      <c r="AP1930" s="109"/>
    </row>
    <row r="1931" spans="34:42" x14ac:dyDescent="0.25">
      <c r="AH1931" s="109"/>
      <c r="AP1931" s="109"/>
    </row>
    <row r="1932" spans="34:42" x14ac:dyDescent="0.25">
      <c r="AH1932" s="109"/>
      <c r="AP1932" s="109"/>
    </row>
    <row r="1933" spans="34:42" x14ac:dyDescent="0.25">
      <c r="AH1933" s="109"/>
      <c r="AP1933" s="109"/>
    </row>
    <row r="1934" spans="34:42" x14ac:dyDescent="0.25">
      <c r="AH1934" s="109"/>
      <c r="AP1934" s="109"/>
    </row>
    <row r="1935" spans="34:42" x14ac:dyDescent="0.25">
      <c r="AH1935" s="109"/>
      <c r="AP1935" s="109"/>
    </row>
    <row r="1936" spans="34:42" x14ac:dyDescent="0.25">
      <c r="AH1936" s="109"/>
      <c r="AP1936" s="109"/>
    </row>
    <row r="1937" spans="34:42" x14ac:dyDescent="0.25">
      <c r="AH1937" s="109"/>
      <c r="AP1937" s="109"/>
    </row>
    <row r="1938" spans="34:42" x14ac:dyDescent="0.25">
      <c r="AH1938" s="109"/>
      <c r="AP1938" s="109"/>
    </row>
    <row r="1939" spans="34:42" x14ac:dyDescent="0.25">
      <c r="AH1939" s="109"/>
      <c r="AP1939" s="109"/>
    </row>
    <row r="1940" spans="34:42" x14ac:dyDescent="0.25">
      <c r="AH1940" s="109"/>
      <c r="AP1940" s="109"/>
    </row>
    <row r="1941" spans="34:42" x14ac:dyDescent="0.25">
      <c r="AH1941" s="109"/>
      <c r="AP1941" s="109"/>
    </row>
    <row r="1942" spans="34:42" x14ac:dyDescent="0.25">
      <c r="AH1942" s="109"/>
      <c r="AP1942" s="109"/>
    </row>
    <row r="1943" spans="34:42" x14ac:dyDescent="0.25">
      <c r="AH1943" s="109"/>
      <c r="AP1943" s="109"/>
    </row>
    <row r="1944" spans="34:42" x14ac:dyDescent="0.25">
      <c r="AH1944" s="109"/>
      <c r="AP1944" s="109"/>
    </row>
    <row r="1945" spans="34:42" x14ac:dyDescent="0.25">
      <c r="AH1945" s="109"/>
      <c r="AP1945" s="109"/>
    </row>
    <row r="1946" spans="34:42" x14ac:dyDescent="0.25">
      <c r="AH1946" s="109"/>
      <c r="AP1946" s="109"/>
    </row>
    <row r="1947" spans="34:42" x14ac:dyDescent="0.25">
      <c r="AH1947" s="109"/>
      <c r="AP1947" s="109"/>
    </row>
    <row r="1948" spans="34:42" x14ac:dyDescent="0.25">
      <c r="AH1948" s="109"/>
      <c r="AP1948" s="109"/>
    </row>
    <row r="1949" spans="34:42" x14ac:dyDescent="0.25">
      <c r="AH1949" s="109"/>
      <c r="AP1949" s="109"/>
    </row>
    <row r="1950" spans="34:42" x14ac:dyDescent="0.25">
      <c r="AH1950" s="109"/>
      <c r="AP1950" s="109"/>
    </row>
    <row r="1951" spans="34:42" x14ac:dyDescent="0.25">
      <c r="AH1951" s="109"/>
      <c r="AP1951" s="109"/>
    </row>
    <row r="1952" spans="34:42" x14ac:dyDescent="0.25">
      <c r="AH1952" s="109"/>
      <c r="AP1952" s="109"/>
    </row>
    <row r="1953" spans="34:42" x14ac:dyDescent="0.25">
      <c r="AH1953" s="109"/>
      <c r="AP1953" s="109"/>
    </row>
    <row r="1954" spans="34:42" x14ac:dyDescent="0.25">
      <c r="AH1954" s="109"/>
      <c r="AP1954" s="109"/>
    </row>
    <row r="1955" spans="34:42" x14ac:dyDescent="0.25">
      <c r="AH1955" s="109"/>
      <c r="AP1955" s="109"/>
    </row>
    <row r="1956" spans="34:42" x14ac:dyDescent="0.25">
      <c r="AH1956" s="109"/>
      <c r="AP1956" s="109"/>
    </row>
    <row r="1957" spans="34:42" x14ac:dyDescent="0.25">
      <c r="AH1957" s="109"/>
      <c r="AP1957" s="109"/>
    </row>
    <row r="1958" spans="34:42" x14ac:dyDescent="0.25">
      <c r="AH1958" s="109"/>
      <c r="AP1958" s="109"/>
    </row>
    <row r="1959" spans="34:42" x14ac:dyDescent="0.25">
      <c r="AH1959" s="109"/>
      <c r="AP1959" s="109"/>
    </row>
    <row r="1960" spans="34:42" x14ac:dyDescent="0.25">
      <c r="AH1960" s="109"/>
      <c r="AP1960" s="109"/>
    </row>
    <row r="1961" spans="34:42" x14ac:dyDescent="0.25">
      <c r="AH1961" s="109"/>
      <c r="AP1961" s="109"/>
    </row>
    <row r="1962" spans="34:42" x14ac:dyDescent="0.25">
      <c r="AH1962" s="109"/>
      <c r="AP1962" s="109"/>
    </row>
    <row r="1963" spans="34:42" x14ac:dyDescent="0.25">
      <c r="AH1963" s="109"/>
      <c r="AP1963" s="109"/>
    </row>
    <row r="1964" spans="34:42" x14ac:dyDescent="0.25">
      <c r="AH1964" s="109"/>
      <c r="AP1964" s="109"/>
    </row>
    <row r="1965" spans="34:42" x14ac:dyDescent="0.25">
      <c r="AH1965" s="109"/>
      <c r="AP1965" s="109"/>
    </row>
    <row r="1966" spans="34:42" x14ac:dyDescent="0.25">
      <c r="AH1966" s="109"/>
      <c r="AP1966" s="109"/>
    </row>
    <row r="1967" spans="34:42" x14ac:dyDescent="0.25">
      <c r="AH1967" s="109"/>
      <c r="AP1967" s="109"/>
    </row>
    <row r="1968" spans="34:42" x14ac:dyDescent="0.25">
      <c r="AH1968" s="109"/>
      <c r="AP1968" s="109"/>
    </row>
    <row r="1969" spans="34:42" x14ac:dyDescent="0.25">
      <c r="AH1969" s="109"/>
      <c r="AP1969" s="109"/>
    </row>
    <row r="1970" spans="34:42" x14ac:dyDescent="0.25">
      <c r="AH1970" s="109"/>
      <c r="AP1970" s="109"/>
    </row>
    <row r="1971" spans="34:42" x14ac:dyDescent="0.25">
      <c r="AH1971" s="109"/>
      <c r="AP1971" s="109"/>
    </row>
    <row r="1972" spans="34:42" x14ac:dyDescent="0.25">
      <c r="AH1972" s="109"/>
      <c r="AP1972" s="109"/>
    </row>
    <row r="1973" spans="34:42" x14ac:dyDescent="0.25">
      <c r="AH1973" s="109"/>
      <c r="AP1973" s="109"/>
    </row>
    <row r="1974" spans="34:42" x14ac:dyDescent="0.25">
      <c r="AH1974" s="109"/>
      <c r="AP1974" s="109"/>
    </row>
    <row r="1975" spans="34:42" x14ac:dyDescent="0.25">
      <c r="AH1975" s="109"/>
      <c r="AP1975" s="109"/>
    </row>
    <row r="1976" spans="34:42" x14ac:dyDescent="0.25">
      <c r="AH1976" s="109"/>
      <c r="AP1976" s="109"/>
    </row>
    <row r="1977" spans="34:42" x14ac:dyDescent="0.25">
      <c r="AH1977" s="109"/>
      <c r="AP1977" s="109"/>
    </row>
    <row r="1978" spans="34:42" x14ac:dyDescent="0.25">
      <c r="AH1978" s="109"/>
      <c r="AP1978" s="109"/>
    </row>
    <row r="1979" spans="34:42" x14ac:dyDescent="0.25">
      <c r="AH1979" s="109"/>
      <c r="AP1979" s="109"/>
    </row>
    <row r="1980" spans="34:42" x14ac:dyDescent="0.25">
      <c r="AH1980" s="109"/>
      <c r="AP1980" s="109"/>
    </row>
    <row r="1981" spans="34:42" x14ac:dyDescent="0.25">
      <c r="AH1981" s="109"/>
      <c r="AP1981" s="109"/>
    </row>
    <row r="1982" spans="34:42" x14ac:dyDescent="0.25">
      <c r="AH1982" s="109"/>
      <c r="AP1982" s="109"/>
    </row>
    <row r="1983" spans="34:42" x14ac:dyDescent="0.25">
      <c r="AH1983" s="109"/>
      <c r="AP1983" s="109"/>
    </row>
    <row r="1984" spans="34:42" x14ac:dyDescent="0.25">
      <c r="AH1984" s="109"/>
      <c r="AP1984" s="109"/>
    </row>
    <row r="1985" spans="34:42" x14ac:dyDescent="0.25">
      <c r="AH1985" s="109"/>
      <c r="AP1985" s="109"/>
    </row>
    <row r="1986" spans="34:42" x14ac:dyDescent="0.25">
      <c r="AH1986" s="109"/>
      <c r="AP1986" s="109"/>
    </row>
    <row r="1987" spans="34:42" x14ac:dyDescent="0.25">
      <c r="AH1987" s="109"/>
      <c r="AP1987" s="109"/>
    </row>
    <row r="1988" spans="34:42" x14ac:dyDescent="0.25">
      <c r="AH1988" s="109"/>
      <c r="AP1988" s="109"/>
    </row>
    <row r="1989" spans="34:42" x14ac:dyDescent="0.25">
      <c r="AH1989" s="109"/>
      <c r="AP1989" s="109"/>
    </row>
    <row r="1990" spans="34:42" x14ac:dyDescent="0.25">
      <c r="AH1990" s="109"/>
      <c r="AP1990" s="109"/>
    </row>
    <row r="1991" spans="34:42" x14ac:dyDescent="0.25">
      <c r="AH1991" s="109"/>
      <c r="AP1991" s="109"/>
    </row>
    <row r="1992" spans="34:42" x14ac:dyDescent="0.25">
      <c r="AH1992" s="109"/>
      <c r="AP1992" s="109"/>
    </row>
    <row r="1993" spans="34:42" x14ac:dyDescent="0.25">
      <c r="AH1993" s="109"/>
      <c r="AP1993" s="109"/>
    </row>
    <row r="1994" spans="34:42" x14ac:dyDescent="0.25">
      <c r="AH1994" s="109"/>
      <c r="AP1994" s="109"/>
    </row>
    <row r="1995" spans="34:42" x14ac:dyDescent="0.25">
      <c r="AH1995" s="109"/>
      <c r="AP1995" s="109"/>
    </row>
    <row r="1996" spans="34:42" x14ac:dyDescent="0.25">
      <c r="AH1996" s="109"/>
      <c r="AP1996" s="109"/>
    </row>
    <row r="1997" spans="34:42" x14ac:dyDescent="0.25">
      <c r="AH1997" s="109"/>
      <c r="AP1997" s="109"/>
    </row>
    <row r="1998" spans="34:42" x14ac:dyDescent="0.25">
      <c r="AH1998" s="109"/>
      <c r="AP1998" s="109"/>
    </row>
    <row r="1999" spans="34:42" x14ac:dyDescent="0.25">
      <c r="AH1999" s="109"/>
      <c r="AP1999" s="109"/>
    </row>
    <row r="2000" spans="34:42" x14ac:dyDescent="0.25">
      <c r="AH2000" s="109"/>
      <c r="AP2000" s="109"/>
    </row>
    <row r="2001" spans="34:42" x14ac:dyDescent="0.25">
      <c r="AH2001" s="109"/>
      <c r="AP2001" s="109"/>
    </row>
    <row r="2002" spans="34:42" x14ac:dyDescent="0.25">
      <c r="AH2002" s="109"/>
      <c r="AP2002" s="109"/>
    </row>
    <row r="2003" spans="34:42" x14ac:dyDescent="0.25">
      <c r="AH2003" s="109"/>
      <c r="AP2003" s="109"/>
    </row>
    <row r="2004" spans="34:42" x14ac:dyDescent="0.25">
      <c r="AH2004" s="109"/>
      <c r="AP2004" s="109"/>
    </row>
    <row r="2005" spans="34:42" x14ac:dyDescent="0.25">
      <c r="AH2005" s="109"/>
      <c r="AP2005" s="109"/>
    </row>
    <row r="2006" spans="34:42" x14ac:dyDescent="0.25">
      <c r="AH2006" s="109"/>
      <c r="AP2006" s="109"/>
    </row>
    <row r="2007" spans="34:42" x14ac:dyDescent="0.25">
      <c r="AH2007" s="109"/>
      <c r="AP2007" s="109"/>
    </row>
    <row r="2008" spans="34:42" x14ac:dyDescent="0.25">
      <c r="AH2008" s="109"/>
      <c r="AP2008" s="109"/>
    </row>
    <row r="2009" spans="34:42" x14ac:dyDescent="0.25">
      <c r="AH2009" s="109"/>
      <c r="AP2009" s="109"/>
    </row>
    <row r="2010" spans="34:42" x14ac:dyDescent="0.25">
      <c r="AH2010" s="109"/>
      <c r="AP2010" s="109"/>
    </row>
    <row r="2011" spans="34:42" x14ac:dyDescent="0.25">
      <c r="AH2011" s="109"/>
      <c r="AP2011" s="109"/>
    </row>
    <row r="2012" spans="34:42" x14ac:dyDescent="0.25">
      <c r="AH2012" s="109"/>
      <c r="AP2012" s="109"/>
    </row>
    <row r="2013" spans="34:42" x14ac:dyDescent="0.25">
      <c r="AH2013" s="109"/>
      <c r="AP2013" s="109"/>
    </row>
    <row r="2014" spans="34:42" x14ac:dyDescent="0.25">
      <c r="AH2014" s="109"/>
      <c r="AP2014" s="109"/>
    </row>
    <row r="2015" spans="34:42" x14ac:dyDescent="0.25">
      <c r="AH2015" s="109"/>
      <c r="AP2015" s="109"/>
    </row>
    <row r="2016" spans="34:42" x14ac:dyDescent="0.25">
      <c r="AH2016" s="109"/>
      <c r="AP2016" s="109"/>
    </row>
    <row r="2017" spans="34:42" x14ac:dyDescent="0.25">
      <c r="AH2017" s="109"/>
      <c r="AP2017" s="109"/>
    </row>
    <row r="2018" spans="34:42" x14ac:dyDescent="0.25">
      <c r="AH2018" s="109"/>
      <c r="AP2018" s="109"/>
    </row>
    <row r="2019" spans="34:42" x14ac:dyDescent="0.25">
      <c r="AH2019" s="109"/>
      <c r="AP2019" s="109"/>
    </row>
    <row r="2020" spans="34:42" x14ac:dyDescent="0.25">
      <c r="AH2020" s="109"/>
      <c r="AP2020" s="109"/>
    </row>
    <row r="2021" spans="34:42" x14ac:dyDescent="0.25">
      <c r="AH2021" s="109"/>
      <c r="AP2021" s="109"/>
    </row>
    <row r="2022" spans="34:42" x14ac:dyDescent="0.25">
      <c r="AH2022" s="109"/>
      <c r="AP2022" s="109"/>
    </row>
    <row r="2023" spans="34:42" x14ac:dyDescent="0.25">
      <c r="AH2023" s="109"/>
      <c r="AP2023" s="109"/>
    </row>
    <row r="2024" spans="34:42" x14ac:dyDescent="0.25">
      <c r="AH2024" s="109"/>
      <c r="AP2024" s="109"/>
    </row>
    <row r="2025" spans="34:42" x14ac:dyDescent="0.25">
      <c r="AH2025" s="109"/>
      <c r="AP2025" s="109"/>
    </row>
    <row r="2026" spans="34:42" x14ac:dyDescent="0.25">
      <c r="AH2026" s="109"/>
      <c r="AP2026" s="109"/>
    </row>
    <row r="2027" spans="34:42" x14ac:dyDescent="0.25">
      <c r="AH2027" s="109"/>
      <c r="AP2027" s="109"/>
    </row>
    <row r="2028" spans="34:42" x14ac:dyDescent="0.25">
      <c r="AH2028" s="109"/>
      <c r="AP2028" s="109"/>
    </row>
    <row r="2029" spans="34:42" x14ac:dyDescent="0.25">
      <c r="AH2029" s="109"/>
      <c r="AP2029" s="109"/>
    </row>
    <row r="2030" spans="34:42" x14ac:dyDescent="0.25">
      <c r="AH2030" s="109"/>
      <c r="AP2030" s="109"/>
    </row>
    <row r="2031" spans="34:42" x14ac:dyDescent="0.25">
      <c r="AH2031" s="109"/>
      <c r="AP2031" s="109"/>
    </row>
    <row r="2032" spans="34:42" x14ac:dyDescent="0.25">
      <c r="AH2032" s="109"/>
      <c r="AP2032" s="109"/>
    </row>
    <row r="2033" spans="34:42" x14ac:dyDescent="0.25">
      <c r="AH2033" s="109"/>
      <c r="AP2033" s="109"/>
    </row>
    <row r="2034" spans="34:42" x14ac:dyDescent="0.25">
      <c r="AH2034" s="109"/>
      <c r="AP2034" s="109"/>
    </row>
    <row r="2035" spans="34:42" x14ac:dyDescent="0.25">
      <c r="AH2035" s="109"/>
      <c r="AP2035" s="109"/>
    </row>
    <row r="2036" spans="34:42" x14ac:dyDescent="0.25">
      <c r="AH2036" s="109"/>
      <c r="AP2036" s="109"/>
    </row>
    <row r="2037" spans="34:42" x14ac:dyDescent="0.25">
      <c r="AH2037" s="109"/>
      <c r="AP2037" s="109"/>
    </row>
    <row r="2038" spans="34:42" x14ac:dyDescent="0.25">
      <c r="AH2038" s="109"/>
      <c r="AP2038" s="109"/>
    </row>
    <row r="2039" spans="34:42" x14ac:dyDescent="0.25">
      <c r="AH2039" s="109"/>
      <c r="AP2039" s="109"/>
    </row>
    <row r="2040" spans="34:42" x14ac:dyDescent="0.25">
      <c r="AH2040" s="109"/>
      <c r="AP2040" s="109"/>
    </row>
    <row r="2041" spans="34:42" x14ac:dyDescent="0.25">
      <c r="AH2041" s="109"/>
      <c r="AP2041" s="109"/>
    </row>
    <row r="2042" spans="34:42" x14ac:dyDescent="0.25">
      <c r="AH2042" s="109"/>
      <c r="AP2042" s="109"/>
    </row>
    <row r="2043" spans="34:42" x14ac:dyDescent="0.25">
      <c r="AH2043" s="109"/>
      <c r="AP2043" s="109"/>
    </row>
    <row r="2044" spans="34:42" x14ac:dyDescent="0.25">
      <c r="AH2044" s="109"/>
      <c r="AP2044" s="109"/>
    </row>
    <row r="2045" spans="34:42" x14ac:dyDescent="0.25">
      <c r="AH2045" s="109"/>
      <c r="AP2045" s="109"/>
    </row>
    <row r="2046" spans="34:42" x14ac:dyDescent="0.25">
      <c r="AH2046" s="109"/>
      <c r="AP2046" s="109"/>
    </row>
    <row r="2047" spans="34:42" x14ac:dyDescent="0.25">
      <c r="AH2047" s="109"/>
      <c r="AP2047" s="109"/>
    </row>
    <row r="2048" spans="34:42" x14ac:dyDescent="0.25">
      <c r="AH2048" s="109"/>
      <c r="AP2048" s="109"/>
    </row>
    <row r="2049" spans="34:42" x14ac:dyDescent="0.25">
      <c r="AH2049" s="109"/>
      <c r="AP2049" s="109"/>
    </row>
    <row r="2050" spans="34:42" x14ac:dyDescent="0.25">
      <c r="AH2050" s="109"/>
      <c r="AP2050" s="109"/>
    </row>
    <row r="2051" spans="34:42" x14ac:dyDescent="0.25">
      <c r="AH2051" s="109"/>
      <c r="AP2051" s="109"/>
    </row>
    <row r="2052" spans="34:42" x14ac:dyDescent="0.25">
      <c r="AH2052" s="109"/>
      <c r="AP2052" s="109"/>
    </row>
    <row r="2053" spans="34:42" x14ac:dyDescent="0.25">
      <c r="AH2053" s="109"/>
      <c r="AP2053" s="109"/>
    </row>
    <row r="2054" spans="34:42" x14ac:dyDescent="0.25">
      <c r="AH2054" s="109"/>
      <c r="AP2054" s="109"/>
    </row>
    <row r="2055" spans="34:42" x14ac:dyDescent="0.25">
      <c r="AH2055" s="109"/>
      <c r="AP2055" s="109"/>
    </row>
    <row r="2056" spans="34:42" x14ac:dyDescent="0.25">
      <c r="AH2056" s="109"/>
      <c r="AP2056" s="109"/>
    </row>
    <row r="2057" spans="34:42" x14ac:dyDescent="0.25">
      <c r="AH2057" s="109"/>
      <c r="AP2057" s="109"/>
    </row>
    <row r="2058" spans="34:42" x14ac:dyDescent="0.25">
      <c r="AH2058" s="109"/>
      <c r="AP2058" s="109"/>
    </row>
    <row r="2059" spans="34:42" x14ac:dyDescent="0.25">
      <c r="AH2059" s="109"/>
      <c r="AP2059" s="109"/>
    </row>
    <row r="2060" spans="34:42" x14ac:dyDescent="0.25">
      <c r="AH2060" s="109"/>
      <c r="AP2060" s="109"/>
    </row>
    <row r="2061" spans="34:42" x14ac:dyDescent="0.25">
      <c r="AH2061" s="109"/>
      <c r="AP2061" s="109"/>
    </row>
    <row r="2062" spans="34:42" x14ac:dyDescent="0.25">
      <c r="AH2062" s="109"/>
      <c r="AP2062" s="109"/>
    </row>
    <row r="2063" spans="34:42" x14ac:dyDescent="0.25">
      <c r="AH2063" s="109"/>
      <c r="AP2063" s="109"/>
    </row>
    <row r="2064" spans="34:42" x14ac:dyDescent="0.25">
      <c r="AH2064" s="109"/>
      <c r="AP2064" s="109"/>
    </row>
    <row r="2065" spans="34:42" x14ac:dyDescent="0.25">
      <c r="AH2065" s="109"/>
      <c r="AP2065" s="109"/>
    </row>
    <row r="2066" spans="34:42" x14ac:dyDescent="0.25">
      <c r="AH2066" s="109"/>
      <c r="AP2066" s="109"/>
    </row>
    <row r="2067" spans="34:42" x14ac:dyDescent="0.25">
      <c r="AH2067" s="109"/>
      <c r="AP2067" s="109"/>
    </row>
    <row r="2068" spans="34:42" x14ac:dyDescent="0.25">
      <c r="AH2068" s="109"/>
      <c r="AP2068" s="109"/>
    </row>
    <row r="2069" spans="34:42" x14ac:dyDescent="0.25">
      <c r="AH2069" s="109"/>
      <c r="AP2069" s="109"/>
    </row>
    <row r="2070" spans="34:42" x14ac:dyDescent="0.25">
      <c r="AH2070" s="109"/>
      <c r="AP2070" s="109"/>
    </row>
    <row r="2071" spans="34:42" x14ac:dyDescent="0.25">
      <c r="AH2071" s="109"/>
      <c r="AP2071" s="109"/>
    </row>
    <row r="2072" spans="34:42" x14ac:dyDescent="0.25">
      <c r="AH2072" s="109"/>
      <c r="AP2072" s="109"/>
    </row>
    <row r="2073" spans="34:42" x14ac:dyDescent="0.25">
      <c r="AH2073" s="109"/>
      <c r="AP2073" s="109"/>
    </row>
    <row r="2074" spans="34:42" x14ac:dyDescent="0.25">
      <c r="AH2074" s="109"/>
      <c r="AP2074" s="109"/>
    </row>
    <row r="2075" spans="34:42" x14ac:dyDescent="0.25">
      <c r="AH2075" s="109"/>
      <c r="AP2075" s="109"/>
    </row>
    <row r="2076" spans="34:42" x14ac:dyDescent="0.25">
      <c r="AH2076" s="109"/>
      <c r="AP2076" s="109"/>
    </row>
    <row r="2077" spans="34:42" x14ac:dyDescent="0.25">
      <c r="AH2077" s="109"/>
      <c r="AP2077" s="109"/>
    </row>
    <row r="2078" spans="34:42" x14ac:dyDescent="0.25">
      <c r="AH2078" s="109"/>
      <c r="AP2078" s="109"/>
    </row>
    <row r="2079" spans="34:42" x14ac:dyDescent="0.25">
      <c r="AH2079" s="109"/>
      <c r="AP2079" s="109"/>
    </row>
    <row r="2080" spans="34:42" x14ac:dyDescent="0.25">
      <c r="AH2080" s="109"/>
      <c r="AP2080" s="109"/>
    </row>
    <row r="2081" spans="34:42" x14ac:dyDescent="0.25">
      <c r="AH2081" s="109"/>
      <c r="AP2081" s="109"/>
    </row>
    <row r="2082" spans="34:42" x14ac:dyDescent="0.25">
      <c r="AH2082" s="109"/>
      <c r="AP2082" s="109"/>
    </row>
    <row r="2083" spans="34:42" x14ac:dyDescent="0.25">
      <c r="AH2083" s="109"/>
      <c r="AP2083" s="109"/>
    </row>
    <row r="2084" spans="34:42" x14ac:dyDescent="0.25">
      <c r="AH2084" s="109"/>
      <c r="AP2084" s="109"/>
    </row>
    <row r="2085" spans="34:42" x14ac:dyDescent="0.25">
      <c r="AH2085" s="109"/>
      <c r="AP2085" s="109"/>
    </row>
    <row r="2086" spans="34:42" x14ac:dyDescent="0.25">
      <c r="AH2086" s="109"/>
      <c r="AP2086" s="109"/>
    </row>
    <row r="2087" spans="34:42" x14ac:dyDescent="0.25">
      <c r="AH2087" s="109"/>
      <c r="AP2087" s="109"/>
    </row>
    <row r="2088" spans="34:42" x14ac:dyDescent="0.25">
      <c r="AH2088" s="109"/>
      <c r="AP2088" s="109"/>
    </row>
    <row r="2089" spans="34:42" x14ac:dyDescent="0.25">
      <c r="AH2089" s="109"/>
      <c r="AP2089" s="109"/>
    </row>
    <row r="2090" spans="34:42" x14ac:dyDescent="0.25">
      <c r="AH2090" s="109"/>
      <c r="AP2090" s="109"/>
    </row>
    <row r="2091" spans="34:42" x14ac:dyDescent="0.25">
      <c r="AH2091" s="109"/>
      <c r="AP2091" s="109"/>
    </row>
    <row r="2092" spans="34:42" x14ac:dyDescent="0.25">
      <c r="AH2092" s="109"/>
      <c r="AP2092" s="109"/>
    </row>
    <row r="2093" spans="34:42" x14ac:dyDescent="0.25">
      <c r="AH2093" s="109"/>
      <c r="AP2093" s="109"/>
    </row>
    <row r="2094" spans="34:42" x14ac:dyDescent="0.25">
      <c r="AH2094" s="109"/>
      <c r="AP2094" s="109"/>
    </row>
    <row r="2095" spans="34:42" x14ac:dyDescent="0.25">
      <c r="AH2095" s="109"/>
      <c r="AP2095" s="109"/>
    </row>
    <row r="2096" spans="34:42" x14ac:dyDescent="0.25">
      <c r="AH2096" s="109"/>
      <c r="AP2096" s="109"/>
    </row>
    <row r="2097" spans="34:42" x14ac:dyDescent="0.25">
      <c r="AH2097" s="109"/>
      <c r="AP2097" s="109"/>
    </row>
    <row r="2098" spans="34:42" x14ac:dyDescent="0.25">
      <c r="AH2098" s="109"/>
      <c r="AP2098" s="109"/>
    </row>
    <row r="2099" spans="34:42" x14ac:dyDescent="0.25">
      <c r="AH2099" s="109"/>
      <c r="AP2099" s="109"/>
    </row>
    <row r="2100" spans="34:42" x14ac:dyDescent="0.25">
      <c r="AH2100" s="109"/>
      <c r="AP2100" s="109"/>
    </row>
    <row r="2101" spans="34:42" x14ac:dyDescent="0.25">
      <c r="AH2101" s="109"/>
      <c r="AP2101" s="109"/>
    </row>
    <row r="2102" spans="34:42" x14ac:dyDescent="0.25">
      <c r="AH2102" s="109"/>
      <c r="AP2102" s="109"/>
    </row>
    <row r="2103" spans="34:42" x14ac:dyDescent="0.25">
      <c r="AH2103" s="109"/>
      <c r="AP2103" s="109"/>
    </row>
    <row r="2104" spans="34:42" x14ac:dyDescent="0.25">
      <c r="AH2104" s="109"/>
      <c r="AP2104" s="109"/>
    </row>
    <row r="2105" spans="34:42" x14ac:dyDescent="0.25">
      <c r="AH2105" s="109"/>
      <c r="AP2105" s="109"/>
    </row>
    <row r="2106" spans="34:42" x14ac:dyDescent="0.25">
      <c r="AH2106" s="109"/>
      <c r="AP2106" s="109"/>
    </row>
    <row r="2107" spans="34:42" x14ac:dyDescent="0.25">
      <c r="AH2107" s="109"/>
      <c r="AP2107" s="109"/>
    </row>
    <row r="2108" spans="34:42" x14ac:dyDescent="0.25">
      <c r="AH2108" s="109"/>
      <c r="AP2108" s="109"/>
    </row>
    <row r="2109" spans="34:42" x14ac:dyDescent="0.25">
      <c r="AH2109" s="109"/>
      <c r="AP2109" s="109"/>
    </row>
    <row r="2110" spans="34:42" x14ac:dyDescent="0.25">
      <c r="AH2110" s="109"/>
      <c r="AP2110" s="109"/>
    </row>
    <row r="2111" spans="34:42" x14ac:dyDescent="0.25">
      <c r="AH2111" s="109"/>
      <c r="AP2111" s="109"/>
    </row>
    <row r="2112" spans="34:42" x14ac:dyDescent="0.25">
      <c r="AH2112" s="109"/>
      <c r="AP2112" s="109"/>
    </row>
    <row r="2113" spans="34:42" x14ac:dyDescent="0.25">
      <c r="AH2113" s="109"/>
      <c r="AP2113" s="109"/>
    </row>
    <row r="2114" spans="34:42" x14ac:dyDescent="0.25">
      <c r="AH2114" s="109"/>
      <c r="AP2114" s="109"/>
    </row>
    <row r="2115" spans="34:42" x14ac:dyDescent="0.25">
      <c r="AH2115" s="109"/>
      <c r="AP2115" s="109"/>
    </row>
    <row r="2116" spans="34:42" x14ac:dyDescent="0.25">
      <c r="AH2116" s="109"/>
      <c r="AP2116" s="109"/>
    </row>
    <row r="2117" spans="34:42" x14ac:dyDescent="0.25">
      <c r="AH2117" s="109"/>
      <c r="AP2117" s="109"/>
    </row>
    <row r="2118" spans="34:42" x14ac:dyDescent="0.25">
      <c r="AH2118" s="109"/>
      <c r="AP2118" s="109"/>
    </row>
    <row r="2119" spans="34:42" x14ac:dyDescent="0.25">
      <c r="AH2119" s="109"/>
      <c r="AP2119" s="109"/>
    </row>
    <row r="2120" spans="34:42" x14ac:dyDescent="0.25">
      <c r="AH2120" s="109"/>
      <c r="AP2120" s="109"/>
    </row>
    <row r="2121" spans="34:42" x14ac:dyDescent="0.25">
      <c r="AH2121" s="109"/>
      <c r="AP2121" s="109"/>
    </row>
    <row r="2122" spans="34:42" x14ac:dyDescent="0.25">
      <c r="AH2122" s="109"/>
      <c r="AP2122" s="109"/>
    </row>
    <row r="2123" spans="34:42" x14ac:dyDescent="0.25">
      <c r="AH2123" s="109"/>
      <c r="AP2123" s="109"/>
    </row>
    <row r="2124" spans="34:42" x14ac:dyDescent="0.25">
      <c r="AH2124" s="109"/>
      <c r="AP2124" s="109"/>
    </row>
    <row r="2125" spans="34:42" x14ac:dyDescent="0.25">
      <c r="AH2125" s="109"/>
      <c r="AP2125" s="109"/>
    </row>
    <row r="2126" spans="34:42" x14ac:dyDescent="0.25">
      <c r="AH2126" s="109"/>
      <c r="AP2126" s="109"/>
    </row>
    <row r="2127" spans="34:42" x14ac:dyDescent="0.25">
      <c r="AH2127" s="109"/>
      <c r="AP2127" s="109"/>
    </row>
    <row r="2128" spans="34:42" x14ac:dyDescent="0.25">
      <c r="AH2128" s="109"/>
      <c r="AP2128" s="109"/>
    </row>
    <row r="2129" spans="34:42" x14ac:dyDescent="0.25">
      <c r="AH2129" s="109"/>
      <c r="AP2129" s="109"/>
    </row>
    <row r="2130" spans="34:42" x14ac:dyDescent="0.25">
      <c r="AH2130" s="109"/>
      <c r="AP2130" s="109"/>
    </row>
    <row r="2131" spans="34:42" x14ac:dyDescent="0.25">
      <c r="AH2131" s="109"/>
      <c r="AP2131" s="109"/>
    </row>
    <row r="2132" spans="34:42" x14ac:dyDescent="0.25">
      <c r="AH2132" s="109"/>
      <c r="AP2132" s="109"/>
    </row>
    <row r="2133" spans="34:42" x14ac:dyDescent="0.25">
      <c r="AH2133" s="109"/>
      <c r="AP2133" s="109"/>
    </row>
    <row r="2134" spans="34:42" x14ac:dyDescent="0.25">
      <c r="AH2134" s="109"/>
      <c r="AP2134" s="109"/>
    </row>
    <row r="2135" spans="34:42" x14ac:dyDescent="0.25">
      <c r="AH2135" s="109"/>
      <c r="AP2135" s="109"/>
    </row>
    <row r="2136" spans="34:42" x14ac:dyDescent="0.25">
      <c r="AH2136" s="109"/>
      <c r="AP2136" s="109"/>
    </row>
    <row r="2137" spans="34:42" x14ac:dyDescent="0.25">
      <c r="AH2137" s="109"/>
      <c r="AP2137" s="109"/>
    </row>
    <row r="2138" spans="34:42" x14ac:dyDescent="0.25">
      <c r="AH2138" s="109"/>
      <c r="AP2138" s="109"/>
    </row>
    <row r="2139" spans="34:42" x14ac:dyDescent="0.25">
      <c r="AH2139" s="109"/>
      <c r="AP2139" s="109"/>
    </row>
    <row r="2140" spans="34:42" x14ac:dyDescent="0.25">
      <c r="AH2140" s="109"/>
      <c r="AP2140" s="109"/>
    </row>
    <row r="2141" spans="34:42" x14ac:dyDescent="0.25">
      <c r="AH2141" s="109"/>
      <c r="AP2141" s="109"/>
    </row>
    <row r="2142" spans="34:42" x14ac:dyDescent="0.25">
      <c r="AH2142" s="109"/>
      <c r="AP2142" s="109"/>
    </row>
    <row r="2143" spans="34:42" x14ac:dyDescent="0.25">
      <c r="AH2143" s="109"/>
      <c r="AP2143" s="109"/>
    </row>
    <row r="2144" spans="34:42" x14ac:dyDescent="0.25">
      <c r="AH2144" s="109"/>
      <c r="AP2144" s="109"/>
    </row>
    <row r="2145" spans="34:42" x14ac:dyDescent="0.25">
      <c r="AH2145" s="109"/>
      <c r="AP2145" s="109"/>
    </row>
    <row r="2146" spans="34:42" x14ac:dyDescent="0.25">
      <c r="AH2146" s="109"/>
      <c r="AP2146" s="109"/>
    </row>
    <row r="2147" spans="34:42" x14ac:dyDescent="0.25">
      <c r="AH2147" s="109"/>
      <c r="AP2147" s="109"/>
    </row>
    <row r="2148" spans="34:42" x14ac:dyDescent="0.25">
      <c r="AH2148" s="109"/>
      <c r="AP2148" s="109"/>
    </row>
    <row r="2149" spans="34:42" x14ac:dyDescent="0.25">
      <c r="AH2149" s="109"/>
      <c r="AP2149" s="109"/>
    </row>
    <row r="2150" spans="34:42" x14ac:dyDescent="0.25">
      <c r="AH2150" s="109"/>
      <c r="AP2150" s="109"/>
    </row>
    <row r="2151" spans="34:42" x14ac:dyDescent="0.25">
      <c r="AH2151" s="109"/>
      <c r="AP2151" s="109"/>
    </row>
    <row r="2152" spans="34:42" x14ac:dyDescent="0.25">
      <c r="AH2152" s="109"/>
      <c r="AP2152" s="109"/>
    </row>
    <row r="2153" spans="34:42" x14ac:dyDescent="0.25">
      <c r="AH2153" s="109"/>
      <c r="AP2153" s="109"/>
    </row>
    <row r="2154" spans="34:42" x14ac:dyDescent="0.25">
      <c r="AH2154" s="109"/>
      <c r="AP2154" s="109"/>
    </row>
    <row r="2155" spans="34:42" x14ac:dyDescent="0.25">
      <c r="AH2155" s="109"/>
      <c r="AP2155" s="109"/>
    </row>
    <row r="2156" spans="34:42" x14ac:dyDescent="0.25">
      <c r="AH2156" s="109"/>
      <c r="AP2156" s="109"/>
    </row>
    <row r="2157" spans="34:42" x14ac:dyDescent="0.25">
      <c r="AH2157" s="109"/>
      <c r="AP2157" s="109"/>
    </row>
    <row r="2158" spans="34:42" x14ac:dyDescent="0.25">
      <c r="AH2158" s="109"/>
      <c r="AP2158" s="109"/>
    </row>
    <row r="2159" spans="34:42" x14ac:dyDescent="0.25">
      <c r="AH2159" s="109"/>
      <c r="AP2159" s="109"/>
    </row>
    <row r="2160" spans="34:42" x14ac:dyDescent="0.25">
      <c r="AH2160" s="109"/>
      <c r="AP2160" s="109"/>
    </row>
    <row r="2161" spans="34:42" x14ac:dyDescent="0.25">
      <c r="AH2161" s="109"/>
      <c r="AP2161" s="109"/>
    </row>
    <row r="2162" spans="34:42" x14ac:dyDescent="0.25">
      <c r="AH2162" s="109"/>
      <c r="AP2162" s="109"/>
    </row>
    <row r="2163" spans="34:42" x14ac:dyDescent="0.25">
      <c r="AH2163" s="109"/>
      <c r="AP2163" s="109"/>
    </row>
    <row r="2164" spans="34:42" x14ac:dyDescent="0.25">
      <c r="AH2164" s="109"/>
      <c r="AP2164" s="109"/>
    </row>
    <row r="2165" spans="34:42" x14ac:dyDescent="0.25">
      <c r="AH2165" s="109"/>
      <c r="AP2165" s="109"/>
    </row>
    <row r="2166" spans="34:42" x14ac:dyDescent="0.25">
      <c r="AH2166" s="109"/>
      <c r="AP2166" s="109"/>
    </row>
    <row r="2167" spans="34:42" x14ac:dyDescent="0.25">
      <c r="AH2167" s="109"/>
      <c r="AP2167" s="109"/>
    </row>
    <row r="2168" spans="34:42" x14ac:dyDescent="0.25">
      <c r="AH2168" s="109"/>
      <c r="AP2168" s="109"/>
    </row>
    <row r="2169" spans="34:42" x14ac:dyDescent="0.25">
      <c r="AH2169" s="109"/>
      <c r="AP2169" s="109"/>
    </row>
    <row r="2170" spans="34:42" x14ac:dyDescent="0.25">
      <c r="AH2170" s="109"/>
      <c r="AP2170" s="109"/>
    </row>
    <row r="2171" spans="34:42" x14ac:dyDescent="0.25">
      <c r="AH2171" s="109"/>
      <c r="AP2171" s="109"/>
    </row>
    <row r="2172" spans="34:42" x14ac:dyDescent="0.25">
      <c r="AH2172" s="109"/>
      <c r="AP2172" s="109"/>
    </row>
    <row r="2173" spans="34:42" x14ac:dyDescent="0.25">
      <c r="AH2173" s="109"/>
      <c r="AP2173" s="109"/>
    </row>
    <row r="2174" spans="34:42" x14ac:dyDescent="0.25">
      <c r="AH2174" s="109"/>
      <c r="AP2174" s="109"/>
    </row>
    <row r="2175" spans="34:42" x14ac:dyDescent="0.25">
      <c r="AH2175" s="109"/>
      <c r="AP2175" s="109"/>
    </row>
    <row r="2176" spans="34:42" x14ac:dyDescent="0.25">
      <c r="AH2176" s="109"/>
      <c r="AP2176" s="109"/>
    </row>
    <row r="2177" spans="34:42" x14ac:dyDescent="0.25">
      <c r="AH2177" s="109"/>
      <c r="AP2177" s="109"/>
    </row>
    <row r="2178" spans="34:42" x14ac:dyDescent="0.25">
      <c r="AH2178" s="109"/>
      <c r="AP2178" s="109"/>
    </row>
    <row r="2179" spans="34:42" x14ac:dyDescent="0.25">
      <c r="AH2179" s="109"/>
      <c r="AP2179" s="109"/>
    </row>
    <row r="2180" spans="34:42" x14ac:dyDescent="0.25">
      <c r="AH2180" s="109"/>
      <c r="AP2180" s="109"/>
    </row>
    <row r="2181" spans="34:42" x14ac:dyDescent="0.25">
      <c r="AH2181" s="109"/>
      <c r="AP2181" s="109"/>
    </row>
    <row r="2182" spans="34:42" x14ac:dyDescent="0.25">
      <c r="AH2182" s="109"/>
      <c r="AP2182" s="109"/>
    </row>
    <row r="2183" spans="34:42" x14ac:dyDescent="0.25">
      <c r="AH2183" s="109"/>
      <c r="AP2183" s="109"/>
    </row>
    <row r="2184" spans="34:42" x14ac:dyDescent="0.25">
      <c r="AH2184" s="109"/>
      <c r="AP2184" s="109"/>
    </row>
    <row r="2185" spans="34:42" x14ac:dyDescent="0.25">
      <c r="AH2185" s="109"/>
      <c r="AP2185" s="109"/>
    </row>
    <row r="2186" spans="34:42" x14ac:dyDescent="0.25">
      <c r="AH2186" s="109"/>
      <c r="AP2186" s="109"/>
    </row>
    <row r="2187" spans="34:42" x14ac:dyDescent="0.25">
      <c r="AH2187" s="109"/>
      <c r="AP2187" s="109"/>
    </row>
    <row r="2188" spans="34:42" x14ac:dyDescent="0.25">
      <c r="AH2188" s="109"/>
      <c r="AP2188" s="109"/>
    </row>
    <row r="2189" spans="34:42" x14ac:dyDescent="0.25">
      <c r="AH2189" s="109"/>
      <c r="AP2189" s="109"/>
    </row>
    <row r="2190" spans="34:42" x14ac:dyDescent="0.25">
      <c r="AH2190" s="109"/>
      <c r="AP2190" s="109"/>
    </row>
    <row r="2191" spans="34:42" x14ac:dyDescent="0.25">
      <c r="AH2191" s="109"/>
      <c r="AP2191" s="109"/>
    </row>
    <row r="2192" spans="34:42" x14ac:dyDescent="0.25">
      <c r="AH2192" s="109"/>
      <c r="AP2192" s="109"/>
    </row>
    <row r="2193" spans="34:42" x14ac:dyDescent="0.25">
      <c r="AH2193" s="109"/>
      <c r="AP2193" s="109"/>
    </row>
    <row r="2194" spans="34:42" x14ac:dyDescent="0.25">
      <c r="AH2194" s="109"/>
      <c r="AP2194" s="109"/>
    </row>
    <row r="2195" spans="34:42" x14ac:dyDescent="0.25">
      <c r="AH2195" s="109"/>
      <c r="AP2195" s="109"/>
    </row>
    <row r="2196" spans="34:42" x14ac:dyDescent="0.25">
      <c r="AH2196" s="109"/>
      <c r="AP2196" s="109"/>
    </row>
    <row r="2197" spans="34:42" x14ac:dyDescent="0.25">
      <c r="AH2197" s="109"/>
      <c r="AP2197" s="109"/>
    </row>
    <row r="2198" spans="34:42" x14ac:dyDescent="0.25">
      <c r="AH2198" s="109"/>
      <c r="AP2198" s="109"/>
    </row>
    <row r="2199" spans="34:42" x14ac:dyDescent="0.25">
      <c r="AH2199" s="109"/>
      <c r="AP2199" s="109"/>
    </row>
    <row r="2200" spans="34:42" x14ac:dyDescent="0.25">
      <c r="AH2200" s="109"/>
      <c r="AP2200" s="109"/>
    </row>
    <row r="2201" spans="34:42" x14ac:dyDescent="0.25">
      <c r="AH2201" s="109"/>
      <c r="AP2201" s="109"/>
    </row>
    <row r="2202" spans="34:42" x14ac:dyDescent="0.25">
      <c r="AH2202" s="109"/>
      <c r="AP2202" s="109"/>
    </row>
    <row r="2203" spans="34:42" x14ac:dyDescent="0.25">
      <c r="AH2203" s="109"/>
      <c r="AP2203" s="109"/>
    </row>
    <row r="2204" spans="34:42" x14ac:dyDescent="0.25">
      <c r="AH2204" s="109"/>
      <c r="AP2204" s="109"/>
    </row>
    <row r="2205" spans="34:42" x14ac:dyDescent="0.25">
      <c r="AH2205" s="109"/>
      <c r="AP2205" s="109"/>
    </row>
    <row r="2206" spans="34:42" x14ac:dyDescent="0.25">
      <c r="AH2206" s="109"/>
      <c r="AP2206" s="109"/>
    </row>
    <row r="2207" spans="34:42" x14ac:dyDescent="0.25">
      <c r="AH2207" s="109"/>
      <c r="AP2207" s="109"/>
    </row>
    <row r="2208" spans="34:42" x14ac:dyDescent="0.25">
      <c r="AH2208" s="109"/>
      <c r="AP2208" s="109"/>
    </row>
    <row r="2209" spans="34:42" x14ac:dyDescent="0.25">
      <c r="AH2209" s="109"/>
      <c r="AP2209" s="109"/>
    </row>
    <row r="2210" spans="34:42" x14ac:dyDescent="0.25">
      <c r="AH2210" s="109"/>
      <c r="AP2210" s="109"/>
    </row>
    <row r="2211" spans="34:42" x14ac:dyDescent="0.25">
      <c r="AH2211" s="109"/>
      <c r="AP2211" s="109"/>
    </row>
    <row r="2212" spans="34:42" x14ac:dyDescent="0.25">
      <c r="AH2212" s="109"/>
      <c r="AP2212" s="109"/>
    </row>
    <row r="2213" spans="34:42" x14ac:dyDescent="0.25">
      <c r="AH2213" s="109"/>
      <c r="AP2213" s="109"/>
    </row>
    <row r="2214" spans="34:42" x14ac:dyDescent="0.25">
      <c r="AH2214" s="109"/>
      <c r="AP2214" s="109"/>
    </row>
    <row r="2215" spans="34:42" x14ac:dyDescent="0.25">
      <c r="AH2215" s="109"/>
      <c r="AP2215" s="109"/>
    </row>
    <row r="2216" spans="34:42" x14ac:dyDescent="0.25">
      <c r="AH2216" s="109"/>
      <c r="AP2216" s="109"/>
    </row>
    <row r="2217" spans="34:42" x14ac:dyDescent="0.25">
      <c r="AH2217" s="109"/>
      <c r="AP2217" s="109"/>
    </row>
    <row r="2218" spans="34:42" x14ac:dyDescent="0.25">
      <c r="AH2218" s="109"/>
      <c r="AP2218" s="109"/>
    </row>
    <row r="2219" spans="34:42" x14ac:dyDescent="0.25">
      <c r="AH2219" s="109"/>
      <c r="AP2219" s="109"/>
    </row>
    <row r="2220" spans="34:42" x14ac:dyDescent="0.25">
      <c r="AH2220" s="109"/>
      <c r="AP2220" s="109"/>
    </row>
    <row r="2221" spans="34:42" x14ac:dyDescent="0.25">
      <c r="AH2221" s="109"/>
      <c r="AP2221" s="109"/>
    </row>
    <row r="2222" spans="34:42" x14ac:dyDescent="0.25">
      <c r="AH2222" s="109"/>
      <c r="AP2222" s="109"/>
    </row>
    <row r="2223" spans="34:42" x14ac:dyDescent="0.25">
      <c r="AH2223" s="109"/>
      <c r="AP2223" s="109"/>
    </row>
    <row r="2224" spans="34:42" x14ac:dyDescent="0.25">
      <c r="AH2224" s="109"/>
      <c r="AP2224" s="109"/>
    </row>
    <row r="2225" spans="34:42" x14ac:dyDescent="0.25">
      <c r="AH2225" s="109"/>
      <c r="AP2225" s="109"/>
    </row>
    <row r="2226" spans="34:42" x14ac:dyDescent="0.25">
      <c r="AH2226" s="109"/>
      <c r="AP2226" s="109"/>
    </row>
    <row r="2227" spans="34:42" x14ac:dyDescent="0.25">
      <c r="AH2227" s="109"/>
      <c r="AP2227" s="109"/>
    </row>
    <row r="2228" spans="34:42" x14ac:dyDescent="0.25">
      <c r="AH2228" s="109"/>
      <c r="AP2228" s="109"/>
    </row>
    <row r="2229" spans="34:42" x14ac:dyDescent="0.25">
      <c r="AH2229" s="109"/>
      <c r="AP2229" s="109"/>
    </row>
    <row r="2230" spans="34:42" x14ac:dyDescent="0.25">
      <c r="AH2230" s="109"/>
      <c r="AP2230" s="109"/>
    </row>
    <row r="2231" spans="34:42" x14ac:dyDescent="0.25">
      <c r="AH2231" s="109"/>
      <c r="AP2231" s="109"/>
    </row>
    <row r="2232" spans="34:42" x14ac:dyDescent="0.25">
      <c r="AH2232" s="109"/>
      <c r="AP2232" s="109"/>
    </row>
    <row r="2233" spans="34:42" x14ac:dyDescent="0.25">
      <c r="AH2233" s="109"/>
      <c r="AP2233" s="109"/>
    </row>
    <row r="2234" spans="34:42" x14ac:dyDescent="0.25">
      <c r="AH2234" s="109"/>
      <c r="AP2234" s="109"/>
    </row>
    <row r="2235" spans="34:42" x14ac:dyDescent="0.25">
      <c r="AH2235" s="109"/>
      <c r="AP2235" s="109"/>
    </row>
    <row r="2236" spans="34:42" x14ac:dyDescent="0.25">
      <c r="AH2236" s="109"/>
      <c r="AP2236" s="109"/>
    </row>
    <row r="2237" spans="34:42" x14ac:dyDescent="0.25">
      <c r="AH2237" s="109"/>
      <c r="AP2237" s="109"/>
    </row>
    <row r="2238" spans="34:42" x14ac:dyDescent="0.25">
      <c r="AH2238" s="109"/>
      <c r="AP2238" s="109"/>
    </row>
    <row r="2239" spans="34:42" x14ac:dyDescent="0.25">
      <c r="AH2239" s="109"/>
      <c r="AP2239" s="109"/>
    </row>
    <row r="2240" spans="34:42" x14ac:dyDescent="0.25">
      <c r="AH2240" s="109"/>
      <c r="AP2240" s="109"/>
    </row>
    <row r="2241" spans="34:42" x14ac:dyDescent="0.25">
      <c r="AH2241" s="109"/>
      <c r="AP2241" s="109"/>
    </row>
    <row r="2242" spans="34:42" x14ac:dyDescent="0.25">
      <c r="AH2242" s="109"/>
      <c r="AP2242" s="109"/>
    </row>
    <row r="2243" spans="34:42" x14ac:dyDescent="0.25">
      <c r="AH2243" s="109"/>
      <c r="AP2243" s="109"/>
    </row>
    <row r="2244" spans="34:42" x14ac:dyDescent="0.25">
      <c r="AH2244" s="109"/>
      <c r="AP2244" s="109"/>
    </row>
    <row r="2245" spans="34:42" x14ac:dyDescent="0.25">
      <c r="AH2245" s="109"/>
      <c r="AP2245" s="109"/>
    </row>
    <row r="2246" spans="34:42" x14ac:dyDescent="0.25">
      <c r="AH2246" s="109"/>
      <c r="AP2246" s="109"/>
    </row>
    <row r="2247" spans="34:42" x14ac:dyDescent="0.25">
      <c r="AH2247" s="109"/>
      <c r="AP2247" s="109"/>
    </row>
    <row r="2248" spans="34:42" x14ac:dyDescent="0.25">
      <c r="AH2248" s="109"/>
      <c r="AP2248" s="109"/>
    </row>
    <row r="2249" spans="34:42" x14ac:dyDescent="0.25">
      <c r="AH2249" s="109"/>
      <c r="AP2249" s="109"/>
    </row>
    <row r="2250" spans="34:42" x14ac:dyDescent="0.25">
      <c r="AH2250" s="109"/>
      <c r="AP2250" s="109"/>
    </row>
    <row r="2251" spans="34:42" x14ac:dyDescent="0.25">
      <c r="AH2251" s="109"/>
      <c r="AP2251" s="109"/>
    </row>
    <row r="2252" spans="34:42" x14ac:dyDescent="0.25">
      <c r="AH2252" s="109"/>
      <c r="AP2252" s="109"/>
    </row>
    <row r="2253" spans="34:42" x14ac:dyDescent="0.25">
      <c r="AH2253" s="109"/>
      <c r="AP2253" s="109"/>
    </row>
    <row r="2254" spans="34:42" x14ac:dyDescent="0.25">
      <c r="AH2254" s="109"/>
      <c r="AP2254" s="109"/>
    </row>
    <row r="2255" spans="34:42" x14ac:dyDescent="0.25">
      <c r="AH2255" s="109"/>
      <c r="AP2255" s="109"/>
    </row>
    <row r="2256" spans="34:42" x14ac:dyDescent="0.25">
      <c r="AH2256" s="109"/>
      <c r="AP2256" s="109"/>
    </row>
    <row r="2257" spans="34:42" x14ac:dyDescent="0.25">
      <c r="AH2257" s="109"/>
      <c r="AP2257" s="109"/>
    </row>
    <row r="2258" spans="34:42" x14ac:dyDescent="0.25">
      <c r="AH2258" s="109"/>
      <c r="AP2258" s="109"/>
    </row>
    <row r="2259" spans="34:42" x14ac:dyDescent="0.25">
      <c r="AH2259" s="109"/>
      <c r="AP2259" s="109"/>
    </row>
    <row r="2260" spans="34:42" x14ac:dyDescent="0.25">
      <c r="AH2260" s="109"/>
      <c r="AP2260" s="109"/>
    </row>
    <row r="2261" spans="34:42" x14ac:dyDescent="0.25">
      <c r="AH2261" s="109"/>
      <c r="AP2261" s="109"/>
    </row>
    <row r="2262" spans="34:42" x14ac:dyDescent="0.25">
      <c r="AH2262" s="109"/>
      <c r="AP2262" s="109"/>
    </row>
    <row r="2263" spans="34:42" x14ac:dyDescent="0.25">
      <c r="AH2263" s="109"/>
      <c r="AP2263" s="109"/>
    </row>
    <row r="2264" spans="34:42" x14ac:dyDescent="0.25">
      <c r="AH2264" s="109"/>
      <c r="AP2264" s="109"/>
    </row>
    <row r="2265" spans="34:42" x14ac:dyDescent="0.25">
      <c r="AH2265" s="109"/>
      <c r="AP2265" s="109"/>
    </row>
    <row r="2266" spans="34:42" x14ac:dyDescent="0.25">
      <c r="AH2266" s="109"/>
      <c r="AP2266" s="109"/>
    </row>
    <row r="2267" spans="34:42" x14ac:dyDescent="0.25">
      <c r="AH2267" s="109"/>
      <c r="AP2267" s="109"/>
    </row>
    <row r="2268" spans="34:42" x14ac:dyDescent="0.25">
      <c r="AH2268" s="109"/>
      <c r="AP2268" s="109"/>
    </row>
    <row r="2269" spans="34:42" x14ac:dyDescent="0.25">
      <c r="AH2269" s="109"/>
      <c r="AP2269" s="109"/>
    </row>
    <row r="2270" spans="34:42" x14ac:dyDescent="0.25">
      <c r="AH2270" s="109"/>
      <c r="AP2270" s="109"/>
    </row>
    <row r="2271" spans="34:42" x14ac:dyDescent="0.25">
      <c r="AH2271" s="109"/>
      <c r="AP2271" s="109"/>
    </row>
    <row r="2272" spans="34:42" x14ac:dyDescent="0.25">
      <c r="AH2272" s="109"/>
      <c r="AP2272" s="109"/>
    </row>
    <row r="2273" spans="34:42" x14ac:dyDescent="0.25">
      <c r="AH2273" s="109"/>
      <c r="AP2273" s="109"/>
    </row>
    <row r="2274" spans="34:42" x14ac:dyDescent="0.25">
      <c r="AH2274" s="109"/>
      <c r="AP2274" s="109"/>
    </row>
    <row r="2275" spans="34:42" x14ac:dyDescent="0.25">
      <c r="AH2275" s="109"/>
      <c r="AP2275" s="109"/>
    </row>
    <row r="2276" spans="34:42" x14ac:dyDescent="0.25">
      <c r="AH2276" s="109"/>
      <c r="AP2276" s="109"/>
    </row>
    <row r="2277" spans="34:42" x14ac:dyDescent="0.25">
      <c r="AH2277" s="109"/>
      <c r="AP2277" s="109"/>
    </row>
    <row r="2278" spans="34:42" x14ac:dyDescent="0.25">
      <c r="AH2278" s="109"/>
      <c r="AP2278" s="109"/>
    </row>
    <row r="2279" spans="34:42" x14ac:dyDescent="0.25">
      <c r="AH2279" s="109"/>
      <c r="AP2279" s="109"/>
    </row>
    <row r="2280" spans="34:42" x14ac:dyDescent="0.25">
      <c r="AH2280" s="109"/>
      <c r="AP2280" s="109"/>
    </row>
    <row r="2281" spans="34:42" x14ac:dyDescent="0.25">
      <c r="AH2281" s="109"/>
      <c r="AP2281" s="109"/>
    </row>
    <row r="2282" spans="34:42" x14ac:dyDescent="0.25">
      <c r="AH2282" s="109"/>
      <c r="AP2282" s="109"/>
    </row>
    <row r="2283" spans="34:42" x14ac:dyDescent="0.25">
      <c r="AH2283" s="109"/>
      <c r="AP2283" s="109"/>
    </row>
    <row r="2284" spans="34:42" x14ac:dyDescent="0.25">
      <c r="AH2284" s="109"/>
      <c r="AP2284" s="109"/>
    </row>
    <row r="2285" spans="34:42" x14ac:dyDescent="0.25">
      <c r="AH2285" s="109"/>
      <c r="AP2285" s="109"/>
    </row>
    <row r="2286" spans="34:42" x14ac:dyDescent="0.25">
      <c r="AH2286" s="109"/>
      <c r="AP2286" s="109"/>
    </row>
    <row r="2287" spans="34:42" x14ac:dyDescent="0.25">
      <c r="AH2287" s="109"/>
      <c r="AP2287" s="109"/>
    </row>
    <row r="2288" spans="34:42" x14ac:dyDescent="0.25">
      <c r="AH2288" s="109"/>
      <c r="AP2288" s="109"/>
    </row>
    <row r="2289" spans="34:42" x14ac:dyDescent="0.25">
      <c r="AH2289" s="109"/>
      <c r="AP2289" s="109"/>
    </row>
    <row r="2290" spans="34:42" x14ac:dyDescent="0.25">
      <c r="AH2290" s="109"/>
      <c r="AP2290" s="109"/>
    </row>
    <row r="2291" spans="34:42" x14ac:dyDescent="0.25">
      <c r="AH2291" s="109"/>
      <c r="AP2291" s="109"/>
    </row>
    <row r="2292" spans="34:42" x14ac:dyDescent="0.25">
      <c r="AH2292" s="109"/>
      <c r="AP2292" s="109"/>
    </row>
    <row r="2293" spans="34:42" x14ac:dyDescent="0.25">
      <c r="AH2293" s="109"/>
      <c r="AP2293" s="109"/>
    </row>
    <row r="2294" spans="34:42" x14ac:dyDescent="0.25">
      <c r="AH2294" s="109"/>
      <c r="AP2294" s="109"/>
    </row>
    <row r="2295" spans="34:42" x14ac:dyDescent="0.25">
      <c r="AH2295" s="109"/>
      <c r="AP2295" s="109"/>
    </row>
    <row r="2296" spans="34:42" x14ac:dyDescent="0.25">
      <c r="AH2296" s="109"/>
      <c r="AP2296" s="109"/>
    </row>
    <row r="2297" spans="34:42" x14ac:dyDescent="0.25">
      <c r="AH2297" s="109"/>
      <c r="AP2297" s="109"/>
    </row>
    <row r="2298" spans="34:42" x14ac:dyDescent="0.25">
      <c r="AH2298" s="109"/>
      <c r="AP2298" s="109"/>
    </row>
    <row r="2299" spans="34:42" x14ac:dyDescent="0.25">
      <c r="AH2299" s="109"/>
      <c r="AP2299" s="109"/>
    </row>
    <row r="2300" spans="34:42" x14ac:dyDescent="0.25">
      <c r="AH2300" s="109"/>
      <c r="AP2300" s="109"/>
    </row>
    <row r="2301" spans="34:42" x14ac:dyDescent="0.25">
      <c r="AH2301" s="109"/>
      <c r="AP2301" s="109"/>
    </row>
    <row r="2302" spans="34:42" x14ac:dyDescent="0.25">
      <c r="AH2302" s="109"/>
      <c r="AP2302" s="109"/>
    </row>
    <row r="2303" spans="34:42" x14ac:dyDescent="0.25">
      <c r="AH2303" s="109"/>
      <c r="AP2303" s="109"/>
    </row>
    <row r="2304" spans="34:42" x14ac:dyDescent="0.25">
      <c r="AH2304" s="109"/>
      <c r="AP2304" s="109"/>
    </row>
    <row r="2305" spans="34:42" x14ac:dyDescent="0.25">
      <c r="AH2305" s="109"/>
      <c r="AP2305" s="109"/>
    </row>
    <row r="2306" spans="34:42" x14ac:dyDescent="0.25">
      <c r="AH2306" s="109"/>
      <c r="AP2306" s="109"/>
    </row>
    <row r="2307" spans="34:42" x14ac:dyDescent="0.25">
      <c r="AH2307" s="109"/>
      <c r="AP2307" s="109"/>
    </row>
    <row r="2308" spans="34:42" x14ac:dyDescent="0.25">
      <c r="AH2308" s="109"/>
      <c r="AP2308" s="109"/>
    </row>
    <row r="2309" spans="34:42" x14ac:dyDescent="0.25">
      <c r="AH2309" s="109"/>
      <c r="AP2309" s="109"/>
    </row>
    <row r="2310" spans="34:42" x14ac:dyDescent="0.25">
      <c r="AH2310" s="109"/>
      <c r="AP2310" s="109"/>
    </row>
    <row r="2311" spans="34:42" x14ac:dyDescent="0.25">
      <c r="AH2311" s="109"/>
      <c r="AP2311" s="109"/>
    </row>
    <row r="2312" spans="34:42" x14ac:dyDescent="0.25">
      <c r="AH2312" s="109"/>
      <c r="AP2312" s="109"/>
    </row>
    <row r="2313" spans="34:42" x14ac:dyDescent="0.25">
      <c r="AH2313" s="109"/>
      <c r="AP2313" s="109"/>
    </row>
    <row r="2314" spans="34:42" x14ac:dyDescent="0.25">
      <c r="AH2314" s="109"/>
      <c r="AP2314" s="109"/>
    </row>
    <row r="2315" spans="34:42" x14ac:dyDescent="0.25">
      <c r="AH2315" s="109"/>
      <c r="AP2315" s="109"/>
    </row>
    <row r="2316" spans="34:42" x14ac:dyDescent="0.25">
      <c r="AH2316" s="109"/>
      <c r="AP2316" s="109"/>
    </row>
    <row r="2317" spans="34:42" x14ac:dyDescent="0.25">
      <c r="AH2317" s="109"/>
      <c r="AP2317" s="109"/>
    </row>
    <row r="2318" spans="34:42" x14ac:dyDescent="0.25">
      <c r="AH2318" s="109"/>
      <c r="AP2318" s="109"/>
    </row>
    <row r="2319" spans="34:42" x14ac:dyDescent="0.25">
      <c r="AH2319" s="109"/>
      <c r="AP2319" s="109"/>
    </row>
    <row r="2320" spans="34:42" x14ac:dyDescent="0.25">
      <c r="AH2320" s="109"/>
      <c r="AP2320" s="109"/>
    </row>
    <row r="2321" spans="34:42" x14ac:dyDescent="0.25">
      <c r="AH2321" s="109"/>
      <c r="AP2321" s="109"/>
    </row>
    <row r="2322" spans="34:42" x14ac:dyDescent="0.25">
      <c r="AH2322" s="109"/>
      <c r="AP2322" s="109"/>
    </row>
    <row r="2323" spans="34:42" x14ac:dyDescent="0.25">
      <c r="AH2323" s="109"/>
      <c r="AP2323" s="109"/>
    </row>
    <row r="2324" spans="34:42" x14ac:dyDescent="0.25">
      <c r="AH2324" s="109"/>
      <c r="AP2324" s="109"/>
    </row>
    <row r="2325" spans="34:42" x14ac:dyDescent="0.25">
      <c r="AH2325" s="109"/>
      <c r="AP2325" s="109"/>
    </row>
    <row r="2326" spans="34:42" x14ac:dyDescent="0.25">
      <c r="AH2326" s="109"/>
      <c r="AP2326" s="109"/>
    </row>
    <row r="2327" spans="34:42" x14ac:dyDescent="0.25">
      <c r="AH2327" s="109"/>
      <c r="AP2327" s="109"/>
    </row>
    <row r="2328" spans="34:42" x14ac:dyDescent="0.25">
      <c r="AH2328" s="109"/>
      <c r="AP2328" s="109"/>
    </row>
    <row r="2329" spans="34:42" x14ac:dyDescent="0.25">
      <c r="AH2329" s="109"/>
      <c r="AP2329" s="109"/>
    </row>
    <row r="2330" spans="34:42" x14ac:dyDescent="0.25">
      <c r="AH2330" s="109"/>
      <c r="AP2330" s="109"/>
    </row>
    <row r="2331" spans="34:42" x14ac:dyDescent="0.25">
      <c r="AH2331" s="109"/>
      <c r="AP2331" s="109"/>
    </row>
    <row r="2332" spans="34:42" x14ac:dyDescent="0.25">
      <c r="AH2332" s="109"/>
      <c r="AP2332" s="109"/>
    </row>
    <row r="2333" spans="34:42" x14ac:dyDescent="0.25">
      <c r="AH2333" s="109"/>
      <c r="AP2333" s="109"/>
    </row>
    <row r="2334" spans="34:42" x14ac:dyDescent="0.25">
      <c r="AH2334" s="109"/>
      <c r="AP2334" s="109"/>
    </row>
    <row r="2335" spans="34:42" x14ac:dyDescent="0.25">
      <c r="AH2335" s="109"/>
      <c r="AP2335" s="109"/>
    </row>
    <row r="2336" spans="34:42" x14ac:dyDescent="0.25">
      <c r="AH2336" s="109"/>
      <c r="AP2336" s="109"/>
    </row>
    <row r="2337" spans="34:42" x14ac:dyDescent="0.25">
      <c r="AH2337" s="109"/>
      <c r="AP2337" s="109"/>
    </row>
    <row r="2338" spans="34:42" x14ac:dyDescent="0.25">
      <c r="AH2338" s="109"/>
      <c r="AP2338" s="109"/>
    </row>
    <row r="2339" spans="34:42" x14ac:dyDescent="0.25">
      <c r="AH2339" s="109"/>
      <c r="AP2339" s="109"/>
    </row>
    <row r="2340" spans="34:42" x14ac:dyDescent="0.25">
      <c r="AH2340" s="109"/>
      <c r="AP2340" s="109"/>
    </row>
    <row r="2341" spans="34:42" x14ac:dyDescent="0.25">
      <c r="AH2341" s="109"/>
      <c r="AP2341" s="109"/>
    </row>
    <row r="2342" spans="34:42" x14ac:dyDescent="0.25">
      <c r="AH2342" s="109"/>
      <c r="AP2342" s="109"/>
    </row>
    <row r="2343" spans="34:42" x14ac:dyDescent="0.25">
      <c r="AH2343" s="109"/>
      <c r="AP2343" s="109"/>
    </row>
    <row r="2344" spans="34:42" x14ac:dyDescent="0.25">
      <c r="AH2344" s="109"/>
      <c r="AP2344" s="109"/>
    </row>
    <row r="2345" spans="34:42" x14ac:dyDescent="0.25">
      <c r="AH2345" s="109"/>
      <c r="AP2345" s="109"/>
    </row>
    <row r="2346" spans="34:42" x14ac:dyDescent="0.25">
      <c r="AH2346" s="109"/>
      <c r="AP2346" s="109"/>
    </row>
    <row r="2347" spans="34:42" x14ac:dyDescent="0.25">
      <c r="AH2347" s="109"/>
      <c r="AP2347" s="109"/>
    </row>
    <row r="2348" spans="34:42" x14ac:dyDescent="0.25">
      <c r="AH2348" s="109"/>
      <c r="AP2348" s="109"/>
    </row>
    <row r="2349" spans="34:42" x14ac:dyDescent="0.25">
      <c r="AH2349" s="109"/>
      <c r="AP2349" s="109"/>
    </row>
    <row r="2350" spans="34:42" x14ac:dyDescent="0.25">
      <c r="AH2350" s="109"/>
      <c r="AP2350" s="109"/>
    </row>
    <row r="2351" spans="34:42" x14ac:dyDescent="0.25">
      <c r="AH2351" s="109"/>
      <c r="AP2351" s="109"/>
    </row>
    <row r="2352" spans="34:42" x14ac:dyDescent="0.25">
      <c r="AH2352" s="109"/>
      <c r="AP2352" s="109"/>
    </row>
    <row r="2353" spans="34:42" x14ac:dyDescent="0.25">
      <c r="AH2353" s="109"/>
      <c r="AP2353" s="109"/>
    </row>
    <row r="2354" spans="34:42" x14ac:dyDescent="0.25">
      <c r="AH2354" s="109"/>
      <c r="AP2354" s="109"/>
    </row>
    <row r="2355" spans="34:42" x14ac:dyDescent="0.25">
      <c r="AH2355" s="109"/>
      <c r="AP2355" s="109"/>
    </row>
    <row r="2356" spans="34:42" x14ac:dyDescent="0.25">
      <c r="AH2356" s="109"/>
      <c r="AP2356" s="109"/>
    </row>
    <row r="2357" spans="34:42" x14ac:dyDescent="0.25">
      <c r="AH2357" s="109"/>
      <c r="AP2357" s="109"/>
    </row>
    <row r="2358" spans="34:42" x14ac:dyDescent="0.25">
      <c r="AH2358" s="109"/>
      <c r="AP2358" s="109"/>
    </row>
    <row r="2359" spans="34:42" x14ac:dyDescent="0.25">
      <c r="AH2359" s="109"/>
      <c r="AP2359" s="109"/>
    </row>
    <row r="2360" spans="34:42" x14ac:dyDescent="0.25">
      <c r="AH2360" s="109"/>
      <c r="AP2360" s="109"/>
    </row>
    <row r="2361" spans="34:42" x14ac:dyDescent="0.25">
      <c r="AH2361" s="109"/>
      <c r="AP2361" s="109"/>
    </row>
    <row r="2362" spans="34:42" x14ac:dyDescent="0.25">
      <c r="AH2362" s="109"/>
      <c r="AP2362" s="109"/>
    </row>
    <row r="2363" spans="34:42" x14ac:dyDescent="0.25">
      <c r="AH2363" s="109"/>
      <c r="AP2363" s="109"/>
    </row>
    <row r="2364" spans="34:42" x14ac:dyDescent="0.25">
      <c r="AH2364" s="109"/>
      <c r="AP2364" s="109"/>
    </row>
    <row r="2365" spans="34:42" x14ac:dyDescent="0.25">
      <c r="AH2365" s="109"/>
      <c r="AP2365" s="109"/>
    </row>
    <row r="2366" spans="34:42" x14ac:dyDescent="0.25">
      <c r="AH2366" s="109"/>
      <c r="AP2366" s="109"/>
    </row>
    <row r="2367" spans="34:42" x14ac:dyDescent="0.25">
      <c r="AH2367" s="109"/>
      <c r="AP2367" s="109"/>
    </row>
    <row r="2368" spans="34:42" x14ac:dyDescent="0.25">
      <c r="AH2368" s="109"/>
      <c r="AP2368" s="109"/>
    </row>
    <row r="2369" spans="34:42" x14ac:dyDescent="0.25">
      <c r="AH2369" s="109"/>
      <c r="AP2369" s="109"/>
    </row>
    <row r="2370" spans="34:42" x14ac:dyDescent="0.25">
      <c r="AH2370" s="109"/>
      <c r="AP2370" s="109"/>
    </row>
    <row r="2371" spans="34:42" x14ac:dyDescent="0.25">
      <c r="AH2371" s="109"/>
      <c r="AP2371" s="109"/>
    </row>
    <row r="2372" spans="34:42" x14ac:dyDescent="0.25">
      <c r="AH2372" s="109"/>
      <c r="AP2372" s="109"/>
    </row>
    <row r="2373" spans="34:42" x14ac:dyDescent="0.25">
      <c r="AH2373" s="109"/>
      <c r="AP2373" s="109"/>
    </row>
    <row r="2374" spans="34:42" x14ac:dyDescent="0.25">
      <c r="AH2374" s="109"/>
      <c r="AP2374" s="109"/>
    </row>
    <row r="2375" spans="34:42" x14ac:dyDescent="0.25">
      <c r="AH2375" s="109"/>
      <c r="AP2375" s="109"/>
    </row>
    <row r="2376" spans="34:42" x14ac:dyDescent="0.25">
      <c r="AH2376" s="109"/>
      <c r="AP2376" s="109"/>
    </row>
    <row r="2377" spans="34:42" x14ac:dyDescent="0.25">
      <c r="AH2377" s="109"/>
      <c r="AP2377" s="109"/>
    </row>
    <row r="2378" spans="34:42" x14ac:dyDescent="0.25">
      <c r="AH2378" s="109"/>
      <c r="AP2378" s="109"/>
    </row>
    <row r="2379" spans="34:42" x14ac:dyDescent="0.25">
      <c r="AH2379" s="109"/>
      <c r="AP2379" s="109"/>
    </row>
    <row r="2380" spans="34:42" x14ac:dyDescent="0.25">
      <c r="AH2380" s="109"/>
      <c r="AP2380" s="109"/>
    </row>
    <row r="2381" spans="34:42" x14ac:dyDescent="0.25">
      <c r="AH2381" s="109"/>
      <c r="AP2381" s="109"/>
    </row>
    <row r="2382" spans="34:42" x14ac:dyDescent="0.25">
      <c r="AH2382" s="109"/>
      <c r="AP2382" s="109"/>
    </row>
    <row r="2383" spans="34:42" x14ac:dyDescent="0.25">
      <c r="AH2383" s="109"/>
      <c r="AP2383" s="109"/>
    </row>
    <row r="2384" spans="34:42" x14ac:dyDescent="0.25">
      <c r="AH2384" s="109"/>
      <c r="AP2384" s="109"/>
    </row>
    <row r="2385" spans="34:42" x14ac:dyDescent="0.25">
      <c r="AH2385" s="109"/>
      <c r="AP2385" s="109"/>
    </row>
    <row r="2386" spans="34:42" x14ac:dyDescent="0.25">
      <c r="AH2386" s="109"/>
      <c r="AP2386" s="109"/>
    </row>
    <row r="2387" spans="34:42" x14ac:dyDescent="0.25">
      <c r="AH2387" s="109"/>
      <c r="AP2387" s="109"/>
    </row>
    <row r="2388" spans="34:42" x14ac:dyDescent="0.25">
      <c r="AH2388" s="109"/>
      <c r="AP2388" s="109"/>
    </row>
    <row r="2389" spans="34:42" x14ac:dyDescent="0.25">
      <c r="AH2389" s="109"/>
      <c r="AP2389" s="109"/>
    </row>
    <row r="2390" spans="34:42" x14ac:dyDescent="0.25">
      <c r="AH2390" s="109"/>
      <c r="AP2390" s="109"/>
    </row>
    <row r="2391" spans="34:42" x14ac:dyDescent="0.25">
      <c r="AH2391" s="109"/>
      <c r="AP2391" s="109"/>
    </row>
    <row r="2392" spans="34:42" x14ac:dyDescent="0.25">
      <c r="AH2392" s="109"/>
      <c r="AP2392" s="109"/>
    </row>
    <row r="2393" spans="34:42" x14ac:dyDescent="0.25">
      <c r="AH2393" s="109"/>
      <c r="AP2393" s="109"/>
    </row>
    <row r="2394" spans="34:42" x14ac:dyDescent="0.25">
      <c r="AH2394" s="109"/>
      <c r="AP2394" s="109"/>
    </row>
    <row r="2395" spans="34:42" x14ac:dyDescent="0.25">
      <c r="AH2395" s="109"/>
      <c r="AP2395" s="109"/>
    </row>
    <row r="2396" spans="34:42" x14ac:dyDescent="0.25">
      <c r="AH2396" s="109"/>
      <c r="AP2396" s="109"/>
    </row>
    <row r="2397" spans="34:42" x14ac:dyDescent="0.25">
      <c r="AH2397" s="109"/>
      <c r="AP2397" s="109"/>
    </row>
    <row r="2398" spans="34:42" x14ac:dyDescent="0.25">
      <c r="AH2398" s="109"/>
      <c r="AP2398" s="109"/>
    </row>
    <row r="2399" spans="34:42" x14ac:dyDescent="0.25">
      <c r="AH2399" s="109"/>
      <c r="AP2399" s="109"/>
    </row>
    <row r="2400" spans="34:42" x14ac:dyDescent="0.25">
      <c r="AH2400" s="109"/>
      <c r="AP2400" s="109"/>
    </row>
    <row r="2401" spans="34:42" x14ac:dyDescent="0.25">
      <c r="AH2401" s="109"/>
      <c r="AP2401" s="109"/>
    </row>
    <row r="2402" spans="34:42" x14ac:dyDescent="0.25">
      <c r="AH2402" s="109"/>
      <c r="AP2402" s="109"/>
    </row>
    <row r="2403" spans="34:42" x14ac:dyDescent="0.25">
      <c r="AH2403" s="109"/>
      <c r="AP2403" s="109"/>
    </row>
    <row r="2404" spans="34:42" x14ac:dyDescent="0.25">
      <c r="AH2404" s="109"/>
      <c r="AP2404" s="109"/>
    </row>
    <row r="2405" spans="34:42" x14ac:dyDescent="0.25">
      <c r="AH2405" s="109"/>
      <c r="AP2405" s="109"/>
    </row>
    <row r="2406" spans="34:42" x14ac:dyDescent="0.25">
      <c r="AH2406" s="109"/>
      <c r="AP2406" s="109"/>
    </row>
    <row r="2407" spans="34:42" x14ac:dyDescent="0.25">
      <c r="AH2407" s="109"/>
      <c r="AP2407" s="109"/>
    </row>
    <row r="2408" spans="34:42" x14ac:dyDescent="0.25">
      <c r="AH2408" s="109"/>
      <c r="AP2408" s="109"/>
    </row>
    <row r="2409" spans="34:42" x14ac:dyDescent="0.25">
      <c r="AH2409" s="109"/>
      <c r="AP2409" s="109"/>
    </row>
    <row r="2410" spans="34:42" x14ac:dyDescent="0.25">
      <c r="AH2410" s="109"/>
      <c r="AP2410" s="109"/>
    </row>
    <row r="2411" spans="34:42" x14ac:dyDescent="0.25">
      <c r="AH2411" s="109"/>
      <c r="AP2411" s="109"/>
    </row>
    <row r="2412" spans="34:42" x14ac:dyDescent="0.25">
      <c r="AH2412" s="109"/>
      <c r="AP2412" s="109"/>
    </row>
    <row r="2413" spans="34:42" x14ac:dyDescent="0.25">
      <c r="AH2413" s="109"/>
      <c r="AP2413" s="109"/>
    </row>
    <row r="2414" spans="34:42" x14ac:dyDescent="0.25">
      <c r="AH2414" s="109"/>
      <c r="AP2414" s="109"/>
    </row>
    <row r="2415" spans="34:42" x14ac:dyDescent="0.25">
      <c r="AH2415" s="109"/>
      <c r="AP2415" s="109"/>
    </row>
    <row r="2416" spans="34:42" x14ac:dyDescent="0.25">
      <c r="AH2416" s="109"/>
      <c r="AP2416" s="109"/>
    </row>
    <row r="2417" spans="34:42" x14ac:dyDescent="0.25">
      <c r="AH2417" s="109"/>
      <c r="AP2417" s="109"/>
    </row>
    <row r="2418" spans="34:42" x14ac:dyDescent="0.25">
      <c r="AH2418" s="109"/>
      <c r="AP2418" s="109"/>
    </row>
    <row r="2419" spans="34:42" x14ac:dyDescent="0.25">
      <c r="AH2419" s="109"/>
      <c r="AP2419" s="109"/>
    </row>
    <row r="2420" spans="34:42" x14ac:dyDescent="0.25">
      <c r="AH2420" s="109"/>
      <c r="AP2420" s="109"/>
    </row>
    <row r="2421" spans="34:42" x14ac:dyDescent="0.25">
      <c r="AH2421" s="109"/>
      <c r="AP2421" s="109"/>
    </row>
    <row r="2422" spans="34:42" x14ac:dyDescent="0.25">
      <c r="AH2422" s="109"/>
      <c r="AP2422" s="109"/>
    </row>
    <row r="2423" spans="34:42" x14ac:dyDescent="0.25">
      <c r="AH2423" s="109"/>
      <c r="AP2423" s="109"/>
    </row>
    <row r="2424" spans="34:42" x14ac:dyDescent="0.25">
      <c r="AH2424" s="109"/>
      <c r="AP2424" s="109"/>
    </row>
    <row r="2425" spans="34:42" x14ac:dyDescent="0.25">
      <c r="AH2425" s="109"/>
      <c r="AP2425" s="109"/>
    </row>
    <row r="2426" spans="34:42" x14ac:dyDescent="0.25">
      <c r="AH2426" s="109"/>
      <c r="AP2426" s="109"/>
    </row>
    <row r="2427" spans="34:42" x14ac:dyDescent="0.25">
      <c r="AH2427" s="109"/>
      <c r="AP2427" s="109"/>
    </row>
    <row r="2428" spans="34:42" x14ac:dyDescent="0.25">
      <c r="AH2428" s="109"/>
      <c r="AP2428" s="109"/>
    </row>
    <row r="2429" spans="34:42" x14ac:dyDescent="0.25">
      <c r="AH2429" s="109"/>
      <c r="AP2429" s="109"/>
    </row>
    <row r="2430" spans="34:42" x14ac:dyDescent="0.25">
      <c r="AH2430" s="109"/>
      <c r="AP2430" s="109"/>
    </row>
    <row r="2431" spans="34:42" x14ac:dyDescent="0.25">
      <c r="AH2431" s="109"/>
      <c r="AP2431" s="109"/>
    </row>
    <row r="2432" spans="34:42" x14ac:dyDescent="0.25">
      <c r="AH2432" s="109"/>
      <c r="AP2432" s="109"/>
    </row>
    <row r="2433" spans="34:42" x14ac:dyDescent="0.25">
      <c r="AH2433" s="109"/>
      <c r="AP2433" s="109"/>
    </row>
    <row r="2434" spans="34:42" x14ac:dyDescent="0.25">
      <c r="AH2434" s="109"/>
      <c r="AP2434" s="109"/>
    </row>
    <row r="2435" spans="34:42" x14ac:dyDescent="0.25">
      <c r="AH2435" s="109"/>
      <c r="AP2435" s="109"/>
    </row>
    <row r="2436" spans="34:42" x14ac:dyDescent="0.25">
      <c r="AH2436" s="109"/>
      <c r="AP2436" s="109"/>
    </row>
    <row r="2437" spans="34:42" x14ac:dyDescent="0.25">
      <c r="AH2437" s="109"/>
      <c r="AP2437" s="109"/>
    </row>
    <row r="2438" spans="34:42" x14ac:dyDescent="0.25">
      <c r="AH2438" s="109"/>
      <c r="AP2438" s="109"/>
    </row>
    <row r="2439" spans="34:42" x14ac:dyDescent="0.25">
      <c r="AH2439" s="109"/>
      <c r="AP2439" s="109"/>
    </row>
    <row r="2440" spans="34:42" x14ac:dyDescent="0.25">
      <c r="AH2440" s="109"/>
      <c r="AP2440" s="109"/>
    </row>
    <row r="2441" spans="34:42" x14ac:dyDescent="0.25">
      <c r="AH2441" s="109"/>
      <c r="AP2441" s="109"/>
    </row>
    <row r="2442" spans="34:42" x14ac:dyDescent="0.25">
      <c r="AH2442" s="109"/>
      <c r="AP2442" s="109"/>
    </row>
    <row r="2443" spans="34:42" x14ac:dyDescent="0.25">
      <c r="AH2443" s="109"/>
      <c r="AP2443" s="109"/>
    </row>
    <row r="2444" spans="34:42" x14ac:dyDescent="0.25">
      <c r="AH2444" s="109"/>
      <c r="AP2444" s="109"/>
    </row>
    <row r="2445" spans="34:42" x14ac:dyDescent="0.25">
      <c r="AH2445" s="109"/>
      <c r="AP2445" s="109"/>
    </row>
    <row r="2446" spans="34:42" x14ac:dyDescent="0.25">
      <c r="AH2446" s="109"/>
      <c r="AP2446" s="109"/>
    </row>
    <row r="2447" spans="34:42" x14ac:dyDescent="0.25">
      <c r="AH2447" s="109"/>
      <c r="AP2447" s="109"/>
    </row>
    <row r="2448" spans="34:42" x14ac:dyDescent="0.25">
      <c r="AH2448" s="109"/>
      <c r="AP2448" s="109"/>
    </row>
    <row r="2449" spans="34:42" x14ac:dyDescent="0.25">
      <c r="AH2449" s="109"/>
      <c r="AP2449" s="109"/>
    </row>
    <row r="2450" spans="34:42" x14ac:dyDescent="0.25">
      <c r="AH2450" s="109"/>
      <c r="AP2450" s="109"/>
    </row>
    <row r="2451" spans="34:42" x14ac:dyDescent="0.25">
      <c r="AH2451" s="109"/>
      <c r="AP2451" s="109"/>
    </row>
    <row r="2452" spans="34:42" x14ac:dyDescent="0.25">
      <c r="AH2452" s="109"/>
      <c r="AP2452" s="109"/>
    </row>
    <row r="2453" spans="34:42" x14ac:dyDescent="0.25">
      <c r="AH2453" s="109"/>
      <c r="AP2453" s="109"/>
    </row>
    <row r="2454" spans="34:42" x14ac:dyDescent="0.25">
      <c r="AH2454" s="109"/>
      <c r="AP2454" s="109"/>
    </row>
    <row r="2455" spans="34:42" x14ac:dyDescent="0.25">
      <c r="AH2455" s="109"/>
      <c r="AP2455" s="109"/>
    </row>
    <row r="2456" spans="34:42" x14ac:dyDescent="0.25">
      <c r="AH2456" s="109"/>
      <c r="AP2456" s="109"/>
    </row>
    <row r="2457" spans="34:42" x14ac:dyDescent="0.25">
      <c r="AH2457" s="109"/>
      <c r="AP2457" s="109"/>
    </row>
    <row r="2458" spans="34:42" x14ac:dyDescent="0.25">
      <c r="AH2458" s="109"/>
      <c r="AP2458" s="109"/>
    </row>
    <row r="2459" spans="34:42" x14ac:dyDescent="0.25">
      <c r="AH2459" s="109"/>
      <c r="AP2459" s="109"/>
    </row>
    <row r="2460" spans="34:42" x14ac:dyDescent="0.25">
      <c r="AH2460" s="109"/>
      <c r="AP2460" s="109"/>
    </row>
    <row r="2461" spans="34:42" x14ac:dyDescent="0.25">
      <c r="AH2461" s="109"/>
      <c r="AP2461" s="109"/>
    </row>
    <row r="2462" spans="34:42" x14ac:dyDescent="0.25">
      <c r="AH2462" s="109"/>
      <c r="AP2462" s="109"/>
    </row>
    <row r="2463" spans="34:42" x14ac:dyDescent="0.25">
      <c r="AH2463" s="109"/>
      <c r="AP2463" s="109"/>
    </row>
    <row r="2464" spans="34:42" x14ac:dyDescent="0.25">
      <c r="AH2464" s="109"/>
      <c r="AP2464" s="109"/>
    </row>
    <row r="2465" spans="34:42" x14ac:dyDescent="0.25">
      <c r="AH2465" s="109"/>
      <c r="AP2465" s="109"/>
    </row>
    <row r="2466" spans="34:42" x14ac:dyDescent="0.25">
      <c r="AH2466" s="109"/>
      <c r="AP2466" s="109"/>
    </row>
    <row r="2467" spans="34:42" x14ac:dyDescent="0.25">
      <c r="AH2467" s="109"/>
      <c r="AP2467" s="109"/>
    </row>
    <row r="2468" spans="34:42" x14ac:dyDescent="0.25">
      <c r="AH2468" s="109"/>
      <c r="AP2468" s="109"/>
    </row>
    <row r="2469" spans="34:42" x14ac:dyDescent="0.25">
      <c r="AH2469" s="109"/>
      <c r="AP2469" s="109"/>
    </row>
    <row r="2470" spans="34:42" x14ac:dyDescent="0.25">
      <c r="AH2470" s="109"/>
      <c r="AP2470" s="109"/>
    </row>
    <row r="2471" spans="34:42" x14ac:dyDescent="0.25">
      <c r="AH2471" s="109"/>
      <c r="AP2471" s="109"/>
    </row>
    <row r="2472" spans="34:42" x14ac:dyDescent="0.25">
      <c r="AH2472" s="109"/>
      <c r="AP2472" s="109"/>
    </row>
    <row r="2473" spans="34:42" x14ac:dyDescent="0.25">
      <c r="AH2473" s="109"/>
      <c r="AP2473" s="109"/>
    </row>
    <row r="2474" spans="34:42" x14ac:dyDescent="0.25">
      <c r="AH2474" s="109"/>
      <c r="AP2474" s="109"/>
    </row>
    <row r="2475" spans="34:42" x14ac:dyDescent="0.25">
      <c r="AH2475" s="109"/>
      <c r="AP2475" s="109"/>
    </row>
    <row r="2476" spans="34:42" x14ac:dyDescent="0.25">
      <c r="AH2476" s="109"/>
      <c r="AP2476" s="109"/>
    </row>
    <row r="2477" spans="34:42" x14ac:dyDescent="0.25">
      <c r="AH2477" s="109"/>
      <c r="AP2477" s="109"/>
    </row>
    <row r="2478" spans="34:42" x14ac:dyDescent="0.25">
      <c r="AH2478" s="109"/>
      <c r="AP2478" s="109"/>
    </row>
    <row r="2479" spans="34:42" x14ac:dyDescent="0.25">
      <c r="AH2479" s="109"/>
      <c r="AP2479" s="109"/>
    </row>
    <row r="2480" spans="34:42" x14ac:dyDescent="0.25">
      <c r="AH2480" s="109"/>
      <c r="AP2480" s="109"/>
    </row>
    <row r="2481" spans="34:42" x14ac:dyDescent="0.25">
      <c r="AH2481" s="109"/>
      <c r="AP2481" s="109"/>
    </row>
    <row r="2482" spans="34:42" x14ac:dyDescent="0.25">
      <c r="AH2482" s="109"/>
      <c r="AP2482" s="109"/>
    </row>
    <row r="2483" spans="34:42" x14ac:dyDescent="0.25">
      <c r="AH2483" s="109"/>
      <c r="AP2483" s="109"/>
    </row>
    <row r="2484" spans="34:42" x14ac:dyDescent="0.25">
      <c r="AH2484" s="109"/>
      <c r="AP2484" s="109"/>
    </row>
    <row r="2485" spans="34:42" x14ac:dyDescent="0.25">
      <c r="AH2485" s="109"/>
      <c r="AP2485" s="109"/>
    </row>
    <row r="2486" spans="34:42" x14ac:dyDescent="0.25">
      <c r="AH2486" s="109"/>
      <c r="AP2486" s="109"/>
    </row>
    <row r="2487" spans="34:42" x14ac:dyDescent="0.25">
      <c r="AH2487" s="109"/>
      <c r="AP2487" s="109"/>
    </row>
    <row r="2488" spans="34:42" x14ac:dyDescent="0.25">
      <c r="AH2488" s="109"/>
      <c r="AP2488" s="109"/>
    </row>
    <row r="2489" spans="34:42" x14ac:dyDescent="0.25">
      <c r="AH2489" s="109"/>
      <c r="AP2489" s="109"/>
    </row>
    <row r="2490" spans="34:42" x14ac:dyDescent="0.25">
      <c r="AH2490" s="109"/>
      <c r="AP2490" s="109"/>
    </row>
    <row r="2491" spans="34:42" x14ac:dyDescent="0.25">
      <c r="AH2491" s="109"/>
      <c r="AP2491" s="109"/>
    </row>
    <row r="2492" spans="34:42" x14ac:dyDescent="0.25">
      <c r="AH2492" s="109"/>
      <c r="AP2492" s="109"/>
    </row>
    <row r="2493" spans="34:42" x14ac:dyDescent="0.25">
      <c r="AH2493" s="109"/>
      <c r="AP2493" s="109"/>
    </row>
    <row r="2494" spans="34:42" x14ac:dyDescent="0.25">
      <c r="AH2494" s="109"/>
      <c r="AP2494" s="109"/>
    </row>
    <row r="2495" spans="34:42" x14ac:dyDescent="0.25">
      <c r="AH2495" s="109"/>
      <c r="AP2495" s="109"/>
    </row>
    <row r="2496" spans="34:42" x14ac:dyDescent="0.25">
      <c r="AH2496" s="109"/>
      <c r="AP2496" s="109"/>
    </row>
    <row r="2497" spans="34:42" x14ac:dyDescent="0.25">
      <c r="AH2497" s="109"/>
      <c r="AP2497" s="109"/>
    </row>
    <row r="2498" spans="34:42" x14ac:dyDescent="0.25">
      <c r="AH2498" s="109"/>
      <c r="AP2498" s="109"/>
    </row>
    <row r="2499" spans="34:42" x14ac:dyDescent="0.25">
      <c r="AH2499" s="109"/>
      <c r="AP2499" s="109"/>
    </row>
    <row r="2500" spans="34:42" x14ac:dyDescent="0.25">
      <c r="AH2500" s="109"/>
      <c r="AP2500" s="109"/>
    </row>
    <row r="2501" spans="34:42" x14ac:dyDescent="0.25">
      <c r="AH2501" s="109"/>
      <c r="AP2501" s="109"/>
    </row>
    <row r="2502" spans="34:42" x14ac:dyDescent="0.25">
      <c r="AH2502" s="109"/>
      <c r="AP2502" s="109"/>
    </row>
    <row r="2503" spans="34:42" x14ac:dyDescent="0.25">
      <c r="AH2503" s="109"/>
      <c r="AP2503" s="109"/>
    </row>
    <row r="2504" spans="34:42" x14ac:dyDescent="0.25">
      <c r="AH2504" s="109"/>
      <c r="AP2504" s="109"/>
    </row>
    <row r="2505" spans="34:42" x14ac:dyDescent="0.25">
      <c r="AH2505" s="109"/>
      <c r="AP2505" s="109"/>
    </row>
    <row r="2506" spans="34:42" x14ac:dyDescent="0.25">
      <c r="AH2506" s="109"/>
      <c r="AP2506" s="109"/>
    </row>
    <row r="2507" spans="34:42" x14ac:dyDescent="0.25">
      <c r="AH2507" s="109"/>
      <c r="AP2507" s="109"/>
    </row>
    <row r="2508" spans="34:42" x14ac:dyDescent="0.25">
      <c r="AH2508" s="109"/>
      <c r="AP2508" s="109"/>
    </row>
    <row r="2509" spans="34:42" x14ac:dyDescent="0.25">
      <c r="AH2509" s="109"/>
      <c r="AP2509" s="109"/>
    </row>
    <row r="2510" spans="34:42" x14ac:dyDescent="0.25">
      <c r="AH2510" s="109"/>
      <c r="AP2510" s="109"/>
    </row>
    <row r="2511" spans="34:42" x14ac:dyDescent="0.25">
      <c r="AH2511" s="109"/>
      <c r="AP2511" s="109"/>
    </row>
    <row r="2512" spans="34:42" x14ac:dyDescent="0.25">
      <c r="AH2512" s="109"/>
      <c r="AP2512" s="109"/>
    </row>
    <row r="2513" spans="34:42" x14ac:dyDescent="0.25">
      <c r="AH2513" s="109"/>
      <c r="AP2513" s="109"/>
    </row>
    <row r="2514" spans="34:42" x14ac:dyDescent="0.25">
      <c r="AH2514" s="109"/>
      <c r="AP2514" s="109"/>
    </row>
    <row r="2515" spans="34:42" x14ac:dyDescent="0.25">
      <c r="AH2515" s="109"/>
      <c r="AP2515" s="109"/>
    </row>
    <row r="2516" spans="34:42" x14ac:dyDescent="0.25">
      <c r="AH2516" s="109"/>
      <c r="AP2516" s="109"/>
    </row>
    <row r="2517" spans="34:42" x14ac:dyDescent="0.25">
      <c r="AH2517" s="109"/>
      <c r="AP2517" s="109"/>
    </row>
    <row r="2518" spans="34:42" x14ac:dyDescent="0.25">
      <c r="AH2518" s="109"/>
      <c r="AP2518" s="109"/>
    </row>
    <row r="2519" spans="34:42" x14ac:dyDescent="0.25">
      <c r="AH2519" s="109"/>
      <c r="AP2519" s="109"/>
    </row>
    <row r="2520" spans="34:42" x14ac:dyDescent="0.25">
      <c r="AH2520" s="109"/>
      <c r="AP2520" s="109"/>
    </row>
    <row r="2521" spans="34:42" x14ac:dyDescent="0.25">
      <c r="AH2521" s="109"/>
      <c r="AP2521" s="109"/>
    </row>
    <row r="2522" spans="34:42" x14ac:dyDescent="0.25">
      <c r="AH2522" s="109"/>
      <c r="AP2522" s="109"/>
    </row>
    <row r="2523" spans="34:42" x14ac:dyDescent="0.25">
      <c r="AH2523" s="109"/>
      <c r="AP2523" s="109"/>
    </row>
    <row r="2524" spans="34:42" x14ac:dyDescent="0.25">
      <c r="AH2524" s="109"/>
      <c r="AP2524" s="109"/>
    </row>
    <row r="2525" spans="34:42" x14ac:dyDescent="0.25">
      <c r="AH2525" s="109"/>
      <c r="AP2525" s="109"/>
    </row>
    <row r="2526" spans="34:42" x14ac:dyDescent="0.25">
      <c r="AH2526" s="109"/>
      <c r="AP2526" s="109"/>
    </row>
    <row r="2527" spans="34:42" x14ac:dyDescent="0.25">
      <c r="AH2527" s="109"/>
      <c r="AP2527" s="109"/>
    </row>
    <row r="2528" spans="34:42" x14ac:dyDescent="0.25">
      <c r="AH2528" s="109"/>
      <c r="AP2528" s="109"/>
    </row>
    <row r="2529" spans="34:42" x14ac:dyDescent="0.25">
      <c r="AH2529" s="109"/>
      <c r="AP2529" s="109"/>
    </row>
    <row r="2530" spans="34:42" x14ac:dyDescent="0.25">
      <c r="AH2530" s="109"/>
      <c r="AP2530" s="109"/>
    </row>
    <row r="2531" spans="34:42" x14ac:dyDescent="0.25">
      <c r="AH2531" s="109"/>
      <c r="AP2531" s="109"/>
    </row>
    <row r="2532" spans="34:42" x14ac:dyDescent="0.25">
      <c r="AH2532" s="109"/>
      <c r="AP2532" s="109"/>
    </row>
    <row r="2533" spans="34:42" x14ac:dyDescent="0.25">
      <c r="AH2533" s="109"/>
      <c r="AP2533" s="109"/>
    </row>
    <row r="2534" spans="34:42" x14ac:dyDescent="0.25">
      <c r="AH2534" s="109"/>
      <c r="AP2534" s="109"/>
    </row>
    <row r="2535" spans="34:42" x14ac:dyDescent="0.25">
      <c r="AH2535" s="109"/>
      <c r="AP2535" s="109"/>
    </row>
    <row r="2536" spans="34:42" x14ac:dyDescent="0.25">
      <c r="AH2536" s="109"/>
      <c r="AP2536" s="109"/>
    </row>
    <row r="2537" spans="34:42" x14ac:dyDescent="0.25">
      <c r="AH2537" s="109"/>
      <c r="AP2537" s="109"/>
    </row>
    <row r="2538" spans="34:42" x14ac:dyDescent="0.25">
      <c r="AH2538" s="109"/>
      <c r="AP2538" s="109"/>
    </row>
    <row r="2539" spans="34:42" x14ac:dyDescent="0.25">
      <c r="AH2539" s="109"/>
      <c r="AP2539" s="109"/>
    </row>
    <row r="2540" spans="34:42" x14ac:dyDescent="0.25">
      <c r="AH2540" s="109"/>
      <c r="AP2540" s="109"/>
    </row>
    <row r="2541" spans="34:42" x14ac:dyDescent="0.25">
      <c r="AH2541" s="109"/>
      <c r="AP2541" s="109"/>
    </row>
    <row r="2542" spans="34:42" x14ac:dyDescent="0.25">
      <c r="AH2542" s="109"/>
      <c r="AP2542" s="109"/>
    </row>
    <row r="2543" spans="34:42" x14ac:dyDescent="0.25">
      <c r="AH2543" s="109"/>
      <c r="AP2543" s="109"/>
    </row>
    <row r="2544" spans="34:42" x14ac:dyDescent="0.25">
      <c r="AH2544" s="109"/>
      <c r="AP2544" s="109"/>
    </row>
    <row r="2545" spans="34:42" x14ac:dyDescent="0.25">
      <c r="AH2545" s="109"/>
      <c r="AP2545" s="109"/>
    </row>
    <row r="2546" spans="34:42" x14ac:dyDescent="0.25">
      <c r="AH2546" s="109"/>
      <c r="AP2546" s="109"/>
    </row>
    <row r="2547" spans="34:42" x14ac:dyDescent="0.25">
      <c r="AH2547" s="109"/>
      <c r="AP2547" s="109"/>
    </row>
    <row r="2548" spans="34:42" x14ac:dyDescent="0.25">
      <c r="AH2548" s="109"/>
      <c r="AP2548" s="109"/>
    </row>
    <row r="2549" spans="34:42" x14ac:dyDescent="0.25">
      <c r="AH2549" s="109"/>
      <c r="AP2549" s="109"/>
    </row>
    <row r="2550" spans="34:42" x14ac:dyDescent="0.25">
      <c r="AH2550" s="109"/>
      <c r="AP2550" s="109"/>
    </row>
    <row r="2551" spans="34:42" x14ac:dyDescent="0.25">
      <c r="AH2551" s="109"/>
      <c r="AP2551" s="109"/>
    </row>
    <row r="2552" spans="34:42" x14ac:dyDescent="0.25">
      <c r="AH2552" s="109"/>
      <c r="AP2552" s="109"/>
    </row>
    <row r="2553" spans="34:42" x14ac:dyDescent="0.25">
      <c r="AH2553" s="109"/>
      <c r="AP2553" s="109"/>
    </row>
    <row r="2554" spans="34:42" x14ac:dyDescent="0.25">
      <c r="AH2554" s="109"/>
      <c r="AP2554" s="109"/>
    </row>
    <row r="2555" spans="34:42" x14ac:dyDescent="0.25">
      <c r="AH2555" s="109"/>
      <c r="AP2555" s="109"/>
    </row>
    <row r="2556" spans="34:42" x14ac:dyDescent="0.25">
      <c r="AH2556" s="109"/>
      <c r="AP2556" s="109"/>
    </row>
    <row r="2557" spans="34:42" x14ac:dyDescent="0.25">
      <c r="AH2557" s="109"/>
      <c r="AP2557" s="109"/>
    </row>
    <row r="2558" spans="34:42" x14ac:dyDescent="0.25">
      <c r="AH2558" s="109"/>
      <c r="AP2558" s="109"/>
    </row>
    <row r="2559" spans="34:42" x14ac:dyDescent="0.25">
      <c r="AH2559" s="109"/>
      <c r="AP2559" s="109"/>
    </row>
    <row r="2560" spans="34:42" x14ac:dyDescent="0.25">
      <c r="AH2560" s="109"/>
      <c r="AP2560" s="109"/>
    </row>
    <row r="2561" spans="34:42" x14ac:dyDescent="0.25">
      <c r="AH2561" s="109"/>
      <c r="AP2561" s="109"/>
    </row>
    <row r="2562" spans="34:42" x14ac:dyDescent="0.25">
      <c r="AH2562" s="109"/>
      <c r="AP2562" s="109"/>
    </row>
    <row r="2563" spans="34:42" x14ac:dyDescent="0.25">
      <c r="AH2563" s="109"/>
      <c r="AP2563" s="109"/>
    </row>
    <row r="2564" spans="34:42" x14ac:dyDescent="0.25">
      <c r="AH2564" s="109"/>
      <c r="AP2564" s="109"/>
    </row>
    <row r="2565" spans="34:42" x14ac:dyDescent="0.25">
      <c r="AH2565" s="109"/>
      <c r="AP2565" s="109"/>
    </row>
    <row r="2566" spans="34:42" x14ac:dyDescent="0.25">
      <c r="AH2566" s="109"/>
      <c r="AP2566" s="109"/>
    </row>
    <row r="2567" spans="34:42" x14ac:dyDescent="0.25">
      <c r="AH2567" s="109"/>
      <c r="AP2567" s="109"/>
    </row>
    <row r="2568" spans="34:42" x14ac:dyDescent="0.25">
      <c r="AH2568" s="109"/>
      <c r="AP2568" s="109"/>
    </row>
    <row r="2569" spans="34:42" x14ac:dyDescent="0.25">
      <c r="AH2569" s="109"/>
      <c r="AP2569" s="109"/>
    </row>
    <row r="2570" spans="34:42" x14ac:dyDescent="0.25">
      <c r="AH2570" s="109"/>
      <c r="AP2570" s="109"/>
    </row>
    <row r="2571" spans="34:42" x14ac:dyDescent="0.25">
      <c r="AH2571" s="109"/>
      <c r="AP2571" s="109"/>
    </row>
    <row r="2572" spans="34:42" x14ac:dyDescent="0.25">
      <c r="AH2572" s="109"/>
      <c r="AP2572" s="109"/>
    </row>
    <row r="2573" spans="34:42" x14ac:dyDescent="0.25">
      <c r="AH2573" s="109"/>
      <c r="AP2573" s="109"/>
    </row>
    <row r="2574" spans="34:42" x14ac:dyDescent="0.25">
      <c r="AH2574" s="109"/>
      <c r="AP2574" s="109"/>
    </row>
    <row r="2575" spans="34:42" x14ac:dyDescent="0.25">
      <c r="AH2575" s="109"/>
      <c r="AP2575" s="109"/>
    </row>
    <row r="2576" spans="34:42" x14ac:dyDescent="0.25">
      <c r="AH2576" s="109"/>
      <c r="AP2576" s="109"/>
    </row>
    <row r="2577" spans="34:42" x14ac:dyDescent="0.25">
      <c r="AH2577" s="109"/>
      <c r="AP2577" s="109"/>
    </row>
    <row r="2578" spans="34:42" x14ac:dyDescent="0.25">
      <c r="AH2578" s="109"/>
      <c r="AP2578" s="109"/>
    </row>
    <row r="2579" spans="34:42" x14ac:dyDescent="0.25">
      <c r="AH2579" s="109"/>
      <c r="AP2579" s="109"/>
    </row>
    <row r="2580" spans="34:42" x14ac:dyDescent="0.25">
      <c r="AH2580" s="109"/>
      <c r="AP2580" s="109"/>
    </row>
    <row r="2581" spans="34:42" x14ac:dyDescent="0.25">
      <c r="AH2581" s="109"/>
      <c r="AP2581" s="109"/>
    </row>
    <row r="2582" spans="34:42" x14ac:dyDescent="0.25">
      <c r="AH2582" s="109"/>
      <c r="AP2582" s="109"/>
    </row>
    <row r="2583" spans="34:42" x14ac:dyDescent="0.25">
      <c r="AH2583" s="109"/>
      <c r="AP2583" s="109"/>
    </row>
    <row r="2584" spans="34:42" x14ac:dyDescent="0.25">
      <c r="AH2584" s="109"/>
      <c r="AP2584" s="109"/>
    </row>
    <row r="2585" spans="34:42" x14ac:dyDescent="0.25">
      <c r="AH2585" s="109"/>
      <c r="AP2585" s="109"/>
    </row>
    <row r="2586" spans="34:42" x14ac:dyDescent="0.25">
      <c r="AH2586" s="109"/>
      <c r="AP2586" s="109"/>
    </row>
    <row r="2587" spans="34:42" x14ac:dyDescent="0.25">
      <c r="AH2587" s="109"/>
      <c r="AP2587" s="109"/>
    </row>
    <row r="2588" spans="34:42" x14ac:dyDescent="0.25">
      <c r="AH2588" s="109"/>
      <c r="AP2588" s="109"/>
    </row>
    <row r="2589" spans="34:42" x14ac:dyDescent="0.25">
      <c r="AH2589" s="109"/>
      <c r="AP2589" s="109"/>
    </row>
    <row r="2590" spans="34:42" x14ac:dyDescent="0.25">
      <c r="AH2590" s="109"/>
      <c r="AP2590" s="109"/>
    </row>
    <row r="2591" spans="34:42" x14ac:dyDescent="0.25">
      <c r="AH2591" s="109"/>
      <c r="AP2591" s="109"/>
    </row>
    <row r="2592" spans="34:42" x14ac:dyDescent="0.25">
      <c r="AH2592" s="109"/>
      <c r="AP2592" s="109"/>
    </row>
    <row r="2593" spans="34:42" x14ac:dyDescent="0.25">
      <c r="AH2593" s="109"/>
      <c r="AP2593" s="109"/>
    </row>
    <row r="2594" spans="34:42" x14ac:dyDescent="0.25">
      <c r="AH2594" s="109"/>
      <c r="AP2594" s="109"/>
    </row>
    <row r="2595" spans="34:42" x14ac:dyDescent="0.25">
      <c r="AH2595" s="109"/>
      <c r="AP2595" s="109"/>
    </row>
    <row r="2596" spans="34:42" x14ac:dyDescent="0.25">
      <c r="AH2596" s="109"/>
      <c r="AP2596" s="109"/>
    </row>
    <row r="2597" spans="34:42" x14ac:dyDescent="0.25">
      <c r="AH2597" s="109"/>
      <c r="AP2597" s="109"/>
    </row>
    <row r="2598" spans="34:42" x14ac:dyDescent="0.25">
      <c r="AH2598" s="109"/>
      <c r="AP2598" s="109"/>
    </row>
    <row r="2599" spans="34:42" x14ac:dyDescent="0.25">
      <c r="AH2599" s="109"/>
      <c r="AP2599" s="109"/>
    </row>
    <row r="2600" spans="34:42" x14ac:dyDescent="0.25">
      <c r="AH2600" s="109"/>
      <c r="AP2600" s="109"/>
    </row>
    <row r="2601" spans="34:42" x14ac:dyDescent="0.25">
      <c r="AH2601" s="109"/>
      <c r="AP2601" s="109"/>
    </row>
    <row r="2602" spans="34:42" x14ac:dyDescent="0.25">
      <c r="AH2602" s="109"/>
      <c r="AP2602" s="109"/>
    </row>
    <row r="2603" spans="34:42" x14ac:dyDescent="0.25">
      <c r="AH2603" s="109"/>
      <c r="AP2603" s="109"/>
    </row>
    <row r="2604" spans="34:42" x14ac:dyDescent="0.25">
      <c r="AH2604" s="109"/>
      <c r="AP2604" s="109"/>
    </row>
    <row r="2605" spans="34:42" x14ac:dyDescent="0.25">
      <c r="AH2605" s="109"/>
      <c r="AP2605" s="109"/>
    </row>
    <row r="2606" spans="34:42" x14ac:dyDescent="0.25">
      <c r="AH2606" s="109"/>
      <c r="AP2606" s="109"/>
    </row>
    <row r="2607" spans="34:42" x14ac:dyDescent="0.25">
      <c r="AH2607" s="109"/>
      <c r="AP2607" s="109"/>
    </row>
    <row r="2608" spans="34:42" x14ac:dyDescent="0.25">
      <c r="AH2608" s="109"/>
      <c r="AP2608" s="109"/>
    </row>
    <row r="2609" spans="34:42" x14ac:dyDescent="0.25">
      <c r="AH2609" s="109"/>
      <c r="AP2609" s="109"/>
    </row>
    <row r="2610" spans="34:42" x14ac:dyDescent="0.25">
      <c r="AH2610" s="109"/>
      <c r="AP2610" s="109"/>
    </row>
    <row r="2611" spans="34:42" x14ac:dyDescent="0.25">
      <c r="AH2611" s="109"/>
      <c r="AP2611" s="109"/>
    </row>
    <row r="2612" spans="34:42" x14ac:dyDescent="0.25">
      <c r="AH2612" s="109"/>
      <c r="AP2612" s="109"/>
    </row>
    <row r="2613" spans="34:42" x14ac:dyDescent="0.25">
      <c r="AH2613" s="109"/>
      <c r="AP2613" s="109"/>
    </row>
    <row r="2614" spans="34:42" x14ac:dyDescent="0.25">
      <c r="AH2614" s="109"/>
      <c r="AP2614" s="109"/>
    </row>
    <row r="2615" spans="34:42" x14ac:dyDescent="0.25">
      <c r="AH2615" s="109"/>
      <c r="AP2615" s="109"/>
    </row>
    <row r="2616" spans="34:42" x14ac:dyDescent="0.25">
      <c r="AH2616" s="109"/>
      <c r="AP2616" s="109"/>
    </row>
    <row r="2617" spans="34:42" x14ac:dyDescent="0.25">
      <c r="AH2617" s="109"/>
      <c r="AP2617" s="109"/>
    </row>
    <row r="2618" spans="34:42" x14ac:dyDescent="0.25">
      <c r="AH2618" s="109"/>
      <c r="AP2618" s="109"/>
    </row>
    <row r="2619" spans="34:42" x14ac:dyDescent="0.25">
      <c r="AH2619" s="109"/>
      <c r="AP2619" s="109"/>
    </row>
    <row r="2620" spans="34:42" x14ac:dyDescent="0.25">
      <c r="AH2620" s="109"/>
      <c r="AP2620" s="109"/>
    </row>
    <row r="2621" spans="34:42" x14ac:dyDescent="0.25">
      <c r="AH2621" s="109"/>
      <c r="AP2621" s="109"/>
    </row>
    <row r="2622" spans="34:42" x14ac:dyDescent="0.25">
      <c r="AH2622" s="109"/>
      <c r="AP2622" s="109"/>
    </row>
    <row r="2623" spans="34:42" x14ac:dyDescent="0.25">
      <c r="AH2623" s="109"/>
      <c r="AP2623" s="109"/>
    </row>
    <row r="2624" spans="34:42" x14ac:dyDescent="0.25">
      <c r="AH2624" s="109"/>
      <c r="AP2624" s="109"/>
    </row>
    <row r="2625" spans="34:42" x14ac:dyDescent="0.25">
      <c r="AH2625" s="109"/>
      <c r="AP2625" s="109"/>
    </row>
    <row r="2626" spans="34:42" x14ac:dyDescent="0.25">
      <c r="AH2626" s="109"/>
      <c r="AP2626" s="109"/>
    </row>
    <row r="2627" spans="34:42" x14ac:dyDescent="0.25">
      <c r="AH2627" s="109"/>
      <c r="AP2627" s="109"/>
    </row>
    <row r="2628" spans="34:42" x14ac:dyDescent="0.25">
      <c r="AH2628" s="109"/>
      <c r="AP2628" s="109"/>
    </row>
    <row r="2629" spans="34:42" x14ac:dyDescent="0.25">
      <c r="AH2629" s="109"/>
      <c r="AP2629" s="109"/>
    </row>
    <row r="2630" spans="34:42" x14ac:dyDescent="0.25">
      <c r="AH2630" s="109"/>
      <c r="AP2630" s="109"/>
    </row>
    <row r="2631" spans="34:42" x14ac:dyDescent="0.25">
      <c r="AH2631" s="109"/>
      <c r="AP2631" s="109"/>
    </row>
    <row r="2632" spans="34:42" x14ac:dyDescent="0.25">
      <c r="AH2632" s="109"/>
      <c r="AP2632" s="109"/>
    </row>
    <row r="2633" spans="34:42" x14ac:dyDescent="0.25">
      <c r="AH2633" s="109"/>
      <c r="AP2633" s="109"/>
    </row>
    <row r="2634" spans="34:42" x14ac:dyDescent="0.25">
      <c r="AH2634" s="109"/>
      <c r="AP2634" s="109"/>
    </row>
    <row r="2635" spans="34:42" x14ac:dyDescent="0.25">
      <c r="AH2635" s="109"/>
      <c r="AP2635" s="109"/>
    </row>
    <row r="2636" spans="34:42" x14ac:dyDescent="0.25">
      <c r="AH2636" s="109"/>
      <c r="AP2636" s="109"/>
    </row>
    <row r="2637" spans="34:42" x14ac:dyDescent="0.25">
      <c r="AH2637" s="109"/>
      <c r="AP2637" s="109"/>
    </row>
    <row r="2638" spans="34:42" x14ac:dyDescent="0.25">
      <c r="AH2638" s="109"/>
      <c r="AP2638" s="109"/>
    </row>
    <row r="2639" spans="34:42" x14ac:dyDescent="0.25">
      <c r="AH2639" s="109"/>
      <c r="AP2639" s="109"/>
    </row>
    <row r="2640" spans="34:42" x14ac:dyDescent="0.25">
      <c r="AH2640" s="109"/>
      <c r="AP2640" s="109"/>
    </row>
    <row r="2641" spans="34:42" x14ac:dyDescent="0.25">
      <c r="AH2641" s="109"/>
      <c r="AP2641" s="109"/>
    </row>
    <row r="2642" spans="34:42" x14ac:dyDescent="0.25">
      <c r="AH2642" s="109"/>
      <c r="AP2642" s="109"/>
    </row>
    <row r="2643" spans="34:42" x14ac:dyDescent="0.25">
      <c r="AH2643" s="109"/>
      <c r="AP2643" s="109"/>
    </row>
    <row r="2644" spans="34:42" x14ac:dyDescent="0.25">
      <c r="AH2644" s="109"/>
      <c r="AP2644" s="109"/>
    </row>
    <row r="2645" spans="34:42" x14ac:dyDescent="0.25">
      <c r="AH2645" s="109"/>
      <c r="AP2645" s="109"/>
    </row>
    <row r="2646" spans="34:42" x14ac:dyDescent="0.25">
      <c r="AH2646" s="109"/>
      <c r="AP2646" s="109"/>
    </row>
    <row r="2647" spans="34:42" x14ac:dyDescent="0.25">
      <c r="AH2647" s="109"/>
      <c r="AP2647" s="109"/>
    </row>
    <row r="2648" spans="34:42" x14ac:dyDescent="0.25">
      <c r="AH2648" s="109"/>
      <c r="AP2648" s="109"/>
    </row>
    <row r="2649" spans="34:42" x14ac:dyDescent="0.25">
      <c r="AH2649" s="109"/>
      <c r="AP2649" s="109"/>
    </row>
    <row r="2650" spans="34:42" x14ac:dyDescent="0.25">
      <c r="AH2650" s="109"/>
      <c r="AP2650" s="109"/>
    </row>
    <row r="2651" spans="34:42" x14ac:dyDescent="0.25">
      <c r="AH2651" s="109"/>
      <c r="AP2651" s="109"/>
    </row>
    <row r="2652" spans="34:42" x14ac:dyDescent="0.25">
      <c r="AH2652" s="109"/>
      <c r="AP2652" s="109"/>
    </row>
    <row r="2653" spans="34:42" x14ac:dyDescent="0.25">
      <c r="AH2653" s="109"/>
      <c r="AP2653" s="109"/>
    </row>
    <row r="2654" spans="34:42" x14ac:dyDescent="0.25">
      <c r="AH2654" s="109"/>
      <c r="AP2654" s="109"/>
    </row>
    <row r="2655" spans="34:42" x14ac:dyDescent="0.25">
      <c r="AH2655" s="109"/>
      <c r="AP2655" s="109"/>
    </row>
    <row r="2656" spans="34:42" x14ac:dyDescent="0.25">
      <c r="AH2656" s="109"/>
      <c r="AP2656" s="109"/>
    </row>
    <row r="2657" spans="34:42" x14ac:dyDescent="0.25">
      <c r="AH2657" s="109"/>
      <c r="AP2657" s="109"/>
    </row>
    <row r="2658" spans="34:42" x14ac:dyDescent="0.25">
      <c r="AH2658" s="109"/>
      <c r="AP2658" s="109"/>
    </row>
    <row r="2659" spans="34:42" x14ac:dyDescent="0.25">
      <c r="AH2659" s="109"/>
      <c r="AP2659" s="109"/>
    </row>
    <row r="2660" spans="34:42" x14ac:dyDescent="0.25">
      <c r="AH2660" s="109"/>
      <c r="AP2660" s="109"/>
    </row>
    <row r="2661" spans="34:42" x14ac:dyDescent="0.25">
      <c r="AH2661" s="109"/>
      <c r="AP2661" s="109"/>
    </row>
    <row r="2662" spans="34:42" x14ac:dyDescent="0.25">
      <c r="AH2662" s="109"/>
      <c r="AP2662" s="109"/>
    </row>
    <row r="2663" spans="34:42" x14ac:dyDescent="0.25">
      <c r="AH2663" s="109"/>
      <c r="AP2663" s="109"/>
    </row>
    <row r="2664" spans="34:42" x14ac:dyDescent="0.25">
      <c r="AH2664" s="109"/>
      <c r="AP2664" s="109"/>
    </row>
    <row r="2665" spans="34:42" x14ac:dyDescent="0.25">
      <c r="AH2665" s="109"/>
      <c r="AP2665" s="109"/>
    </row>
    <row r="2666" spans="34:42" x14ac:dyDescent="0.25">
      <c r="AH2666" s="109"/>
      <c r="AP2666" s="109"/>
    </row>
    <row r="2667" spans="34:42" x14ac:dyDescent="0.25">
      <c r="AH2667" s="109"/>
      <c r="AP2667" s="109"/>
    </row>
    <row r="2668" spans="34:42" x14ac:dyDescent="0.25">
      <c r="AH2668" s="109"/>
      <c r="AP2668" s="109"/>
    </row>
    <row r="2669" spans="34:42" x14ac:dyDescent="0.25">
      <c r="AH2669" s="109"/>
      <c r="AP2669" s="109"/>
    </row>
    <row r="2670" spans="34:42" x14ac:dyDescent="0.25">
      <c r="AH2670" s="109"/>
      <c r="AP2670" s="109"/>
    </row>
    <row r="2671" spans="34:42" x14ac:dyDescent="0.25">
      <c r="AH2671" s="109"/>
      <c r="AP2671" s="109"/>
    </row>
    <row r="2672" spans="34:42" x14ac:dyDescent="0.25">
      <c r="AH2672" s="109"/>
      <c r="AP2672" s="109"/>
    </row>
    <row r="2673" spans="34:42" x14ac:dyDescent="0.25">
      <c r="AH2673" s="109"/>
      <c r="AP2673" s="109"/>
    </row>
    <row r="2674" spans="34:42" x14ac:dyDescent="0.25">
      <c r="AH2674" s="109"/>
      <c r="AP2674" s="109"/>
    </row>
    <row r="2675" spans="34:42" x14ac:dyDescent="0.25">
      <c r="AH2675" s="109"/>
      <c r="AP2675" s="109"/>
    </row>
    <row r="2676" spans="34:42" x14ac:dyDescent="0.25">
      <c r="AH2676" s="109"/>
      <c r="AP2676" s="109"/>
    </row>
    <row r="2677" spans="34:42" x14ac:dyDescent="0.25">
      <c r="AH2677" s="109"/>
      <c r="AP2677" s="109"/>
    </row>
    <row r="2678" spans="34:42" x14ac:dyDescent="0.25">
      <c r="AH2678" s="109"/>
      <c r="AP2678" s="109"/>
    </row>
    <row r="2679" spans="34:42" x14ac:dyDescent="0.25">
      <c r="AH2679" s="109"/>
      <c r="AP2679" s="109"/>
    </row>
    <row r="2680" spans="34:42" x14ac:dyDescent="0.25">
      <c r="AH2680" s="109"/>
      <c r="AP2680" s="109"/>
    </row>
    <row r="2681" spans="34:42" x14ac:dyDescent="0.25">
      <c r="AH2681" s="109"/>
      <c r="AP2681" s="109"/>
    </row>
    <row r="2682" spans="34:42" x14ac:dyDescent="0.25">
      <c r="AH2682" s="109"/>
      <c r="AP2682" s="109"/>
    </row>
    <row r="2683" spans="34:42" x14ac:dyDescent="0.25">
      <c r="AH2683" s="109"/>
      <c r="AP2683" s="109"/>
    </row>
    <row r="2684" spans="34:42" x14ac:dyDescent="0.25">
      <c r="AH2684" s="109"/>
      <c r="AP2684" s="109"/>
    </row>
    <row r="2685" spans="34:42" x14ac:dyDescent="0.25">
      <c r="AH2685" s="109"/>
      <c r="AP2685" s="109"/>
    </row>
    <row r="2686" spans="34:42" x14ac:dyDescent="0.25">
      <c r="AH2686" s="109"/>
      <c r="AP2686" s="109"/>
    </row>
    <row r="2687" spans="34:42" x14ac:dyDescent="0.25">
      <c r="AH2687" s="109"/>
      <c r="AP2687" s="109"/>
    </row>
    <row r="2688" spans="34:42" x14ac:dyDescent="0.25">
      <c r="AH2688" s="109"/>
      <c r="AP2688" s="109"/>
    </row>
    <row r="2689" spans="34:42" x14ac:dyDescent="0.25">
      <c r="AH2689" s="109"/>
      <c r="AP2689" s="109"/>
    </row>
    <row r="2690" spans="34:42" x14ac:dyDescent="0.25">
      <c r="AH2690" s="109"/>
      <c r="AP2690" s="109"/>
    </row>
    <row r="2691" spans="34:42" x14ac:dyDescent="0.25">
      <c r="AH2691" s="109"/>
      <c r="AP2691" s="109"/>
    </row>
    <row r="2692" spans="34:42" x14ac:dyDescent="0.25">
      <c r="AH2692" s="109"/>
      <c r="AP2692" s="109"/>
    </row>
    <row r="2693" spans="34:42" x14ac:dyDescent="0.25">
      <c r="AH2693" s="109"/>
      <c r="AP2693" s="109"/>
    </row>
    <row r="2694" spans="34:42" x14ac:dyDescent="0.25">
      <c r="AH2694" s="109"/>
      <c r="AP2694" s="109"/>
    </row>
    <row r="2695" spans="34:42" x14ac:dyDescent="0.25">
      <c r="AH2695" s="109"/>
      <c r="AP2695" s="109"/>
    </row>
    <row r="2696" spans="34:42" x14ac:dyDescent="0.25">
      <c r="AH2696" s="109"/>
      <c r="AP2696" s="109"/>
    </row>
    <row r="2697" spans="34:42" x14ac:dyDescent="0.25">
      <c r="AH2697" s="109"/>
      <c r="AP2697" s="109"/>
    </row>
    <row r="2698" spans="34:42" x14ac:dyDescent="0.25">
      <c r="AH2698" s="109"/>
      <c r="AP2698" s="109"/>
    </row>
    <row r="2699" spans="34:42" x14ac:dyDescent="0.25">
      <c r="AH2699" s="109"/>
      <c r="AP2699" s="109"/>
    </row>
    <row r="2700" spans="34:42" x14ac:dyDescent="0.25">
      <c r="AH2700" s="109"/>
      <c r="AP2700" s="109"/>
    </row>
    <row r="2701" spans="34:42" x14ac:dyDescent="0.25">
      <c r="AH2701" s="109"/>
      <c r="AP2701" s="109"/>
    </row>
    <row r="2702" spans="34:42" x14ac:dyDescent="0.25">
      <c r="AH2702" s="109"/>
      <c r="AP2702" s="109"/>
    </row>
    <row r="2703" spans="34:42" x14ac:dyDescent="0.25">
      <c r="AH2703" s="109"/>
      <c r="AP2703" s="109"/>
    </row>
    <row r="2704" spans="34:42" x14ac:dyDescent="0.25">
      <c r="AH2704" s="109"/>
      <c r="AP2704" s="109"/>
    </row>
    <row r="2705" spans="34:42" x14ac:dyDescent="0.25">
      <c r="AH2705" s="109"/>
      <c r="AP2705" s="109"/>
    </row>
    <row r="2706" spans="34:42" x14ac:dyDescent="0.25">
      <c r="AH2706" s="109"/>
      <c r="AP2706" s="109"/>
    </row>
    <row r="2707" spans="34:42" x14ac:dyDescent="0.25">
      <c r="AH2707" s="109"/>
      <c r="AP2707" s="109"/>
    </row>
    <row r="2708" spans="34:42" x14ac:dyDescent="0.25">
      <c r="AH2708" s="109"/>
      <c r="AP2708" s="109"/>
    </row>
    <row r="2709" spans="34:42" x14ac:dyDescent="0.25">
      <c r="AH2709" s="109"/>
      <c r="AP2709" s="109"/>
    </row>
    <row r="2710" spans="34:42" x14ac:dyDescent="0.25">
      <c r="AH2710" s="109"/>
      <c r="AP2710" s="109"/>
    </row>
    <row r="2711" spans="34:42" x14ac:dyDescent="0.25">
      <c r="AH2711" s="109"/>
      <c r="AP2711" s="109"/>
    </row>
    <row r="2712" spans="34:42" x14ac:dyDescent="0.25">
      <c r="AH2712" s="109"/>
      <c r="AP2712" s="109"/>
    </row>
    <row r="2713" spans="34:42" x14ac:dyDescent="0.25">
      <c r="AH2713" s="109"/>
      <c r="AP2713" s="109"/>
    </row>
    <row r="2714" spans="34:42" x14ac:dyDescent="0.25">
      <c r="AH2714" s="109"/>
      <c r="AP2714" s="109"/>
    </row>
    <row r="2715" spans="34:42" x14ac:dyDescent="0.25">
      <c r="AH2715" s="109"/>
      <c r="AP2715" s="109"/>
    </row>
    <row r="2716" spans="34:42" x14ac:dyDescent="0.25">
      <c r="AH2716" s="109"/>
      <c r="AP2716" s="109"/>
    </row>
    <row r="2717" spans="34:42" x14ac:dyDescent="0.25">
      <c r="AH2717" s="109"/>
      <c r="AP2717" s="109"/>
    </row>
    <row r="2718" spans="34:42" x14ac:dyDescent="0.25">
      <c r="AH2718" s="109"/>
      <c r="AP2718" s="109"/>
    </row>
    <row r="2719" spans="34:42" x14ac:dyDescent="0.25">
      <c r="AH2719" s="109"/>
      <c r="AP2719" s="109"/>
    </row>
    <row r="2720" spans="34:42" x14ac:dyDescent="0.25">
      <c r="AH2720" s="109"/>
      <c r="AP2720" s="109"/>
    </row>
    <row r="2721" spans="34:42" x14ac:dyDescent="0.25">
      <c r="AH2721" s="109"/>
      <c r="AP2721" s="109"/>
    </row>
    <row r="2722" spans="34:42" x14ac:dyDescent="0.25">
      <c r="AH2722" s="109"/>
      <c r="AP2722" s="109"/>
    </row>
    <row r="2723" spans="34:42" x14ac:dyDescent="0.25">
      <c r="AH2723" s="109"/>
      <c r="AP2723" s="109"/>
    </row>
    <row r="2724" spans="34:42" x14ac:dyDescent="0.25">
      <c r="AH2724" s="109"/>
      <c r="AP2724" s="109"/>
    </row>
    <row r="2725" spans="34:42" x14ac:dyDescent="0.25">
      <c r="AH2725" s="109"/>
      <c r="AP2725" s="109"/>
    </row>
    <row r="2726" spans="34:42" x14ac:dyDescent="0.25">
      <c r="AH2726" s="109"/>
      <c r="AP2726" s="109"/>
    </row>
    <row r="2727" spans="34:42" x14ac:dyDescent="0.25">
      <c r="AH2727" s="109"/>
      <c r="AP2727" s="109"/>
    </row>
    <row r="2728" spans="34:42" x14ac:dyDescent="0.25">
      <c r="AH2728" s="109"/>
      <c r="AP2728" s="109"/>
    </row>
    <row r="2729" spans="34:42" x14ac:dyDescent="0.25">
      <c r="AH2729" s="109"/>
      <c r="AP2729" s="109"/>
    </row>
    <row r="2730" spans="34:42" x14ac:dyDescent="0.25">
      <c r="AH2730" s="109"/>
      <c r="AP2730" s="109"/>
    </row>
    <row r="2731" spans="34:42" x14ac:dyDescent="0.25">
      <c r="AH2731" s="109"/>
      <c r="AP2731" s="109"/>
    </row>
    <row r="2732" spans="34:42" x14ac:dyDescent="0.25">
      <c r="AH2732" s="109"/>
      <c r="AP2732" s="109"/>
    </row>
    <row r="2733" spans="34:42" x14ac:dyDescent="0.25">
      <c r="AH2733" s="109"/>
      <c r="AP2733" s="109"/>
    </row>
    <row r="2734" spans="34:42" x14ac:dyDescent="0.25">
      <c r="AH2734" s="109"/>
      <c r="AP2734" s="109"/>
    </row>
    <row r="2735" spans="34:42" x14ac:dyDescent="0.25">
      <c r="AH2735" s="109"/>
      <c r="AP2735" s="109"/>
    </row>
    <row r="2736" spans="34:42" x14ac:dyDescent="0.25">
      <c r="AH2736" s="109"/>
      <c r="AP2736" s="109"/>
    </row>
    <row r="2737" spans="34:42" x14ac:dyDescent="0.25">
      <c r="AH2737" s="109"/>
      <c r="AP2737" s="109"/>
    </row>
    <row r="2738" spans="34:42" x14ac:dyDescent="0.25">
      <c r="AH2738" s="109"/>
      <c r="AP2738" s="109"/>
    </row>
    <row r="2739" spans="34:42" x14ac:dyDescent="0.25">
      <c r="AH2739" s="109"/>
      <c r="AP2739" s="109"/>
    </row>
    <row r="2740" spans="34:42" x14ac:dyDescent="0.25">
      <c r="AH2740" s="109"/>
      <c r="AP2740" s="109"/>
    </row>
    <row r="2741" spans="34:42" x14ac:dyDescent="0.25">
      <c r="AH2741" s="109"/>
      <c r="AP2741" s="109"/>
    </row>
    <row r="2742" spans="34:42" x14ac:dyDescent="0.25">
      <c r="AH2742" s="109"/>
      <c r="AP2742" s="109"/>
    </row>
    <row r="2743" spans="34:42" x14ac:dyDescent="0.25">
      <c r="AH2743" s="109"/>
      <c r="AP2743" s="109"/>
    </row>
    <row r="2744" spans="34:42" x14ac:dyDescent="0.25">
      <c r="AH2744" s="109"/>
      <c r="AP2744" s="109"/>
    </row>
    <row r="2745" spans="34:42" x14ac:dyDescent="0.25">
      <c r="AH2745" s="109"/>
      <c r="AP2745" s="109"/>
    </row>
    <row r="2746" spans="34:42" x14ac:dyDescent="0.25">
      <c r="AH2746" s="109"/>
      <c r="AP2746" s="109"/>
    </row>
    <row r="2747" spans="34:42" x14ac:dyDescent="0.25">
      <c r="AH2747" s="109"/>
      <c r="AP2747" s="109"/>
    </row>
    <row r="2748" spans="34:42" x14ac:dyDescent="0.25">
      <c r="AH2748" s="109"/>
      <c r="AP2748" s="109"/>
    </row>
    <row r="2749" spans="34:42" x14ac:dyDescent="0.25">
      <c r="AH2749" s="109"/>
      <c r="AP2749" s="109"/>
    </row>
    <row r="2750" spans="34:42" x14ac:dyDescent="0.25">
      <c r="AH2750" s="109"/>
      <c r="AP2750" s="109"/>
    </row>
    <row r="2751" spans="34:42" x14ac:dyDescent="0.25">
      <c r="AH2751" s="109"/>
      <c r="AP2751" s="109"/>
    </row>
    <row r="2752" spans="34:42" x14ac:dyDescent="0.25">
      <c r="AH2752" s="109"/>
      <c r="AP2752" s="109"/>
    </row>
    <row r="2753" spans="34:42" x14ac:dyDescent="0.25">
      <c r="AH2753" s="109"/>
      <c r="AP2753" s="109"/>
    </row>
    <row r="2754" spans="34:42" x14ac:dyDescent="0.25">
      <c r="AH2754" s="109"/>
      <c r="AP2754" s="109"/>
    </row>
    <row r="2755" spans="34:42" x14ac:dyDescent="0.25">
      <c r="AH2755" s="109"/>
      <c r="AP2755" s="109"/>
    </row>
    <row r="2756" spans="34:42" x14ac:dyDescent="0.25">
      <c r="AH2756" s="109"/>
      <c r="AP2756" s="109"/>
    </row>
    <row r="2757" spans="34:42" x14ac:dyDescent="0.25">
      <c r="AH2757" s="109"/>
      <c r="AP2757" s="109"/>
    </row>
    <row r="2758" spans="34:42" x14ac:dyDescent="0.25">
      <c r="AH2758" s="109"/>
      <c r="AP2758" s="109"/>
    </row>
    <row r="2759" spans="34:42" x14ac:dyDescent="0.25">
      <c r="AH2759" s="109"/>
      <c r="AP2759" s="109"/>
    </row>
    <row r="2760" spans="34:42" x14ac:dyDescent="0.25">
      <c r="AH2760" s="109"/>
      <c r="AP2760" s="109"/>
    </row>
    <row r="2761" spans="34:42" x14ac:dyDescent="0.25">
      <c r="AH2761" s="109"/>
      <c r="AP2761" s="109"/>
    </row>
    <row r="2762" spans="34:42" x14ac:dyDescent="0.25">
      <c r="AH2762" s="109"/>
      <c r="AP2762" s="109"/>
    </row>
    <row r="2763" spans="34:42" x14ac:dyDescent="0.25">
      <c r="AH2763" s="109"/>
      <c r="AP2763" s="109"/>
    </row>
    <row r="2764" spans="34:42" x14ac:dyDescent="0.25">
      <c r="AH2764" s="109"/>
      <c r="AP2764" s="109"/>
    </row>
    <row r="2765" spans="34:42" x14ac:dyDescent="0.25">
      <c r="AH2765" s="109"/>
      <c r="AP2765" s="109"/>
    </row>
    <row r="2766" spans="34:42" x14ac:dyDescent="0.25">
      <c r="AH2766" s="109"/>
      <c r="AP2766" s="109"/>
    </row>
    <row r="2767" spans="34:42" x14ac:dyDescent="0.25">
      <c r="AH2767" s="109"/>
      <c r="AP2767" s="109"/>
    </row>
    <row r="2768" spans="34:42" x14ac:dyDescent="0.25">
      <c r="AH2768" s="109"/>
      <c r="AP2768" s="109"/>
    </row>
    <row r="2769" spans="34:42" x14ac:dyDescent="0.25">
      <c r="AH2769" s="109"/>
      <c r="AP2769" s="109"/>
    </row>
    <row r="2770" spans="34:42" x14ac:dyDescent="0.25">
      <c r="AH2770" s="109"/>
      <c r="AP2770" s="109"/>
    </row>
    <row r="2771" spans="34:42" x14ac:dyDescent="0.25">
      <c r="AH2771" s="109"/>
      <c r="AP2771" s="109"/>
    </row>
    <row r="2772" spans="34:42" x14ac:dyDescent="0.25">
      <c r="AH2772" s="109"/>
      <c r="AP2772" s="109"/>
    </row>
    <row r="2773" spans="34:42" x14ac:dyDescent="0.25">
      <c r="AH2773" s="109"/>
      <c r="AP2773" s="109"/>
    </row>
    <row r="2774" spans="34:42" x14ac:dyDescent="0.25">
      <c r="AH2774" s="109"/>
      <c r="AP2774" s="109"/>
    </row>
    <row r="2775" spans="34:42" x14ac:dyDescent="0.25">
      <c r="AH2775" s="109"/>
      <c r="AP2775" s="109"/>
    </row>
    <row r="2776" spans="34:42" x14ac:dyDescent="0.25">
      <c r="AH2776" s="109"/>
      <c r="AP2776" s="109"/>
    </row>
    <row r="2777" spans="34:42" x14ac:dyDescent="0.25">
      <c r="AH2777" s="109"/>
      <c r="AP2777" s="109"/>
    </row>
    <row r="2778" spans="34:42" x14ac:dyDescent="0.25">
      <c r="AH2778" s="109"/>
      <c r="AP2778" s="109"/>
    </row>
    <row r="2779" spans="34:42" x14ac:dyDescent="0.25">
      <c r="AH2779" s="109"/>
      <c r="AP2779" s="109"/>
    </row>
    <row r="2780" spans="34:42" x14ac:dyDescent="0.25">
      <c r="AH2780" s="109"/>
      <c r="AP2780" s="109"/>
    </row>
    <row r="2781" spans="34:42" x14ac:dyDescent="0.25">
      <c r="AH2781" s="109"/>
      <c r="AP2781" s="109"/>
    </row>
    <row r="2782" spans="34:42" x14ac:dyDescent="0.25">
      <c r="AH2782" s="109"/>
      <c r="AP2782" s="109"/>
    </row>
    <row r="2783" spans="34:42" x14ac:dyDescent="0.25">
      <c r="AH2783" s="109"/>
      <c r="AP2783" s="109"/>
    </row>
    <row r="2784" spans="34:42" x14ac:dyDescent="0.25">
      <c r="AH2784" s="109"/>
      <c r="AP2784" s="109"/>
    </row>
    <row r="2785" spans="34:42" x14ac:dyDescent="0.25">
      <c r="AH2785" s="109"/>
      <c r="AP2785" s="109"/>
    </row>
    <row r="2786" spans="34:42" x14ac:dyDescent="0.25">
      <c r="AH2786" s="109"/>
      <c r="AP2786" s="109"/>
    </row>
    <row r="2787" spans="34:42" x14ac:dyDescent="0.25">
      <c r="AH2787" s="109"/>
      <c r="AP2787" s="109"/>
    </row>
    <row r="2788" spans="34:42" x14ac:dyDescent="0.25">
      <c r="AH2788" s="109"/>
      <c r="AP2788" s="109"/>
    </row>
    <row r="2789" spans="34:42" x14ac:dyDescent="0.25">
      <c r="AH2789" s="109"/>
      <c r="AP2789" s="109"/>
    </row>
    <row r="2790" spans="34:42" x14ac:dyDescent="0.25">
      <c r="AH2790" s="109"/>
      <c r="AP2790" s="109"/>
    </row>
    <row r="2791" spans="34:42" x14ac:dyDescent="0.25">
      <c r="AH2791" s="109"/>
      <c r="AP2791" s="109"/>
    </row>
    <row r="2792" spans="34:42" x14ac:dyDescent="0.25">
      <c r="AH2792" s="109"/>
      <c r="AP2792" s="109"/>
    </row>
    <row r="2793" spans="34:42" x14ac:dyDescent="0.25">
      <c r="AH2793" s="109"/>
      <c r="AP2793" s="109"/>
    </row>
    <row r="2794" spans="34:42" x14ac:dyDescent="0.25">
      <c r="AH2794" s="109"/>
      <c r="AP2794" s="109"/>
    </row>
    <row r="2795" spans="34:42" x14ac:dyDescent="0.25">
      <c r="AH2795" s="109"/>
      <c r="AP2795" s="109"/>
    </row>
    <row r="2796" spans="34:42" x14ac:dyDescent="0.25">
      <c r="AH2796" s="109"/>
      <c r="AP2796" s="109"/>
    </row>
    <row r="2797" spans="34:42" x14ac:dyDescent="0.25">
      <c r="AH2797" s="109"/>
      <c r="AP2797" s="109"/>
    </row>
    <row r="2798" spans="34:42" x14ac:dyDescent="0.25">
      <c r="AH2798" s="109"/>
      <c r="AP2798" s="109"/>
    </row>
    <row r="2799" spans="34:42" x14ac:dyDescent="0.25">
      <c r="AH2799" s="109"/>
      <c r="AP2799" s="109"/>
    </row>
    <row r="2800" spans="34:42" x14ac:dyDescent="0.25">
      <c r="AH2800" s="109"/>
      <c r="AP2800" s="109"/>
    </row>
    <row r="2801" spans="34:42" x14ac:dyDescent="0.25">
      <c r="AH2801" s="109"/>
      <c r="AP2801" s="109"/>
    </row>
    <row r="2802" spans="34:42" x14ac:dyDescent="0.25">
      <c r="AH2802" s="109"/>
      <c r="AP2802" s="109"/>
    </row>
    <row r="2803" spans="34:42" x14ac:dyDescent="0.25">
      <c r="AH2803" s="109"/>
      <c r="AP2803" s="109"/>
    </row>
    <row r="2804" spans="34:42" x14ac:dyDescent="0.25">
      <c r="AH2804" s="109"/>
      <c r="AP2804" s="109"/>
    </row>
    <row r="2805" spans="34:42" x14ac:dyDescent="0.25">
      <c r="AH2805" s="109"/>
      <c r="AP2805" s="109"/>
    </row>
    <row r="2806" spans="34:42" x14ac:dyDescent="0.25">
      <c r="AH2806" s="109"/>
      <c r="AP2806" s="109"/>
    </row>
    <row r="2807" spans="34:42" x14ac:dyDescent="0.25">
      <c r="AH2807" s="109"/>
      <c r="AP2807" s="109"/>
    </row>
    <row r="2808" spans="34:42" x14ac:dyDescent="0.25">
      <c r="AH2808" s="109"/>
      <c r="AP2808" s="109"/>
    </row>
    <row r="2809" spans="34:42" x14ac:dyDescent="0.25">
      <c r="AH2809" s="109"/>
      <c r="AP2809" s="109"/>
    </row>
    <row r="2810" spans="34:42" x14ac:dyDescent="0.25">
      <c r="AH2810" s="109"/>
      <c r="AP2810" s="109"/>
    </row>
    <row r="2811" spans="34:42" x14ac:dyDescent="0.25">
      <c r="AH2811" s="109"/>
      <c r="AP2811" s="109"/>
    </row>
    <row r="2812" spans="34:42" x14ac:dyDescent="0.25">
      <c r="AH2812" s="109"/>
      <c r="AP2812" s="109"/>
    </row>
    <row r="2813" spans="34:42" x14ac:dyDescent="0.25">
      <c r="AH2813" s="109"/>
      <c r="AP2813" s="109"/>
    </row>
    <row r="2814" spans="34:42" x14ac:dyDescent="0.25">
      <c r="AH2814" s="109"/>
      <c r="AP2814" s="109"/>
    </row>
    <row r="2815" spans="34:42" x14ac:dyDescent="0.25">
      <c r="AH2815" s="109"/>
      <c r="AP2815" s="109"/>
    </row>
    <row r="2816" spans="34:42" x14ac:dyDescent="0.25">
      <c r="AH2816" s="109"/>
      <c r="AP2816" s="109"/>
    </row>
    <row r="2817" spans="34:42" x14ac:dyDescent="0.25">
      <c r="AH2817" s="109"/>
      <c r="AP2817" s="109"/>
    </row>
    <row r="2818" spans="34:42" x14ac:dyDescent="0.25">
      <c r="AH2818" s="109"/>
      <c r="AP2818" s="109"/>
    </row>
    <row r="2819" spans="34:42" x14ac:dyDescent="0.25">
      <c r="AH2819" s="109"/>
      <c r="AP2819" s="109"/>
    </row>
    <row r="2820" spans="34:42" x14ac:dyDescent="0.25">
      <c r="AH2820" s="109"/>
      <c r="AP2820" s="109"/>
    </row>
    <row r="2821" spans="34:42" x14ac:dyDescent="0.25">
      <c r="AH2821" s="109"/>
      <c r="AP2821" s="109"/>
    </row>
    <row r="2822" spans="34:42" x14ac:dyDescent="0.25">
      <c r="AH2822" s="109"/>
      <c r="AP2822" s="109"/>
    </row>
    <row r="2823" spans="34:42" x14ac:dyDescent="0.25">
      <c r="AH2823" s="109"/>
      <c r="AP2823" s="109"/>
    </row>
    <row r="2824" spans="34:42" x14ac:dyDescent="0.25">
      <c r="AH2824" s="109"/>
      <c r="AP2824" s="109"/>
    </row>
    <row r="2825" spans="34:42" x14ac:dyDescent="0.25">
      <c r="AH2825" s="109"/>
      <c r="AP2825" s="109"/>
    </row>
    <row r="2826" spans="34:42" x14ac:dyDescent="0.25">
      <c r="AH2826" s="109"/>
      <c r="AP2826" s="109"/>
    </row>
    <row r="2827" spans="34:42" x14ac:dyDescent="0.25">
      <c r="AH2827" s="109"/>
      <c r="AP2827" s="109"/>
    </row>
    <row r="2828" spans="34:42" x14ac:dyDescent="0.25">
      <c r="AH2828" s="109"/>
      <c r="AP2828" s="109"/>
    </row>
    <row r="2829" spans="34:42" x14ac:dyDescent="0.25">
      <c r="AH2829" s="109"/>
      <c r="AP2829" s="109"/>
    </row>
    <row r="2830" spans="34:42" x14ac:dyDescent="0.25">
      <c r="AH2830" s="109"/>
      <c r="AP2830" s="109"/>
    </row>
    <row r="2831" spans="34:42" x14ac:dyDescent="0.25">
      <c r="AH2831" s="109"/>
      <c r="AP2831" s="109"/>
    </row>
    <row r="2832" spans="34:42" x14ac:dyDescent="0.25">
      <c r="AH2832" s="109"/>
      <c r="AP2832" s="109"/>
    </row>
    <row r="2833" spans="34:42" x14ac:dyDescent="0.25">
      <c r="AH2833" s="109"/>
      <c r="AP2833" s="109"/>
    </row>
    <row r="2834" spans="34:42" x14ac:dyDescent="0.25">
      <c r="AH2834" s="109"/>
      <c r="AP2834" s="109"/>
    </row>
    <row r="2835" spans="34:42" x14ac:dyDescent="0.25">
      <c r="AH2835" s="109"/>
      <c r="AP2835" s="109"/>
    </row>
    <row r="2836" spans="34:42" x14ac:dyDescent="0.25">
      <c r="AH2836" s="109"/>
      <c r="AP2836" s="109"/>
    </row>
    <row r="2837" spans="34:42" x14ac:dyDescent="0.25">
      <c r="AH2837" s="109"/>
      <c r="AP2837" s="109"/>
    </row>
    <row r="2838" spans="34:42" x14ac:dyDescent="0.25">
      <c r="AH2838" s="109"/>
      <c r="AP2838" s="109"/>
    </row>
    <row r="2839" spans="34:42" x14ac:dyDescent="0.25">
      <c r="AH2839" s="109"/>
      <c r="AP2839" s="109"/>
    </row>
    <row r="2840" spans="34:42" x14ac:dyDescent="0.25">
      <c r="AH2840" s="109"/>
      <c r="AP2840" s="109"/>
    </row>
    <row r="2841" spans="34:42" x14ac:dyDescent="0.25">
      <c r="AH2841" s="109"/>
      <c r="AP2841" s="109"/>
    </row>
    <row r="2842" spans="34:42" x14ac:dyDescent="0.25">
      <c r="AH2842" s="109"/>
      <c r="AP2842" s="109"/>
    </row>
    <row r="2843" spans="34:42" x14ac:dyDescent="0.25">
      <c r="AH2843" s="109"/>
      <c r="AP2843" s="109"/>
    </row>
    <row r="2844" spans="34:42" x14ac:dyDescent="0.25">
      <c r="AH2844" s="109"/>
      <c r="AP2844" s="109"/>
    </row>
    <row r="2845" spans="34:42" x14ac:dyDescent="0.25">
      <c r="AH2845" s="109"/>
      <c r="AP2845" s="109"/>
    </row>
    <row r="2846" spans="34:42" x14ac:dyDescent="0.25">
      <c r="AH2846" s="109"/>
      <c r="AP2846" s="109"/>
    </row>
    <row r="2847" spans="34:42" x14ac:dyDescent="0.25">
      <c r="AH2847" s="109"/>
      <c r="AP2847" s="109"/>
    </row>
    <row r="2848" spans="34:42" x14ac:dyDescent="0.25">
      <c r="AH2848" s="109"/>
      <c r="AP2848" s="109"/>
    </row>
    <row r="2849" spans="34:42" x14ac:dyDescent="0.25">
      <c r="AH2849" s="109"/>
      <c r="AP2849" s="109"/>
    </row>
    <row r="2850" spans="34:42" x14ac:dyDescent="0.25">
      <c r="AH2850" s="109"/>
      <c r="AP2850" s="109"/>
    </row>
    <row r="2851" spans="34:42" x14ac:dyDescent="0.25">
      <c r="AH2851" s="109"/>
      <c r="AP2851" s="109"/>
    </row>
    <row r="2852" spans="34:42" x14ac:dyDescent="0.25">
      <c r="AH2852" s="109"/>
      <c r="AP2852" s="109"/>
    </row>
    <row r="2853" spans="34:42" x14ac:dyDescent="0.25">
      <c r="AH2853" s="109"/>
      <c r="AP2853" s="109"/>
    </row>
    <row r="2854" spans="34:42" x14ac:dyDescent="0.25">
      <c r="AH2854" s="109"/>
      <c r="AP2854" s="109"/>
    </row>
    <row r="2855" spans="34:42" x14ac:dyDescent="0.25">
      <c r="AH2855" s="109"/>
      <c r="AP2855" s="109"/>
    </row>
    <row r="2856" spans="34:42" x14ac:dyDescent="0.25">
      <c r="AH2856" s="109"/>
      <c r="AP2856" s="109"/>
    </row>
    <row r="2857" spans="34:42" x14ac:dyDescent="0.25">
      <c r="AH2857" s="109"/>
      <c r="AP2857" s="109"/>
    </row>
    <row r="2858" spans="34:42" x14ac:dyDescent="0.25">
      <c r="AH2858" s="109"/>
      <c r="AP2858" s="109"/>
    </row>
    <row r="2859" spans="34:42" x14ac:dyDescent="0.25">
      <c r="AH2859" s="109"/>
      <c r="AP2859" s="109"/>
    </row>
    <row r="2860" spans="34:42" x14ac:dyDescent="0.25">
      <c r="AH2860" s="109"/>
      <c r="AP2860" s="109"/>
    </row>
    <row r="2861" spans="34:42" x14ac:dyDescent="0.25">
      <c r="AH2861" s="109"/>
      <c r="AP2861" s="109"/>
    </row>
    <row r="2862" spans="34:42" x14ac:dyDescent="0.25">
      <c r="AH2862" s="109"/>
      <c r="AP2862" s="109"/>
    </row>
    <row r="2863" spans="34:42" x14ac:dyDescent="0.25">
      <c r="AH2863" s="109"/>
      <c r="AP2863" s="109"/>
    </row>
    <row r="2864" spans="34:42" x14ac:dyDescent="0.25">
      <c r="AH2864" s="109"/>
      <c r="AP2864" s="109"/>
    </row>
    <row r="2865" spans="34:42" x14ac:dyDescent="0.25">
      <c r="AH2865" s="109"/>
      <c r="AP2865" s="109"/>
    </row>
    <row r="2866" spans="34:42" x14ac:dyDescent="0.25">
      <c r="AH2866" s="109"/>
      <c r="AP2866" s="109"/>
    </row>
    <row r="2867" spans="34:42" x14ac:dyDescent="0.25">
      <c r="AH2867" s="109"/>
      <c r="AP2867" s="109"/>
    </row>
    <row r="2868" spans="34:42" x14ac:dyDescent="0.25">
      <c r="AH2868" s="109"/>
      <c r="AP2868" s="109"/>
    </row>
    <row r="2869" spans="34:42" x14ac:dyDescent="0.25">
      <c r="AH2869" s="109"/>
      <c r="AP2869" s="109"/>
    </row>
    <row r="2870" spans="34:42" x14ac:dyDescent="0.25">
      <c r="AH2870" s="109"/>
      <c r="AP2870" s="109"/>
    </row>
    <row r="2871" spans="34:42" x14ac:dyDescent="0.25">
      <c r="AH2871" s="109"/>
      <c r="AP2871" s="109"/>
    </row>
    <row r="2872" spans="34:42" x14ac:dyDescent="0.25">
      <c r="AH2872" s="109"/>
      <c r="AP2872" s="109"/>
    </row>
    <row r="2873" spans="34:42" x14ac:dyDescent="0.25">
      <c r="AH2873" s="109"/>
      <c r="AP2873" s="109"/>
    </row>
    <row r="2874" spans="34:42" x14ac:dyDescent="0.25">
      <c r="AH2874" s="109"/>
      <c r="AP2874" s="109"/>
    </row>
    <row r="2875" spans="34:42" x14ac:dyDescent="0.25">
      <c r="AH2875" s="109"/>
      <c r="AP2875" s="109"/>
    </row>
    <row r="2876" spans="34:42" x14ac:dyDescent="0.25">
      <c r="AH2876" s="109"/>
      <c r="AP2876" s="109"/>
    </row>
    <row r="2877" spans="34:42" x14ac:dyDescent="0.25">
      <c r="AH2877" s="109"/>
      <c r="AP2877" s="109"/>
    </row>
    <row r="2878" spans="34:42" x14ac:dyDescent="0.25">
      <c r="AH2878" s="109"/>
      <c r="AP2878" s="109"/>
    </row>
    <row r="2879" spans="34:42" x14ac:dyDescent="0.25">
      <c r="AH2879" s="109"/>
      <c r="AP2879" s="109"/>
    </row>
    <row r="2880" spans="34:42" x14ac:dyDescent="0.25">
      <c r="AH2880" s="109"/>
      <c r="AP2880" s="109"/>
    </row>
    <row r="2881" spans="34:42" x14ac:dyDescent="0.25">
      <c r="AH2881" s="109"/>
      <c r="AP2881" s="109"/>
    </row>
    <row r="2882" spans="34:42" x14ac:dyDescent="0.25">
      <c r="AH2882" s="109"/>
      <c r="AP2882" s="109"/>
    </row>
    <row r="2883" spans="34:42" x14ac:dyDescent="0.25">
      <c r="AH2883" s="109"/>
      <c r="AP2883" s="109"/>
    </row>
    <row r="2884" spans="34:42" x14ac:dyDescent="0.25">
      <c r="AH2884" s="109"/>
      <c r="AP2884" s="109"/>
    </row>
    <row r="2885" spans="34:42" x14ac:dyDescent="0.25">
      <c r="AH2885" s="109"/>
      <c r="AP2885" s="109"/>
    </row>
    <row r="2886" spans="34:42" x14ac:dyDescent="0.25">
      <c r="AH2886" s="109"/>
      <c r="AP2886" s="109"/>
    </row>
    <row r="2887" spans="34:42" x14ac:dyDescent="0.25">
      <c r="AH2887" s="109"/>
      <c r="AP2887" s="109"/>
    </row>
    <row r="2888" spans="34:42" x14ac:dyDescent="0.25">
      <c r="AH2888" s="109"/>
      <c r="AP2888" s="109"/>
    </row>
    <row r="2889" spans="34:42" x14ac:dyDescent="0.25">
      <c r="AH2889" s="109"/>
      <c r="AP2889" s="109"/>
    </row>
    <row r="2890" spans="34:42" x14ac:dyDescent="0.25">
      <c r="AH2890" s="109"/>
      <c r="AP2890" s="109"/>
    </row>
    <row r="2891" spans="34:42" x14ac:dyDescent="0.25">
      <c r="AH2891" s="109"/>
      <c r="AP2891" s="109"/>
    </row>
    <row r="2892" spans="34:42" x14ac:dyDescent="0.25">
      <c r="AH2892" s="109"/>
      <c r="AP2892" s="109"/>
    </row>
    <row r="2893" spans="34:42" x14ac:dyDescent="0.25">
      <c r="AH2893" s="109"/>
      <c r="AP2893" s="109"/>
    </row>
    <row r="2894" spans="34:42" x14ac:dyDescent="0.25">
      <c r="AH2894" s="109"/>
      <c r="AP2894" s="109"/>
    </row>
    <row r="2895" spans="34:42" x14ac:dyDescent="0.25">
      <c r="AH2895" s="109"/>
      <c r="AP2895" s="109"/>
    </row>
    <row r="2896" spans="34:42" x14ac:dyDescent="0.25">
      <c r="AH2896" s="109"/>
      <c r="AP2896" s="109"/>
    </row>
    <row r="2897" spans="34:42" x14ac:dyDescent="0.25">
      <c r="AH2897" s="109"/>
      <c r="AP2897" s="109"/>
    </row>
    <row r="2898" spans="34:42" x14ac:dyDescent="0.25">
      <c r="AH2898" s="109"/>
      <c r="AP2898" s="109"/>
    </row>
    <row r="2899" spans="34:42" x14ac:dyDescent="0.25">
      <c r="AH2899" s="109"/>
      <c r="AP2899" s="109"/>
    </row>
    <row r="2900" spans="34:42" x14ac:dyDescent="0.25">
      <c r="AH2900" s="109"/>
      <c r="AP2900" s="109"/>
    </row>
    <row r="2901" spans="34:42" x14ac:dyDescent="0.25">
      <c r="AH2901" s="109"/>
      <c r="AP2901" s="109"/>
    </row>
    <row r="2902" spans="34:42" x14ac:dyDescent="0.25">
      <c r="AH2902" s="109"/>
      <c r="AP2902" s="109"/>
    </row>
    <row r="2903" spans="34:42" x14ac:dyDescent="0.25">
      <c r="AH2903" s="109"/>
      <c r="AP2903" s="109"/>
    </row>
    <row r="2904" spans="34:42" x14ac:dyDescent="0.25">
      <c r="AH2904" s="109"/>
      <c r="AP2904" s="109"/>
    </row>
    <row r="2905" spans="34:42" x14ac:dyDescent="0.25">
      <c r="AH2905" s="109"/>
      <c r="AP2905" s="109"/>
    </row>
    <row r="2906" spans="34:42" x14ac:dyDescent="0.25">
      <c r="AH2906" s="109"/>
      <c r="AP2906" s="109"/>
    </row>
    <row r="2907" spans="34:42" x14ac:dyDescent="0.25">
      <c r="AH2907" s="109"/>
      <c r="AP2907" s="109"/>
    </row>
    <row r="2908" spans="34:42" x14ac:dyDescent="0.25">
      <c r="AH2908" s="109"/>
      <c r="AP2908" s="109"/>
    </row>
    <row r="2909" spans="34:42" x14ac:dyDescent="0.25">
      <c r="AH2909" s="109"/>
      <c r="AP2909" s="109"/>
    </row>
    <row r="2910" spans="34:42" x14ac:dyDescent="0.25">
      <c r="AH2910" s="109"/>
      <c r="AP2910" s="109"/>
    </row>
    <row r="2911" spans="34:42" x14ac:dyDescent="0.25">
      <c r="AH2911" s="109"/>
      <c r="AP2911" s="109"/>
    </row>
    <row r="2912" spans="34:42" x14ac:dyDescent="0.25">
      <c r="AH2912" s="109"/>
      <c r="AP2912" s="109"/>
    </row>
    <row r="2913" spans="34:42" x14ac:dyDescent="0.25">
      <c r="AH2913" s="109"/>
      <c r="AP2913" s="109"/>
    </row>
    <row r="2914" spans="34:42" x14ac:dyDescent="0.25">
      <c r="AH2914" s="109"/>
      <c r="AP2914" s="109"/>
    </row>
    <row r="2915" spans="34:42" x14ac:dyDescent="0.25">
      <c r="AH2915" s="109"/>
      <c r="AP2915" s="109"/>
    </row>
    <row r="2916" spans="34:42" x14ac:dyDescent="0.25">
      <c r="AH2916" s="109"/>
      <c r="AP2916" s="109"/>
    </row>
    <row r="2917" spans="34:42" x14ac:dyDescent="0.25">
      <c r="AH2917" s="109"/>
      <c r="AP2917" s="109"/>
    </row>
    <row r="2918" spans="34:42" x14ac:dyDescent="0.25">
      <c r="AH2918" s="109"/>
      <c r="AP2918" s="109"/>
    </row>
    <row r="2919" spans="34:42" x14ac:dyDescent="0.25">
      <c r="AH2919" s="109"/>
      <c r="AP2919" s="109"/>
    </row>
    <row r="2920" spans="34:42" x14ac:dyDescent="0.25">
      <c r="AH2920" s="109"/>
      <c r="AP2920" s="109"/>
    </row>
    <row r="2921" spans="34:42" x14ac:dyDescent="0.25">
      <c r="AH2921" s="109"/>
      <c r="AP2921" s="109"/>
    </row>
    <row r="2922" spans="34:42" x14ac:dyDescent="0.25">
      <c r="AH2922" s="109"/>
      <c r="AP2922" s="109"/>
    </row>
    <row r="2923" spans="34:42" x14ac:dyDescent="0.25">
      <c r="AH2923" s="109"/>
      <c r="AP2923" s="109"/>
    </row>
    <row r="2924" spans="34:42" x14ac:dyDescent="0.25">
      <c r="AH2924" s="109"/>
      <c r="AP2924" s="109"/>
    </row>
    <row r="2925" spans="34:42" x14ac:dyDescent="0.25">
      <c r="AH2925" s="109"/>
      <c r="AP2925" s="109"/>
    </row>
    <row r="2926" spans="34:42" x14ac:dyDescent="0.25">
      <c r="AH2926" s="109"/>
      <c r="AP2926" s="109"/>
    </row>
    <row r="2927" spans="34:42" x14ac:dyDescent="0.25">
      <c r="AH2927" s="109"/>
      <c r="AP2927" s="109"/>
    </row>
    <row r="2928" spans="34:42" x14ac:dyDescent="0.25">
      <c r="AH2928" s="109"/>
      <c r="AP2928" s="109"/>
    </row>
    <row r="2929" spans="34:42" x14ac:dyDescent="0.25">
      <c r="AH2929" s="109"/>
      <c r="AP2929" s="109"/>
    </row>
    <row r="2930" spans="34:42" x14ac:dyDescent="0.25">
      <c r="AH2930" s="109"/>
      <c r="AP2930" s="109"/>
    </row>
    <row r="2931" spans="34:42" x14ac:dyDescent="0.25">
      <c r="AH2931" s="109"/>
      <c r="AP2931" s="109"/>
    </row>
    <row r="2932" spans="34:42" x14ac:dyDescent="0.25">
      <c r="AH2932" s="109"/>
      <c r="AP2932" s="109"/>
    </row>
    <row r="2933" spans="34:42" x14ac:dyDescent="0.25">
      <c r="AH2933" s="109"/>
      <c r="AP2933" s="109"/>
    </row>
    <row r="2934" spans="34:42" x14ac:dyDescent="0.25">
      <c r="AH2934" s="109"/>
      <c r="AP2934" s="109"/>
    </row>
    <row r="2935" spans="34:42" x14ac:dyDescent="0.25">
      <c r="AH2935" s="109"/>
      <c r="AP2935" s="109"/>
    </row>
    <row r="2936" spans="34:42" x14ac:dyDescent="0.25">
      <c r="AH2936" s="109"/>
      <c r="AP2936" s="109"/>
    </row>
    <row r="2937" spans="34:42" x14ac:dyDescent="0.25">
      <c r="AH2937" s="109"/>
      <c r="AP2937" s="109"/>
    </row>
    <row r="2938" spans="34:42" x14ac:dyDescent="0.25">
      <c r="AH2938" s="109"/>
      <c r="AP2938" s="109"/>
    </row>
    <row r="2939" spans="34:42" x14ac:dyDescent="0.25">
      <c r="AH2939" s="109"/>
      <c r="AP2939" s="109"/>
    </row>
    <row r="2940" spans="34:42" x14ac:dyDescent="0.25">
      <c r="AH2940" s="109"/>
      <c r="AP2940" s="109"/>
    </row>
    <row r="2941" spans="34:42" x14ac:dyDescent="0.25">
      <c r="AH2941" s="109"/>
      <c r="AP2941" s="109"/>
    </row>
    <row r="2942" spans="34:42" x14ac:dyDescent="0.25">
      <c r="AH2942" s="109"/>
      <c r="AP2942" s="109"/>
    </row>
    <row r="2943" spans="34:42" x14ac:dyDescent="0.25">
      <c r="AH2943" s="109"/>
      <c r="AP2943" s="109"/>
    </row>
    <row r="2944" spans="34:42" x14ac:dyDescent="0.25">
      <c r="AH2944" s="109"/>
      <c r="AP2944" s="109"/>
    </row>
    <row r="2945" spans="34:42" x14ac:dyDescent="0.25">
      <c r="AH2945" s="109"/>
      <c r="AP2945" s="109"/>
    </row>
    <row r="2946" spans="34:42" x14ac:dyDescent="0.25">
      <c r="AH2946" s="109"/>
      <c r="AP2946" s="109"/>
    </row>
    <row r="2947" spans="34:42" x14ac:dyDescent="0.25">
      <c r="AH2947" s="109"/>
      <c r="AP2947" s="109"/>
    </row>
    <row r="2948" spans="34:42" x14ac:dyDescent="0.25">
      <c r="AH2948" s="109"/>
      <c r="AP2948" s="109"/>
    </row>
    <row r="2949" spans="34:42" x14ac:dyDescent="0.25">
      <c r="AH2949" s="109"/>
      <c r="AP2949" s="109"/>
    </row>
    <row r="2950" spans="34:42" x14ac:dyDescent="0.25">
      <c r="AH2950" s="109"/>
      <c r="AP2950" s="109"/>
    </row>
    <row r="2951" spans="34:42" x14ac:dyDescent="0.25">
      <c r="AH2951" s="109"/>
      <c r="AP2951" s="109"/>
    </row>
    <row r="2952" spans="34:42" x14ac:dyDescent="0.25">
      <c r="AH2952" s="109"/>
      <c r="AP2952" s="109"/>
    </row>
    <row r="2953" spans="34:42" x14ac:dyDescent="0.25">
      <c r="AH2953" s="109"/>
      <c r="AP2953" s="109"/>
    </row>
    <row r="2954" spans="34:42" x14ac:dyDescent="0.25">
      <c r="AH2954" s="109"/>
      <c r="AP2954" s="109"/>
    </row>
    <row r="2955" spans="34:42" x14ac:dyDescent="0.25">
      <c r="AH2955" s="109"/>
      <c r="AP2955" s="109"/>
    </row>
    <row r="2956" spans="34:42" x14ac:dyDescent="0.25">
      <c r="AH2956" s="109"/>
      <c r="AP2956" s="109"/>
    </row>
    <row r="2957" spans="34:42" x14ac:dyDescent="0.25">
      <c r="AH2957" s="109"/>
      <c r="AP2957" s="109"/>
    </row>
    <row r="2958" spans="34:42" x14ac:dyDescent="0.25">
      <c r="AH2958" s="109"/>
      <c r="AP2958" s="109"/>
    </row>
    <row r="2959" spans="34:42" x14ac:dyDescent="0.25">
      <c r="AH2959" s="109"/>
      <c r="AP2959" s="109"/>
    </row>
    <row r="2960" spans="34:42" x14ac:dyDescent="0.25">
      <c r="AH2960" s="109"/>
      <c r="AP2960" s="109"/>
    </row>
    <row r="2961" spans="34:42" x14ac:dyDescent="0.25">
      <c r="AH2961" s="109"/>
      <c r="AP2961" s="109"/>
    </row>
    <row r="2962" spans="34:42" x14ac:dyDescent="0.25">
      <c r="AH2962" s="109"/>
      <c r="AP2962" s="109"/>
    </row>
    <row r="2963" spans="34:42" x14ac:dyDescent="0.25">
      <c r="AH2963" s="109"/>
      <c r="AP2963" s="109"/>
    </row>
    <row r="2964" spans="34:42" x14ac:dyDescent="0.25">
      <c r="AH2964" s="109"/>
      <c r="AP2964" s="109"/>
    </row>
    <row r="2965" spans="34:42" x14ac:dyDescent="0.25">
      <c r="AH2965" s="109"/>
      <c r="AP2965" s="109"/>
    </row>
    <row r="2966" spans="34:42" x14ac:dyDescent="0.25">
      <c r="AH2966" s="109"/>
      <c r="AP2966" s="109"/>
    </row>
    <row r="2967" spans="34:42" x14ac:dyDescent="0.25">
      <c r="AH2967" s="109"/>
      <c r="AP2967" s="109"/>
    </row>
    <row r="2968" spans="34:42" x14ac:dyDescent="0.25">
      <c r="AH2968" s="109"/>
      <c r="AP2968" s="109"/>
    </row>
    <row r="2969" spans="34:42" x14ac:dyDescent="0.25">
      <c r="AH2969" s="109"/>
      <c r="AP2969" s="109"/>
    </row>
    <row r="2970" spans="34:42" x14ac:dyDescent="0.25">
      <c r="AH2970" s="109"/>
      <c r="AP2970" s="109"/>
    </row>
    <row r="2971" spans="34:42" x14ac:dyDescent="0.25">
      <c r="AH2971" s="109"/>
      <c r="AP2971" s="109"/>
    </row>
    <row r="2972" spans="34:42" x14ac:dyDescent="0.25">
      <c r="AH2972" s="109"/>
      <c r="AP2972" s="109"/>
    </row>
    <row r="2973" spans="34:42" x14ac:dyDescent="0.25">
      <c r="AH2973" s="109"/>
      <c r="AP2973" s="109"/>
    </row>
    <row r="2974" spans="34:42" x14ac:dyDescent="0.25">
      <c r="AH2974" s="109"/>
      <c r="AP2974" s="109"/>
    </row>
    <row r="2975" spans="34:42" x14ac:dyDescent="0.25">
      <c r="AH2975" s="109"/>
      <c r="AP2975" s="109"/>
    </row>
    <row r="2976" spans="34:42" x14ac:dyDescent="0.25">
      <c r="AH2976" s="109"/>
      <c r="AP2976" s="109"/>
    </row>
    <row r="2977" spans="34:42" x14ac:dyDescent="0.25">
      <c r="AH2977" s="109"/>
      <c r="AP2977" s="109"/>
    </row>
    <row r="2978" spans="34:42" x14ac:dyDescent="0.25">
      <c r="AH2978" s="109"/>
      <c r="AP2978" s="109"/>
    </row>
    <row r="2979" spans="34:42" x14ac:dyDescent="0.25">
      <c r="AH2979" s="109"/>
      <c r="AP2979" s="109"/>
    </row>
    <row r="2980" spans="34:42" x14ac:dyDescent="0.25">
      <c r="AH2980" s="109"/>
      <c r="AP2980" s="109"/>
    </row>
    <row r="2981" spans="34:42" x14ac:dyDescent="0.25">
      <c r="AH2981" s="109"/>
      <c r="AP2981" s="109"/>
    </row>
    <row r="2982" spans="34:42" x14ac:dyDescent="0.25">
      <c r="AH2982" s="109"/>
      <c r="AP2982" s="109"/>
    </row>
    <row r="2983" spans="34:42" x14ac:dyDescent="0.25">
      <c r="AH2983" s="109"/>
      <c r="AP2983" s="109"/>
    </row>
    <row r="2984" spans="34:42" x14ac:dyDescent="0.25">
      <c r="AH2984" s="109"/>
      <c r="AP2984" s="109"/>
    </row>
    <row r="2985" spans="34:42" x14ac:dyDescent="0.25">
      <c r="AH2985" s="109"/>
      <c r="AP2985" s="109"/>
    </row>
    <row r="2986" spans="34:42" x14ac:dyDescent="0.25">
      <c r="AH2986" s="109"/>
      <c r="AP2986" s="109"/>
    </row>
    <row r="2987" spans="34:42" x14ac:dyDescent="0.25">
      <c r="AH2987" s="109"/>
      <c r="AP2987" s="109"/>
    </row>
    <row r="2988" spans="34:42" x14ac:dyDescent="0.25">
      <c r="AH2988" s="109"/>
      <c r="AP2988" s="109"/>
    </row>
    <row r="2989" spans="34:42" x14ac:dyDescent="0.25">
      <c r="AH2989" s="109"/>
      <c r="AP2989" s="109"/>
    </row>
    <row r="2990" spans="34:42" x14ac:dyDescent="0.25">
      <c r="AH2990" s="109"/>
      <c r="AP2990" s="109"/>
    </row>
    <row r="2991" spans="34:42" x14ac:dyDescent="0.25">
      <c r="AH2991" s="109"/>
      <c r="AP2991" s="109"/>
    </row>
    <row r="2992" spans="34:42" x14ac:dyDescent="0.25">
      <c r="AH2992" s="109"/>
      <c r="AP2992" s="109"/>
    </row>
    <row r="2993" spans="34:42" x14ac:dyDescent="0.25">
      <c r="AH2993" s="109"/>
      <c r="AP2993" s="109"/>
    </row>
    <row r="2994" spans="34:42" x14ac:dyDescent="0.25">
      <c r="AH2994" s="109"/>
      <c r="AP2994" s="109"/>
    </row>
    <row r="2995" spans="34:42" x14ac:dyDescent="0.25">
      <c r="AH2995" s="109"/>
      <c r="AP2995" s="109"/>
    </row>
    <row r="2996" spans="34:42" x14ac:dyDescent="0.25">
      <c r="AH2996" s="109"/>
      <c r="AP2996" s="109"/>
    </row>
    <row r="2997" spans="34:42" x14ac:dyDescent="0.25">
      <c r="AH2997" s="109"/>
      <c r="AP2997" s="109"/>
    </row>
    <row r="2998" spans="34:42" x14ac:dyDescent="0.25">
      <c r="AH2998" s="109"/>
      <c r="AP2998" s="109"/>
    </row>
    <row r="2999" spans="34:42" x14ac:dyDescent="0.25">
      <c r="AH2999" s="109"/>
      <c r="AP2999" s="109"/>
    </row>
    <row r="3000" spans="34:42" x14ac:dyDescent="0.25">
      <c r="AH3000" s="109"/>
      <c r="AP3000" s="109"/>
    </row>
    <row r="3001" spans="34:42" x14ac:dyDescent="0.25">
      <c r="AH3001" s="109"/>
      <c r="AP3001" s="109"/>
    </row>
    <row r="3002" spans="34:42" x14ac:dyDescent="0.25">
      <c r="AH3002" s="109"/>
      <c r="AP3002" s="109"/>
    </row>
    <row r="3003" spans="34:42" x14ac:dyDescent="0.25">
      <c r="AH3003" s="109"/>
      <c r="AP3003" s="109"/>
    </row>
    <row r="3004" spans="34:42" x14ac:dyDescent="0.25">
      <c r="AH3004" s="109"/>
      <c r="AP3004" s="109"/>
    </row>
    <row r="3005" spans="34:42" x14ac:dyDescent="0.25">
      <c r="AH3005" s="109"/>
      <c r="AP3005" s="109"/>
    </row>
    <row r="3006" spans="34:42" x14ac:dyDescent="0.25">
      <c r="AH3006" s="109"/>
      <c r="AP3006" s="109"/>
    </row>
    <row r="3007" spans="34:42" x14ac:dyDescent="0.25">
      <c r="AH3007" s="109"/>
      <c r="AP3007" s="109"/>
    </row>
    <row r="3008" spans="34:42" x14ac:dyDescent="0.25">
      <c r="AH3008" s="109"/>
      <c r="AP3008" s="109"/>
    </row>
    <row r="3009" spans="34:42" x14ac:dyDescent="0.25">
      <c r="AH3009" s="109"/>
      <c r="AP3009" s="109"/>
    </row>
    <row r="3010" spans="34:42" x14ac:dyDescent="0.25">
      <c r="AH3010" s="109"/>
      <c r="AP3010" s="109"/>
    </row>
    <row r="3011" spans="34:42" x14ac:dyDescent="0.25">
      <c r="AH3011" s="109"/>
      <c r="AP3011" s="109"/>
    </row>
    <row r="3012" spans="34:42" x14ac:dyDescent="0.25">
      <c r="AH3012" s="109"/>
      <c r="AP3012" s="109"/>
    </row>
    <row r="3013" spans="34:42" x14ac:dyDescent="0.25">
      <c r="AH3013" s="109"/>
      <c r="AP3013" s="109"/>
    </row>
    <row r="3014" spans="34:42" x14ac:dyDescent="0.25">
      <c r="AH3014" s="109"/>
      <c r="AP3014" s="109"/>
    </row>
    <row r="3015" spans="34:42" x14ac:dyDescent="0.25">
      <c r="AH3015" s="109"/>
      <c r="AP3015" s="109"/>
    </row>
    <row r="3016" spans="34:42" x14ac:dyDescent="0.25">
      <c r="AH3016" s="109"/>
      <c r="AP3016" s="109"/>
    </row>
    <row r="3017" spans="34:42" x14ac:dyDescent="0.25">
      <c r="AH3017" s="109"/>
      <c r="AP3017" s="109"/>
    </row>
    <row r="3018" spans="34:42" x14ac:dyDescent="0.25">
      <c r="AH3018" s="109"/>
      <c r="AP3018" s="109"/>
    </row>
    <row r="3019" spans="34:42" x14ac:dyDescent="0.25">
      <c r="AH3019" s="109"/>
      <c r="AP3019" s="109"/>
    </row>
    <row r="3020" spans="34:42" x14ac:dyDescent="0.25">
      <c r="AH3020" s="109"/>
      <c r="AP3020" s="109"/>
    </row>
    <row r="3021" spans="34:42" x14ac:dyDescent="0.25">
      <c r="AH3021" s="109"/>
      <c r="AP3021" s="109"/>
    </row>
    <row r="3022" spans="34:42" x14ac:dyDescent="0.25">
      <c r="AH3022" s="109"/>
      <c r="AP3022" s="109"/>
    </row>
    <row r="3023" spans="34:42" x14ac:dyDescent="0.25">
      <c r="AH3023" s="109"/>
      <c r="AP3023" s="109"/>
    </row>
    <row r="3024" spans="34:42" x14ac:dyDescent="0.25">
      <c r="AH3024" s="109"/>
      <c r="AP3024" s="109"/>
    </row>
    <row r="3025" spans="34:42" x14ac:dyDescent="0.25">
      <c r="AH3025" s="109"/>
      <c r="AP3025" s="109"/>
    </row>
    <row r="3026" spans="34:42" x14ac:dyDescent="0.25">
      <c r="AH3026" s="109"/>
      <c r="AP3026" s="109"/>
    </row>
    <row r="3027" spans="34:42" x14ac:dyDescent="0.25">
      <c r="AH3027" s="109"/>
      <c r="AP3027" s="109"/>
    </row>
    <row r="3028" spans="34:42" x14ac:dyDescent="0.25">
      <c r="AH3028" s="109"/>
      <c r="AP3028" s="109"/>
    </row>
    <row r="3029" spans="34:42" x14ac:dyDescent="0.25">
      <c r="AH3029" s="109"/>
      <c r="AP3029" s="109"/>
    </row>
    <row r="3030" spans="34:42" x14ac:dyDescent="0.25">
      <c r="AH3030" s="109"/>
      <c r="AP3030" s="109"/>
    </row>
    <row r="3031" spans="34:42" x14ac:dyDescent="0.25">
      <c r="AH3031" s="109"/>
      <c r="AP3031" s="109"/>
    </row>
    <row r="3032" spans="34:42" x14ac:dyDescent="0.25">
      <c r="AH3032" s="109"/>
      <c r="AP3032" s="109"/>
    </row>
    <row r="3033" spans="34:42" x14ac:dyDescent="0.25">
      <c r="AH3033" s="109"/>
      <c r="AP3033" s="109"/>
    </row>
    <row r="3034" spans="34:42" x14ac:dyDescent="0.25">
      <c r="AH3034" s="109"/>
      <c r="AP3034" s="109"/>
    </row>
    <row r="3035" spans="34:42" x14ac:dyDescent="0.25">
      <c r="AH3035" s="109"/>
      <c r="AP3035" s="109"/>
    </row>
    <row r="3036" spans="34:42" x14ac:dyDescent="0.25">
      <c r="AH3036" s="109"/>
      <c r="AP3036" s="109"/>
    </row>
    <row r="3037" spans="34:42" x14ac:dyDescent="0.25">
      <c r="AH3037" s="109"/>
      <c r="AP3037" s="109"/>
    </row>
    <row r="3038" spans="34:42" x14ac:dyDescent="0.25">
      <c r="AH3038" s="109"/>
      <c r="AP3038" s="109"/>
    </row>
    <row r="3039" spans="34:42" x14ac:dyDescent="0.25">
      <c r="AH3039" s="109"/>
      <c r="AP3039" s="109"/>
    </row>
    <row r="3040" spans="34:42" x14ac:dyDescent="0.25">
      <c r="AH3040" s="109"/>
      <c r="AP3040" s="109"/>
    </row>
    <row r="3041" spans="34:42" x14ac:dyDescent="0.25">
      <c r="AH3041" s="109"/>
      <c r="AP3041" s="109"/>
    </row>
    <row r="3042" spans="34:42" x14ac:dyDescent="0.25">
      <c r="AH3042" s="109"/>
      <c r="AP3042" s="109"/>
    </row>
    <row r="3043" spans="34:42" x14ac:dyDescent="0.25">
      <c r="AH3043" s="109"/>
      <c r="AP3043" s="109"/>
    </row>
    <row r="3044" spans="34:42" x14ac:dyDescent="0.25">
      <c r="AH3044" s="109"/>
      <c r="AP3044" s="109"/>
    </row>
    <row r="3045" spans="34:42" x14ac:dyDescent="0.25">
      <c r="AH3045" s="109"/>
      <c r="AP3045" s="109"/>
    </row>
    <row r="3046" spans="34:42" x14ac:dyDescent="0.25">
      <c r="AH3046" s="109"/>
      <c r="AP3046" s="109"/>
    </row>
    <row r="3047" spans="34:42" x14ac:dyDescent="0.25">
      <c r="AH3047" s="109"/>
      <c r="AP3047" s="109"/>
    </row>
    <row r="3048" spans="34:42" x14ac:dyDescent="0.25">
      <c r="AH3048" s="109"/>
      <c r="AP3048" s="109"/>
    </row>
    <row r="3049" spans="34:42" x14ac:dyDescent="0.25">
      <c r="AH3049" s="109"/>
      <c r="AP3049" s="109"/>
    </row>
    <row r="3050" spans="34:42" x14ac:dyDescent="0.25">
      <c r="AH3050" s="109"/>
      <c r="AP3050" s="109"/>
    </row>
    <row r="3051" spans="34:42" x14ac:dyDescent="0.25">
      <c r="AH3051" s="109"/>
      <c r="AP3051" s="109"/>
    </row>
    <row r="3052" spans="34:42" x14ac:dyDescent="0.25">
      <c r="AH3052" s="109"/>
      <c r="AP3052" s="109"/>
    </row>
    <row r="3053" spans="34:42" x14ac:dyDescent="0.25">
      <c r="AH3053" s="109"/>
      <c r="AP3053" s="109"/>
    </row>
    <row r="3054" spans="34:42" x14ac:dyDescent="0.25">
      <c r="AH3054" s="109"/>
      <c r="AP3054" s="109"/>
    </row>
    <row r="3055" spans="34:42" x14ac:dyDescent="0.25">
      <c r="AH3055" s="109"/>
      <c r="AP3055" s="109"/>
    </row>
    <row r="3056" spans="34:42" x14ac:dyDescent="0.25">
      <c r="AH3056" s="109"/>
      <c r="AP3056" s="109"/>
    </row>
    <row r="3057" spans="34:42" x14ac:dyDescent="0.25">
      <c r="AH3057" s="109"/>
      <c r="AP3057" s="109"/>
    </row>
    <row r="3058" spans="34:42" x14ac:dyDescent="0.25">
      <c r="AH3058" s="109"/>
      <c r="AP3058" s="109"/>
    </row>
    <row r="3059" spans="34:42" x14ac:dyDescent="0.25">
      <c r="AH3059" s="109"/>
      <c r="AP3059" s="109"/>
    </row>
    <row r="3060" spans="34:42" x14ac:dyDescent="0.25">
      <c r="AH3060" s="109"/>
      <c r="AP3060" s="109"/>
    </row>
    <row r="3061" spans="34:42" x14ac:dyDescent="0.25">
      <c r="AH3061" s="109"/>
      <c r="AP3061" s="109"/>
    </row>
    <row r="3062" spans="34:42" x14ac:dyDescent="0.25">
      <c r="AH3062" s="109"/>
      <c r="AP3062" s="109"/>
    </row>
    <row r="3063" spans="34:42" x14ac:dyDescent="0.25">
      <c r="AH3063" s="109"/>
      <c r="AP3063" s="109"/>
    </row>
    <row r="3064" spans="34:42" x14ac:dyDescent="0.25">
      <c r="AH3064" s="109"/>
      <c r="AP3064" s="109"/>
    </row>
    <row r="3065" spans="34:42" x14ac:dyDescent="0.25">
      <c r="AH3065" s="109"/>
      <c r="AP3065" s="109"/>
    </row>
    <row r="3066" spans="34:42" x14ac:dyDescent="0.25">
      <c r="AH3066" s="109"/>
      <c r="AP3066" s="109"/>
    </row>
    <row r="3067" spans="34:42" x14ac:dyDescent="0.25">
      <c r="AH3067" s="109"/>
      <c r="AP3067" s="109"/>
    </row>
    <row r="3068" spans="34:42" x14ac:dyDescent="0.25">
      <c r="AH3068" s="109"/>
      <c r="AP3068" s="109"/>
    </row>
    <row r="3069" spans="34:42" x14ac:dyDescent="0.25">
      <c r="AH3069" s="109"/>
      <c r="AP3069" s="109"/>
    </row>
    <row r="3070" spans="34:42" x14ac:dyDescent="0.25">
      <c r="AH3070" s="109"/>
      <c r="AP3070" s="109"/>
    </row>
    <row r="3071" spans="34:42" x14ac:dyDescent="0.25">
      <c r="AH3071" s="109"/>
      <c r="AP3071" s="109"/>
    </row>
    <row r="3072" spans="34:42" x14ac:dyDescent="0.25">
      <c r="AH3072" s="109"/>
      <c r="AP3072" s="109"/>
    </row>
    <row r="3073" spans="34:42" x14ac:dyDescent="0.25">
      <c r="AH3073" s="109"/>
      <c r="AP3073" s="109"/>
    </row>
    <row r="3074" spans="34:42" x14ac:dyDescent="0.25">
      <c r="AH3074" s="109"/>
      <c r="AP3074" s="109"/>
    </row>
    <row r="3075" spans="34:42" x14ac:dyDescent="0.25">
      <c r="AH3075" s="109"/>
      <c r="AP3075" s="109"/>
    </row>
    <row r="3076" spans="34:42" x14ac:dyDescent="0.25">
      <c r="AH3076" s="109"/>
      <c r="AP3076" s="109"/>
    </row>
    <row r="3077" spans="34:42" x14ac:dyDescent="0.25">
      <c r="AH3077" s="109"/>
      <c r="AP3077" s="109"/>
    </row>
    <row r="3078" spans="34:42" x14ac:dyDescent="0.25">
      <c r="AH3078" s="109"/>
      <c r="AP3078" s="109"/>
    </row>
    <row r="3079" spans="34:42" x14ac:dyDescent="0.25">
      <c r="AH3079" s="109"/>
      <c r="AP3079" s="109"/>
    </row>
    <row r="3080" spans="34:42" x14ac:dyDescent="0.25">
      <c r="AH3080" s="109"/>
      <c r="AP3080" s="109"/>
    </row>
    <row r="3081" spans="34:42" x14ac:dyDescent="0.25">
      <c r="AH3081" s="109"/>
      <c r="AP3081" s="109"/>
    </row>
    <row r="3082" spans="34:42" x14ac:dyDescent="0.25">
      <c r="AH3082" s="109"/>
      <c r="AP3082" s="109"/>
    </row>
    <row r="3083" spans="34:42" x14ac:dyDescent="0.25">
      <c r="AH3083" s="109"/>
      <c r="AP3083" s="109"/>
    </row>
    <row r="3084" spans="34:42" x14ac:dyDescent="0.25">
      <c r="AH3084" s="109"/>
      <c r="AP3084" s="109"/>
    </row>
    <row r="3085" spans="34:42" x14ac:dyDescent="0.25">
      <c r="AH3085" s="109"/>
      <c r="AP3085" s="109"/>
    </row>
    <row r="3086" spans="34:42" x14ac:dyDescent="0.25">
      <c r="AH3086" s="109"/>
      <c r="AP3086" s="109"/>
    </row>
    <row r="3087" spans="34:42" x14ac:dyDescent="0.25">
      <c r="AH3087" s="109"/>
      <c r="AP3087" s="109"/>
    </row>
    <row r="3088" spans="34:42" x14ac:dyDescent="0.25">
      <c r="AH3088" s="109"/>
      <c r="AP3088" s="109"/>
    </row>
    <row r="3089" spans="34:42" x14ac:dyDescent="0.25">
      <c r="AH3089" s="109"/>
      <c r="AP3089" s="109"/>
    </row>
    <row r="3090" spans="34:42" x14ac:dyDescent="0.25">
      <c r="AH3090" s="109"/>
      <c r="AP3090" s="109"/>
    </row>
    <row r="3091" spans="34:42" x14ac:dyDescent="0.25">
      <c r="AH3091" s="109"/>
      <c r="AP3091" s="109"/>
    </row>
    <row r="3092" spans="34:42" x14ac:dyDescent="0.25">
      <c r="AH3092" s="109"/>
      <c r="AP3092" s="109"/>
    </row>
    <row r="3093" spans="34:42" x14ac:dyDescent="0.25">
      <c r="AH3093" s="109"/>
      <c r="AP3093" s="109"/>
    </row>
    <row r="3094" spans="34:42" x14ac:dyDescent="0.25">
      <c r="AH3094" s="109"/>
      <c r="AP3094" s="109"/>
    </row>
    <row r="3095" spans="34:42" x14ac:dyDescent="0.25">
      <c r="AH3095" s="109"/>
      <c r="AP3095" s="109"/>
    </row>
    <row r="3096" spans="34:42" x14ac:dyDescent="0.25">
      <c r="AH3096" s="109"/>
      <c r="AP3096" s="109"/>
    </row>
    <row r="3097" spans="34:42" x14ac:dyDescent="0.25">
      <c r="AH3097" s="109"/>
      <c r="AP3097" s="109"/>
    </row>
    <row r="3098" spans="34:42" x14ac:dyDescent="0.25">
      <c r="AH3098" s="109"/>
      <c r="AP3098" s="109"/>
    </row>
    <row r="3099" spans="34:42" x14ac:dyDescent="0.25">
      <c r="AH3099" s="109"/>
      <c r="AP3099" s="109"/>
    </row>
    <row r="3100" spans="34:42" x14ac:dyDescent="0.25">
      <c r="AH3100" s="109"/>
      <c r="AP3100" s="109"/>
    </row>
    <row r="3101" spans="34:42" x14ac:dyDescent="0.25">
      <c r="AH3101" s="109"/>
      <c r="AP3101" s="109"/>
    </row>
    <row r="3102" spans="34:42" x14ac:dyDescent="0.25">
      <c r="AH3102" s="109"/>
      <c r="AP3102" s="109"/>
    </row>
    <row r="3103" spans="34:42" x14ac:dyDescent="0.25">
      <c r="AH3103" s="109"/>
      <c r="AP3103" s="109"/>
    </row>
    <row r="3104" spans="34:42" x14ac:dyDescent="0.25">
      <c r="AH3104" s="109"/>
      <c r="AP3104" s="109"/>
    </row>
    <row r="3105" spans="34:42" x14ac:dyDescent="0.25">
      <c r="AH3105" s="109"/>
      <c r="AP3105" s="109"/>
    </row>
    <row r="3106" spans="34:42" x14ac:dyDescent="0.25">
      <c r="AH3106" s="109"/>
      <c r="AP3106" s="109"/>
    </row>
    <row r="3107" spans="34:42" x14ac:dyDescent="0.25">
      <c r="AH3107" s="109"/>
      <c r="AP3107" s="109"/>
    </row>
    <row r="3108" spans="34:42" x14ac:dyDescent="0.25">
      <c r="AH3108" s="109"/>
      <c r="AP3108" s="109"/>
    </row>
    <row r="3109" spans="34:42" x14ac:dyDescent="0.25">
      <c r="AH3109" s="109"/>
      <c r="AP3109" s="109"/>
    </row>
    <row r="3110" spans="34:42" x14ac:dyDescent="0.25">
      <c r="AH3110" s="109"/>
      <c r="AP3110" s="109"/>
    </row>
    <row r="3111" spans="34:42" x14ac:dyDescent="0.25">
      <c r="AH3111" s="109"/>
      <c r="AP3111" s="109"/>
    </row>
    <row r="3112" spans="34:42" x14ac:dyDescent="0.25">
      <c r="AH3112" s="109"/>
      <c r="AP3112" s="109"/>
    </row>
    <row r="3113" spans="34:42" x14ac:dyDescent="0.25">
      <c r="AH3113" s="109"/>
      <c r="AP3113" s="109"/>
    </row>
    <row r="3114" spans="34:42" x14ac:dyDescent="0.25">
      <c r="AH3114" s="109"/>
      <c r="AP3114" s="109"/>
    </row>
    <row r="3115" spans="34:42" x14ac:dyDescent="0.25">
      <c r="AH3115" s="109"/>
      <c r="AP3115" s="109"/>
    </row>
    <row r="3116" spans="34:42" x14ac:dyDescent="0.25">
      <c r="AH3116" s="109"/>
      <c r="AP3116" s="109"/>
    </row>
    <row r="3117" spans="34:42" x14ac:dyDescent="0.25">
      <c r="AH3117" s="109"/>
      <c r="AP3117" s="109"/>
    </row>
    <row r="3118" spans="34:42" x14ac:dyDescent="0.25">
      <c r="AH3118" s="109"/>
      <c r="AP3118" s="109"/>
    </row>
    <row r="3119" spans="34:42" x14ac:dyDescent="0.25">
      <c r="AH3119" s="109"/>
      <c r="AP3119" s="109"/>
    </row>
    <row r="3120" spans="34:42" x14ac:dyDescent="0.25">
      <c r="AH3120" s="109"/>
      <c r="AP3120" s="109"/>
    </row>
    <row r="3121" spans="34:42" x14ac:dyDescent="0.25">
      <c r="AH3121" s="109"/>
      <c r="AP3121" s="109"/>
    </row>
    <row r="3122" spans="34:42" x14ac:dyDescent="0.25">
      <c r="AH3122" s="109"/>
      <c r="AP3122" s="109"/>
    </row>
    <row r="3123" spans="34:42" x14ac:dyDescent="0.25">
      <c r="AH3123" s="109"/>
      <c r="AP3123" s="109"/>
    </row>
    <row r="3124" spans="34:42" x14ac:dyDescent="0.25">
      <c r="AH3124" s="109"/>
      <c r="AP3124" s="109"/>
    </row>
    <row r="3125" spans="34:42" x14ac:dyDescent="0.25">
      <c r="AH3125" s="109"/>
      <c r="AP3125" s="109"/>
    </row>
    <row r="3126" spans="34:42" x14ac:dyDescent="0.25">
      <c r="AH3126" s="109"/>
      <c r="AP3126" s="109"/>
    </row>
    <row r="3127" spans="34:42" x14ac:dyDescent="0.25">
      <c r="AH3127" s="109"/>
      <c r="AP3127" s="109"/>
    </row>
    <row r="3128" spans="34:42" x14ac:dyDescent="0.25">
      <c r="AH3128" s="109"/>
      <c r="AP3128" s="109"/>
    </row>
    <row r="3129" spans="34:42" x14ac:dyDescent="0.25">
      <c r="AH3129" s="109"/>
      <c r="AP3129" s="109"/>
    </row>
    <row r="3130" spans="34:42" x14ac:dyDescent="0.25">
      <c r="AH3130" s="109"/>
      <c r="AP3130" s="109"/>
    </row>
    <row r="3131" spans="34:42" x14ac:dyDescent="0.25">
      <c r="AH3131" s="109"/>
      <c r="AP3131" s="109"/>
    </row>
    <row r="3132" spans="34:42" x14ac:dyDescent="0.25">
      <c r="AH3132" s="109"/>
      <c r="AP3132" s="109"/>
    </row>
    <row r="3133" spans="34:42" x14ac:dyDescent="0.25">
      <c r="AH3133" s="109"/>
      <c r="AP3133" s="109"/>
    </row>
    <row r="3134" spans="34:42" x14ac:dyDescent="0.25">
      <c r="AH3134" s="109"/>
      <c r="AP3134" s="109"/>
    </row>
    <row r="3135" spans="34:42" x14ac:dyDescent="0.25">
      <c r="AH3135" s="109"/>
      <c r="AP3135" s="109"/>
    </row>
    <row r="3136" spans="34:42" x14ac:dyDescent="0.25">
      <c r="AH3136" s="109"/>
      <c r="AP3136" s="109"/>
    </row>
    <row r="3137" spans="34:42" x14ac:dyDescent="0.25">
      <c r="AH3137" s="109"/>
      <c r="AP3137" s="109"/>
    </row>
    <row r="3138" spans="34:42" x14ac:dyDescent="0.25">
      <c r="AH3138" s="109"/>
      <c r="AP3138" s="109"/>
    </row>
    <row r="3139" spans="34:42" x14ac:dyDescent="0.25">
      <c r="AH3139" s="109"/>
      <c r="AP3139" s="109"/>
    </row>
    <row r="3140" spans="34:42" x14ac:dyDescent="0.25">
      <c r="AH3140" s="109"/>
      <c r="AP3140" s="109"/>
    </row>
    <row r="3141" spans="34:42" x14ac:dyDescent="0.25">
      <c r="AH3141" s="109"/>
      <c r="AP3141" s="109"/>
    </row>
    <row r="3142" spans="34:42" x14ac:dyDescent="0.25">
      <c r="AH3142" s="109"/>
      <c r="AP3142" s="109"/>
    </row>
    <row r="3143" spans="34:42" x14ac:dyDescent="0.25">
      <c r="AH3143" s="109"/>
      <c r="AP3143" s="109"/>
    </row>
    <row r="3144" spans="34:42" x14ac:dyDescent="0.25">
      <c r="AH3144" s="109"/>
      <c r="AP3144" s="109"/>
    </row>
    <row r="3145" spans="34:42" x14ac:dyDescent="0.25">
      <c r="AH3145" s="109"/>
      <c r="AP3145" s="109"/>
    </row>
    <row r="3146" spans="34:42" x14ac:dyDescent="0.25">
      <c r="AH3146" s="109"/>
      <c r="AP3146" s="109"/>
    </row>
    <row r="3147" spans="34:42" x14ac:dyDescent="0.25">
      <c r="AH3147" s="109"/>
      <c r="AP3147" s="109"/>
    </row>
    <row r="3148" spans="34:42" x14ac:dyDescent="0.25">
      <c r="AH3148" s="109"/>
      <c r="AP3148" s="109"/>
    </row>
    <row r="3149" spans="34:42" x14ac:dyDescent="0.25">
      <c r="AH3149" s="109"/>
      <c r="AP3149" s="109"/>
    </row>
    <row r="3150" spans="34:42" x14ac:dyDescent="0.25">
      <c r="AH3150" s="109"/>
      <c r="AP3150" s="109"/>
    </row>
    <row r="3151" spans="34:42" x14ac:dyDescent="0.25">
      <c r="AH3151" s="109"/>
      <c r="AP3151" s="109"/>
    </row>
    <row r="3152" spans="34:42" x14ac:dyDescent="0.25">
      <c r="AH3152" s="109"/>
      <c r="AP3152" s="109"/>
    </row>
    <row r="3153" spans="34:42" x14ac:dyDescent="0.25">
      <c r="AH3153" s="109"/>
      <c r="AP3153" s="109"/>
    </row>
    <row r="3154" spans="34:42" x14ac:dyDescent="0.25">
      <c r="AH3154" s="109"/>
      <c r="AP3154" s="109"/>
    </row>
    <row r="3155" spans="34:42" x14ac:dyDescent="0.25">
      <c r="AH3155" s="109"/>
      <c r="AP3155" s="109"/>
    </row>
    <row r="3156" spans="34:42" x14ac:dyDescent="0.25">
      <c r="AH3156" s="109"/>
      <c r="AP3156" s="109"/>
    </row>
    <row r="3157" spans="34:42" x14ac:dyDescent="0.25">
      <c r="AH3157" s="109"/>
      <c r="AP3157" s="109"/>
    </row>
    <row r="3158" spans="34:42" x14ac:dyDescent="0.25">
      <c r="AH3158" s="109"/>
      <c r="AP3158" s="109"/>
    </row>
    <row r="3159" spans="34:42" x14ac:dyDescent="0.25">
      <c r="AH3159" s="109"/>
      <c r="AP3159" s="109"/>
    </row>
    <row r="3160" spans="34:42" x14ac:dyDescent="0.25">
      <c r="AH3160" s="109"/>
      <c r="AP3160" s="109"/>
    </row>
    <row r="3161" spans="34:42" x14ac:dyDescent="0.25">
      <c r="AH3161" s="109"/>
      <c r="AP3161" s="109"/>
    </row>
    <row r="3162" spans="34:42" x14ac:dyDescent="0.25">
      <c r="AH3162" s="109"/>
      <c r="AP3162" s="109"/>
    </row>
    <row r="3163" spans="34:42" x14ac:dyDescent="0.25">
      <c r="AH3163" s="109"/>
      <c r="AP3163" s="109"/>
    </row>
    <row r="3164" spans="34:42" x14ac:dyDescent="0.25">
      <c r="AH3164" s="109"/>
      <c r="AP3164" s="109"/>
    </row>
    <row r="3165" spans="34:42" x14ac:dyDescent="0.25">
      <c r="AH3165" s="109"/>
      <c r="AP3165" s="109"/>
    </row>
    <row r="3166" spans="34:42" x14ac:dyDescent="0.25">
      <c r="AH3166" s="109"/>
      <c r="AP3166" s="109"/>
    </row>
    <row r="3167" spans="34:42" x14ac:dyDescent="0.25">
      <c r="AH3167" s="109"/>
      <c r="AP3167" s="109"/>
    </row>
    <row r="3168" spans="34:42" x14ac:dyDescent="0.25">
      <c r="AH3168" s="109"/>
      <c r="AP3168" s="109"/>
    </row>
    <row r="3169" spans="34:42" x14ac:dyDescent="0.25">
      <c r="AH3169" s="109"/>
      <c r="AP3169" s="109"/>
    </row>
    <row r="3170" spans="34:42" x14ac:dyDescent="0.25">
      <c r="AH3170" s="109"/>
      <c r="AP3170" s="109"/>
    </row>
    <row r="3171" spans="34:42" x14ac:dyDescent="0.25">
      <c r="AH3171" s="109"/>
      <c r="AP3171" s="109"/>
    </row>
    <row r="3172" spans="34:42" x14ac:dyDescent="0.25">
      <c r="AH3172" s="109"/>
      <c r="AP3172" s="109"/>
    </row>
    <row r="3173" spans="34:42" x14ac:dyDescent="0.25">
      <c r="AH3173" s="109"/>
      <c r="AP3173" s="109"/>
    </row>
    <row r="3174" spans="34:42" x14ac:dyDescent="0.25">
      <c r="AH3174" s="109"/>
      <c r="AP3174" s="109"/>
    </row>
    <row r="3175" spans="34:42" x14ac:dyDescent="0.25">
      <c r="AH3175" s="109"/>
      <c r="AP3175" s="109"/>
    </row>
    <row r="3176" spans="34:42" x14ac:dyDescent="0.25">
      <c r="AH3176" s="109"/>
      <c r="AP3176" s="109"/>
    </row>
    <row r="3177" spans="34:42" x14ac:dyDescent="0.25">
      <c r="AH3177" s="109"/>
      <c r="AP3177" s="109"/>
    </row>
    <row r="3178" spans="34:42" x14ac:dyDescent="0.25">
      <c r="AH3178" s="109"/>
      <c r="AP3178" s="109"/>
    </row>
    <row r="3179" spans="34:42" x14ac:dyDescent="0.25">
      <c r="AH3179" s="109"/>
      <c r="AP3179" s="109"/>
    </row>
    <row r="3180" spans="34:42" x14ac:dyDescent="0.25">
      <c r="AH3180" s="109"/>
      <c r="AP3180" s="109"/>
    </row>
    <row r="3181" spans="34:42" x14ac:dyDescent="0.25">
      <c r="AH3181" s="109"/>
      <c r="AP3181" s="109"/>
    </row>
    <row r="3182" spans="34:42" x14ac:dyDescent="0.25">
      <c r="AH3182" s="109"/>
      <c r="AP3182" s="109"/>
    </row>
    <row r="3183" spans="34:42" x14ac:dyDescent="0.25">
      <c r="AH3183" s="109"/>
      <c r="AP3183" s="109"/>
    </row>
    <row r="3184" spans="34:42" x14ac:dyDescent="0.25">
      <c r="AH3184" s="109"/>
      <c r="AP3184" s="109"/>
    </row>
    <row r="3185" spans="34:42" x14ac:dyDescent="0.25">
      <c r="AH3185" s="109"/>
      <c r="AP3185" s="109"/>
    </row>
    <row r="3186" spans="34:42" x14ac:dyDescent="0.25">
      <c r="AH3186" s="109"/>
      <c r="AP3186" s="109"/>
    </row>
    <row r="3187" spans="34:42" x14ac:dyDescent="0.25">
      <c r="AH3187" s="109"/>
      <c r="AP3187" s="109"/>
    </row>
    <row r="3188" spans="34:42" x14ac:dyDescent="0.25">
      <c r="AH3188" s="109"/>
      <c r="AP3188" s="109"/>
    </row>
    <row r="3189" spans="34:42" x14ac:dyDescent="0.25">
      <c r="AH3189" s="109"/>
      <c r="AP3189" s="109"/>
    </row>
    <row r="3190" spans="34:42" x14ac:dyDescent="0.25">
      <c r="AH3190" s="109"/>
      <c r="AP3190" s="109"/>
    </row>
    <row r="3191" spans="34:42" x14ac:dyDescent="0.25">
      <c r="AH3191" s="109"/>
      <c r="AP3191" s="109"/>
    </row>
    <row r="3192" spans="34:42" x14ac:dyDescent="0.25">
      <c r="AH3192" s="109"/>
      <c r="AP3192" s="109"/>
    </row>
    <row r="3193" spans="34:42" x14ac:dyDescent="0.25">
      <c r="AH3193" s="109"/>
      <c r="AP3193" s="109"/>
    </row>
    <row r="3194" spans="34:42" x14ac:dyDescent="0.25">
      <c r="AH3194" s="109"/>
      <c r="AP3194" s="109"/>
    </row>
    <row r="3195" spans="34:42" x14ac:dyDescent="0.25">
      <c r="AH3195" s="109"/>
      <c r="AP3195" s="109"/>
    </row>
    <row r="3196" spans="34:42" x14ac:dyDescent="0.25">
      <c r="AH3196" s="109"/>
      <c r="AP3196" s="109"/>
    </row>
    <row r="3197" spans="34:42" x14ac:dyDescent="0.25">
      <c r="AH3197" s="109"/>
      <c r="AP3197" s="109"/>
    </row>
    <row r="3198" spans="34:42" x14ac:dyDescent="0.25">
      <c r="AH3198" s="109"/>
      <c r="AP3198" s="109"/>
    </row>
    <row r="3199" spans="34:42" x14ac:dyDescent="0.25">
      <c r="AH3199" s="109"/>
      <c r="AP3199" s="109"/>
    </row>
    <row r="3200" spans="34:42" x14ac:dyDescent="0.25">
      <c r="AH3200" s="109"/>
      <c r="AP3200" s="109"/>
    </row>
    <row r="3201" spans="34:42" x14ac:dyDescent="0.25">
      <c r="AH3201" s="109"/>
      <c r="AP3201" s="109"/>
    </row>
    <row r="3202" spans="34:42" x14ac:dyDescent="0.25">
      <c r="AH3202" s="109"/>
      <c r="AP3202" s="109"/>
    </row>
    <row r="3203" spans="34:42" x14ac:dyDescent="0.25">
      <c r="AH3203" s="109"/>
      <c r="AP3203" s="109"/>
    </row>
    <row r="3204" spans="34:42" x14ac:dyDescent="0.25">
      <c r="AH3204" s="109"/>
      <c r="AP3204" s="109"/>
    </row>
    <row r="3205" spans="34:42" x14ac:dyDescent="0.25">
      <c r="AH3205" s="109"/>
      <c r="AP3205" s="109"/>
    </row>
    <row r="3206" spans="34:42" x14ac:dyDescent="0.25">
      <c r="AH3206" s="109"/>
      <c r="AP3206" s="109"/>
    </row>
    <row r="3207" spans="34:42" x14ac:dyDescent="0.25">
      <c r="AH3207" s="109"/>
      <c r="AP3207" s="109"/>
    </row>
    <row r="3208" spans="34:42" x14ac:dyDescent="0.25">
      <c r="AH3208" s="109"/>
      <c r="AP3208" s="109"/>
    </row>
    <row r="3209" spans="34:42" x14ac:dyDescent="0.25">
      <c r="AH3209" s="109"/>
      <c r="AP3209" s="109"/>
    </row>
    <row r="3210" spans="34:42" x14ac:dyDescent="0.25">
      <c r="AH3210" s="109"/>
      <c r="AP3210" s="109"/>
    </row>
    <row r="3211" spans="34:42" x14ac:dyDescent="0.25">
      <c r="AH3211" s="109"/>
      <c r="AP3211" s="109"/>
    </row>
    <row r="3212" spans="34:42" x14ac:dyDescent="0.25">
      <c r="AH3212" s="109"/>
      <c r="AP3212" s="109"/>
    </row>
    <row r="3213" spans="34:42" x14ac:dyDescent="0.25">
      <c r="AH3213" s="109"/>
      <c r="AP3213" s="109"/>
    </row>
    <row r="3214" spans="34:42" x14ac:dyDescent="0.25">
      <c r="AH3214" s="109"/>
      <c r="AP3214" s="109"/>
    </row>
    <row r="3215" spans="34:42" x14ac:dyDescent="0.25">
      <c r="AH3215" s="109"/>
      <c r="AP3215" s="109"/>
    </row>
    <row r="3216" spans="34:42" x14ac:dyDescent="0.25">
      <c r="AH3216" s="109"/>
      <c r="AP3216" s="109"/>
    </row>
    <row r="3217" spans="34:42" x14ac:dyDescent="0.25">
      <c r="AH3217" s="109"/>
      <c r="AP3217" s="109"/>
    </row>
    <row r="3218" spans="34:42" x14ac:dyDescent="0.25">
      <c r="AH3218" s="109"/>
      <c r="AP3218" s="109"/>
    </row>
    <row r="3219" spans="34:42" x14ac:dyDescent="0.25">
      <c r="AH3219" s="109"/>
      <c r="AP3219" s="109"/>
    </row>
    <row r="3220" spans="34:42" x14ac:dyDescent="0.25">
      <c r="AH3220" s="109"/>
      <c r="AP3220" s="109"/>
    </row>
    <row r="3221" spans="34:42" x14ac:dyDescent="0.25">
      <c r="AH3221" s="109"/>
      <c r="AP3221" s="109"/>
    </row>
    <row r="3222" spans="34:42" x14ac:dyDescent="0.25">
      <c r="AH3222" s="109"/>
      <c r="AP3222" s="109"/>
    </row>
    <row r="3223" spans="34:42" x14ac:dyDescent="0.25">
      <c r="AH3223" s="109"/>
      <c r="AP3223" s="109"/>
    </row>
    <row r="3224" spans="34:42" x14ac:dyDescent="0.25">
      <c r="AH3224" s="109"/>
      <c r="AP3224" s="109"/>
    </row>
    <row r="3225" spans="34:42" x14ac:dyDescent="0.25">
      <c r="AH3225" s="109"/>
      <c r="AP3225" s="109"/>
    </row>
    <row r="3226" spans="34:42" x14ac:dyDescent="0.25">
      <c r="AH3226" s="109"/>
      <c r="AP3226" s="109"/>
    </row>
    <row r="3227" spans="34:42" x14ac:dyDescent="0.25">
      <c r="AH3227" s="109"/>
      <c r="AP3227" s="109"/>
    </row>
    <row r="3228" spans="34:42" x14ac:dyDescent="0.25">
      <c r="AH3228" s="109"/>
      <c r="AP3228" s="109"/>
    </row>
    <row r="3229" spans="34:42" x14ac:dyDescent="0.25">
      <c r="AH3229" s="109"/>
      <c r="AP3229" s="109"/>
    </row>
    <row r="3230" spans="34:42" x14ac:dyDescent="0.25">
      <c r="AH3230" s="109"/>
      <c r="AP3230" s="109"/>
    </row>
    <row r="3231" spans="34:42" x14ac:dyDescent="0.25">
      <c r="AH3231" s="109"/>
      <c r="AP3231" s="109"/>
    </row>
    <row r="3232" spans="34:42" x14ac:dyDescent="0.25">
      <c r="AH3232" s="109"/>
      <c r="AP3232" s="109"/>
    </row>
    <row r="3233" spans="34:42" x14ac:dyDescent="0.25">
      <c r="AH3233" s="109"/>
      <c r="AP3233" s="109"/>
    </row>
    <row r="3234" spans="34:42" x14ac:dyDescent="0.25">
      <c r="AH3234" s="109"/>
      <c r="AP3234" s="109"/>
    </row>
    <row r="3235" spans="34:42" x14ac:dyDescent="0.25">
      <c r="AH3235" s="109"/>
      <c r="AP3235" s="109"/>
    </row>
    <row r="3236" spans="34:42" x14ac:dyDescent="0.25">
      <c r="AH3236" s="109"/>
      <c r="AP3236" s="109"/>
    </row>
    <row r="3237" spans="34:42" x14ac:dyDescent="0.25">
      <c r="AH3237" s="109"/>
      <c r="AP3237" s="109"/>
    </row>
    <row r="3238" spans="34:42" x14ac:dyDescent="0.25">
      <c r="AH3238" s="109"/>
      <c r="AP3238" s="109"/>
    </row>
    <row r="3239" spans="34:42" x14ac:dyDescent="0.25">
      <c r="AH3239" s="109"/>
      <c r="AP3239" s="109"/>
    </row>
    <row r="3240" spans="34:42" x14ac:dyDescent="0.25">
      <c r="AH3240" s="109"/>
      <c r="AP3240" s="109"/>
    </row>
    <row r="3241" spans="34:42" x14ac:dyDescent="0.25">
      <c r="AH3241" s="109"/>
      <c r="AP3241" s="109"/>
    </row>
    <row r="3242" spans="34:42" x14ac:dyDescent="0.25">
      <c r="AH3242" s="109"/>
      <c r="AP3242" s="109"/>
    </row>
    <row r="3243" spans="34:42" x14ac:dyDescent="0.25">
      <c r="AH3243" s="109"/>
      <c r="AP3243" s="109"/>
    </row>
    <row r="3244" spans="34:42" x14ac:dyDescent="0.25">
      <c r="AH3244" s="109"/>
      <c r="AP3244" s="109"/>
    </row>
    <row r="3245" spans="34:42" x14ac:dyDescent="0.25">
      <c r="AH3245" s="109"/>
      <c r="AP3245" s="109"/>
    </row>
    <row r="3246" spans="34:42" x14ac:dyDescent="0.25">
      <c r="AH3246" s="109"/>
      <c r="AP3246" s="109"/>
    </row>
    <row r="3247" spans="34:42" x14ac:dyDescent="0.25">
      <c r="AH3247" s="109"/>
      <c r="AP3247" s="109"/>
    </row>
    <row r="3248" spans="34:42" x14ac:dyDescent="0.25">
      <c r="AH3248" s="109"/>
      <c r="AP3248" s="109"/>
    </row>
    <row r="3249" spans="34:42" x14ac:dyDescent="0.25">
      <c r="AH3249" s="109"/>
      <c r="AP3249" s="109"/>
    </row>
    <row r="3250" spans="34:42" x14ac:dyDescent="0.25">
      <c r="AH3250" s="109"/>
      <c r="AP3250" s="109"/>
    </row>
    <row r="3251" spans="34:42" x14ac:dyDescent="0.25">
      <c r="AH3251" s="109"/>
      <c r="AP3251" s="109"/>
    </row>
    <row r="3252" spans="34:42" x14ac:dyDescent="0.25">
      <c r="AH3252" s="109"/>
      <c r="AP3252" s="109"/>
    </row>
    <row r="3253" spans="34:42" x14ac:dyDescent="0.25">
      <c r="AH3253" s="109"/>
      <c r="AP3253" s="109"/>
    </row>
    <row r="3254" spans="34:42" x14ac:dyDescent="0.25">
      <c r="AH3254" s="109"/>
      <c r="AP3254" s="109"/>
    </row>
    <row r="3255" spans="34:42" x14ac:dyDescent="0.25">
      <c r="AH3255" s="109"/>
      <c r="AP3255" s="109"/>
    </row>
    <row r="3256" spans="34:42" x14ac:dyDescent="0.25">
      <c r="AH3256" s="109"/>
      <c r="AP3256" s="109"/>
    </row>
    <row r="3257" spans="34:42" x14ac:dyDescent="0.25">
      <c r="AH3257" s="109"/>
      <c r="AP3257" s="109"/>
    </row>
    <row r="3258" spans="34:42" x14ac:dyDescent="0.25">
      <c r="AH3258" s="109"/>
      <c r="AP3258" s="109"/>
    </row>
    <row r="3259" spans="34:42" x14ac:dyDescent="0.25">
      <c r="AH3259" s="109"/>
      <c r="AP3259" s="109"/>
    </row>
    <row r="3260" spans="34:42" x14ac:dyDescent="0.25">
      <c r="AH3260" s="109"/>
      <c r="AP3260" s="109"/>
    </row>
    <row r="3261" spans="34:42" x14ac:dyDescent="0.25">
      <c r="AH3261" s="109"/>
      <c r="AP3261" s="109"/>
    </row>
    <row r="3262" spans="34:42" x14ac:dyDescent="0.25">
      <c r="AH3262" s="109"/>
      <c r="AP3262" s="109"/>
    </row>
    <row r="3263" spans="34:42" x14ac:dyDescent="0.25">
      <c r="AH3263" s="109"/>
      <c r="AP3263" s="109"/>
    </row>
    <row r="3264" spans="34:42" x14ac:dyDescent="0.25">
      <c r="AH3264" s="109"/>
      <c r="AP3264" s="109"/>
    </row>
    <row r="3265" spans="34:42" x14ac:dyDescent="0.25">
      <c r="AH3265" s="109"/>
      <c r="AP3265" s="109"/>
    </row>
    <row r="3266" spans="34:42" x14ac:dyDescent="0.25">
      <c r="AH3266" s="109"/>
      <c r="AP3266" s="109"/>
    </row>
    <row r="3267" spans="34:42" x14ac:dyDescent="0.25">
      <c r="AH3267" s="109"/>
      <c r="AP3267" s="109"/>
    </row>
    <row r="3268" spans="34:42" x14ac:dyDescent="0.25">
      <c r="AH3268" s="109"/>
      <c r="AP3268" s="109"/>
    </row>
    <row r="3269" spans="34:42" x14ac:dyDescent="0.25">
      <c r="AH3269" s="109"/>
      <c r="AP3269" s="109"/>
    </row>
    <row r="3270" spans="34:42" x14ac:dyDescent="0.25">
      <c r="AH3270" s="109"/>
      <c r="AP3270" s="109"/>
    </row>
    <row r="3271" spans="34:42" x14ac:dyDescent="0.25">
      <c r="AH3271" s="109"/>
      <c r="AP3271" s="109"/>
    </row>
    <row r="3272" spans="34:42" x14ac:dyDescent="0.25">
      <c r="AH3272" s="109"/>
      <c r="AP3272" s="109"/>
    </row>
    <row r="3273" spans="34:42" x14ac:dyDescent="0.25">
      <c r="AH3273" s="109"/>
      <c r="AP3273" s="109"/>
    </row>
    <row r="3274" spans="34:42" x14ac:dyDescent="0.25">
      <c r="AH3274" s="109"/>
      <c r="AP3274" s="109"/>
    </row>
    <row r="3275" spans="34:42" x14ac:dyDescent="0.25">
      <c r="AH3275" s="109"/>
      <c r="AP3275" s="109"/>
    </row>
    <row r="3276" spans="34:42" x14ac:dyDescent="0.25">
      <c r="AH3276" s="109"/>
      <c r="AP3276" s="109"/>
    </row>
    <row r="3277" spans="34:42" x14ac:dyDescent="0.25">
      <c r="AH3277" s="109"/>
      <c r="AP3277" s="109"/>
    </row>
    <row r="3278" spans="34:42" x14ac:dyDescent="0.25">
      <c r="AH3278" s="109"/>
      <c r="AP3278" s="109"/>
    </row>
    <row r="3279" spans="34:42" x14ac:dyDescent="0.25">
      <c r="AH3279" s="109"/>
      <c r="AP3279" s="109"/>
    </row>
    <row r="3280" spans="34:42" x14ac:dyDescent="0.25">
      <c r="AH3280" s="109"/>
      <c r="AP3280" s="109"/>
    </row>
    <row r="3281" spans="1:91" x14ac:dyDescent="0.25">
      <c r="AH3281" s="109"/>
      <c r="AP3281" s="109"/>
    </row>
    <row r="3282" spans="1:91" x14ac:dyDescent="0.25">
      <c r="AH3282" s="109"/>
      <c r="AP3282" s="109"/>
    </row>
    <row r="3283" spans="1:91" x14ac:dyDescent="0.25">
      <c r="AH3283" s="109"/>
      <c r="AP3283" s="109"/>
      <c r="CH3283" s="108"/>
    </row>
    <row r="3284" spans="1:91" x14ac:dyDescent="0.25">
      <c r="AH3284" s="109"/>
      <c r="AP3284" s="109"/>
      <c r="CH3284" s="108"/>
    </row>
    <row r="3285" spans="1:91" x14ac:dyDescent="0.25">
      <c r="AH3285" s="109"/>
      <c r="AP3285" s="109"/>
      <c r="CH3285" s="108"/>
    </row>
    <row r="3286" spans="1:91" x14ac:dyDescent="0.25">
      <c r="AH3286" s="109"/>
      <c r="AP3286" s="109"/>
      <c r="CH3286" s="108"/>
    </row>
    <row r="3287" spans="1:91" x14ac:dyDescent="0.25">
      <c r="AH3287" s="109"/>
      <c r="AP3287" s="109"/>
      <c r="CH3287" s="108"/>
    </row>
    <row r="3288" spans="1:91" x14ac:dyDescent="0.25">
      <c r="AH3288" s="109"/>
      <c r="AP3288" s="109"/>
      <c r="CH3288" s="108"/>
    </row>
    <row r="3289" spans="1:91" x14ac:dyDescent="0.25">
      <c r="AH3289" s="109"/>
      <c r="AP3289" s="109"/>
      <c r="CH3289" s="108"/>
    </row>
    <row r="3290" spans="1:91" x14ac:dyDescent="0.25">
      <c r="AH3290" s="109"/>
      <c r="AP3290" s="109"/>
      <c r="CH3290" s="108"/>
    </row>
    <row r="3291" spans="1:91" x14ac:dyDescent="0.25">
      <c r="AH3291" s="109"/>
      <c r="AP3291" s="109"/>
      <c r="BD3291" s="108"/>
      <c r="BE3291" s="108"/>
      <c r="BH3291" s="108"/>
      <c r="BI3291" s="108"/>
      <c r="BJ3291" s="344"/>
      <c r="BK3291" s="344"/>
      <c r="CH3291" s="108"/>
    </row>
    <row r="3292" spans="1:91" x14ac:dyDescent="0.25">
      <c r="M3292" s="111"/>
      <c r="N3292" s="111"/>
      <c r="AH3292" s="109"/>
      <c r="AP3292" s="109"/>
      <c r="BB3292" s="108"/>
      <c r="BC3292" s="108"/>
      <c r="BD3292" s="108"/>
      <c r="BE3292" s="108"/>
      <c r="BF3292" s="305"/>
      <c r="BG3292" s="305"/>
      <c r="BH3292" s="108"/>
      <c r="BI3292" s="108"/>
      <c r="BJ3292" s="344"/>
      <c r="BK3292" s="344"/>
      <c r="BL3292" s="108"/>
      <c r="BM3292" s="108"/>
      <c r="BN3292" s="108"/>
      <c r="BO3292" s="108"/>
      <c r="BP3292" s="108"/>
      <c r="BQ3292" s="108"/>
      <c r="BR3292" s="108"/>
      <c r="BS3292" s="305"/>
      <c r="BT3292" s="305"/>
      <c r="BU3292" s="305"/>
      <c r="BV3292" s="305"/>
      <c r="BW3292" s="305"/>
      <c r="BX3292" s="305"/>
      <c r="BY3292" s="305"/>
      <c r="BZ3292" s="305"/>
      <c r="CA3292" s="305"/>
      <c r="CG3292" s="108"/>
      <c r="CH3292" s="108"/>
    </row>
    <row r="3293" spans="1:91" s="108" customFormat="1" x14ac:dyDescent="0.25">
      <c r="A3293" s="88"/>
      <c r="B3293" s="88"/>
      <c r="C3293" s="88"/>
      <c r="D3293" s="88"/>
      <c r="E3293" s="88"/>
      <c r="F3293" s="88"/>
      <c r="G3293" s="88"/>
      <c r="H3293" s="88"/>
      <c r="I3293" s="468"/>
      <c r="J3293" s="468"/>
      <c r="K3293" s="468"/>
      <c r="L3293" s="468"/>
      <c r="M3293" s="111"/>
      <c r="N3293" s="111"/>
      <c r="O3293" s="472"/>
      <c r="P3293" s="469"/>
      <c r="Q3293" s="469"/>
      <c r="R3293" s="469"/>
      <c r="S3293" s="469"/>
      <c r="T3293" s="469"/>
      <c r="U3293" s="469"/>
      <c r="V3293" s="469"/>
      <c r="W3293" s="469"/>
      <c r="X3293" s="469"/>
      <c r="Y3293" s="469"/>
      <c r="Z3293" s="469"/>
      <c r="AA3293" s="469"/>
      <c r="AB3293" s="469"/>
      <c r="AC3293" s="469"/>
      <c r="AD3293" s="469"/>
      <c r="AE3293" s="469"/>
      <c r="AF3293" s="109"/>
      <c r="AG3293" s="109"/>
      <c r="AH3293" s="109"/>
      <c r="AM3293" s="469"/>
      <c r="AN3293" s="109"/>
      <c r="AO3293" s="109"/>
      <c r="AP3293" s="109"/>
      <c r="AU3293" s="469"/>
      <c r="BF3293" s="305"/>
      <c r="BG3293" s="305"/>
      <c r="BJ3293" s="344"/>
      <c r="BK3293" s="344"/>
      <c r="BS3293" s="305"/>
      <c r="BT3293" s="305"/>
      <c r="BU3293" s="305"/>
      <c r="BV3293" s="305"/>
      <c r="BW3293" s="305"/>
      <c r="BX3293" s="305"/>
      <c r="BY3293" s="305"/>
      <c r="BZ3293" s="305"/>
      <c r="CA3293" s="305"/>
      <c r="CE3293" s="110"/>
      <c r="CM3293" s="469"/>
    </row>
    <row r="3294" spans="1:91" s="108" customFormat="1" x14ac:dyDescent="0.25">
      <c r="A3294" s="88"/>
      <c r="B3294" s="88"/>
      <c r="C3294" s="88"/>
      <c r="D3294" s="88"/>
      <c r="E3294" s="88"/>
      <c r="F3294" s="88"/>
      <c r="G3294" s="88"/>
      <c r="H3294" s="88"/>
      <c r="I3294" s="468"/>
      <c r="J3294" s="468"/>
      <c r="K3294" s="468"/>
      <c r="L3294" s="468"/>
      <c r="M3294" s="111"/>
      <c r="N3294" s="111"/>
      <c r="O3294" s="472"/>
      <c r="P3294" s="469"/>
      <c r="Q3294" s="469"/>
      <c r="R3294" s="469"/>
      <c r="S3294" s="469"/>
      <c r="T3294" s="469"/>
      <c r="U3294" s="469"/>
      <c r="V3294" s="469"/>
      <c r="W3294" s="469"/>
      <c r="X3294" s="469"/>
      <c r="Y3294" s="469"/>
      <c r="Z3294" s="469"/>
      <c r="AA3294" s="469"/>
      <c r="AB3294" s="469"/>
      <c r="AC3294" s="469"/>
      <c r="AD3294" s="469"/>
      <c r="AE3294" s="469"/>
      <c r="AF3294" s="109"/>
      <c r="AG3294" s="109"/>
      <c r="AH3294" s="109"/>
      <c r="AM3294" s="469"/>
      <c r="AN3294" s="109"/>
      <c r="AO3294" s="109"/>
      <c r="AP3294" s="109"/>
      <c r="AU3294" s="469"/>
      <c r="BF3294" s="305"/>
      <c r="BG3294" s="305"/>
      <c r="BJ3294" s="344"/>
      <c r="BK3294" s="344"/>
      <c r="BS3294" s="305"/>
      <c r="BT3294" s="305"/>
      <c r="BU3294" s="305"/>
      <c r="BV3294" s="305"/>
      <c r="BW3294" s="305"/>
      <c r="BX3294" s="305"/>
      <c r="BY3294" s="305"/>
      <c r="BZ3294" s="305"/>
      <c r="CA3294" s="305"/>
      <c r="CE3294" s="110"/>
    </row>
    <row r="3295" spans="1:91" s="108" customFormat="1" x14ac:dyDescent="0.25">
      <c r="A3295" s="88"/>
      <c r="B3295" s="88"/>
      <c r="C3295" s="88"/>
      <c r="D3295" s="88"/>
      <c r="E3295" s="88"/>
      <c r="F3295" s="88"/>
      <c r="G3295" s="88"/>
      <c r="H3295" s="88"/>
      <c r="I3295" s="468"/>
      <c r="J3295" s="468"/>
      <c r="K3295" s="468"/>
      <c r="L3295" s="468"/>
      <c r="M3295" s="111"/>
      <c r="N3295" s="111"/>
      <c r="O3295" s="472"/>
      <c r="P3295" s="469"/>
      <c r="Q3295" s="469"/>
      <c r="R3295" s="469"/>
      <c r="S3295" s="469"/>
      <c r="T3295" s="469"/>
      <c r="U3295" s="469"/>
      <c r="V3295" s="469"/>
      <c r="W3295" s="469"/>
      <c r="X3295" s="469"/>
      <c r="Y3295" s="469"/>
      <c r="Z3295" s="469"/>
      <c r="AA3295" s="469"/>
      <c r="AB3295" s="469"/>
      <c r="AC3295" s="469"/>
      <c r="AD3295" s="469"/>
      <c r="AE3295" s="469"/>
      <c r="AF3295" s="109"/>
      <c r="AG3295" s="109"/>
      <c r="AH3295" s="109"/>
      <c r="AM3295" s="469"/>
      <c r="AN3295" s="109"/>
      <c r="AO3295" s="109"/>
      <c r="AP3295" s="109"/>
      <c r="AU3295" s="469"/>
      <c r="BF3295" s="305"/>
      <c r="BG3295" s="305"/>
      <c r="BJ3295" s="344"/>
      <c r="BK3295" s="344"/>
      <c r="BS3295" s="305"/>
      <c r="BT3295" s="305"/>
      <c r="BU3295" s="305"/>
      <c r="BV3295" s="305"/>
      <c r="BW3295" s="305"/>
      <c r="BX3295" s="305"/>
      <c r="BY3295" s="305"/>
      <c r="BZ3295" s="305"/>
      <c r="CA3295" s="305"/>
      <c r="CE3295" s="110"/>
    </row>
    <row r="3296" spans="1:91" s="108" customFormat="1" x14ac:dyDescent="0.25">
      <c r="A3296" s="88"/>
      <c r="B3296" s="88"/>
      <c r="C3296" s="88"/>
      <c r="D3296" s="88"/>
      <c r="E3296" s="88"/>
      <c r="F3296" s="88"/>
      <c r="I3296" s="111"/>
      <c r="J3296" s="111"/>
      <c r="K3296" s="111"/>
      <c r="L3296" s="111"/>
      <c r="M3296" s="111"/>
      <c r="N3296" s="111"/>
      <c r="O3296" s="112"/>
      <c r="T3296" s="469"/>
      <c r="U3296" s="469"/>
      <c r="V3296" s="469"/>
      <c r="W3296" s="469"/>
      <c r="X3296" s="469"/>
      <c r="Y3296" s="469"/>
      <c r="Z3296" s="469"/>
      <c r="AA3296" s="469"/>
      <c r="AB3296" s="469"/>
      <c r="AC3296" s="469"/>
      <c r="AD3296" s="469"/>
      <c r="AE3296" s="469"/>
      <c r="AF3296" s="109"/>
      <c r="AG3296" s="109"/>
      <c r="AH3296" s="109"/>
      <c r="AM3296" s="469"/>
      <c r="AN3296" s="109"/>
      <c r="AO3296" s="109"/>
      <c r="AP3296" s="109"/>
      <c r="AU3296" s="469"/>
      <c r="BF3296" s="305"/>
      <c r="BG3296" s="305"/>
      <c r="BJ3296" s="344"/>
      <c r="BK3296" s="344"/>
      <c r="BS3296" s="305"/>
      <c r="BT3296" s="305"/>
      <c r="BU3296" s="305"/>
      <c r="BV3296" s="305"/>
      <c r="BW3296" s="305"/>
      <c r="BX3296" s="305"/>
      <c r="BY3296" s="305"/>
      <c r="BZ3296" s="305"/>
      <c r="CA3296" s="305"/>
      <c r="CE3296" s="110"/>
    </row>
    <row r="3297" spans="9:83" s="108" customFormat="1" x14ac:dyDescent="0.25">
      <c r="I3297" s="111"/>
      <c r="J3297" s="111"/>
      <c r="K3297" s="111"/>
      <c r="L3297" s="111"/>
      <c r="M3297" s="111"/>
      <c r="N3297" s="111"/>
      <c r="O3297" s="112"/>
      <c r="AF3297" s="109"/>
      <c r="AG3297" s="109"/>
      <c r="AH3297" s="109"/>
      <c r="AN3297" s="109"/>
      <c r="AO3297" s="109"/>
      <c r="AP3297" s="109"/>
      <c r="BF3297" s="305"/>
      <c r="BG3297" s="305"/>
      <c r="BJ3297" s="344"/>
      <c r="BK3297" s="344"/>
      <c r="BS3297" s="305"/>
      <c r="BT3297" s="305"/>
      <c r="BU3297" s="305"/>
      <c r="BV3297" s="305"/>
      <c r="BW3297" s="305"/>
      <c r="BX3297" s="305"/>
      <c r="BY3297" s="305"/>
      <c r="BZ3297" s="305"/>
      <c r="CA3297" s="305"/>
      <c r="CE3297" s="110"/>
    </row>
    <row r="3298" spans="9:83" s="108" customFormat="1" x14ac:dyDescent="0.25">
      <c r="I3298" s="111"/>
      <c r="J3298" s="111"/>
      <c r="K3298" s="111"/>
      <c r="L3298" s="111"/>
      <c r="M3298" s="111"/>
      <c r="N3298" s="111"/>
      <c r="O3298" s="112"/>
      <c r="AF3298" s="109"/>
      <c r="AG3298" s="109"/>
      <c r="AH3298" s="109"/>
      <c r="AN3298" s="109"/>
      <c r="AO3298" s="109"/>
      <c r="AP3298" s="109"/>
      <c r="BF3298" s="305"/>
      <c r="BG3298" s="305"/>
      <c r="BJ3298" s="344"/>
      <c r="BK3298" s="344"/>
      <c r="BS3298" s="305"/>
      <c r="BT3298" s="305"/>
      <c r="BU3298" s="305"/>
      <c r="BV3298" s="305"/>
      <c r="BW3298" s="305"/>
      <c r="BX3298" s="305"/>
      <c r="BY3298" s="305"/>
      <c r="BZ3298" s="305"/>
      <c r="CA3298" s="305"/>
      <c r="CE3298" s="110"/>
    </row>
    <row r="3299" spans="9:83" s="108" customFormat="1" x14ac:dyDescent="0.25">
      <c r="I3299" s="111"/>
      <c r="J3299" s="111"/>
      <c r="K3299" s="111"/>
      <c r="L3299" s="111"/>
      <c r="M3299" s="111"/>
      <c r="N3299" s="111"/>
      <c r="O3299" s="112"/>
      <c r="AF3299" s="109"/>
      <c r="AG3299" s="109"/>
      <c r="AH3299" s="109"/>
      <c r="AN3299" s="109"/>
      <c r="AO3299" s="109"/>
      <c r="AP3299" s="109"/>
      <c r="BF3299" s="305"/>
      <c r="BG3299" s="305"/>
      <c r="BJ3299" s="344"/>
      <c r="BK3299" s="344"/>
      <c r="BS3299" s="305"/>
      <c r="BT3299" s="305"/>
      <c r="BU3299" s="305"/>
      <c r="BV3299" s="305"/>
      <c r="BW3299" s="305"/>
      <c r="BX3299" s="305"/>
      <c r="BY3299" s="305"/>
      <c r="BZ3299" s="305"/>
      <c r="CA3299" s="305"/>
      <c r="CE3299" s="110"/>
    </row>
    <row r="3300" spans="9:83" s="108" customFormat="1" x14ac:dyDescent="0.25">
      <c r="I3300" s="111"/>
      <c r="J3300" s="111"/>
      <c r="K3300" s="111"/>
      <c r="L3300" s="111"/>
      <c r="M3300" s="111"/>
      <c r="N3300" s="111"/>
      <c r="O3300" s="112"/>
      <c r="AF3300" s="109"/>
      <c r="AG3300" s="109"/>
      <c r="AH3300" s="109"/>
      <c r="AN3300" s="109"/>
      <c r="AO3300" s="109"/>
      <c r="AP3300" s="109"/>
      <c r="BF3300" s="305"/>
      <c r="BG3300" s="305"/>
      <c r="BJ3300" s="344"/>
      <c r="BK3300" s="344"/>
      <c r="BS3300" s="305"/>
      <c r="BT3300" s="305"/>
      <c r="BU3300" s="305"/>
      <c r="BV3300" s="305"/>
      <c r="BW3300" s="305"/>
      <c r="BX3300" s="305"/>
      <c r="BY3300" s="305"/>
      <c r="BZ3300" s="305"/>
      <c r="CA3300" s="305"/>
      <c r="CE3300" s="110"/>
    </row>
    <row r="3301" spans="9:83" s="108" customFormat="1" x14ac:dyDescent="0.25">
      <c r="I3301" s="111"/>
      <c r="J3301" s="111"/>
      <c r="K3301" s="111"/>
      <c r="L3301" s="111"/>
      <c r="M3301" s="111"/>
      <c r="N3301" s="111"/>
      <c r="O3301" s="112"/>
      <c r="AF3301" s="109"/>
      <c r="AG3301" s="109"/>
      <c r="AH3301" s="109"/>
      <c r="AN3301" s="109"/>
      <c r="AO3301" s="109"/>
      <c r="AP3301" s="109"/>
      <c r="BF3301" s="305"/>
      <c r="BG3301" s="305"/>
      <c r="BJ3301" s="344"/>
      <c r="BK3301" s="344"/>
      <c r="BS3301" s="305"/>
      <c r="BT3301" s="305"/>
      <c r="BU3301" s="305"/>
      <c r="BV3301" s="305"/>
      <c r="BW3301" s="305"/>
      <c r="BX3301" s="305"/>
      <c r="BY3301" s="305"/>
      <c r="BZ3301" s="305"/>
      <c r="CA3301" s="305"/>
      <c r="CE3301" s="110"/>
    </row>
    <row r="3302" spans="9:83" s="108" customFormat="1" x14ac:dyDescent="0.25">
      <c r="I3302" s="111"/>
      <c r="J3302" s="111"/>
      <c r="K3302" s="111"/>
      <c r="L3302" s="111"/>
      <c r="M3302" s="111"/>
      <c r="N3302" s="111"/>
      <c r="O3302" s="112"/>
      <c r="AF3302" s="109"/>
      <c r="AG3302" s="109"/>
      <c r="AH3302" s="109"/>
      <c r="AN3302" s="109"/>
      <c r="AO3302" s="109"/>
      <c r="AP3302" s="109"/>
      <c r="BF3302" s="305"/>
      <c r="BG3302" s="305"/>
      <c r="BJ3302" s="344"/>
      <c r="BK3302" s="344"/>
      <c r="BS3302" s="305"/>
      <c r="BT3302" s="305"/>
      <c r="BU3302" s="305"/>
      <c r="BV3302" s="305"/>
      <c r="BW3302" s="305"/>
      <c r="BX3302" s="305"/>
      <c r="BY3302" s="305"/>
      <c r="BZ3302" s="305"/>
      <c r="CA3302" s="305"/>
      <c r="CE3302" s="110"/>
    </row>
    <row r="3303" spans="9:83" s="108" customFormat="1" x14ac:dyDescent="0.25">
      <c r="I3303" s="111"/>
      <c r="J3303" s="111"/>
      <c r="K3303" s="111"/>
      <c r="L3303" s="111"/>
      <c r="M3303" s="111"/>
      <c r="N3303" s="111"/>
      <c r="O3303" s="112"/>
      <c r="AF3303" s="109"/>
      <c r="AG3303" s="109"/>
      <c r="AH3303" s="109"/>
      <c r="AN3303" s="109"/>
      <c r="AO3303" s="109"/>
      <c r="AP3303" s="109"/>
      <c r="BF3303" s="305"/>
      <c r="BG3303" s="305"/>
      <c r="BJ3303" s="344"/>
      <c r="BK3303" s="344"/>
      <c r="BS3303" s="305"/>
      <c r="BT3303" s="305"/>
      <c r="BU3303" s="305"/>
      <c r="BV3303" s="305"/>
      <c r="BW3303" s="305"/>
      <c r="BX3303" s="305"/>
      <c r="BY3303" s="305"/>
      <c r="BZ3303" s="305"/>
      <c r="CA3303" s="305"/>
      <c r="CE3303" s="110"/>
    </row>
    <row r="3304" spans="9:83" s="108" customFormat="1" x14ac:dyDescent="0.25">
      <c r="I3304" s="111"/>
      <c r="J3304" s="111"/>
      <c r="K3304" s="111"/>
      <c r="L3304" s="111"/>
      <c r="M3304" s="111"/>
      <c r="N3304" s="111"/>
      <c r="O3304" s="112"/>
      <c r="AF3304" s="109"/>
      <c r="AG3304" s="109"/>
      <c r="AH3304" s="109"/>
      <c r="AN3304" s="109"/>
      <c r="AO3304" s="109"/>
      <c r="AP3304" s="109"/>
      <c r="BF3304" s="305"/>
      <c r="BG3304" s="305"/>
      <c r="BJ3304" s="344"/>
      <c r="BK3304" s="344"/>
      <c r="BS3304" s="305"/>
      <c r="BT3304" s="305"/>
      <c r="BU3304" s="305"/>
      <c r="BV3304" s="305"/>
      <c r="BW3304" s="305"/>
      <c r="BX3304" s="305"/>
      <c r="BY3304" s="305"/>
      <c r="BZ3304" s="305"/>
      <c r="CA3304" s="305"/>
      <c r="CE3304" s="110"/>
    </row>
    <row r="3305" spans="9:83" s="108" customFormat="1" x14ac:dyDescent="0.25">
      <c r="I3305" s="111"/>
      <c r="J3305" s="111"/>
      <c r="K3305" s="111"/>
      <c r="L3305" s="111"/>
      <c r="M3305" s="111"/>
      <c r="N3305" s="111"/>
      <c r="O3305" s="112"/>
      <c r="AF3305" s="109"/>
      <c r="AG3305" s="109"/>
      <c r="AH3305" s="109"/>
      <c r="AN3305" s="109"/>
      <c r="AO3305" s="109"/>
      <c r="AP3305" s="109"/>
      <c r="BF3305" s="305"/>
      <c r="BG3305" s="305"/>
      <c r="BJ3305" s="344"/>
      <c r="BK3305" s="344"/>
      <c r="BS3305" s="305"/>
      <c r="BT3305" s="305"/>
      <c r="BU3305" s="305"/>
      <c r="BV3305" s="305"/>
      <c r="BW3305" s="305"/>
      <c r="BX3305" s="305"/>
      <c r="BY3305" s="305"/>
      <c r="BZ3305" s="305"/>
      <c r="CA3305" s="305"/>
      <c r="CE3305" s="110"/>
    </row>
    <row r="3306" spans="9:83" s="108" customFormat="1" x14ac:dyDescent="0.25">
      <c r="I3306" s="111"/>
      <c r="J3306" s="111"/>
      <c r="K3306" s="111"/>
      <c r="L3306" s="111"/>
      <c r="M3306" s="111"/>
      <c r="N3306" s="111"/>
      <c r="O3306" s="112"/>
      <c r="AF3306" s="109"/>
      <c r="AG3306" s="109"/>
      <c r="AH3306" s="109"/>
      <c r="AN3306" s="109"/>
      <c r="AO3306" s="109"/>
      <c r="AP3306" s="109"/>
      <c r="BF3306" s="305"/>
      <c r="BG3306" s="305"/>
      <c r="BJ3306" s="344"/>
      <c r="BK3306" s="344"/>
      <c r="BS3306" s="305"/>
      <c r="BT3306" s="305"/>
      <c r="BU3306" s="305"/>
      <c r="BV3306" s="305"/>
      <c r="BW3306" s="305"/>
      <c r="BX3306" s="305"/>
      <c r="BY3306" s="305"/>
      <c r="BZ3306" s="305"/>
      <c r="CA3306" s="305"/>
      <c r="CE3306" s="110"/>
    </row>
    <row r="3307" spans="9:83" s="108" customFormat="1" x14ac:dyDescent="0.25">
      <c r="I3307" s="111"/>
      <c r="J3307" s="111"/>
      <c r="K3307" s="111"/>
      <c r="L3307" s="111"/>
      <c r="M3307" s="111"/>
      <c r="N3307" s="111"/>
      <c r="O3307" s="112"/>
      <c r="AF3307" s="109"/>
      <c r="AG3307" s="109"/>
      <c r="AH3307" s="109"/>
      <c r="AN3307" s="109"/>
      <c r="AO3307" s="109"/>
      <c r="AP3307" s="109"/>
      <c r="BF3307" s="305"/>
      <c r="BG3307" s="305"/>
      <c r="BJ3307" s="344"/>
      <c r="BK3307" s="344"/>
      <c r="BS3307" s="305"/>
      <c r="BT3307" s="305"/>
      <c r="BU3307" s="305"/>
      <c r="BV3307" s="305"/>
      <c r="BW3307" s="305"/>
      <c r="BX3307" s="305"/>
      <c r="BY3307" s="305"/>
      <c r="BZ3307" s="305"/>
      <c r="CA3307" s="305"/>
      <c r="CE3307" s="110"/>
    </row>
    <row r="3308" spans="9:83" s="108" customFormat="1" x14ac:dyDescent="0.25">
      <c r="I3308" s="111"/>
      <c r="J3308" s="111"/>
      <c r="K3308" s="111"/>
      <c r="L3308" s="111"/>
      <c r="M3308" s="111"/>
      <c r="N3308" s="111"/>
      <c r="O3308" s="112"/>
      <c r="AF3308" s="109"/>
      <c r="AG3308" s="109"/>
      <c r="AH3308" s="109"/>
      <c r="AN3308" s="109"/>
      <c r="AO3308" s="109"/>
      <c r="AP3308" s="109"/>
      <c r="BF3308" s="305"/>
      <c r="BG3308" s="305"/>
      <c r="BJ3308" s="344"/>
      <c r="BK3308" s="344"/>
      <c r="BS3308" s="305"/>
      <c r="BT3308" s="305"/>
      <c r="BU3308" s="305"/>
      <c r="BV3308" s="305"/>
      <c r="BW3308" s="305"/>
      <c r="BX3308" s="305"/>
      <c r="BY3308" s="305"/>
      <c r="BZ3308" s="305"/>
      <c r="CA3308" s="305"/>
      <c r="CE3308" s="110"/>
    </row>
    <row r="3309" spans="9:83" s="108" customFormat="1" x14ac:dyDescent="0.25">
      <c r="I3309" s="111"/>
      <c r="J3309" s="111"/>
      <c r="K3309" s="111"/>
      <c r="L3309" s="111"/>
      <c r="M3309" s="111"/>
      <c r="N3309" s="111"/>
      <c r="O3309" s="112"/>
      <c r="AF3309" s="109"/>
      <c r="AG3309" s="109"/>
      <c r="AH3309" s="109"/>
      <c r="AN3309" s="109"/>
      <c r="AO3309" s="109"/>
      <c r="AP3309" s="109"/>
      <c r="BF3309" s="305"/>
      <c r="BG3309" s="305"/>
      <c r="BJ3309" s="344"/>
      <c r="BK3309" s="344"/>
      <c r="BS3309" s="305"/>
      <c r="BT3309" s="305"/>
      <c r="BU3309" s="305"/>
      <c r="BV3309" s="305"/>
      <c r="BW3309" s="305"/>
      <c r="BX3309" s="305"/>
      <c r="BY3309" s="305"/>
      <c r="BZ3309" s="305"/>
      <c r="CA3309" s="305"/>
      <c r="CE3309" s="110"/>
    </row>
    <row r="3310" spans="9:83" s="108" customFormat="1" x14ac:dyDescent="0.25">
      <c r="I3310" s="111"/>
      <c r="J3310" s="111"/>
      <c r="K3310" s="111"/>
      <c r="L3310" s="111"/>
      <c r="M3310" s="111"/>
      <c r="N3310" s="111"/>
      <c r="O3310" s="112"/>
      <c r="AF3310" s="109"/>
      <c r="AG3310" s="109"/>
      <c r="AH3310" s="109"/>
      <c r="AN3310" s="109"/>
      <c r="AO3310" s="109"/>
      <c r="AP3310" s="109"/>
      <c r="BF3310" s="305"/>
      <c r="BG3310" s="305"/>
      <c r="BJ3310" s="344"/>
      <c r="BK3310" s="344"/>
      <c r="BS3310" s="305"/>
      <c r="BT3310" s="305"/>
      <c r="BU3310" s="305"/>
      <c r="BV3310" s="305"/>
      <c r="BW3310" s="305"/>
      <c r="BX3310" s="305"/>
      <c r="BY3310" s="305"/>
      <c r="BZ3310" s="305"/>
      <c r="CA3310" s="305"/>
      <c r="CE3310" s="110"/>
    </row>
    <row r="3311" spans="9:83" s="108" customFormat="1" x14ac:dyDescent="0.25">
      <c r="I3311" s="111"/>
      <c r="J3311" s="111"/>
      <c r="K3311" s="111"/>
      <c r="L3311" s="111"/>
      <c r="M3311" s="111"/>
      <c r="N3311" s="111"/>
      <c r="O3311" s="112"/>
      <c r="AF3311" s="109"/>
      <c r="AG3311" s="109"/>
      <c r="AH3311" s="109"/>
      <c r="AN3311" s="109"/>
      <c r="AO3311" s="109"/>
      <c r="AP3311" s="109"/>
      <c r="BF3311" s="305"/>
      <c r="BG3311" s="305"/>
      <c r="BJ3311" s="344"/>
      <c r="BK3311" s="344"/>
      <c r="BS3311" s="305"/>
      <c r="BT3311" s="305"/>
      <c r="BU3311" s="305"/>
      <c r="BV3311" s="305"/>
      <c r="BW3311" s="305"/>
      <c r="BX3311" s="305"/>
      <c r="BY3311" s="305"/>
      <c r="BZ3311" s="305"/>
      <c r="CA3311" s="305"/>
      <c r="CE3311" s="110"/>
    </row>
    <row r="3312" spans="9:83" s="108" customFormat="1" x14ac:dyDescent="0.25">
      <c r="I3312" s="111"/>
      <c r="J3312" s="111"/>
      <c r="K3312" s="111"/>
      <c r="L3312" s="111"/>
      <c r="M3312" s="111"/>
      <c r="N3312" s="111"/>
      <c r="O3312" s="112"/>
      <c r="AF3312" s="109"/>
      <c r="AG3312" s="109"/>
      <c r="AH3312" s="109"/>
      <c r="AN3312" s="109"/>
      <c r="AO3312" s="109"/>
      <c r="AP3312" s="109"/>
      <c r="BF3312" s="305"/>
      <c r="BG3312" s="305"/>
      <c r="BJ3312" s="344"/>
      <c r="BK3312" s="344"/>
      <c r="BS3312" s="305"/>
      <c r="BT3312" s="305"/>
      <c r="BU3312" s="305"/>
      <c r="BV3312" s="305"/>
      <c r="BW3312" s="305"/>
      <c r="BX3312" s="305"/>
      <c r="BY3312" s="305"/>
      <c r="BZ3312" s="305"/>
      <c r="CA3312" s="305"/>
      <c r="CE3312" s="110"/>
    </row>
    <row r="3313" spans="9:83" s="108" customFormat="1" x14ac:dyDescent="0.25">
      <c r="I3313" s="111"/>
      <c r="J3313" s="111"/>
      <c r="K3313" s="111"/>
      <c r="L3313" s="111"/>
      <c r="M3313" s="111"/>
      <c r="N3313" s="111"/>
      <c r="O3313" s="112"/>
      <c r="AF3313" s="109"/>
      <c r="AG3313" s="109"/>
      <c r="AH3313" s="109"/>
      <c r="AN3313" s="109"/>
      <c r="AO3313" s="109"/>
      <c r="AP3313" s="109"/>
      <c r="BF3313" s="305"/>
      <c r="BG3313" s="305"/>
      <c r="BJ3313" s="344"/>
      <c r="BK3313" s="344"/>
      <c r="BS3313" s="305"/>
      <c r="BT3313" s="305"/>
      <c r="BU3313" s="305"/>
      <c r="BV3313" s="305"/>
      <c r="BW3313" s="305"/>
      <c r="BX3313" s="305"/>
      <c r="BY3313" s="305"/>
      <c r="BZ3313" s="305"/>
      <c r="CA3313" s="305"/>
      <c r="CE3313" s="110"/>
    </row>
    <row r="3314" spans="9:83" s="108" customFormat="1" x14ac:dyDescent="0.25">
      <c r="I3314" s="111"/>
      <c r="J3314" s="111"/>
      <c r="K3314" s="111"/>
      <c r="L3314" s="111"/>
      <c r="M3314" s="111"/>
      <c r="N3314" s="111"/>
      <c r="O3314" s="112"/>
      <c r="AF3314" s="109"/>
      <c r="AG3314" s="109"/>
      <c r="AH3314" s="109"/>
      <c r="AN3314" s="109"/>
      <c r="AO3314" s="109"/>
      <c r="AP3314" s="109"/>
      <c r="BF3314" s="305"/>
      <c r="BG3314" s="305"/>
      <c r="BJ3314" s="344"/>
      <c r="BK3314" s="344"/>
      <c r="BS3314" s="305"/>
      <c r="BT3314" s="305"/>
      <c r="BU3314" s="305"/>
      <c r="BV3314" s="305"/>
      <c r="BW3314" s="305"/>
      <c r="BX3314" s="305"/>
      <c r="BY3314" s="305"/>
      <c r="BZ3314" s="305"/>
      <c r="CA3314" s="305"/>
      <c r="CE3314" s="110"/>
    </row>
    <row r="3315" spans="9:83" s="108" customFormat="1" x14ac:dyDescent="0.25">
      <c r="I3315" s="111"/>
      <c r="J3315" s="111"/>
      <c r="K3315" s="111"/>
      <c r="L3315" s="111"/>
      <c r="M3315" s="111"/>
      <c r="N3315" s="111"/>
      <c r="O3315" s="112"/>
      <c r="AF3315" s="109"/>
      <c r="AG3315" s="109"/>
      <c r="AH3315" s="109"/>
      <c r="AN3315" s="109"/>
      <c r="AO3315" s="109"/>
      <c r="AP3315" s="109"/>
      <c r="BF3315" s="305"/>
      <c r="BG3315" s="305"/>
      <c r="BJ3315" s="344"/>
      <c r="BK3315" s="344"/>
      <c r="BS3315" s="305"/>
      <c r="BT3315" s="305"/>
      <c r="BU3315" s="305"/>
      <c r="BV3315" s="305"/>
      <c r="BW3315" s="305"/>
      <c r="BX3315" s="305"/>
      <c r="BY3315" s="305"/>
      <c r="BZ3315" s="305"/>
      <c r="CA3315" s="305"/>
      <c r="CE3315" s="110"/>
    </row>
    <row r="3316" spans="9:83" s="108" customFormat="1" x14ac:dyDescent="0.25">
      <c r="I3316" s="111"/>
      <c r="J3316" s="111"/>
      <c r="K3316" s="111"/>
      <c r="L3316" s="111"/>
      <c r="M3316" s="111"/>
      <c r="N3316" s="111"/>
      <c r="O3316" s="112"/>
      <c r="AF3316" s="109"/>
      <c r="AG3316" s="109"/>
      <c r="AH3316" s="109"/>
      <c r="AN3316" s="109"/>
      <c r="AO3316" s="109"/>
      <c r="AP3316" s="109"/>
      <c r="BF3316" s="305"/>
      <c r="BG3316" s="305"/>
      <c r="BJ3316" s="344"/>
      <c r="BK3316" s="344"/>
      <c r="BS3316" s="305"/>
      <c r="BT3316" s="305"/>
      <c r="BU3316" s="305"/>
      <c r="BV3316" s="305"/>
      <c r="BW3316" s="305"/>
      <c r="BX3316" s="305"/>
      <c r="BY3316" s="305"/>
      <c r="BZ3316" s="305"/>
      <c r="CA3316" s="305"/>
      <c r="CE3316" s="110"/>
    </row>
    <row r="3317" spans="9:83" s="108" customFormat="1" x14ac:dyDescent="0.25">
      <c r="I3317" s="111"/>
      <c r="J3317" s="111"/>
      <c r="K3317" s="111"/>
      <c r="L3317" s="111"/>
      <c r="M3317" s="111"/>
      <c r="N3317" s="111"/>
      <c r="O3317" s="112"/>
      <c r="AF3317" s="109"/>
      <c r="AG3317" s="109"/>
      <c r="AH3317" s="109"/>
      <c r="AN3317" s="109"/>
      <c r="AO3317" s="109"/>
      <c r="AP3317" s="109"/>
      <c r="BF3317" s="305"/>
      <c r="BG3317" s="305"/>
      <c r="BJ3317" s="344"/>
      <c r="BK3317" s="344"/>
      <c r="BS3317" s="305"/>
      <c r="BT3317" s="305"/>
      <c r="BU3317" s="305"/>
      <c r="BV3317" s="305"/>
      <c r="BW3317" s="305"/>
      <c r="BX3317" s="305"/>
      <c r="BY3317" s="305"/>
      <c r="BZ3317" s="305"/>
      <c r="CA3317" s="305"/>
      <c r="CE3317" s="110"/>
    </row>
    <row r="3318" spans="9:83" s="108" customFormat="1" x14ac:dyDescent="0.25">
      <c r="I3318" s="111"/>
      <c r="J3318" s="111"/>
      <c r="K3318" s="111"/>
      <c r="L3318" s="111"/>
      <c r="M3318" s="111"/>
      <c r="N3318" s="111"/>
      <c r="O3318" s="112"/>
      <c r="AF3318" s="109"/>
      <c r="AG3318" s="109"/>
      <c r="AH3318" s="109"/>
      <c r="AN3318" s="109"/>
      <c r="AO3318" s="109"/>
      <c r="AP3318" s="109"/>
      <c r="BF3318" s="305"/>
      <c r="BG3318" s="305"/>
      <c r="BJ3318" s="344"/>
      <c r="BK3318" s="344"/>
      <c r="BS3318" s="305"/>
      <c r="BT3318" s="305"/>
      <c r="BU3318" s="305"/>
      <c r="BV3318" s="305"/>
      <c r="BW3318" s="305"/>
      <c r="BX3318" s="305"/>
      <c r="BY3318" s="305"/>
      <c r="BZ3318" s="305"/>
      <c r="CA3318" s="305"/>
      <c r="CE3318" s="110"/>
    </row>
    <row r="3319" spans="9:83" s="108" customFormat="1" x14ac:dyDescent="0.25">
      <c r="I3319" s="111"/>
      <c r="J3319" s="111"/>
      <c r="K3319" s="111"/>
      <c r="L3319" s="111"/>
      <c r="M3319" s="111"/>
      <c r="N3319" s="111"/>
      <c r="O3319" s="112"/>
      <c r="AF3319" s="109"/>
      <c r="AG3319" s="109"/>
      <c r="AH3319" s="109"/>
      <c r="AN3319" s="109"/>
      <c r="AO3319" s="109"/>
      <c r="AP3319" s="109"/>
      <c r="BF3319" s="305"/>
      <c r="BG3319" s="305"/>
      <c r="BJ3319" s="344"/>
      <c r="BK3319" s="344"/>
      <c r="BS3319" s="305"/>
      <c r="BT3319" s="305"/>
      <c r="BU3319" s="305"/>
      <c r="BV3319" s="305"/>
      <c r="BW3319" s="305"/>
      <c r="BX3319" s="305"/>
      <c r="BY3319" s="305"/>
      <c r="BZ3319" s="305"/>
      <c r="CA3319" s="305"/>
      <c r="CE3319" s="110"/>
    </row>
    <row r="3320" spans="9:83" s="108" customFormat="1" x14ac:dyDescent="0.25">
      <c r="I3320" s="111"/>
      <c r="J3320" s="111"/>
      <c r="K3320" s="111"/>
      <c r="L3320" s="111"/>
      <c r="M3320" s="111"/>
      <c r="N3320" s="111"/>
      <c r="O3320" s="112"/>
      <c r="AF3320" s="109"/>
      <c r="AG3320" s="109"/>
      <c r="AH3320" s="109"/>
      <c r="AN3320" s="109"/>
      <c r="AO3320" s="109"/>
      <c r="AP3320" s="109"/>
      <c r="BF3320" s="305"/>
      <c r="BG3320" s="305"/>
      <c r="BJ3320" s="344"/>
      <c r="BK3320" s="344"/>
      <c r="BS3320" s="305"/>
      <c r="BT3320" s="305"/>
      <c r="BU3320" s="305"/>
      <c r="BV3320" s="305"/>
      <c r="BW3320" s="305"/>
      <c r="BX3320" s="305"/>
      <c r="BY3320" s="305"/>
      <c r="BZ3320" s="305"/>
      <c r="CA3320" s="305"/>
      <c r="CE3320" s="110"/>
    </row>
    <row r="3321" spans="9:83" s="108" customFormat="1" x14ac:dyDescent="0.25">
      <c r="I3321" s="111"/>
      <c r="J3321" s="111"/>
      <c r="K3321" s="111"/>
      <c r="L3321" s="111"/>
      <c r="M3321" s="111"/>
      <c r="N3321" s="111"/>
      <c r="O3321" s="112"/>
      <c r="AF3321" s="109"/>
      <c r="AG3321" s="109"/>
      <c r="AH3321" s="109"/>
      <c r="AN3321" s="109"/>
      <c r="AO3321" s="109"/>
      <c r="AP3321" s="109"/>
      <c r="BF3321" s="305"/>
      <c r="BG3321" s="305"/>
      <c r="BJ3321" s="344"/>
      <c r="BK3321" s="344"/>
      <c r="BS3321" s="305"/>
      <c r="BT3321" s="305"/>
      <c r="BU3321" s="305"/>
      <c r="BV3321" s="305"/>
      <c r="BW3321" s="305"/>
      <c r="BX3321" s="305"/>
      <c r="BY3321" s="305"/>
      <c r="BZ3321" s="305"/>
      <c r="CA3321" s="305"/>
      <c r="CE3321" s="110"/>
    </row>
    <row r="3322" spans="9:83" s="108" customFormat="1" x14ac:dyDescent="0.25">
      <c r="I3322" s="111"/>
      <c r="J3322" s="111"/>
      <c r="K3322" s="111"/>
      <c r="L3322" s="111"/>
      <c r="M3322" s="111"/>
      <c r="N3322" s="111"/>
      <c r="O3322" s="112"/>
      <c r="AF3322" s="109"/>
      <c r="AG3322" s="109"/>
      <c r="AH3322" s="109"/>
      <c r="AN3322" s="109"/>
      <c r="AO3322" s="109"/>
      <c r="AP3322" s="109"/>
      <c r="BF3322" s="305"/>
      <c r="BG3322" s="305"/>
      <c r="BJ3322" s="344"/>
      <c r="BK3322" s="344"/>
      <c r="BS3322" s="305"/>
      <c r="BT3322" s="305"/>
      <c r="BU3322" s="305"/>
      <c r="BV3322" s="305"/>
      <c r="BW3322" s="305"/>
      <c r="BX3322" s="305"/>
      <c r="BY3322" s="305"/>
      <c r="BZ3322" s="305"/>
      <c r="CA3322" s="305"/>
      <c r="CE3322" s="110"/>
    </row>
    <row r="3323" spans="9:83" s="108" customFormat="1" x14ac:dyDescent="0.25">
      <c r="I3323" s="111"/>
      <c r="J3323" s="111"/>
      <c r="K3323" s="111"/>
      <c r="L3323" s="111"/>
      <c r="M3323" s="111"/>
      <c r="N3323" s="111"/>
      <c r="O3323" s="112"/>
      <c r="AF3323" s="109"/>
      <c r="AG3323" s="109"/>
      <c r="AH3323" s="109"/>
      <c r="AN3323" s="109"/>
      <c r="AO3323" s="109"/>
      <c r="AP3323" s="109"/>
      <c r="BF3323" s="305"/>
      <c r="BG3323" s="305"/>
      <c r="BJ3323" s="344"/>
      <c r="BK3323" s="344"/>
      <c r="BS3323" s="305"/>
      <c r="BT3323" s="305"/>
      <c r="BU3323" s="305"/>
      <c r="BV3323" s="305"/>
      <c r="BW3323" s="305"/>
      <c r="BX3323" s="305"/>
      <c r="BY3323" s="305"/>
      <c r="BZ3323" s="305"/>
      <c r="CA3323" s="305"/>
      <c r="CE3323" s="110"/>
    </row>
    <row r="3324" spans="9:83" s="108" customFormat="1" x14ac:dyDescent="0.25">
      <c r="I3324" s="111"/>
      <c r="J3324" s="111"/>
      <c r="K3324" s="111"/>
      <c r="L3324" s="111"/>
      <c r="M3324" s="111"/>
      <c r="N3324" s="111"/>
      <c r="O3324" s="112"/>
      <c r="AF3324" s="109"/>
      <c r="AG3324" s="109"/>
      <c r="AH3324" s="109"/>
      <c r="AN3324" s="109"/>
      <c r="AO3324" s="109"/>
      <c r="AP3324" s="109"/>
      <c r="BF3324" s="305"/>
      <c r="BG3324" s="305"/>
      <c r="BJ3324" s="344"/>
      <c r="BK3324" s="344"/>
      <c r="BS3324" s="305"/>
      <c r="BT3324" s="305"/>
      <c r="BU3324" s="305"/>
      <c r="BV3324" s="305"/>
      <c r="BW3324" s="305"/>
      <c r="BX3324" s="305"/>
      <c r="BY3324" s="305"/>
      <c r="BZ3324" s="305"/>
      <c r="CA3324" s="305"/>
      <c r="CE3324" s="110"/>
    </row>
    <row r="3325" spans="9:83" s="108" customFormat="1" x14ac:dyDescent="0.25">
      <c r="I3325" s="111"/>
      <c r="J3325" s="111"/>
      <c r="K3325" s="111"/>
      <c r="L3325" s="111"/>
      <c r="M3325" s="111"/>
      <c r="N3325" s="111"/>
      <c r="O3325" s="112"/>
      <c r="AF3325" s="109"/>
      <c r="AG3325" s="109"/>
      <c r="AH3325" s="109"/>
      <c r="AN3325" s="109"/>
      <c r="AO3325" s="109"/>
      <c r="AP3325" s="109"/>
      <c r="BF3325" s="305"/>
      <c r="BG3325" s="305"/>
      <c r="BJ3325" s="344"/>
      <c r="BK3325" s="344"/>
      <c r="BS3325" s="305"/>
      <c r="BT3325" s="305"/>
      <c r="BU3325" s="305"/>
      <c r="BV3325" s="305"/>
      <c r="BW3325" s="305"/>
      <c r="BX3325" s="305"/>
      <c r="BY3325" s="305"/>
      <c r="BZ3325" s="305"/>
      <c r="CA3325" s="305"/>
      <c r="CE3325" s="110"/>
    </row>
    <row r="3326" spans="9:83" s="108" customFormat="1" x14ac:dyDescent="0.25">
      <c r="I3326" s="111"/>
      <c r="J3326" s="111"/>
      <c r="K3326" s="111"/>
      <c r="L3326" s="111"/>
      <c r="M3326" s="111"/>
      <c r="N3326" s="111"/>
      <c r="O3326" s="112"/>
      <c r="AF3326" s="109"/>
      <c r="AG3326" s="109"/>
      <c r="AH3326" s="109"/>
      <c r="AN3326" s="109"/>
      <c r="AO3326" s="109"/>
      <c r="AP3326" s="109"/>
      <c r="BF3326" s="305"/>
      <c r="BG3326" s="305"/>
      <c r="BJ3326" s="344"/>
      <c r="BK3326" s="344"/>
      <c r="BS3326" s="305"/>
      <c r="BT3326" s="305"/>
      <c r="BU3326" s="305"/>
      <c r="BV3326" s="305"/>
      <c r="BW3326" s="305"/>
      <c r="BX3326" s="305"/>
      <c r="BY3326" s="305"/>
      <c r="BZ3326" s="305"/>
      <c r="CA3326" s="305"/>
      <c r="CE3326" s="110"/>
    </row>
    <row r="3327" spans="9:83" s="108" customFormat="1" x14ac:dyDescent="0.25">
      <c r="I3327" s="111"/>
      <c r="J3327" s="111"/>
      <c r="K3327" s="111"/>
      <c r="L3327" s="111"/>
      <c r="M3327" s="111"/>
      <c r="N3327" s="111"/>
      <c r="O3327" s="112"/>
      <c r="AF3327" s="109"/>
      <c r="AG3327" s="109"/>
      <c r="AH3327" s="109"/>
      <c r="AN3327" s="109"/>
      <c r="AO3327" s="109"/>
      <c r="AP3327" s="109"/>
      <c r="BF3327" s="305"/>
      <c r="BG3327" s="305"/>
      <c r="BJ3327" s="344"/>
      <c r="BK3327" s="344"/>
      <c r="BS3327" s="305"/>
      <c r="BT3327" s="305"/>
      <c r="BU3327" s="305"/>
      <c r="BV3327" s="305"/>
      <c r="BW3327" s="305"/>
      <c r="BX3327" s="305"/>
      <c r="BY3327" s="305"/>
      <c r="BZ3327" s="305"/>
      <c r="CA3327" s="305"/>
      <c r="CE3327" s="110"/>
    </row>
    <row r="3328" spans="9:83" s="108" customFormat="1" x14ac:dyDescent="0.25">
      <c r="I3328" s="111"/>
      <c r="J3328" s="111"/>
      <c r="K3328" s="111"/>
      <c r="L3328" s="111"/>
      <c r="M3328" s="111"/>
      <c r="N3328" s="111"/>
      <c r="O3328" s="112"/>
      <c r="AF3328" s="109"/>
      <c r="AG3328" s="109"/>
      <c r="AH3328" s="109"/>
      <c r="AN3328" s="109"/>
      <c r="AO3328" s="109"/>
      <c r="AP3328" s="109"/>
      <c r="BF3328" s="305"/>
      <c r="BG3328" s="305"/>
      <c r="BJ3328" s="344"/>
      <c r="BK3328" s="344"/>
      <c r="BS3328" s="305"/>
      <c r="BT3328" s="305"/>
      <c r="BU3328" s="305"/>
      <c r="BV3328" s="305"/>
      <c r="BW3328" s="305"/>
      <c r="BX3328" s="305"/>
      <c r="BY3328" s="305"/>
      <c r="BZ3328" s="305"/>
      <c r="CA3328" s="305"/>
      <c r="CE3328" s="110"/>
    </row>
    <row r="3329" spans="9:83" s="108" customFormat="1" x14ac:dyDescent="0.25">
      <c r="I3329" s="111"/>
      <c r="J3329" s="111"/>
      <c r="K3329" s="111"/>
      <c r="L3329" s="111"/>
      <c r="M3329" s="111"/>
      <c r="N3329" s="111"/>
      <c r="O3329" s="112"/>
      <c r="AF3329" s="109"/>
      <c r="AG3329" s="109"/>
      <c r="AH3329" s="109"/>
      <c r="AN3329" s="109"/>
      <c r="AO3329" s="109"/>
      <c r="AP3329" s="109"/>
      <c r="BF3329" s="305"/>
      <c r="BG3329" s="305"/>
      <c r="BJ3329" s="344"/>
      <c r="BK3329" s="344"/>
      <c r="BS3329" s="305"/>
      <c r="BT3329" s="305"/>
      <c r="BU3329" s="305"/>
      <c r="BV3329" s="305"/>
      <c r="BW3329" s="305"/>
      <c r="BX3329" s="305"/>
      <c r="BY3329" s="305"/>
      <c r="BZ3329" s="305"/>
      <c r="CA3329" s="305"/>
      <c r="CE3329" s="110"/>
    </row>
    <row r="3330" spans="9:83" s="108" customFormat="1" x14ac:dyDescent="0.25">
      <c r="I3330" s="111"/>
      <c r="J3330" s="111"/>
      <c r="K3330" s="111"/>
      <c r="L3330" s="111"/>
      <c r="M3330" s="111"/>
      <c r="N3330" s="111"/>
      <c r="O3330" s="112"/>
      <c r="AF3330" s="109"/>
      <c r="AG3330" s="109"/>
      <c r="AH3330" s="109"/>
      <c r="AN3330" s="109"/>
      <c r="AO3330" s="109"/>
      <c r="AP3330" s="109"/>
      <c r="BF3330" s="305"/>
      <c r="BG3330" s="305"/>
      <c r="BJ3330" s="344"/>
      <c r="BK3330" s="344"/>
      <c r="BS3330" s="305"/>
      <c r="BT3330" s="305"/>
      <c r="BU3330" s="305"/>
      <c r="BV3330" s="305"/>
      <c r="BW3330" s="305"/>
      <c r="BX3330" s="305"/>
      <c r="BY3330" s="305"/>
      <c r="BZ3330" s="305"/>
      <c r="CA3330" s="305"/>
      <c r="CE3330" s="110"/>
    </row>
    <row r="3331" spans="9:83" s="108" customFormat="1" x14ac:dyDescent="0.25">
      <c r="I3331" s="111"/>
      <c r="J3331" s="111"/>
      <c r="K3331" s="111"/>
      <c r="L3331" s="111"/>
      <c r="M3331" s="111"/>
      <c r="N3331" s="111"/>
      <c r="O3331" s="112"/>
      <c r="AF3331" s="109"/>
      <c r="AG3331" s="109"/>
      <c r="AH3331" s="109"/>
      <c r="AN3331" s="109"/>
      <c r="AO3331" s="109"/>
      <c r="AP3331" s="109"/>
      <c r="BF3331" s="305"/>
      <c r="BG3331" s="305"/>
      <c r="BJ3331" s="344"/>
      <c r="BK3331" s="344"/>
      <c r="BS3331" s="305"/>
      <c r="BT3331" s="305"/>
      <c r="BU3331" s="305"/>
      <c r="BV3331" s="305"/>
      <c r="BW3331" s="305"/>
      <c r="BX3331" s="305"/>
      <c r="BY3331" s="305"/>
      <c r="BZ3331" s="305"/>
      <c r="CA3331" s="305"/>
      <c r="CE3331" s="110"/>
    </row>
    <row r="3332" spans="9:83" s="108" customFormat="1" x14ac:dyDescent="0.25">
      <c r="I3332" s="111"/>
      <c r="J3332" s="111"/>
      <c r="K3332" s="111"/>
      <c r="L3332" s="111"/>
      <c r="M3332" s="111"/>
      <c r="N3332" s="111"/>
      <c r="O3332" s="112"/>
      <c r="AF3332" s="109"/>
      <c r="AG3332" s="109"/>
      <c r="AH3332" s="109"/>
      <c r="AN3332" s="109"/>
      <c r="AO3332" s="109"/>
      <c r="AP3332" s="109"/>
      <c r="BF3332" s="305"/>
      <c r="BG3332" s="305"/>
      <c r="BJ3332" s="344"/>
      <c r="BK3332" s="344"/>
      <c r="BS3332" s="305"/>
      <c r="BT3332" s="305"/>
      <c r="BU3332" s="305"/>
      <c r="BV3332" s="305"/>
      <c r="BW3332" s="305"/>
      <c r="BX3332" s="305"/>
      <c r="BY3332" s="305"/>
      <c r="BZ3332" s="305"/>
      <c r="CA3332" s="305"/>
      <c r="CE3332" s="110"/>
    </row>
    <row r="3333" spans="9:83" s="108" customFormat="1" x14ac:dyDescent="0.25">
      <c r="I3333" s="111"/>
      <c r="J3333" s="111"/>
      <c r="K3333" s="111"/>
      <c r="L3333" s="111"/>
      <c r="M3333" s="111"/>
      <c r="N3333" s="111"/>
      <c r="O3333" s="112"/>
      <c r="AF3333" s="109"/>
      <c r="AG3333" s="109"/>
      <c r="AH3333" s="109"/>
      <c r="AN3333" s="109"/>
      <c r="AO3333" s="109"/>
      <c r="AP3333" s="109"/>
      <c r="BF3333" s="305"/>
      <c r="BG3333" s="305"/>
      <c r="BJ3333" s="344"/>
      <c r="BK3333" s="344"/>
      <c r="BS3333" s="305"/>
      <c r="BT3333" s="305"/>
      <c r="BU3333" s="305"/>
      <c r="BV3333" s="305"/>
      <c r="BW3333" s="305"/>
      <c r="BX3333" s="305"/>
      <c r="BY3333" s="305"/>
      <c r="BZ3333" s="305"/>
      <c r="CA3333" s="305"/>
      <c r="CE3333" s="110"/>
    </row>
    <row r="3334" spans="9:83" s="108" customFormat="1" x14ac:dyDescent="0.25">
      <c r="I3334" s="111"/>
      <c r="J3334" s="111"/>
      <c r="K3334" s="111"/>
      <c r="L3334" s="111"/>
      <c r="M3334" s="111"/>
      <c r="N3334" s="111"/>
      <c r="O3334" s="112"/>
      <c r="AF3334" s="109"/>
      <c r="AG3334" s="109"/>
      <c r="AH3334" s="109"/>
      <c r="AN3334" s="109"/>
      <c r="AO3334" s="109"/>
      <c r="AP3334" s="109"/>
      <c r="BF3334" s="305"/>
      <c r="BG3334" s="305"/>
      <c r="BJ3334" s="344"/>
      <c r="BK3334" s="344"/>
      <c r="BS3334" s="305"/>
      <c r="BT3334" s="305"/>
      <c r="BU3334" s="305"/>
      <c r="BV3334" s="305"/>
      <c r="BW3334" s="305"/>
      <c r="BX3334" s="305"/>
      <c r="BY3334" s="305"/>
      <c r="BZ3334" s="305"/>
      <c r="CA3334" s="305"/>
      <c r="CE3334" s="110"/>
    </row>
    <row r="3335" spans="9:83" s="108" customFormat="1" x14ac:dyDescent="0.25">
      <c r="I3335" s="111"/>
      <c r="J3335" s="111"/>
      <c r="K3335" s="111"/>
      <c r="L3335" s="111"/>
      <c r="M3335" s="111"/>
      <c r="N3335" s="111"/>
      <c r="O3335" s="112"/>
      <c r="AF3335" s="109"/>
      <c r="AG3335" s="109"/>
      <c r="AH3335" s="109"/>
      <c r="AN3335" s="109"/>
      <c r="AO3335" s="109"/>
      <c r="AP3335" s="109"/>
      <c r="BF3335" s="305"/>
      <c r="BG3335" s="305"/>
      <c r="BJ3335" s="344"/>
      <c r="BK3335" s="344"/>
      <c r="BS3335" s="305"/>
      <c r="BT3335" s="305"/>
      <c r="BU3335" s="305"/>
      <c r="BV3335" s="305"/>
      <c r="BW3335" s="305"/>
      <c r="BX3335" s="305"/>
      <c r="BY3335" s="305"/>
      <c r="BZ3335" s="305"/>
      <c r="CA3335" s="305"/>
      <c r="CE3335" s="110"/>
    </row>
    <row r="3336" spans="9:83" s="108" customFormat="1" x14ac:dyDescent="0.25">
      <c r="I3336" s="111"/>
      <c r="J3336" s="111"/>
      <c r="K3336" s="111"/>
      <c r="L3336" s="111"/>
      <c r="M3336" s="111"/>
      <c r="N3336" s="111"/>
      <c r="O3336" s="112"/>
      <c r="AF3336" s="109"/>
      <c r="AG3336" s="109"/>
      <c r="AH3336" s="109"/>
      <c r="AN3336" s="109"/>
      <c r="AO3336" s="109"/>
      <c r="AP3336" s="109"/>
      <c r="BF3336" s="305"/>
      <c r="BG3336" s="305"/>
      <c r="BJ3336" s="344"/>
      <c r="BK3336" s="344"/>
      <c r="BS3336" s="305"/>
      <c r="BT3336" s="305"/>
      <c r="BU3336" s="305"/>
      <c r="BV3336" s="305"/>
      <c r="BW3336" s="305"/>
      <c r="BX3336" s="305"/>
      <c r="BY3336" s="305"/>
      <c r="BZ3336" s="305"/>
      <c r="CA3336" s="305"/>
      <c r="CE3336" s="110"/>
    </row>
    <row r="3337" spans="9:83" s="108" customFormat="1" x14ac:dyDescent="0.25">
      <c r="I3337" s="111"/>
      <c r="J3337" s="111"/>
      <c r="K3337" s="111"/>
      <c r="L3337" s="111"/>
      <c r="M3337" s="111"/>
      <c r="N3337" s="111"/>
      <c r="O3337" s="112"/>
      <c r="AF3337" s="109"/>
      <c r="AG3337" s="109"/>
      <c r="AH3337" s="109"/>
      <c r="AN3337" s="109"/>
      <c r="AO3337" s="109"/>
      <c r="AP3337" s="109"/>
      <c r="BF3337" s="305"/>
      <c r="BG3337" s="305"/>
      <c r="BJ3337" s="344"/>
      <c r="BK3337" s="344"/>
      <c r="BS3337" s="305"/>
      <c r="BT3337" s="305"/>
      <c r="BU3337" s="305"/>
      <c r="BV3337" s="305"/>
      <c r="BW3337" s="305"/>
      <c r="BX3337" s="305"/>
      <c r="BY3337" s="305"/>
      <c r="BZ3337" s="305"/>
      <c r="CA3337" s="305"/>
      <c r="CE3337" s="110"/>
    </row>
    <row r="3338" spans="9:83" s="108" customFormat="1" x14ac:dyDescent="0.25">
      <c r="I3338" s="111"/>
      <c r="J3338" s="111"/>
      <c r="K3338" s="111"/>
      <c r="L3338" s="111"/>
      <c r="M3338" s="111"/>
      <c r="N3338" s="111"/>
      <c r="O3338" s="112"/>
      <c r="AF3338" s="109"/>
      <c r="AG3338" s="109"/>
      <c r="AH3338" s="109"/>
      <c r="AN3338" s="109"/>
      <c r="AO3338" s="109"/>
      <c r="AP3338" s="109"/>
      <c r="BF3338" s="305"/>
      <c r="BG3338" s="305"/>
      <c r="BJ3338" s="344"/>
      <c r="BK3338" s="344"/>
      <c r="BS3338" s="305"/>
      <c r="BT3338" s="305"/>
      <c r="BU3338" s="305"/>
      <c r="BV3338" s="305"/>
      <c r="BW3338" s="305"/>
      <c r="BX3338" s="305"/>
      <c r="BY3338" s="305"/>
      <c r="BZ3338" s="305"/>
      <c r="CA3338" s="305"/>
      <c r="CE3338" s="110"/>
    </row>
    <row r="3339" spans="9:83" s="108" customFormat="1" x14ac:dyDescent="0.25">
      <c r="I3339" s="111"/>
      <c r="J3339" s="111"/>
      <c r="K3339" s="111"/>
      <c r="L3339" s="111"/>
      <c r="M3339" s="111"/>
      <c r="N3339" s="111"/>
      <c r="O3339" s="112"/>
      <c r="AF3339" s="109"/>
      <c r="AG3339" s="109"/>
      <c r="AH3339" s="109"/>
      <c r="AN3339" s="109"/>
      <c r="AO3339" s="109"/>
      <c r="AP3339" s="109"/>
      <c r="BF3339" s="305"/>
      <c r="BG3339" s="305"/>
      <c r="BJ3339" s="344"/>
      <c r="BK3339" s="344"/>
      <c r="BS3339" s="305"/>
      <c r="BT3339" s="305"/>
      <c r="BU3339" s="305"/>
      <c r="BV3339" s="305"/>
      <c r="BW3339" s="305"/>
      <c r="BX3339" s="305"/>
      <c r="BY3339" s="305"/>
      <c r="BZ3339" s="305"/>
      <c r="CA3339" s="305"/>
      <c r="CE3339" s="110"/>
    </row>
    <row r="3340" spans="9:83" s="108" customFormat="1" x14ac:dyDescent="0.25">
      <c r="I3340" s="111"/>
      <c r="J3340" s="111"/>
      <c r="K3340" s="111"/>
      <c r="L3340" s="111"/>
      <c r="M3340" s="111"/>
      <c r="N3340" s="111"/>
      <c r="O3340" s="112"/>
      <c r="AF3340" s="109"/>
      <c r="AG3340" s="109"/>
      <c r="AH3340" s="109"/>
      <c r="AN3340" s="109"/>
      <c r="AO3340" s="109"/>
      <c r="AP3340" s="109"/>
      <c r="BF3340" s="305"/>
      <c r="BG3340" s="305"/>
      <c r="BJ3340" s="344"/>
      <c r="BK3340" s="344"/>
      <c r="BS3340" s="305"/>
      <c r="BT3340" s="305"/>
      <c r="BU3340" s="305"/>
      <c r="BV3340" s="305"/>
      <c r="BW3340" s="305"/>
      <c r="BX3340" s="305"/>
      <c r="BY3340" s="305"/>
      <c r="BZ3340" s="305"/>
      <c r="CA3340" s="305"/>
      <c r="CE3340" s="110"/>
    </row>
    <row r="3341" spans="9:83" s="108" customFormat="1" x14ac:dyDescent="0.25">
      <c r="I3341" s="111"/>
      <c r="J3341" s="111"/>
      <c r="K3341" s="111"/>
      <c r="L3341" s="111"/>
      <c r="M3341" s="111"/>
      <c r="N3341" s="111"/>
      <c r="O3341" s="112"/>
      <c r="AF3341" s="109"/>
      <c r="AG3341" s="109"/>
      <c r="AH3341" s="109"/>
      <c r="AN3341" s="109"/>
      <c r="AO3341" s="109"/>
      <c r="AP3341" s="109"/>
      <c r="BF3341" s="305"/>
      <c r="BG3341" s="305"/>
      <c r="BJ3341" s="344"/>
      <c r="BK3341" s="344"/>
      <c r="BS3341" s="305"/>
      <c r="BT3341" s="305"/>
      <c r="BU3341" s="305"/>
      <c r="BV3341" s="305"/>
      <c r="BW3341" s="305"/>
      <c r="BX3341" s="305"/>
      <c r="BY3341" s="305"/>
      <c r="BZ3341" s="305"/>
      <c r="CA3341" s="305"/>
      <c r="CE3341" s="110"/>
    </row>
    <row r="3342" spans="9:83" s="108" customFormat="1" x14ac:dyDescent="0.25">
      <c r="I3342" s="111"/>
      <c r="J3342" s="111"/>
      <c r="K3342" s="111"/>
      <c r="L3342" s="111"/>
      <c r="M3342" s="111"/>
      <c r="N3342" s="111"/>
      <c r="O3342" s="112"/>
      <c r="AF3342" s="109"/>
      <c r="AG3342" s="109"/>
      <c r="AH3342" s="109"/>
      <c r="AN3342" s="109"/>
      <c r="AO3342" s="109"/>
      <c r="AP3342" s="109"/>
      <c r="BF3342" s="305"/>
      <c r="BG3342" s="305"/>
      <c r="BJ3342" s="344"/>
      <c r="BK3342" s="344"/>
      <c r="BS3342" s="305"/>
      <c r="BT3342" s="305"/>
      <c r="BU3342" s="305"/>
      <c r="BV3342" s="305"/>
      <c r="BW3342" s="305"/>
      <c r="BX3342" s="305"/>
      <c r="BY3342" s="305"/>
      <c r="BZ3342" s="305"/>
      <c r="CA3342" s="305"/>
      <c r="CE3342" s="110"/>
    </row>
    <row r="3343" spans="9:83" s="108" customFormat="1" x14ac:dyDescent="0.25">
      <c r="I3343" s="111"/>
      <c r="J3343" s="111"/>
      <c r="K3343" s="111"/>
      <c r="L3343" s="111"/>
      <c r="M3343" s="111"/>
      <c r="N3343" s="111"/>
      <c r="O3343" s="112"/>
      <c r="AF3343" s="109"/>
      <c r="AG3343" s="109"/>
      <c r="AH3343" s="109"/>
      <c r="AN3343" s="109"/>
      <c r="AO3343" s="109"/>
      <c r="AP3343" s="109"/>
      <c r="BF3343" s="305"/>
      <c r="BG3343" s="305"/>
      <c r="BJ3343" s="344"/>
      <c r="BK3343" s="344"/>
      <c r="BS3343" s="305"/>
      <c r="BT3343" s="305"/>
      <c r="BU3343" s="305"/>
      <c r="BV3343" s="305"/>
      <c r="BW3343" s="305"/>
      <c r="BX3343" s="305"/>
      <c r="BY3343" s="305"/>
      <c r="BZ3343" s="305"/>
      <c r="CA3343" s="305"/>
      <c r="CE3343" s="110"/>
    </row>
    <row r="3344" spans="9:83" s="108" customFormat="1" x14ac:dyDescent="0.25">
      <c r="I3344" s="111"/>
      <c r="J3344" s="111"/>
      <c r="K3344" s="111"/>
      <c r="L3344" s="111"/>
      <c r="M3344" s="111"/>
      <c r="N3344" s="111"/>
      <c r="O3344" s="112"/>
      <c r="AF3344" s="109"/>
      <c r="AG3344" s="109"/>
      <c r="AH3344" s="109"/>
      <c r="AN3344" s="109"/>
      <c r="AO3344" s="109"/>
      <c r="AP3344" s="109"/>
      <c r="BF3344" s="305"/>
      <c r="BG3344" s="305"/>
      <c r="BJ3344" s="344"/>
      <c r="BK3344" s="344"/>
      <c r="BS3344" s="305"/>
      <c r="BT3344" s="305"/>
      <c r="BU3344" s="305"/>
      <c r="BV3344" s="305"/>
      <c r="BW3344" s="305"/>
      <c r="BX3344" s="305"/>
      <c r="BY3344" s="305"/>
      <c r="BZ3344" s="305"/>
      <c r="CA3344" s="305"/>
      <c r="CE3344" s="110"/>
    </row>
    <row r="3345" spans="9:83" s="108" customFormat="1" x14ac:dyDescent="0.25">
      <c r="I3345" s="111"/>
      <c r="J3345" s="111"/>
      <c r="K3345" s="111"/>
      <c r="L3345" s="111"/>
      <c r="M3345" s="111"/>
      <c r="N3345" s="111"/>
      <c r="O3345" s="112"/>
      <c r="AF3345" s="109"/>
      <c r="AG3345" s="109"/>
      <c r="AH3345" s="109"/>
      <c r="AN3345" s="109"/>
      <c r="AO3345" s="109"/>
      <c r="AP3345" s="109"/>
      <c r="BF3345" s="305"/>
      <c r="BG3345" s="305"/>
      <c r="BJ3345" s="344"/>
      <c r="BK3345" s="344"/>
      <c r="BS3345" s="305"/>
      <c r="BT3345" s="305"/>
      <c r="BU3345" s="305"/>
      <c r="BV3345" s="305"/>
      <c r="BW3345" s="305"/>
      <c r="BX3345" s="305"/>
      <c r="BY3345" s="305"/>
      <c r="BZ3345" s="305"/>
      <c r="CA3345" s="305"/>
      <c r="CE3345" s="110"/>
    </row>
    <row r="3346" spans="9:83" s="108" customFormat="1" x14ac:dyDescent="0.25">
      <c r="I3346" s="111"/>
      <c r="J3346" s="111"/>
      <c r="K3346" s="111"/>
      <c r="L3346" s="111"/>
      <c r="M3346" s="111"/>
      <c r="N3346" s="111"/>
      <c r="O3346" s="112"/>
      <c r="AF3346" s="109"/>
      <c r="AG3346" s="109"/>
      <c r="AH3346" s="109"/>
      <c r="AN3346" s="109"/>
      <c r="AO3346" s="109"/>
      <c r="AP3346" s="109"/>
      <c r="BF3346" s="305"/>
      <c r="BG3346" s="305"/>
      <c r="BJ3346" s="344"/>
      <c r="BK3346" s="344"/>
      <c r="BS3346" s="305"/>
      <c r="BT3346" s="305"/>
      <c r="BU3346" s="305"/>
      <c r="BV3346" s="305"/>
      <c r="BW3346" s="305"/>
      <c r="BX3346" s="305"/>
      <c r="BY3346" s="305"/>
      <c r="BZ3346" s="305"/>
      <c r="CA3346" s="305"/>
      <c r="CE3346" s="110"/>
    </row>
    <row r="3347" spans="9:83" s="108" customFormat="1" x14ac:dyDescent="0.25">
      <c r="I3347" s="111"/>
      <c r="J3347" s="111"/>
      <c r="K3347" s="111"/>
      <c r="L3347" s="111"/>
      <c r="M3347" s="111"/>
      <c r="N3347" s="111"/>
      <c r="O3347" s="112"/>
      <c r="AF3347" s="109"/>
      <c r="AG3347" s="109"/>
      <c r="AH3347" s="109"/>
      <c r="AN3347" s="109"/>
      <c r="AO3347" s="109"/>
      <c r="AP3347" s="109"/>
      <c r="BF3347" s="305"/>
      <c r="BG3347" s="305"/>
      <c r="BJ3347" s="344"/>
      <c r="BK3347" s="344"/>
      <c r="BS3347" s="305"/>
      <c r="BT3347" s="305"/>
      <c r="BU3347" s="305"/>
      <c r="BV3347" s="305"/>
      <c r="BW3347" s="305"/>
      <c r="BX3347" s="305"/>
      <c r="BY3347" s="305"/>
      <c r="BZ3347" s="305"/>
      <c r="CA3347" s="305"/>
      <c r="CE3347" s="110"/>
    </row>
    <row r="3348" spans="9:83" s="108" customFormat="1" x14ac:dyDescent="0.25">
      <c r="I3348" s="111"/>
      <c r="J3348" s="111"/>
      <c r="K3348" s="111"/>
      <c r="L3348" s="111"/>
      <c r="M3348" s="111"/>
      <c r="N3348" s="111"/>
      <c r="O3348" s="112"/>
      <c r="AF3348" s="109"/>
      <c r="AG3348" s="109"/>
      <c r="AH3348" s="109"/>
      <c r="AN3348" s="109"/>
      <c r="AO3348" s="109"/>
      <c r="AP3348" s="109"/>
      <c r="BF3348" s="305"/>
      <c r="BG3348" s="305"/>
      <c r="BJ3348" s="344"/>
      <c r="BK3348" s="344"/>
      <c r="BS3348" s="305"/>
      <c r="BT3348" s="305"/>
      <c r="BU3348" s="305"/>
      <c r="BV3348" s="305"/>
      <c r="BW3348" s="305"/>
      <c r="BX3348" s="305"/>
      <c r="BY3348" s="305"/>
      <c r="BZ3348" s="305"/>
      <c r="CA3348" s="305"/>
      <c r="CE3348" s="110"/>
    </row>
    <row r="3349" spans="9:83" s="108" customFormat="1" x14ac:dyDescent="0.25">
      <c r="I3349" s="111"/>
      <c r="J3349" s="111"/>
      <c r="K3349" s="111"/>
      <c r="L3349" s="111"/>
      <c r="M3349" s="111"/>
      <c r="N3349" s="111"/>
      <c r="O3349" s="112"/>
      <c r="AF3349" s="109"/>
      <c r="AG3349" s="109"/>
      <c r="AH3349" s="109"/>
      <c r="AN3349" s="109"/>
      <c r="AO3349" s="109"/>
      <c r="AP3349" s="109"/>
      <c r="BF3349" s="305"/>
      <c r="BG3349" s="305"/>
      <c r="BJ3349" s="344"/>
      <c r="BK3349" s="344"/>
      <c r="BS3349" s="305"/>
      <c r="BT3349" s="305"/>
      <c r="BU3349" s="305"/>
      <c r="BV3349" s="305"/>
      <c r="BW3349" s="305"/>
      <c r="BX3349" s="305"/>
      <c r="BY3349" s="305"/>
      <c r="BZ3349" s="305"/>
      <c r="CA3349" s="305"/>
      <c r="CE3349" s="110"/>
    </row>
    <row r="3350" spans="9:83" s="108" customFormat="1" x14ac:dyDescent="0.25">
      <c r="I3350" s="111"/>
      <c r="J3350" s="111"/>
      <c r="K3350" s="111"/>
      <c r="L3350" s="111"/>
      <c r="M3350" s="111"/>
      <c r="N3350" s="111"/>
      <c r="O3350" s="112"/>
      <c r="AF3350" s="109"/>
      <c r="AG3350" s="109"/>
      <c r="AH3350" s="109"/>
      <c r="AN3350" s="109"/>
      <c r="AO3350" s="109"/>
      <c r="AP3350" s="109"/>
      <c r="BF3350" s="305"/>
      <c r="BG3350" s="305"/>
      <c r="BJ3350" s="344"/>
      <c r="BK3350" s="344"/>
      <c r="BS3350" s="305"/>
      <c r="BT3350" s="305"/>
      <c r="BU3350" s="305"/>
      <c r="BV3350" s="305"/>
      <c r="BW3350" s="305"/>
      <c r="BX3350" s="305"/>
      <c r="BY3350" s="305"/>
      <c r="BZ3350" s="305"/>
      <c r="CA3350" s="305"/>
      <c r="CE3350" s="110"/>
    </row>
    <row r="3351" spans="9:83" s="108" customFormat="1" x14ac:dyDescent="0.25">
      <c r="I3351" s="111"/>
      <c r="J3351" s="111"/>
      <c r="K3351" s="111"/>
      <c r="L3351" s="111"/>
      <c r="M3351" s="111"/>
      <c r="N3351" s="111"/>
      <c r="O3351" s="112"/>
      <c r="AF3351" s="109"/>
      <c r="AG3351" s="109"/>
      <c r="AH3351" s="109"/>
      <c r="AN3351" s="109"/>
      <c r="AO3351" s="109"/>
      <c r="AP3351" s="109"/>
      <c r="BF3351" s="305"/>
      <c r="BG3351" s="305"/>
      <c r="BJ3351" s="344"/>
      <c r="BK3351" s="344"/>
      <c r="BS3351" s="305"/>
      <c r="BT3351" s="305"/>
      <c r="BU3351" s="305"/>
      <c r="BV3351" s="305"/>
      <c r="BW3351" s="305"/>
      <c r="BX3351" s="305"/>
      <c r="BY3351" s="305"/>
      <c r="BZ3351" s="305"/>
      <c r="CA3351" s="305"/>
      <c r="CE3351" s="110"/>
    </row>
    <row r="3352" spans="9:83" s="108" customFormat="1" x14ac:dyDescent="0.25">
      <c r="I3352" s="111"/>
      <c r="J3352" s="111"/>
      <c r="K3352" s="111"/>
      <c r="L3352" s="111"/>
      <c r="M3352" s="111"/>
      <c r="N3352" s="111"/>
      <c r="O3352" s="112"/>
      <c r="AF3352" s="109"/>
      <c r="AG3352" s="109"/>
      <c r="AH3352" s="109"/>
      <c r="AN3352" s="109"/>
      <c r="AO3352" s="109"/>
      <c r="AP3352" s="109"/>
      <c r="BF3352" s="305"/>
      <c r="BG3352" s="305"/>
      <c r="BJ3352" s="344"/>
      <c r="BK3352" s="344"/>
      <c r="BS3352" s="305"/>
      <c r="BT3352" s="305"/>
      <c r="BU3352" s="305"/>
      <c r="BV3352" s="305"/>
      <c r="BW3352" s="305"/>
      <c r="BX3352" s="305"/>
      <c r="BY3352" s="305"/>
      <c r="BZ3352" s="305"/>
      <c r="CA3352" s="305"/>
      <c r="CE3352" s="110"/>
    </row>
    <row r="3353" spans="9:83" s="108" customFormat="1" x14ac:dyDescent="0.25">
      <c r="I3353" s="111"/>
      <c r="J3353" s="111"/>
      <c r="K3353" s="111"/>
      <c r="L3353" s="111"/>
      <c r="M3353" s="111"/>
      <c r="N3353" s="111"/>
      <c r="O3353" s="112"/>
      <c r="AF3353" s="109"/>
      <c r="AG3353" s="109"/>
      <c r="AH3353" s="109"/>
      <c r="AN3353" s="109"/>
      <c r="AO3353" s="109"/>
      <c r="AP3353" s="109"/>
      <c r="BF3353" s="305"/>
      <c r="BG3353" s="305"/>
      <c r="BJ3353" s="344"/>
      <c r="BK3353" s="344"/>
      <c r="BS3353" s="305"/>
      <c r="BT3353" s="305"/>
      <c r="BU3353" s="305"/>
      <c r="BV3353" s="305"/>
      <c r="BW3353" s="305"/>
      <c r="BX3353" s="305"/>
      <c r="BY3353" s="305"/>
      <c r="BZ3353" s="305"/>
      <c r="CA3353" s="305"/>
      <c r="CE3353" s="110"/>
    </row>
    <row r="3354" spans="9:83" s="108" customFormat="1" x14ac:dyDescent="0.25">
      <c r="I3354" s="111"/>
      <c r="J3354" s="111"/>
      <c r="K3354" s="111"/>
      <c r="L3354" s="111"/>
      <c r="M3354" s="111"/>
      <c r="N3354" s="111"/>
      <c r="O3354" s="112"/>
      <c r="AF3354" s="109"/>
      <c r="AG3354" s="109"/>
      <c r="AH3354" s="109"/>
      <c r="AN3354" s="109"/>
      <c r="AO3354" s="109"/>
      <c r="AP3354" s="109"/>
      <c r="BF3354" s="305"/>
      <c r="BG3354" s="305"/>
      <c r="BJ3354" s="344"/>
      <c r="BK3354" s="344"/>
      <c r="BS3354" s="305"/>
      <c r="BT3354" s="305"/>
      <c r="BU3354" s="305"/>
      <c r="BV3354" s="305"/>
      <c r="BW3354" s="305"/>
      <c r="BX3354" s="305"/>
      <c r="BY3354" s="305"/>
      <c r="BZ3354" s="305"/>
      <c r="CA3354" s="305"/>
      <c r="CE3354" s="110"/>
    </row>
    <row r="3355" spans="9:83" s="108" customFormat="1" x14ac:dyDescent="0.25">
      <c r="I3355" s="111"/>
      <c r="J3355" s="111"/>
      <c r="K3355" s="111"/>
      <c r="L3355" s="111"/>
      <c r="M3355" s="111"/>
      <c r="N3355" s="111"/>
      <c r="O3355" s="112"/>
      <c r="AF3355" s="109"/>
      <c r="AG3355" s="109"/>
      <c r="AH3355" s="109"/>
      <c r="AN3355" s="109"/>
      <c r="AO3355" s="109"/>
      <c r="AP3355" s="109"/>
      <c r="BF3355" s="305"/>
      <c r="BG3355" s="305"/>
      <c r="BJ3355" s="344"/>
      <c r="BK3355" s="344"/>
      <c r="BS3355" s="305"/>
      <c r="BT3355" s="305"/>
      <c r="BU3355" s="305"/>
      <c r="BV3355" s="305"/>
      <c r="BW3355" s="305"/>
      <c r="BX3355" s="305"/>
      <c r="BY3355" s="305"/>
      <c r="BZ3355" s="305"/>
      <c r="CA3355" s="305"/>
      <c r="CE3355" s="110"/>
    </row>
    <row r="3356" spans="9:83" s="108" customFormat="1" x14ac:dyDescent="0.25">
      <c r="I3356" s="111"/>
      <c r="J3356" s="111"/>
      <c r="K3356" s="111"/>
      <c r="L3356" s="111"/>
      <c r="M3356" s="111"/>
      <c r="N3356" s="111"/>
      <c r="O3356" s="112"/>
      <c r="AF3356" s="109"/>
      <c r="AG3356" s="109"/>
      <c r="AH3356" s="109"/>
      <c r="AN3356" s="109"/>
      <c r="AO3356" s="109"/>
      <c r="AP3356" s="109"/>
      <c r="BF3356" s="305"/>
      <c r="BG3356" s="305"/>
      <c r="BJ3356" s="344"/>
      <c r="BK3356" s="344"/>
      <c r="BS3356" s="305"/>
      <c r="BT3356" s="305"/>
      <c r="BU3356" s="305"/>
      <c r="BV3356" s="305"/>
      <c r="BW3356" s="305"/>
      <c r="BX3356" s="305"/>
      <c r="BY3356" s="305"/>
      <c r="BZ3356" s="305"/>
      <c r="CA3356" s="305"/>
      <c r="CE3356" s="110"/>
    </row>
    <row r="3357" spans="9:83" s="108" customFormat="1" x14ac:dyDescent="0.25">
      <c r="I3357" s="111"/>
      <c r="J3357" s="111"/>
      <c r="K3357" s="111"/>
      <c r="L3357" s="111"/>
      <c r="M3357" s="111"/>
      <c r="N3357" s="111"/>
      <c r="O3357" s="112"/>
      <c r="AF3357" s="109"/>
      <c r="AG3357" s="109"/>
      <c r="AH3357" s="109"/>
      <c r="AN3357" s="109"/>
      <c r="AO3357" s="109"/>
      <c r="AP3357" s="109"/>
      <c r="BF3357" s="305"/>
      <c r="BG3357" s="305"/>
      <c r="BJ3357" s="344"/>
      <c r="BK3357" s="344"/>
      <c r="BS3357" s="305"/>
      <c r="BT3357" s="305"/>
      <c r="BU3357" s="305"/>
      <c r="BV3357" s="305"/>
      <c r="BW3357" s="305"/>
      <c r="BX3357" s="305"/>
      <c r="BY3357" s="305"/>
      <c r="BZ3357" s="305"/>
      <c r="CA3357" s="305"/>
      <c r="CE3357" s="110"/>
    </row>
    <row r="3358" spans="9:83" s="108" customFormat="1" x14ac:dyDescent="0.25">
      <c r="I3358" s="111"/>
      <c r="J3358" s="111"/>
      <c r="K3358" s="111"/>
      <c r="L3358" s="111"/>
      <c r="M3358" s="111"/>
      <c r="N3358" s="111"/>
      <c r="O3358" s="112"/>
      <c r="AF3358" s="109"/>
      <c r="AG3358" s="109"/>
      <c r="AH3358" s="109"/>
      <c r="AN3358" s="109"/>
      <c r="AO3358" s="109"/>
      <c r="AP3358" s="109"/>
      <c r="BF3358" s="305"/>
      <c r="BG3358" s="305"/>
      <c r="BJ3358" s="344"/>
      <c r="BK3358" s="344"/>
      <c r="BS3358" s="305"/>
      <c r="BT3358" s="305"/>
      <c r="BU3358" s="305"/>
      <c r="BV3358" s="305"/>
      <c r="BW3358" s="305"/>
      <c r="BX3358" s="305"/>
      <c r="BY3358" s="305"/>
      <c r="BZ3358" s="305"/>
      <c r="CA3358" s="305"/>
      <c r="CE3358" s="110"/>
    </row>
    <row r="3359" spans="9:83" s="108" customFormat="1" x14ac:dyDescent="0.25">
      <c r="I3359" s="111"/>
      <c r="J3359" s="111"/>
      <c r="K3359" s="111"/>
      <c r="L3359" s="111"/>
      <c r="M3359" s="111"/>
      <c r="N3359" s="111"/>
      <c r="O3359" s="112"/>
      <c r="AF3359" s="109"/>
      <c r="AG3359" s="109"/>
      <c r="AH3359" s="109"/>
      <c r="AN3359" s="109"/>
      <c r="AO3359" s="109"/>
      <c r="AP3359" s="109"/>
      <c r="BF3359" s="305"/>
      <c r="BG3359" s="305"/>
      <c r="BJ3359" s="344"/>
      <c r="BK3359" s="344"/>
      <c r="BS3359" s="305"/>
      <c r="BT3359" s="305"/>
      <c r="BU3359" s="305"/>
      <c r="BV3359" s="305"/>
      <c r="BW3359" s="305"/>
      <c r="BX3359" s="305"/>
      <c r="BY3359" s="305"/>
      <c r="BZ3359" s="305"/>
      <c r="CA3359" s="305"/>
      <c r="CE3359" s="110"/>
    </row>
    <row r="3360" spans="9:83" s="108" customFormat="1" x14ac:dyDescent="0.25">
      <c r="I3360" s="111"/>
      <c r="J3360" s="111"/>
      <c r="K3360" s="111"/>
      <c r="L3360" s="111"/>
      <c r="M3360" s="111"/>
      <c r="N3360" s="111"/>
      <c r="O3360" s="112"/>
      <c r="AF3360" s="109"/>
      <c r="AG3360" s="109"/>
      <c r="AH3360" s="109"/>
      <c r="AN3360" s="109"/>
      <c r="AO3360" s="109"/>
      <c r="AP3360" s="109"/>
      <c r="BF3360" s="305"/>
      <c r="BG3360" s="305"/>
      <c r="BJ3360" s="344"/>
      <c r="BK3360" s="344"/>
      <c r="BS3360" s="305"/>
      <c r="BT3360" s="305"/>
      <c r="BU3360" s="305"/>
      <c r="BV3360" s="305"/>
      <c r="BW3360" s="305"/>
      <c r="BX3360" s="305"/>
      <c r="BY3360" s="305"/>
      <c r="BZ3360" s="305"/>
      <c r="CA3360" s="305"/>
      <c r="CE3360" s="110"/>
    </row>
    <row r="3361" spans="9:83" s="108" customFormat="1" x14ac:dyDescent="0.25">
      <c r="I3361" s="111"/>
      <c r="J3361" s="111"/>
      <c r="K3361" s="111"/>
      <c r="L3361" s="111"/>
      <c r="M3361" s="111"/>
      <c r="N3361" s="111"/>
      <c r="O3361" s="112"/>
      <c r="AF3361" s="109"/>
      <c r="AG3361" s="109"/>
      <c r="AH3361" s="109"/>
      <c r="AN3361" s="109"/>
      <c r="AO3361" s="109"/>
      <c r="AP3361" s="109"/>
      <c r="BF3361" s="305"/>
      <c r="BG3361" s="305"/>
      <c r="BJ3361" s="344"/>
      <c r="BK3361" s="344"/>
      <c r="BS3361" s="305"/>
      <c r="BT3361" s="305"/>
      <c r="BU3361" s="305"/>
      <c r="BV3361" s="305"/>
      <c r="BW3361" s="305"/>
      <c r="BX3361" s="305"/>
      <c r="BY3361" s="305"/>
      <c r="BZ3361" s="305"/>
      <c r="CA3361" s="305"/>
      <c r="CE3361" s="110"/>
    </row>
    <row r="3362" spans="9:83" s="108" customFormat="1" x14ac:dyDescent="0.25">
      <c r="I3362" s="111"/>
      <c r="J3362" s="111"/>
      <c r="K3362" s="111"/>
      <c r="L3362" s="111"/>
      <c r="M3362" s="111"/>
      <c r="N3362" s="111"/>
      <c r="O3362" s="112"/>
      <c r="AF3362" s="109"/>
      <c r="AG3362" s="109"/>
      <c r="AH3362" s="109"/>
      <c r="AN3362" s="109"/>
      <c r="AO3362" s="109"/>
      <c r="AP3362" s="109"/>
      <c r="BF3362" s="305"/>
      <c r="BG3362" s="305"/>
      <c r="BJ3362" s="344"/>
      <c r="BK3362" s="344"/>
      <c r="BS3362" s="305"/>
      <c r="BT3362" s="305"/>
      <c r="BU3362" s="305"/>
      <c r="BV3362" s="305"/>
      <c r="BW3362" s="305"/>
      <c r="BX3362" s="305"/>
      <c r="BY3362" s="305"/>
      <c r="BZ3362" s="305"/>
      <c r="CA3362" s="305"/>
      <c r="CE3362" s="110"/>
    </row>
    <row r="3363" spans="9:83" s="108" customFormat="1" x14ac:dyDescent="0.25">
      <c r="I3363" s="111"/>
      <c r="J3363" s="111"/>
      <c r="K3363" s="111"/>
      <c r="L3363" s="111"/>
      <c r="M3363" s="111"/>
      <c r="N3363" s="111"/>
      <c r="O3363" s="112"/>
      <c r="AF3363" s="109"/>
      <c r="AG3363" s="109"/>
      <c r="AH3363" s="109"/>
      <c r="AN3363" s="109"/>
      <c r="AO3363" s="109"/>
      <c r="AP3363" s="109"/>
      <c r="BF3363" s="305"/>
      <c r="BG3363" s="305"/>
      <c r="BJ3363" s="344"/>
      <c r="BK3363" s="344"/>
      <c r="BS3363" s="305"/>
      <c r="BT3363" s="305"/>
      <c r="BU3363" s="305"/>
      <c r="BV3363" s="305"/>
      <c r="BW3363" s="305"/>
      <c r="BX3363" s="305"/>
      <c r="BY3363" s="305"/>
      <c r="BZ3363" s="305"/>
      <c r="CA3363" s="305"/>
      <c r="CE3363" s="110"/>
    </row>
    <row r="3364" spans="9:83" s="108" customFormat="1" x14ac:dyDescent="0.25">
      <c r="I3364" s="111"/>
      <c r="J3364" s="111"/>
      <c r="K3364" s="111"/>
      <c r="L3364" s="111"/>
      <c r="M3364" s="111"/>
      <c r="N3364" s="111"/>
      <c r="O3364" s="112"/>
      <c r="AF3364" s="109"/>
      <c r="AG3364" s="109"/>
      <c r="AH3364" s="109"/>
      <c r="AN3364" s="109"/>
      <c r="AO3364" s="109"/>
      <c r="AP3364" s="109"/>
      <c r="BF3364" s="305"/>
      <c r="BG3364" s="305"/>
      <c r="BJ3364" s="344"/>
      <c r="BK3364" s="344"/>
      <c r="BS3364" s="305"/>
      <c r="BT3364" s="305"/>
      <c r="BU3364" s="305"/>
      <c r="BV3364" s="305"/>
      <c r="BW3364" s="305"/>
      <c r="BX3364" s="305"/>
      <c r="BY3364" s="305"/>
      <c r="BZ3364" s="305"/>
      <c r="CA3364" s="305"/>
      <c r="CE3364" s="110"/>
    </row>
    <row r="3365" spans="9:83" s="108" customFormat="1" x14ac:dyDescent="0.25">
      <c r="I3365" s="111"/>
      <c r="J3365" s="111"/>
      <c r="K3365" s="111"/>
      <c r="L3365" s="111"/>
      <c r="M3365" s="111"/>
      <c r="N3365" s="111"/>
      <c r="O3365" s="112"/>
      <c r="AF3365" s="109"/>
      <c r="AG3365" s="109"/>
      <c r="AH3365" s="109"/>
      <c r="AN3365" s="109"/>
      <c r="AO3365" s="109"/>
      <c r="AP3365" s="109"/>
      <c r="BF3365" s="305"/>
      <c r="BG3365" s="305"/>
      <c r="BJ3365" s="344"/>
      <c r="BK3365" s="344"/>
      <c r="BS3365" s="305"/>
      <c r="BT3365" s="305"/>
      <c r="BU3365" s="305"/>
      <c r="BV3365" s="305"/>
      <c r="BW3365" s="305"/>
      <c r="BX3365" s="305"/>
      <c r="BY3365" s="305"/>
      <c r="BZ3365" s="305"/>
      <c r="CA3365" s="305"/>
      <c r="CE3365" s="110"/>
    </row>
    <row r="3366" spans="9:83" s="108" customFormat="1" x14ac:dyDescent="0.25">
      <c r="I3366" s="111"/>
      <c r="J3366" s="111"/>
      <c r="K3366" s="111"/>
      <c r="L3366" s="111"/>
      <c r="M3366" s="111"/>
      <c r="N3366" s="111"/>
      <c r="O3366" s="112"/>
      <c r="AF3366" s="109"/>
      <c r="AG3366" s="109"/>
      <c r="AH3366" s="109"/>
      <c r="AN3366" s="109"/>
      <c r="AO3366" s="109"/>
      <c r="AP3366" s="109"/>
      <c r="BF3366" s="305"/>
      <c r="BG3366" s="305"/>
      <c r="BJ3366" s="344"/>
      <c r="BK3366" s="344"/>
      <c r="BS3366" s="305"/>
      <c r="BT3366" s="305"/>
      <c r="BU3366" s="305"/>
      <c r="BV3366" s="305"/>
      <c r="BW3366" s="305"/>
      <c r="BX3366" s="305"/>
      <c r="BY3366" s="305"/>
      <c r="BZ3366" s="305"/>
      <c r="CA3366" s="305"/>
      <c r="CE3366" s="110"/>
    </row>
    <row r="3367" spans="9:83" s="108" customFormat="1" x14ac:dyDescent="0.25">
      <c r="I3367" s="111"/>
      <c r="J3367" s="111"/>
      <c r="K3367" s="111"/>
      <c r="L3367" s="111"/>
      <c r="M3367" s="111"/>
      <c r="N3367" s="111"/>
      <c r="O3367" s="112"/>
      <c r="AF3367" s="109"/>
      <c r="AG3367" s="109"/>
      <c r="AH3367" s="109"/>
      <c r="AN3367" s="109"/>
      <c r="AO3367" s="109"/>
      <c r="AP3367" s="109"/>
      <c r="BF3367" s="305"/>
      <c r="BG3367" s="305"/>
      <c r="BJ3367" s="344"/>
      <c r="BK3367" s="344"/>
      <c r="BS3367" s="305"/>
      <c r="BT3367" s="305"/>
      <c r="BU3367" s="305"/>
      <c r="BV3367" s="305"/>
      <c r="BW3367" s="305"/>
      <c r="BX3367" s="305"/>
      <c r="BY3367" s="305"/>
      <c r="BZ3367" s="305"/>
      <c r="CA3367" s="305"/>
      <c r="CE3367" s="110"/>
    </row>
    <row r="3368" spans="9:83" s="108" customFormat="1" x14ac:dyDescent="0.25">
      <c r="I3368" s="111"/>
      <c r="J3368" s="111"/>
      <c r="K3368" s="111"/>
      <c r="L3368" s="111"/>
      <c r="M3368" s="111"/>
      <c r="N3368" s="111"/>
      <c r="O3368" s="112"/>
      <c r="AF3368" s="109"/>
      <c r="AG3368" s="109"/>
      <c r="AH3368" s="109"/>
      <c r="AN3368" s="109"/>
      <c r="AO3368" s="109"/>
      <c r="AP3368" s="109"/>
      <c r="BF3368" s="305"/>
      <c r="BG3368" s="305"/>
      <c r="BJ3368" s="344"/>
      <c r="BK3368" s="344"/>
      <c r="BS3368" s="305"/>
      <c r="BT3368" s="305"/>
      <c r="BU3368" s="305"/>
      <c r="BV3368" s="305"/>
      <c r="BW3368" s="305"/>
      <c r="BX3368" s="305"/>
      <c r="BY3368" s="305"/>
      <c r="BZ3368" s="305"/>
      <c r="CA3368" s="305"/>
      <c r="CE3368" s="110"/>
    </row>
    <row r="3369" spans="9:83" s="108" customFormat="1" x14ac:dyDescent="0.25">
      <c r="I3369" s="111"/>
      <c r="J3369" s="111"/>
      <c r="K3369" s="111"/>
      <c r="L3369" s="111"/>
      <c r="M3369" s="111"/>
      <c r="N3369" s="111"/>
      <c r="O3369" s="112"/>
      <c r="AF3369" s="109"/>
      <c r="AG3369" s="109"/>
      <c r="AH3369" s="109"/>
      <c r="AN3369" s="109"/>
      <c r="AO3369" s="109"/>
      <c r="AP3369" s="109"/>
      <c r="BF3369" s="305"/>
      <c r="BG3369" s="305"/>
      <c r="BJ3369" s="344"/>
      <c r="BK3369" s="344"/>
      <c r="BS3369" s="305"/>
      <c r="BT3369" s="305"/>
      <c r="BU3369" s="305"/>
      <c r="BV3369" s="305"/>
      <c r="BW3369" s="305"/>
      <c r="BX3369" s="305"/>
      <c r="BY3369" s="305"/>
      <c r="BZ3369" s="305"/>
      <c r="CA3369" s="305"/>
      <c r="CE3369" s="110"/>
    </row>
    <row r="3370" spans="9:83" s="108" customFormat="1" x14ac:dyDescent="0.25">
      <c r="I3370" s="111"/>
      <c r="J3370" s="111"/>
      <c r="K3370" s="111"/>
      <c r="L3370" s="111"/>
      <c r="M3370" s="111"/>
      <c r="N3370" s="111"/>
      <c r="O3370" s="112"/>
      <c r="AF3370" s="109"/>
      <c r="AG3370" s="109"/>
      <c r="AH3370" s="109"/>
      <c r="AN3370" s="109"/>
      <c r="AO3370" s="109"/>
      <c r="AP3370" s="109"/>
      <c r="BF3370" s="305"/>
      <c r="BG3370" s="305"/>
      <c r="BJ3370" s="344"/>
      <c r="BK3370" s="344"/>
      <c r="BS3370" s="305"/>
      <c r="BT3370" s="305"/>
      <c r="BU3370" s="305"/>
      <c r="BV3370" s="305"/>
      <c r="BW3370" s="305"/>
      <c r="BX3370" s="305"/>
      <c r="BY3370" s="305"/>
      <c r="BZ3370" s="305"/>
      <c r="CA3370" s="305"/>
      <c r="CE3370" s="110"/>
    </row>
    <row r="3371" spans="9:83" s="108" customFormat="1" x14ac:dyDescent="0.25">
      <c r="I3371" s="111"/>
      <c r="J3371" s="111"/>
      <c r="K3371" s="111"/>
      <c r="L3371" s="111"/>
      <c r="M3371" s="111"/>
      <c r="N3371" s="111"/>
      <c r="O3371" s="112"/>
      <c r="AF3371" s="109"/>
      <c r="AG3371" s="109"/>
      <c r="AH3371" s="109"/>
      <c r="AN3371" s="109"/>
      <c r="AO3371" s="109"/>
      <c r="AP3371" s="109"/>
      <c r="BF3371" s="305"/>
      <c r="BG3371" s="305"/>
      <c r="BJ3371" s="344"/>
      <c r="BK3371" s="344"/>
      <c r="BS3371" s="305"/>
      <c r="BT3371" s="305"/>
      <c r="BU3371" s="305"/>
      <c r="BV3371" s="305"/>
      <c r="BW3371" s="305"/>
      <c r="BX3371" s="305"/>
      <c r="BY3371" s="305"/>
      <c r="BZ3371" s="305"/>
      <c r="CA3371" s="305"/>
      <c r="CE3371" s="110"/>
    </row>
    <row r="3372" spans="9:83" s="108" customFormat="1" x14ac:dyDescent="0.25">
      <c r="I3372" s="111"/>
      <c r="J3372" s="111"/>
      <c r="K3372" s="111"/>
      <c r="L3372" s="111"/>
      <c r="M3372" s="111"/>
      <c r="N3372" s="111"/>
      <c r="O3372" s="112"/>
      <c r="AF3372" s="109"/>
      <c r="AG3372" s="109"/>
      <c r="AH3372" s="109"/>
      <c r="AN3372" s="109"/>
      <c r="AO3372" s="109"/>
      <c r="AP3372" s="109"/>
      <c r="BF3372" s="305"/>
      <c r="BG3372" s="305"/>
      <c r="BJ3372" s="344"/>
      <c r="BK3372" s="344"/>
      <c r="BS3372" s="305"/>
      <c r="BT3372" s="305"/>
      <c r="BU3372" s="305"/>
      <c r="BV3372" s="305"/>
      <c r="BW3372" s="305"/>
      <c r="BX3372" s="305"/>
      <c r="BY3372" s="305"/>
      <c r="BZ3372" s="305"/>
      <c r="CA3372" s="305"/>
      <c r="CE3372" s="110"/>
    </row>
    <row r="3373" spans="9:83" s="108" customFormat="1" x14ac:dyDescent="0.25">
      <c r="I3373" s="111"/>
      <c r="J3373" s="111"/>
      <c r="K3373" s="111"/>
      <c r="L3373" s="111"/>
      <c r="M3373" s="111"/>
      <c r="N3373" s="111"/>
      <c r="O3373" s="112"/>
      <c r="AF3373" s="109"/>
      <c r="AG3373" s="109"/>
      <c r="AH3373" s="109"/>
      <c r="AN3373" s="109"/>
      <c r="AO3373" s="109"/>
      <c r="AP3373" s="109"/>
      <c r="BF3373" s="305"/>
      <c r="BG3373" s="305"/>
      <c r="BJ3373" s="344"/>
      <c r="BK3373" s="344"/>
      <c r="BS3373" s="305"/>
      <c r="BT3373" s="305"/>
      <c r="BU3373" s="305"/>
      <c r="BV3373" s="305"/>
      <c r="BW3373" s="305"/>
      <c r="BX3373" s="305"/>
      <c r="BY3373" s="305"/>
      <c r="BZ3373" s="305"/>
      <c r="CA3373" s="305"/>
      <c r="CE3373" s="110"/>
    </row>
    <row r="3374" spans="9:83" s="108" customFormat="1" x14ac:dyDescent="0.25">
      <c r="I3374" s="111"/>
      <c r="J3374" s="111"/>
      <c r="K3374" s="111"/>
      <c r="L3374" s="111"/>
      <c r="M3374" s="111"/>
      <c r="N3374" s="111"/>
      <c r="O3374" s="112"/>
      <c r="AF3374" s="109"/>
      <c r="AG3374" s="109"/>
      <c r="AH3374" s="109"/>
      <c r="AN3374" s="109"/>
      <c r="AO3374" s="109"/>
      <c r="AP3374" s="109"/>
      <c r="BF3374" s="305"/>
      <c r="BG3374" s="305"/>
      <c r="BJ3374" s="344"/>
      <c r="BK3374" s="344"/>
      <c r="BS3374" s="305"/>
      <c r="BT3374" s="305"/>
      <c r="BU3374" s="305"/>
      <c r="BV3374" s="305"/>
      <c r="BW3374" s="305"/>
      <c r="BX3374" s="305"/>
      <c r="BY3374" s="305"/>
      <c r="BZ3374" s="305"/>
      <c r="CA3374" s="305"/>
      <c r="CE3374" s="110"/>
    </row>
    <row r="3375" spans="9:83" s="108" customFormat="1" x14ac:dyDescent="0.25">
      <c r="I3375" s="111"/>
      <c r="J3375" s="111"/>
      <c r="K3375" s="111"/>
      <c r="L3375" s="111"/>
      <c r="M3375" s="111"/>
      <c r="N3375" s="111"/>
      <c r="O3375" s="112"/>
      <c r="AF3375" s="109"/>
      <c r="AG3375" s="109"/>
      <c r="AH3375" s="109"/>
      <c r="AN3375" s="109"/>
      <c r="AO3375" s="109"/>
      <c r="AP3375" s="109"/>
      <c r="BF3375" s="305"/>
      <c r="BG3375" s="305"/>
      <c r="BJ3375" s="344"/>
      <c r="BK3375" s="344"/>
      <c r="BS3375" s="305"/>
      <c r="BT3375" s="305"/>
      <c r="BU3375" s="305"/>
      <c r="BV3375" s="305"/>
      <c r="BW3375" s="305"/>
      <c r="BX3375" s="305"/>
      <c r="BY3375" s="305"/>
      <c r="BZ3375" s="305"/>
      <c r="CA3375" s="305"/>
      <c r="CE3375" s="110"/>
    </row>
    <row r="3376" spans="9:83" s="108" customFormat="1" x14ac:dyDescent="0.25">
      <c r="I3376" s="111"/>
      <c r="J3376" s="111"/>
      <c r="K3376" s="111"/>
      <c r="L3376" s="111"/>
      <c r="M3376" s="111"/>
      <c r="N3376" s="111"/>
      <c r="O3376" s="112"/>
      <c r="AF3376" s="109"/>
      <c r="AG3376" s="109"/>
      <c r="AH3376" s="109"/>
      <c r="AN3376" s="109"/>
      <c r="AO3376" s="109"/>
      <c r="AP3376" s="109"/>
      <c r="BF3376" s="305"/>
      <c r="BG3376" s="305"/>
      <c r="BJ3376" s="344"/>
      <c r="BK3376" s="344"/>
      <c r="BS3376" s="305"/>
      <c r="BT3376" s="305"/>
      <c r="BU3376" s="305"/>
      <c r="BV3376" s="305"/>
      <c r="BW3376" s="305"/>
      <c r="BX3376" s="305"/>
      <c r="BY3376" s="305"/>
      <c r="BZ3376" s="305"/>
      <c r="CA3376" s="305"/>
      <c r="CE3376" s="110"/>
    </row>
    <row r="3377" spans="9:83" s="108" customFormat="1" x14ac:dyDescent="0.25">
      <c r="I3377" s="111"/>
      <c r="J3377" s="111"/>
      <c r="K3377" s="111"/>
      <c r="L3377" s="111"/>
      <c r="M3377" s="111"/>
      <c r="N3377" s="111"/>
      <c r="O3377" s="112"/>
      <c r="AF3377" s="109"/>
      <c r="AG3377" s="109"/>
      <c r="AH3377" s="109"/>
      <c r="AN3377" s="109"/>
      <c r="AO3377" s="109"/>
      <c r="AP3377" s="109"/>
      <c r="BF3377" s="305"/>
      <c r="BG3377" s="305"/>
      <c r="BJ3377" s="344"/>
      <c r="BK3377" s="344"/>
      <c r="BS3377" s="305"/>
      <c r="BT3377" s="305"/>
      <c r="BU3377" s="305"/>
      <c r="BV3377" s="305"/>
      <c r="BW3377" s="305"/>
      <c r="BX3377" s="305"/>
      <c r="BY3377" s="305"/>
      <c r="BZ3377" s="305"/>
      <c r="CA3377" s="305"/>
      <c r="CE3377" s="110"/>
    </row>
    <row r="3378" spans="9:83" s="108" customFormat="1" x14ac:dyDescent="0.25">
      <c r="I3378" s="111"/>
      <c r="J3378" s="111"/>
      <c r="K3378" s="111"/>
      <c r="L3378" s="111"/>
      <c r="M3378" s="111"/>
      <c r="N3378" s="111"/>
      <c r="O3378" s="112"/>
      <c r="AF3378" s="109"/>
      <c r="AG3378" s="109"/>
      <c r="AH3378" s="109"/>
      <c r="AN3378" s="109"/>
      <c r="AO3378" s="109"/>
      <c r="AP3378" s="109"/>
      <c r="BF3378" s="305"/>
      <c r="BG3378" s="305"/>
      <c r="BJ3378" s="344"/>
      <c r="BK3378" s="344"/>
      <c r="BS3378" s="305"/>
      <c r="BT3378" s="305"/>
      <c r="BU3378" s="305"/>
      <c r="BV3378" s="305"/>
      <c r="BW3378" s="305"/>
      <c r="BX3378" s="305"/>
      <c r="BY3378" s="305"/>
      <c r="BZ3378" s="305"/>
      <c r="CA3378" s="305"/>
      <c r="CE3378" s="110"/>
    </row>
    <row r="3379" spans="9:83" s="108" customFormat="1" x14ac:dyDescent="0.25">
      <c r="I3379" s="111"/>
      <c r="J3379" s="111"/>
      <c r="K3379" s="111"/>
      <c r="L3379" s="111"/>
      <c r="M3379" s="111"/>
      <c r="N3379" s="111"/>
      <c r="O3379" s="112"/>
      <c r="AF3379" s="109"/>
      <c r="AG3379" s="109"/>
      <c r="AH3379" s="109"/>
      <c r="AN3379" s="109"/>
      <c r="AO3379" s="109"/>
      <c r="AP3379" s="109"/>
      <c r="BF3379" s="305"/>
      <c r="BG3379" s="305"/>
      <c r="BJ3379" s="344"/>
      <c r="BK3379" s="344"/>
      <c r="BS3379" s="305"/>
      <c r="BT3379" s="305"/>
      <c r="BU3379" s="305"/>
      <c r="BV3379" s="305"/>
      <c r="BW3379" s="305"/>
      <c r="BX3379" s="305"/>
      <c r="BY3379" s="305"/>
      <c r="BZ3379" s="305"/>
      <c r="CA3379" s="305"/>
      <c r="CE3379" s="110"/>
    </row>
    <row r="3380" spans="9:83" s="108" customFormat="1" x14ac:dyDescent="0.25">
      <c r="I3380" s="111"/>
      <c r="J3380" s="111"/>
      <c r="K3380" s="111"/>
      <c r="L3380" s="111"/>
      <c r="M3380" s="111"/>
      <c r="N3380" s="111"/>
      <c r="O3380" s="112"/>
      <c r="AF3380" s="109"/>
      <c r="AG3380" s="109"/>
      <c r="AH3380" s="109"/>
      <c r="AN3380" s="109"/>
      <c r="AO3380" s="109"/>
      <c r="AP3380" s="109"/>
      <c r="BF3380" s="305"/>
      <c r="BG3380" s="305"/>
      <c r="BJ3380" s="344"/>
      <c r="BK3380" s="344"/>
      <c r="BS3380" s="305"/>
      <c r="BT3380" s="305"/>
      <c r="BU3380" s="305"/>
      <c r="BV3380" s="305"/>
      <c r="BW3380" s="305"/>
      <c r="BX3380" s="305"/>
      <c r="BY3380" s="305"/>
      <c r="BZ3380" s="305"/>
      <c r="CA3380" s="305"/>
      <c r="CE3380" s="110"/>
    </row>
    <row r="3381" spans="9:83" s="108" customFormat="1" x14ac:dyDescent="0.25">
      <c r="I3381" s="111"/>
      <c r="J3381" s="111"/>
      <c r="K3381" s="111"/>
      <c r="L3381" s="111"/>
      <c r="M3381" s="111"/>
      <c r="N3381" s="111"/>
      <c r="O3381" s="112"/>
      <c r="AF3381" s="109"/>
      <c r="AG3381" s="109"/>
      <c r="AH3381" s="109"/>
      <c r="AN3381" s="109"/>
      <c r="AO3381" s="109"/>
      <c r="AP3381" s="109"/>
      <c r="BF3381" s="305"/>
      <c r="BG3381" s="305"/>
      <c r="BJ3381" s="344"/>
      <c r="BK3381" s="344"/>
      <c r="BS3381" s="305"/>
      <c r="BT3381" s="305"/>
      <c r="BU3381" s="305"/>
      <c r="BV3381" s="305"/>
      <c r="BW3381" s="305"/>
      <c r="BX3381" s="305"/>
      <c r="BY3381" s="305"/>
      <c r="BZ3381" s="305"/>
      <c r="CA3381" s="305"/>
      <c r="CE3381" s="110"/>
    </row>
    <row r="3382" spans="9:83" s="108" customFormat="1" x14ac:dyDescent="0.25">
      <c r="I3382" s="111"/>
      <c r="J3382" s="111"/>
      <c r="K3382" s="111"/>
      <c r="L3382" s="111"/>
      <c r="M3382" s="111"/>
      <c r="N3382" s="111"/>
      <c r="O3382" s="112"/>
      <c r="AF3382" s="109"/>
      <c r="AG3382" s="109"/>
      <c r="AH3382" s="109"/>
      <c r="AN3382" s="109"/>
      <c r="AO3382" s="109"/>
      <c r="AP3382" s="109"/>
      <c r="BF3382" s="305"/>
      <c r="BG3382" s="305"/>
      <c r="BJ3382" s="344"/>
      <c r="BK3382" s="344"/>
      <c r="BS3382" s="305"/>
      <c r="BT3382" s="305"/>
      <c r="BU3382" s="305"/>
      <c r="BV3382" s="305"/>
      <c r="BW3382" s="305"/>
      <c r="BX3382" s="305"/>
      <c r="BY3382" s="305"/>
      <c r="BZ3382" s="305"/>
      <c r="CA3382" s="305"/>
      <c r="CE3382" s="110"/>
    </row>
    <row r="3383" spans="9:83" s="108" customFormat="1" x14ac:dyDescent="0.25">
      <c r="I3383" s="111"/>
      <c r="J3383" s="111"/>
      <c r="K3383" s="111"/>
      <c r="L3383" s="111"/>
      <c r="M3383" s="111"/>
      <c r="N3383" s="111"/>
      <c r="O3383" s="112"/>
      <c r="AF3383" s="109"/>
      <c r="AG3383" s="109"/>
      <c r="AH3383" s="109"/>
      <c r="AN3383" s="109"/>
      <c r="AO3383" s="109"/>
      <c r="AP3383" s="109"/>
      <c r="BF3383" s="305"/>
      <c r="BG3383" s="305"/>
      <c r="BJ3383" s="344"/>
      <c r="BK3383" s="344"/>
      <c r="BS3383" s="305"/>
      <c r="BT3383" s="305"/>
      <c r="BU3383" s="305"/>
      <c r="BV3383" s="305"/>
      <c r="BW3383" s="305"/>
      <c r="BX3383" s="305"/>
      <c r="BY3383" s="305"/>
      <c r="BZ3383" s="305"/>
      <c r="CA3383" s="305"/>
      <c r="CE3383" s="110"/>
    </row>
    <row r="3384" spans="9:83" s="108" customFormat="1" x14ac:dyDescent="0.25">
      <c r="I3384" s="111"/>
      <c r="J3384" s="111"/>
      <c r="K3384" s="111"/>
      <c r="L3384" s="111"/>
      <c r="M3384" s="111"/>
      <c r="N3384" s="111"/>
      <c r="O3384" s="112"/>
      <c r="AF3384" s="109"/>
      <c r="AG3384" s="109"/>
      <c r="AH3384" s="109"/>
      <c r="AN3384" s="109"/>
      <c r="AO3384" s="109"/>
      <c r="AP3384" s="109"/>
      <c r="BF3384" s="305"/>
      <c r="BG3384" s="305"/>
      <c r="BJ3384" s="344"/>
      <c r="BK3384" s="344"/>
      <c r="BS3384" s="305"/>
      <c r="BT3384" s="305"/>
      <c r="BU3384" s="305"/>
      <c r="BV3384" s="305"/>
      <c r="BW3384" s="305"/>
      <c r="BX3384" s="305"/>
      <c r="BY3384" s="305"/>
      <c r="BZ3384" s="305"/>
      <c r="CA3384" s="305"/>
      <c r="CE3384" s="110"/>
    </row>
    <row r="3385" spans="9:83" s="108" customFormat="1" x14ac:dyDescent="0.25">
      <c r="I3385" s="111"/>
      <c r="J3385" s="111"/>
      <c r="K3385" s="111"/>
      <c r="L3385" s="111"/>
      <c r="M3385" s="111"/>
      <c r="N3385" s="111"/>
      <c r="O3385" s="112"/>
      <c r="AF3385" s="109"/>
      <c r="AG3385" s="109"/>
      <c r="AH3385" s="109"/>
      <c r="AN3385" s="109"/>
      <c r="AO3385" s="109"/>
      <c r="AP3385" s="109"/>
      <c r="BF3385" s="305"/>
      <c r="BG3385" s="305"/>
      <c r="BJ3385" s="344"/>
      <c r="BK3385" s="344"/>
      <c r="BS3385" s="305"/>
      <c r="BT3385" s="305"/>
      <c r="BU3385" s="305"/>
      <c r="BV3385" s="305"/>
      <c r="BW3385" s="305"/>
      <c r="BX3385" s="305"/>
      <c r="BY3385" s="305"/>
      <c r="BZ3385" s="305"/>
      <c r="CA3385" s="305"/>
      <c r="CE3385" s="110"/>
    </row>
    <row r="3386" spans="9:83" s="108" customFormat="1" x14ac:dyDescent="0.25">
      <c r="I3386" s="111"/>
      <c r="J3386" s="111"/>
      <c r="K3386" s="111"/>
      <c r="L3386" s="111"/>
      <c r="M3386" s="111"/>
      <c r="N3386" s="111"/>
      <c r="O3386" s="112"/>
      <c r="AF3386" s="109"/>
      <c r="AG3386" s="109"/>
      <c r="AH3386" s="109"/>
      <c r="AN3386" s="109"/>
      <c r="AO3386" s="109"/>
      <c r="AP3386" s="109"/>
      <c r="BF3386" s="305"/>
      <c r="BG3386" s="305"/>
      <c r="BJ3386" s="344"/>
      <c r="BK3386" s="344"/>
      <c r="BS3386" s="305"/>
      <c r="BT3386" s="305"/>
      <c r="BU3386" s="305"/>
      <c r="BV3386" s="305"/>
      <c r="BW3386" s="305"/>
      <c r="BX3386" s="305"/>
      <c r="BY3386" s="305"/>
      <c r="BZ3386" s="305"/>
      <c r="CA3386" s="305"/>
      <c r="CE3386" s="110"/>
    </row>
    <row r="3387" spans="9:83" s="108" customFormat="1" x14ac:dyDescent="0.25">
      <c r="I3387" s="111"/>
      <c r="J3387" s="111"/>
      <c r="K3387" s="111"/>
      <c r="L3387" s="111"/>
      <c r="M3387" s="111"/>
      <c r="N3387" s="111"/>
      <c r="O3387" s="112"/>
      <c r="AF3387" s="109"/>
      <c r="AG3387" s="109"/>
      <c r="AH3387" s="109"/>
      <c r="AN3387" s="109"/>
      <c r="AO3387" s="109"/>
      <c r="AP3387" s="109"/>
      <c r="BF3387" s="305"/>
      <c r="BG3387" s="305"/>
      <c r="BJ3387" s="344"/>
      <c r="BK3387" s="344"/>
      <c r="BS3387" s="305"/>
      <c r="BT3387" s="305"/>
      <c r="BU3387" s="305"/>
      <c r="BV3387" s="305"/>
      <c r="BW3387" s="305"/>
      <c r="BX3387" s="305"/>
      <c r="BY3387" s="305"/>
      <c r="BZ3387" s="305"/>
      <c r="CA3387" s="305"/>
      <c r="CE3387" s="110"/>
    </row>
    <row r="3388" spans="9:83" s="108" customFormat="1" x14ac:dyDescent="0.25">
      <c r="I3388" s="111"/>
      <c r="J3388" s="111"/>
      <c r="K3388" s="111"/>
      <c r="L3388" s="111"/>
      <c r="M3388" s="111"/>
      <c r="N3388" s="111"/>
      <c r="O3388" s="112"/>
      <c r="AF3388" s="109"/>
      <c r="AG3388" s="109"/>
      <c r="AH3388" s="109"/>
      <c r="AN3388" s="109"/>
      <c r="AO3388" s="109"/>
      <c r="AP3388" s="109"/>
      <c r="BF3388" s="305"/>
      <c r="BG3388" s="305"/>
      <c r="BJ3388" s="344"/>
      <c r="BK3388" s="344"/>
      <c r="BS3388" s="305"/>
      <c r="BT3388" s="305"/>
      <c r="BU3388" s="305"/>
      <c r="BV3388" s="305"/>
      <c r="BW3388" s="305"/>
      <c r="BX3388" s="305"/>
      <c r="BY3388" s="305"/>
      <c r="BZ3388" s="305"/>
      <c r="CA3388" s="305"/>
      <c r="CE3388" s="110"/>
    </row>
    <row r="3389" spans="9:83" s="108" customFormat="1" x14ac:dyDescent="0.25">
      <c r="I3389" s="111"/>
      <c r="J3389" s="111"/>
      <c r="K3389" s="111"/>
      <c r="L3389" s="111"/>
      <c r="M3389" s="111"/>
      <c r="N3389" s="111"/>
      <c r="O3389" s="112"/>
      <c r="AF3389" s="109"/>
      <c r="AG3389" s="109"/>
      <c r="AH3389" s="109"/>
      <c r="AN3389" s="109"/>
      <c r="AO3389" s="109"/>
      <c r="AP3389" s="109"/>
      <c r="BF3389" s="305"/>
      <c r="BG3389" s="305"/>
      <c r="BJ3389" s="344"/>
      <c r="BK3389" s="344"/>
      <c r="BS3389" s="305"/>
      <c r="BT3389" s="305"/>
      <c r="BU3389" s="305"/>
      <c r="BV3389" s="305"/>
      <c r="BW3389" s="305"/>
      <c r="BX3389" s="305"/>
      <c r="BY3389" s="305"/>
      <c r="BZ3389" s="305"/>
      <c r="CA3389" s="305"/>
      <c r="CE3389" s="110"/>
    </row>
    <row r="3390" spans="9:83" s="108" customFormat="1" x14ac:dyDescent="0.25">
      <c r="I3390" s="111"/>
      <c r="J3390" s="111"/>
      <c r="K3390" s="111"/>
      <c r="L3390" s="111"/>
      <c r="M3390" s="111"/>
      <c r="N3390" s="111"/>
      <c r="O3390" s="112"/>
      <c r="AF3390" s="109"/>
      <c r="AG3390" s="109"/>
      <c r="AH3390" s="109"/>
      <c r="AN3390" s="109"/>
      <c r="AO3390" s="109"/>
      <c r="AP3390" s="109"/>
      <c r="BF3390" s="305"/>
      <c r="BG3390" s="305"/>
      <c r="BJ3390" s="344"/>
      <c r="BK3390" s="344"/>
      <c r="BS3390" s="305"/>
      <c r="BT3390" s="305"/>
      <c r="BU3390" s="305"/>
      <c r="BV3390" s="305"/>
      <c r="BW3390" s="305"/>
      <c r="BX3390" s="305"/>
      <c r="BY3390" s="305"/>
      <c r="BZ3390" s="305"/>
      <c r="CA3390" s="305"/>
      <c r="CE3390" s="110"/>
    </row>
    <row r="3391" spans="9:83" s="108" customFormat="1" x14ac:dyDescent="0.25">
      <c r="I3391" s="111"/>
      <c r="J3391" s="111"/>
      <c r="K3391" s="111"/>
      <c r="L3391" s="111"/>
      <c r="M3391" s="111"/>
      <c r="N3391" s="111"/>
      <c r="O3391" s="112"/>
      <c r="AF3391" s="109"/>
      <c r="AG3391" s="109"/>
      <c r="AH3391" s="109"/>
      <c r="AN3391" s="109"/>
      <c r="AO3391" s="109"/>
      <c r="AP3391" s="109"/>
      <c r="BF3391" s="305"/>
      <c r="BG3391" s="305"/>
      <c r="BJ3391" s="344"/>
      <c r="BK3391" s="344"/>
      <c r="BS3391" s="305"/>
      <c r="BT3391" s="305"/>
      <c r="BU3391" s="305"/>
      <c r="BV3391" s="305"/>
      <c r="BW3391" s="305"/>
      <c r="BX3391" s="305"/>
      <c r="BY3391" s="305"/>
      <c r="BZ3391" s="305"/>
      <c r="CA3391" s="305"/>
      <c r="CE3391" s="110"/>
    </row>
    <row r="3392" spans="9:83" s="108" customFormat="1" x14ac:dyDescent="0.25">
      <c r="I3392" s="111"/>
      <c r="J3392" s="111"/>
      <c r="K3392" s="111"/>
      <c r="L3392" s="111"/>
      <c r="M3392" s="111"/>
      <c r="N3392" s="111"/>
      <c r="O3392" s="112"/>
      <c r="AF3392" s="109"/>
      <c r="AG3392" s="109"/>
      <c r="AH3392" s="109"/>
      <c r="AN3392" s="109"/>
      <c r="AO3392" s="109"/>
      <c r="AP3392" s="109"/>
      <c r="BF3392" s="305"/>
      <c r="BG3392" s="305"/>
      <c r="BJ3392" s="344"/>
      <c r="BK3392" s="344"/>
      <c r="BS3392" s="305"/>
      <c r="BT3392" s="305"/>
      <c r="BU3392" s="305"/>
      <c r="BV3392" s="305"/>
      <c r="BW3392" s="305"/>
      <c r="BX3392" s="305"/>
      <c r="BY3392" s="305"/>
      <c r="BZ3392" s="305"/>
      <c r="CA3392" s="305"/>
      <c r="CE3392" s="110"/>
    </row>
    <row r="3393" spans="9:83" s="108" customFormat="1" x14ac:dyDescent="0.25">
      <c r="I3393" s="111"/>
      <c r="J3393" s="111"/>
      <c r="K3393" s="111"/>
      <c r="L3393" s="111"/>
      <c r="M3393" s="111"/>
      <c r="N3393" s="111"/>
      <c r="O3393" s="112"/>
      <c r="AF3393" s="109"/>
      <c r="AG3393" s="109"/>
      <c r="AH3393" s="109"/>
      <c r="AN3393" s="109"/>
      <c r="AO3393" s="109"/>
      <c r="AP3393" s="109"/>
      <c r="BF3393" s="305"/>
      <c r="BG3393" s="305"/>
      <c r="BJ3393" s="344"/>
      <c r="BK3393" s="344"/>
      <c r="BS3393" s="305"/>
      <c r="BT3393" s="305"/>
      <c r="BU3393" s="305"/>
      <c r="BV3393" s="305"/>
      <c r="BW3393" s="305"/>
      <c r="BX3393" s="305"/>
      <c r="BY3393" s="305"/>
      <c r="BZ3393" s="305"/>
      <c r="CA3393" s="305"/>
      <c r="CE3393" s="110"/>
    </row>
    <row r="3394" spans="9:83" s="108" customFormat="1" x14ac:dyDescent="0.25">
      <c r="I3394" s="111"/>
      <c r="J3394" s="111"/>
      <c r="K3394" s="111"/>
      <c r="L3394" s="111"/>
      <c r="M3394" s="111"/>
      <c r="N3394" s="111"/>
      <c r="O3394" s="112"/>
      <c r="AF3394" s="109"/>
      <c r="AG3394" s="109"/>
      <c r="AH3394" s="109"/>
      <c r="AN3394" s="109"/>
      <c r="AO3394" s="109"/>
      <c r="AP3394" s="109"/>
      <c r="BF3394" s="305"/>
      <c r="BG3394" s="305"/>
      <c r="BJ3394" s="344"/>
      <c r="BK3394" s="344"/>
      <c r="BS3394" s="305"/>
      <c r="BT3394" s="305"/>
      <c r="BU3394" s="305"/>
      <c r="BV3394" s="305"/>
      <c r="BW3394" s="305"/>
      <c r="BX3394" s="305"/>
      <c r="BY3394" s="305"/>
      <c r="BZ3394" s="305"/>
      <c r="CA3394" s="305"/>
      <c r="CE3394" s="110"/>
    </row>
    <row r="3395" spans="9:83" s="108" customFormat="1" x14ac:dyDescent="0.25">
      <c r="I3395" s="111"/>
      <c r="J3395" s="111"/>
      <c r="K3395" s="111"/>
      <c r="L3395" s="111"/>
      <c r="M3395" s="111"/>
      <c r="N3395" s="111"/>
      <c r="O3395" s="112"/>
      <c r="AF3395" s="109"/>
      <c r="AG3395" s="109"/>
      <c r="AH3395" s="109"/>
      <c r="AN3395" s="109"/>
      <c r="AO3395" s="109"/>
      <c r="AP3395" s="109"/>
      <c r="BF3395" s="305"/>
      <c r="BG3395" s="305"/>
      <c r="BJ3395" s="344"/>
      <c r="BK3395" s="344"/>
      <c r="BS3395" s="305"/>
      <c r="BT3395" s="305"/>
      <c r="BU3395" s="305"/>
      <c r="BV3395" s="305"/>
      <c r="BW3395" s="305"/>
      <c r="BX3395" s="305"/>
      <c r="BY3395" s="305"/>
      <c r="BZ3395" s="305"/>
      <c r="CA3395" s="305"/>
      <c r="CE3395" s="110"/>
    </row>
    <row r="3396" spans="9:83" s="108" customFormat="1" x14ac:dyDescent="0.25">
      <c r="I3396" s="111"/>
      <c r="J3396" s="111"/>
      <c r="K3396" s="111"/>
      <c r="L3396" s="111"/>
      <c r="M3396" s="111"/>
      <c r="N3396" s="111"/>
      <c r="O3396" s="112"/>
      <c r="AF3396" s="109"/>
      <c r="AG3396" s="109"/>
      <c r="AH3396" s="109"/>
      <c r="AN3396" s="109"/>
      <c r="AO3396" s="109"/>
      <c r="AP3396" s="109"/>
      <c r="BF3396" s="305"/>
      <c r="BG3396" s="305"/>
      <c r="BJ3396" s="344"/>
      <c r="BK3396" s="344"/>
      <c r="BS3396" s="305"/>
      <c r="BT3396" s="305"/>
      <c r="BU3396" s="305"/>
      <c r="BV3396" s="305"/>
      <c r="BW3396" s="305"/>
      <c r="BX3396" s="305"/>
      <c r="BY3396" s="305"/>
      <c r="BZ3396" s="305"/>
      <c r="CA3396" s="305"/>
      <c r="CE3396" s="110"/>
    </row>
    <row r="3397" spans="9:83" s="108" customFormat="1" x14ac:dyDescent="0.25">
      <c r="I3397" s="111"/>
      <c r="J3397" s="111"/>
      <c r="K3397" s="111"/>
      <c r="L3397" s="111"/>
      <c r="M3397" s="111"/>
      <c r="N3397" s="111"/>
      <c r="O3397" s="112"/>
      <c r="AF3397" s="109"/>
      <c r="AG3397" s="109"/>
      <c r="AH3397" s="109"/>
      <c r="AN3397" s="109"/>
      <c r="AO3397" s="109"/>
      <c r="AP3397" s="109"/>
      <c r="BF3397" s="305"/>
      <c r="BG3397" s="305"/>
      <c r="BJ3397" s="344"/>
      <c r="BK3397" s="344"/>
      <c r="BS3397" s="305"/>
      <c r="BT3397" s="305"/>
      <c r="BU3397" s="305"/>
      <c r="BV3397" s="305"/>
      <c r="BW3397" s="305"/>
      <c r="BX3397" s="305"/>
      <c r="BY3397" s="305"/>
      <c r="BZ3397" s="305"/>
      <c r="CA3397" s="305"/>
      <c r="CE3397" s="110"/>
    </row>
    <row r="3398" spans="9:83" s="108" customFormat="1" x14ac:dyDescent="0.25">
      <c r="I3398" s="111"/>
      <c r="J3398" s="111"/>
      <c r="K3398" s="111"/>
      <c r="L3398" s="111"/>
      <c r="M3398" s="111"/>
      <c r="N3398" s="111"/>
      <c r="O3398" s="112"/>
      <c r="AF3398" s="109"/>
      <c r="AG3398" s="109"/>
      <c r="AH3398" s="109"/>
      <c r="AN3398" s="109"/>
      <c r="AO3398" s="109"/>
      <c r="AP3398" s="109"/>
      <c r="BF3398" s="305"/>
      <c r="BG3398" s="305"/>
      <c r="BJ3398" s="344"/>
      <c r="BK3398" s="344"/>
      <c r="BS3398" s="305"/>
      <c r="BT3398" s="305"/>
      <c r="BU3398" s="305"/>
      <c r="BV3398" s="305"/>
      <c r="BW3398" s="305"/>
      <c r="BX3398" s="305"/>
      <c r="BY3398" s="305"/>
      <c r="BZ3398" s="305"/>
      <c r="CA3398" s="305"/>
      <c r="CE3398" s="110"/>
    </row>
    <row r="3399" spans="9:83" s="108" customFormat="1" x14ac:dyDescent="0.25">
      <c r="I3399" s="111"/>
      <c r="J3399" s="111"/>
      <c r="K3399" s="111"/>
      <c r="L3399" s="111"/>
      <c r="M3399" s="111"/>
      <c r="N3399" s="111"/>
      <c r="O3399" s="112"/>
      <c r="AF3399" s="109"/>
      <c r="AG3399" s="109"/>
      <c r="AH3399" s="109"/>
      <c r="AN3399" s="109"/>
      <c r="AO3399" s="109"/>
      <c r="AP3399" s="109"/>
      <c r="BF3399" s="305"/>
      <c r="BG3399" s="305"/>
      <c r="BJ3399" s="344"/>
      <c r="BK3399" s="344"/>
      <c r="BS3399" s="305"/>
      <c r="BT3399" s="305"/>
      <c r="BU3399" s="305"/>
      <c r="BV3399" s="305"/>
      <c r="BW3399" s="305"/>
      <c r="BX3399" s="305"/>
      <c r="BY3399" s="305"/>
      <c r="BZ3399" s="305"/>
      <c r="CA3399" s="305"/>
      <c r="CE3399" s="110"/>
    </row>
    <row r="3400" spans="9:83" s="108" customFormat="1" x14ac:dyDescent="0.25">
      <c r="I3400" s="111"/>
      <c r="J3400" s="111"/>
      <c r="K3400" s="111"/>
      <c r="L3400" s="111"/>
      <c r="M3400" s="111"/>
      <c r="N3400" s="111"/>
      <c r="O3400" s="112"/>
      <c r="AF3400" s="109"/>
      <c r="AG3400" s="109"/>
      <c r="AH3400" s="109"/>
      <c r="AN3400" s="109"/>
      <c r="AO3400" s="109"/>
      <c r="AP3400" s="109"/>
      <c r="BF3400" s="305"/>
      <c r="BG3400" s="305"/>
      <c r="BJ3400" s="344"/>
      <c r="BK3400" s="344"/>
      <c r="BS3400" s="305"/>
      <c r="BT3400" s="305"/>
      <c r="BU3400" s="305"/>
      <c r="BV3400" s="305"/>
      <c r="BW3400" s="305"/>
      <c r="BX3400" s="305"/>
      <c r="BY3400" s="305"/>
      <c r="BZ3400" s="305"/>
      <c r="CA3400" s="305"/>
      <c r="CE3400" s="110"/>
    </row>
    <row r="3401" spans="9:83" s="108" customFormat="1" x14ac:dyDescent="0.25">
      <c r="I3401" s="111"/>
      <c r="J3401" s="111"/>
      <c r="K3401" s="111"/>
      <c r="L3401" s="111"/>
      <c r="M3401" s="111"/>
      <c r="N3401" s="111"/>
      <c r="O3401" s="112"/>
      <c r="AF3401" s="109"/>
      <c r="AG3401" s="109"/>
      <c r="AH3401" s="109"/>
      <c r="AN3401" s="109"/>
      <c r="AO3401" s="109"/>
      <c r="AP3401" s="109"/>
      <c r="BF3401" s="305"/>
      <c r="BG3401" s="305"/>
      <c r="BJ3401" s="344"/>
      <c r="BK3401" s="344"/>
      <c r="BS3401" s="305"/>
      <c r="BT3401" s="305"/>
      <c r="BU3401" s="305"/>
      <c r="BV3401" s="305"/>
      <c r="BW3401" s="305"/>
      <c r="BX3401" s="305"/>
      <c r="BY3401" s="305"/>
      <c r="BZ3401" s="305"/>
      <c r="CA3401" s="305"/>
      <c r="CE3401" s="110"/>
    </row>
    <row r="3402" spans="9:83" s="108" customFormat="1" x14ac:dyDescent="0.25">
      <c r="I3402" s="111"/>
      <c r="J3402" s="111"/>
      <c r="K3402" s="111"/>
      <c r="L3402" s="111"/>
      <c r="M3402" s="111"/>
      <c r="N3402" s="111"/>
      <c r="O3402" s="112"/>
      <c r="AF3402" s="109"/>
      <c r="AG3402" s="109"/>
      <c r="AH3402" s="109"/>
      <c r="AN3402" s="109"/>
      <c r="AO3402" s="109"/>
      <c r="AP3402" s="109"/>
      <c r="BF3402" s="305"/>
      <c r="BG3402" s="305"/>
      <c r="BJ3402" s="344"/>
      <c r="BK3402" s="344"/>
      <c r="BS3402" s="305"/>
      <c r="BT3402" s="305"/>
      <c r="BU3402" s="305"/>
      <c r="BV3402" s="305"/>
      <c r="BW3402" s="305"/>
      <c r="BX3402" s="305"/>
      <c r="BY3402" s="305"/>
      <c r="BZ3402" s="305"/>
      <c r="CA3402" s="305"/>
      <c r="CE3402" s="110"/>
    </row>
    <row r="3403" spans="9:83" s="108" customFormat="1" x14ac:dyDescent="0.25">
      <c r="I3403" s="111"/>
      <c r="J3403" s="111"/>
      <c r="K3403" s="111"/>
      <c r="L3403" s="111"/>
      <c r="M3403" s="111"/>
      <c r="N3403" s="111"/>
      <c r="O3403" s="112"/>
      <c r="AF3403" s="109"/>
      <c r="AG3403" s="109"/>
      <c r="AH3403" s="109"/>
      <c r="AN3403" s="109"/>
      <c r="AO3403" s="109"/>
      <c r="AP3403" s="109"/>
      <c r="BF3403" s="305"/>
      <c r="BG3403" s="305"/>
      <c r="BJ3403" s="344"/>
      <c r="BK3403" s="344"/>
      <c r="BS3403" s="305"/>
      <c r="BT3403" s="305"/>
      <c r="BU3403" s="305"/>
      <c r="BV3403" s="305"/>
      <c r="BW3403" s="305"/>
      <c r="BX3403" s="305"/>
      <c r="BY3403" s="305"/>
      <c r="BZ3403" s="305"/>
      <c r="CA3403" s="305"/>
      <c r="CE3403" s="110"/>
    </row>
    <row r="3404" spans="9:83" s="108" customFormat="1" x14ac:dyDescent="0.25">
      <c r="I3404" s="111"/>
      <c r="J3404" s="111"/>
      <c r="K3404" s="111"/>
      <c r="L3404" s="111"/>
      <c r="M3404" s="111"/>
      <c r="N3404" s="111"/>
      <c r="O3404" s="112"/>
      <c r="AF3404" s="109"/>
      <c r="AG3404" s="109"/>
      <c r="AH3404" s="109"/>
      <c r="AN3404" s="109"/>
      <c r="AO3404" s="109"/>
      <c r="AP3404" s="109"/>
      <c r="BF3404" s="305"/>
      <c r="BG3404" s="305"/>
      <c r="BJ3404" s="344"/>
      <c r="BK3404" s="344"/>
      <c r="BS3404" s="305"/>
      <c r="BT3404" s="305"/>
      <c r="BU3404" s="305"/>
      <c r="BV3404" s="305"/>
      <c r="BW3404" s="305"/>
      <c r="BX3404" s="305"/>
      <c r="BY3404" s="305"/>
      <c r="BZ3404" s="305"/>
      <c r="CA3404" s="305"/>
      <c r="CE3404" s="110"/>
    </row>
    <row r="3405" spans="9:83" s="108" customFormat="1" x14ac:dyDescent="0.25">
      <c r="I3405" s="111"/>
      <c r="J3405" s="111"/>
      <c r="K3405" s="111"/>
      <c r="L3405" s="111"/>
      <c r="M3405" s="111"/>
      <c r="N3405" s="111"/>
      <c r="O3405" s="112"/>
      <c r="AF3405" s="109"/>
      <c r="AG3405" s="109"/>
      <c r="AH3405" s="109"/>
      <c r="AN3405" s="109"/>
      <c r="AO3405" s="109"/>
      <c r="AP3405" s="109"/>
      <c r="BF3405" s="305"/>
      <c r="BG3405" s="305"/>
      <c r="BJ3405" s="344"/>
      <c r="BK3405" s="344"/>
      <c r="BS3405" s="305"/>
      <c r="BT3405" s="305"/>
      <c r="BU3405" s="305"/>
      <c r="BV3405" s="305"/>
      <c r="BW3405" s="305"/>
      <c r="BX3405" s="305"/>
      <c r="BY3405" s="305"/>
      <c r="BZ3405" s="305"/>
      <c r="CA3405" s="305"/>
      <c r="CE3405" s="110"/>
    </row>
    <row r="3406" spans="9:83" s="108" customFormat="1" x14ac:dyDescent="0.25">
      <c r="I3406" s="111"/>
      <c r="J3406" s="111"/>
      <c r="K3406" s="111"/>
      <c r="L3406" s="111"/>
      <c r="M3406" s="111"/>
      <c r="N3406" s="111"/>
      <c r="O3406" s="112"/>
      <c r="AF3406" s="109"/>
      <c r="AG3406" s="109"/>
      <c r="AH3406" s="109"/>
      <c r="AN3406" s="109"/>
      <c r="AO3406" s="109"/>
      <c r="AP3406" s="109"/>
      <c r="BF3406" s="305"/>
      <c r="BG3406" s="305"/>
      <c r="BJ3406" s="344"/>
      <c r="BK3406" s="344"/>
      <c r="BS3406" s="305"/>
      <c r="BT3406" s="305"/>
      <c r="BU3406" s="305"/>
      <c r="BV3406" s="305"/>
      <c r="BW3406" s="305"/>
      <c r="BX3406" s="305"/>
      <c r="BY3406" s="305"/>
      <c r="BZ3406" s="305"/>
      <c r="CA3406" s="305"/>
      <c r="CE3406" s="110"/>
    </row>
    <row r="3407" spans="9:83" s="108" customFormat="1" x14ac:dyDescent="0.25">
      <c r="I3407" s="111"/>
      <c r="J3407" s="111"/>
      <c r="K3407" s="111"/>
      <c r="L3407" s="111"/>
      <c r="M3407" s="111"/>
      <c r="N3407" s="111"/>
      <c r="O3407" s="112"/>
      <c r="AF3407" s="109"/>
      <c r="AG3407" s="109"/>
      <c r="AH3407" s="109"/>
      <c r="AN3407" s="109"/>
      <c r="AO3407" s="109"/>
      <c r="AP3407" s="109"/>
      <c r="BF3407" s="305"/>
      <c r="BG3407" s="305"/>
      <c r="BJ3407" s="344"/>
      <c r="BK3407" s="344"/>
      <c r="BS3407" s="305"/>
      <c r="BT3407" s="305"/>
      <c r="BU3407" s="305"/>
      <c r="BV3407" s="305"/>
      <c r="BW3407" s="305"/>
      <c r="BX3407" s="305"/>
      <c r="BY3407" s="305"/>
      <c r="BZ3407" s="305"/>
      <c r="CA3407" s="305"/>
      <c r="CE3407" s="110"/>
    </row>
    <row r="3408" spans="9:83" s="108" customFormat="1" x14ac:dyDescent="0.25">
      <c r="I3408" s="111"/>
      <c r="J3408" s="111"/>
      <c r="K3408" s="111"/>
      <c r="L3408" s="111"/>
      <c r="M3408" s="111"/>
      <c r="N3408" s="111"/>
      <c r="O3408" s="112"/>
      <c r="AF3408" s="109"/>
      <c r="AG3408" s="109"/>
      <c r="AH3408" s="109"/>
      <c r="AN3408" s="109"/>
      <c r="AO3408" s="109"/>
      <c r="AP3408" s="109"/>
      <c r="BF3408" s="305"/>
      <c r="BG3408" s="305"/>
      <c r="BJ3408" s="344"/>
      <c r="BK3408" s="344"/>
      <c r="BS3408" s="305"/>
      <c r="BT3408" s="305"/>
      <c r="BU3408" s="305"/>
      <c r="BV3408" s="305"/>
      <c r="BW3408" s="305"/>
      <c r="BX3408" s="305"/>
      <c r="BY3408" s="305"/>
      <c r="BZ3408" s="305"/>
      <c r="CA3408" s="305"/>
      <c r="CE3408" s="110"/>
    </row>
    <row r="3409" spans="9:83" s="108" customFormat="1" x14ac:dyDescent="0.25">
      <c r="I3409" s="111"/>
      <c r="J3409" s="111"/>
      <c r="K3409" s="111"/>
      <c r="L3409" s="111"/>
      <c r="M3409" s="111"/>
      <c r="N3409" s="111"/>
      <c r="O3409" s="112"/>
      <c r="AF3409" s="109"/>
      <c r="AG3409" s="109"/>
      <c r="AH3409" s="109"/>
      <c r="AN3409" s="109"/>
      <c r="AO3409" s="109"/>
      <c r="AP3409" s="109"/>
      <c r="BF3409" s="305"/>
      <c r="BG3409" s="305"/>
      <c r="BJ3409" s="344"/>
      <c r="BK3409" s="344"/>
      <c r="BS3409" s="305"/>
      <c r="BT3409" s="305"/>
      <c r="BU3409" s="305"/>
      <c r="BV3409" s="305"/>
      <c r="BW3409" s="305"/>
      <c r="BX3409" s="305"/>
      <c r="BY3409" s="305"/>
      <c r="BZ3409" s="305"/>
      <c r="CA3409" s="305"/>
      <c r="CE3409" s="110"/>
    </row>
    <row r="3410" spans="9:83" s="108" customFormat="1" x14ac:dyDescent="0.25">
      <c r="I3410" s="111"/>
      <c r="J3410" s="111"/>
      <c r="K3410" s="111"/>
      <c r="L3410" s="111"/>
      <c r="M3410" s="111"/>
      <c r="N3410" s="111"/>
      <c r="O3410" s="112"/>
      <c r="AF3410" s="109"/>
      <c r="AG3410" s="109"/>
      <c r="AH3410" s="109"/>
      <c r="AN3410" s="109"/>
      <c r="AO3410" s="109"/>
      <c r="AP3410" s="109"/>
      <c r="BF3410" s="305"/>
      <c r="BG3410" s="305"/>
      <c r="BJ3410" s="344"/>
      <c r="BK3410" s="344"/>
      <c r="BS3410" s="305"/>
      <c r="BT3410" s="305"/>
      <c r="BU3410" s="305"/>
      <c r="BV3410" s="305"/>
      <c r="BW3410" s="305"/>
      <c r="BX3410" s="305"/>
      <c r="BY3410" s="305"/>
      <c r="BZ3410" s="305"/>
      <c r="CA3410" s="305"/>
      <c r="CE3410" s="110"/>
    </row>
    <row r="3411" spans="9:83" s="108" customFormat="1" x14ac:dyDescent="0.25">
      <c r="I3411" s="111"/>
      <c r="J3411" s="111"/>
      <c r="K3411" s="111"/>
      <c r="L3411" s="111"/>
      <c r="M3411" s="111"/>
      <c r="N3411" s="111"/>
      <c r="O3411" s="112"/>
      <c r="AF3411" s="109"/>
      <c r="AG3411" s="109"/>
      <c r="AH3411" s="109"/>
      <c r="AN3411" s="109"/>
      <c r="AO3411" s="109"/>
      <c r="AP3411" s="109"/>
      <c r="BF3411" s="305"/>
      <c r="BG3411" s="305"/>
      <c r="BJ3411" s="344"/>
      <c r="BK3411" s="344"/>
      <c r="BS3411" s="305"/>
      <c r="BT3411" s="305"/>
      <c r="BU3411" s="305"/>
      <c r="BV3411" s="305"/>
      <c r="BW3411" s="305"/>
      <c r="BX3411" s="305"/>
      <c r="BY3411" s="305"/>
      <c r="BZ3411" s="305"/>
      <c r="CA3411" s="305"/>
      <c r="CE3411" s="110"/>
    </row>
    <row r="3412" spans="9:83" s="108" customFormat="1" x14ac:dyDescent="0.25">
      <c r="I3412" s="111"/>
      <c r="J3412" s="111"/>
      <c r="K3412" s="111"/>
      <c r="L3412" s="111"/>
      <c r="M3412" s="111"/>
      <c r="N3412" s="111"/>
      <c r="O3412" s="112"/>
      <c r="AF3412" s="109"/>
      <c r="AG3412" s="109"/>
      <c r="AH3412" s="109"/>
      <c r="AN3412" s="109"/>
      <c r="AO3412" s="109"/>
      <c r="AP3412" s="109"/>
      <c r="BF3412" s="305"/>
      <c r="BG3412" s="305"/>
      <c r="BJ3412" s="344"/>
      <c r="BK3412" s="344"/>
      <c r="BS3412" s="305"/>
      <c r="BT3412" s="305"/>
      <c r="BU3412" s="305"/>
      <c r="BV3412" s="305"/>
      <c r="BW3412" s="305"/>
      <c r="BX3412" s="305"/>
      <c r="BY3412" s="305"/>
      <c r="BZ3412" s="305"/>
      <c r="CA3412" s="305"/>
      <c r="CE3412" s="110"/>
    </row>
    <row r="3413" spans="9:83" s="108" customFormat="1" x14ac:dyDescent="0.25">
      <c r="I3413" s="111"/>
      <c r="J3413" s="111"/>
      <c r="K3413" s="111"/>
      <c r="L3413" s="111"/>
      <c r="M3413" s="111"/>
      <c r="N3413" s="111"/>
      <c r="O3413" s="112"/>
      <c r="AF3413" s="109"/>
      <c r="AG3413" s="109"/>
      <c r="AH3413" s="109"/>
      <c r="AN3413" s="109"/>
      <c r="AO3413" s="109"/>
      <c r="AP3413" s="109"/>
      <c r="BF3413" s="305"/>
      <c r="BG3413" s="305"/>
      <c r="BJ3413" s="344"/>
      <c r="BK3413" s="344"/>
      <c r="BS3413" s="305"/>
      <c r="BT3413" s="305"/>
      <c r="BU3413" s="305"/>
      <c r="BV3413" s="305"/>
      <c r="BW3413" s="305"/>
      <c r="BX3413" s="305"/>
      <c r="BY3413" s="305"/>
      <c r="BZ3413" s="305"/>
      <c r="CA3413" s="305"/>
      <c r="CE3413" s="110"/>
    </row>
    <row r="3414" spans="9:83" s="108" customFormat="1" x14ac:dyDescent="0.25">
      <c r="I3414" s="111"/>
      <c r="J3414" s="111"/>
      <c r="K3414" s="111"/>
      <c r="L3414" s="111"/>
      <c r="M3414" s="111"/>
      <c r="N3414" s="111"/>
      <c r="O3414" s="112"/>
      <c r="AF3414" s="109"/>
      <c r="AG3414" s="109"/>
      <c r="AH3414" s="109"/>
      <c r="AN3414" s="109"/>
      <c r="AO3414" s="109"/>
      <c r="AP3414" s="109"/>
      <c r="BF3414" s="305"/>
      <c r="BG3414" s="305"/>
      <c r="BJ3414" s="344"/>
      <c r="BK3414" s="344"/>
      <c r="BS3414" s="305"/>
      <c r="BT3414" s="305"/>
      <c r="BU3414" s="305"/>
      <c r="BV3414" s="305"/>
      <c r="BW3414" s="305"/>
      <c r="BX3414" s="305"/>
      <c r="BY3414" s="305"/>
      <c r="BZ3414" s="305"/>
      <c r="CA3414" s="305"/>
      <c r="CE3414" s="110"/>
    </row>
    <row r="3415" spans="9:83" s="108" customFormat="1" x14ac:dyDescent="0.25">
      <c r="I3415" s="111"/>
      <c r="J3415" s="111"/>
      <c r="K3415" s="111"/>
      <c r="L3415" s="111"/>
      <c r="M3415" s="111"/>
      <c r="N3415" s="111"/>
      <c r="O3415" s="112"/>
      <c r="AF3415" s="109"/>
      <c r="AG3415" s="109"/>
      <c r="AH3415" s="109"/>
      <c r="AN3415" s="109"/>
      <c r="AO3415" s="109"/>
      <c r="AP3415" s="109"/>
      <c r="BF3415" s="305"/>
      <c r="BG3415" s="305"/>
      <c r="BJ3415" s="344"/>
      <c r="BK3415" s="344"/>
      <c r="BS3415" s="305"/>
      <c r="BT3415" s="305"/>
      <c r="BU3415" s="305"/>
      <c r="BV3415" s="305"/>
      <c r="BW3415" s="305"/>
      <c r="BX3415" s="305"/>
      <c r="BY3415" s="305"/>
      <c r="BZ3415" s="305"/>
      <c r="CA3415" s="305"/>
      <c r="CE3415" s="110"/>
    </row>
    <row r="3416" spans="9:83" s="108" customFormat="1" x14ac:dyDescent="0.25">
      <c r="I3416" s="111"/>
      <c r="J3416" s="111"/>
      <c r="K3416" s="111"/>
      <c r="L3416" s="111"/>
      <c r="M3416" s="111"/>
      <c r="N3416" s="111"/>
      <c r="O3416" s="112"/>
      <c r="AF3416" s="109"/>
      <c r="AG3416" s="109"/>
      <c r="AH3416" s="109"/>
      <c r="AN3416" s="109"/>
      <c r="AO3416" s="109"/>
      <c r="AP3416" s="109"/>
      <c r="BF3416" s="305"/>
      <c r="BG3416" s="305"/>
      <c r="BJ3416" s="344"/>
      <c r="BK3416" s="344"/>
      <c r="BS3416" s="305"/>
      <c r="BT3416" s="305"/>
      <c r="BU3416" s="305"/>
      <c r="BV3416" s="305"/>
      <c r="BW3416" s="305"/>
      <c r="BX3416" s="305"/>
      <c r="BY3416" s="305"/>
      <c r="BZ3416" s="305"/>
      <c r="CA3416" s="305"/>
      <c r="CE3416" s="110"/>
    </row>
    <row r="3417" spans="9:83" s="108" customFormat="1" x14ac:dyDescent="0.25">
      <c r="I3417" s="111"/>
      <c r="J3417" s="111"/>
      <c r="K3417" s="111"/>
      <c r="L3417" s="111"/>
      <c r="M3417" s="111"/>
      <c r="N3417" s="111"/>
      <c r="O3417" s="112"/>
      <c r="AF3417" s="109"/>
      <c r="AG3417" s="109"/>
      <c r="AH3417" s="109"/>
      <c r="AN3417" s="109"/>
      <c r="AO3417" s="109"/>
      <c r="AP3417" s="109"/>
      <c r="BF3417" s="305"/>
      <c r="BG3417" s="305"/>
      <c r="BJ3417" s="344"/>
      <c r="BK3417" s="344"/>
      <c r="BS3417" s="305"/>
      <c r="BT3417" s="305"/>
      <c r="BU3417" s="305"/>
      <c r="BV3417" s="305"/>
      <c r="BW3417" s="305"/>
      <c r="BX3417" s="305"/>
      <c r="BY3417" s="305"/>
      <c r="BZ3417" s="305"/>
      <c r="CA3417" s="305"/>
      <c r="CE3417" s="110"/>
    </row>
    <row r="3418" spans="9:83" s="108" customFormat="1" x14ac:dyDescent="0.25">
      <c r="I3418" s="111"/>
      <c r="J3418" s="111"/>
      <c r="K3418" s="111"/>
      <c r="L3418" s="111"/>
      <c r="M3418" s="111"/>
      <c r="N3418" s="111"/>
      <c r="O3418" s="112"/>
      <c r="AF3418" s="109"/>
      <c r="AG3418" s="109"/>
      <c r="AH3418" s="109"/>
      <c r="AN3418" s="109"/>
      <c r="AO3418" s="109"/>
      <c r="AP3418" s="109"/>
      <c r="BF3418" s="305"/>
      <c r="BG3418" s="305"/>
      <c r="BJ3418" s="344"/>
      <c r="BK3418" s="344"/>
      <c r="BS3418" s="305"/>
      <c r="BT3418" s="305"/>
      <c r="BU3418" s="305"/>
      <c r="BV3418" s="305"/>
      <c r="BW3418" s="305"/>
      <c r="BX3418" s="305"/>
      <c r="BY3418" s="305"/>
      <c r="BZ3418" s="305"/>
      <c r="CA3418" s="305"/>
      <c r="CE3418" s="110"/>
    </row>
    <row r="3419" spans="9:83" s="108" customFormat="1" x14ac:dyDescent="0.25">
      <c r="I3419" s="111"/>
      <c r="J3419" s="111"/>
      <c r="K3419" s="111"/>
      <c r="L3419" s="111"/>
      <c r="M3419" s="111"/>
      <c r="N3419" s="111"/>
      <c r="O3419" s="112"/>
      <c r="AF3419" s="109"/>
      <c r="AG3419" s="109"/>
      <c r="AH3419" s="109"/>
      <c r="AN3419" s="109"/>
      <c r="AO3419" s="109"/>
      <c r="AP3419" s="109"/>
      <c r="BF3419" s="305"/>
      <c r="BG3419" s="305"/>
      <c r="BJ3419" s="344"/>
      <c r="BK3419" s="344"/>
      <c r="BS3419" s="305"/>
      <c r="BT3419" s="305"/>
      <c r="BU3419" s="305"/>
      <c r="BV3419" s="305"/>
      <c r="BW3419" s="305"/>
      <c r="BX3419" s="305"/>
      <c r="BY3419" s="305"/>
      <c r="BZ3419" s="305"/>
      <c r="CA3419" s="305"/>
      <c r="CE3419" s="110"/>
    </row>
    <row r="3420" spans="9:83" s="108" customFormat="1" x14ac:dyDescent="0.25">
      <c r="I3420" s="111"/>
      <c r="J3420" s="111"/>
      <c r="K3420" s="111"/>
      <c r="L3420" s="111"/>
      <c r="M3420" s="111"/>
      <c r="N3420" s="111"/>
      <c r="O3420" s="112"/>
      <c r="AF3420" s="109"/>
      <c r="AG3420" s="109"/>
      <c r="AH3420" s="109"/>
      <c r="AN3420" s="109"/>
      <c r="AO3420" s="109"/>
      <c r="AP3420" s="109"/>
      <c r="BF3420" s="305"/>
      <c r="BG3420" s="305"/>
      <c r="BJ3420" s="344"/>
      <c r="BK3420" s="344"/>
      <c r="BS3420" s="305"/>
      <c r="BT3420" s="305"/>
      <c r="BU3420" s="305"/>
      <c r="BV3420" s="305"/>
      <c r="BW3420" s="305"/>
      <c r="BX3420" s="305"/>
      <c r="BY3420" s="305"/>
      <c r="BZ3420" s="305"/>
      <c r="CA3420" s="305"/>
      <c r="CE3420" s="110"/>
    </row>
    <row r="3421" spans="9:83" s="108" customFormat="1" x14ac:dyDescent="0.25">
      <c r="I3421" s="111"/>
      <c r="J3421" s="111"/>
      <c r="K3421" s="111"/>
      <c r="L3421" s="111"/>
      <c r="M3421" s="111"/>
      <c r="N3421" s="111"/>
      <c r="O3421" s="112"/>
      <c r="AF3421" s="109"/>
      <c r="AG3421" s="109"/>
      <c r="AH3421" s="109"/>
      <c r="AN3421" s="109"/>
      <c r="AO3421" s="109"/>
      <c r="AP3421" s="109"/>
      <c r="BF3421" s="305"/>
      <c r="BG3421" s="305"/>
      <c r="BJ3421" s="344"/>
      <c r="BK3421" s="344"/>
      <c r="BS3421" s="305"/>
      <c r="BT3421" s="305"/>
      <c r="BU3421" s="305"/>
      <c r="BV3421" s="305"/>
      <c r="BW3421" s="305"/>
      <c r="BX3421" s="305"/>
      <c r="BY3421" s="305"/>
      <c r="BZ3421" s="305"/>
      <c r="CA3421" s="305"/>
      <c r="CE3421" s="110"/>
    </row>
    <row r="3422" spans="9:83" s="108" customFormat="1" x14ac:dyDescent="0.25">
      <c r="I3422" s="111"/>
      <c r="J3422" s="111"/>
      <c r="K3422" s="111"/>
      <c r="L3422" s="111"/>
      <c r="M3422" s="111"/>
      <c r="N3422" s="111"/>
      <c r="O3422" s="112"/>
      <c r="AF3422" s="109"/>
      <c r="AG3422" s="109"/>
      <c r="AH3422" s="109"/>
      <c r="AN3422" s="109"/>
      <c r="AO3422" s="109"/>
      <c r="AP3422" s="109"/>
      <c r="BF3422" s="305"/>
      <c r="BG3422" s="305"/>
      <c r="BJ3422" s="344"/>
      <c r="BK3422" s="344"/>
      <c r="BS3422" s="305"/>
      <c r="BT3422" s="305"/>
      <c r="BU3422" s="305"/>
      <c r="BV3422" s="305"/>
      <c r="BW3422" s="305"/>
      <c r="BX3422" s="305"/>
      <c r="BY3422" s="305"/>
      <c r="BZ3422" s="305"/>
      <c r="CA3422" s="305"/>
      <c r="CE3422" s="110"/>
    </row>
    <row r="3423" spans="9:83" s="108" customFormat="1" x14ac:dyDescent="0.25">
      <c r="I3423" s="111"/>
      <c r="J3423" s="111"/>
      <c r="K3423" s="111"/>
      <c r="L3423" s="111"/>
      <c r="M3423" s="111"/>
      <c r="N3423" s="111"/>
      <c r="O3423" s="112"/>
      <c r="AF3423" s="109"/>
      <c r="AG3423" s="109"/>
      <c r="AH3423" s="109"/>
      <c r="AN3423" s="109"/>
      <c r="AO3423" s="109"/>
      <c r="AP3423" s="109"/>
      <c r="BF3423" s="305"/>
      <c r="BG3423" s="305"/>
      <c r="BJ3423" s="344"/>
      <c r="BK3423" s="344"/>
      <c r="BS3423" s="305"/>
      <c r="BT3423" s="305"/>
      <c r="BU3423" s="305"/>
      <c r="BV3423" s="305"/>
      <c r="BW3423" s="305"/>
      <c r="BX3423" s="305"/>
      <c r="BY3423" s="305"/>
      <c r="BZ3423" s="305"/>
      <c r="CA3423" s="305"/>
      <c r="CE3423" s="110"/>
    </row>
    <row r="3424" spans="9:83" s="108" customFormat="1" x14ac:dyDescent="0.25">
      <c r="I3424" s="111"/>
      <c r="J3424" s="111"/>
      <c r="K3424" s="111"/>
      <c r="L3424" s="111"/>
      <c r="M3424" s="111"/>
      <c r="N3424" s="111"/>
      <c r="O3424" s="112"/>
      <c r="AF3424" s="109"/>
      <c r="AG3424" s="109"/>
      <c r="AH3424" s="109"/>
      <c r="AN3424" s="109"/>
      <c r="AO3424" s="109"/>
      <c r="AP3424" s="109"/>
      <c r="BF3424" s="305"/>
      <c r="BG3424" s="305"/>
      <c r="BJ3424" s="344"/>
      <c r="BK3424" s="344"/>
      <c r="BS3424" s="305"/>
      <c r="BT3424" s="305"/>
      <c r="BU3424" s="305"/>
      <c r="BV3424" s="305"/>
      <c r="BW3424" s="305"/>
      <c r="BX3424" s="305"/>
      <c r="BY3424" s="305"/>
      <c r="BZ3424" s="305"/>
      <c r="CA3424" s="305"/>
      <c r="CE3424" s="110"/>
    </row>
    <row r="3425" spans="9:83" s="108" customFormat="1" x14ac:dyDescent="0.25">
      <c r="I3425" s="111"/>
      <c r="J3425" s="111"/>
      <c r="K3425" s="111"/>
      <c r="L3425" s="111"/>
      <c r="M3425" s="111"/>
      <c r="N3425" s="111"/>
      <c r="O3425" s="112"/>
      <c r="AF3425" s="109"/>
      <c r="AG3425" s="109"/>
      <c r="AH3425" s="109"/>
      <c r="AN3425" s="109"/>
      <c r="AO3425" s="109"/>
      <c r="AP3425" s="109"/>
      <c r="BF3425" s="305"/>
      <c r="BG3425" s="305"/>
      <c r="BJ3425" s="344"/>
      <c r="BK3425" s="344"/>
      <c r="BS3425" s="305"/>
      <c r="BT3425" s="305"/>
      <c r="BU3425" s="305"/>
      <c r="BV3425" s="305"/>
      <c r="BW3425" s="305"/>
      <c r="BX3425" s="305"/>
      <c r="BY3425" s="305"/>
      <c r="BZ3425" s="305"/>
      <c r="CA3425" s="305"/>
      <c r="CE3425" s="110"/>
    </row>
    <row r="3426" spans="9:83" s="108" customFormat="1" x14ac:dyDescent="0.25">
      <c r="I3426" s="111"/>
      <c r="J3426" s="111"/>
      <c r="K3426" s="111"/>
      <c r="L3426" s="111"/>
      <c r="M3426" s="111"/>
      <c r="N3426" s="111"/>
      <c r="O3426" s="112"/>
      <c r="AF3426" s="109"/>
      <c r="AG3426" s="109"/>
      <c r="AH3426" s="109"/>
      <c r="AN3426" s="109"/>
      <c r="AO3426" s="109"/>
      <c r="AP3426" s="109"/>
      <c r="BF3426" s="305"/>
      <c r="BG3426" s="305"/>
      <c r="BJ3426" s="344"/>
      <c r="BK3426" s="344"/>
      <c r="BS3426" s="305"/>
      <c r="BT3426" s="305"/>
      <c r="BU3426" s="305"/>
      <c r="BV3426" s="305"/>
      <c r="BW3426" s="305"/>
      <c r="BX3426" s="305"/>
      <c r="BY3426" s="305"/>
      <c r="BZ3426" s="305"/>
      <c r="CA3426" s="305"/>
      <c r="CE3426" s="110"/>
    </row>
    <row r="3427" spans="9:83" s="108" customFormat="1" x14ac:dyDescent="0.25">
      <c r="I3427" s="111"/>
      <c r="J3427" s="111"/>
      <c r="K3427" s="111"/>
      <c r="L3427" s="111"/>
      <c r="M3427" s="111"/>
      <c r="N3427" s="111"/>
      <c r="O3427" s="112"/>
      <c r="AF3427" s="109"/>
      <c r="AG3427" s="109"/>
      <c r="AH3427" s="109"/>
      <c r="AN3427" s="109"/>
      <c r="AO3427" s="109"/>
      <c r="AP3427" s="109"/>
      <c r="BF3427" s="305"/>
      <c r="BG3427" s="305"/>
      <c r="BJ3427" s="344"/>
      <c r="BK3427" s="344"/>
      <c r="BS3427" s="305"/>
      <c r="BT3427" s="305"/>
      <c r="BU3427" s="305"/>
      <c r="BV3427" s="305"/>
      <c r="BW3427" s="305"/>
      <c r="BX3427" s="305"/>
      <c r="BY3427" s="305"/>
      <c r="BZ3427" s="305"/>
      <c r="CA3427" s="305"/>
      <c r="CE3427" s="110"/>
    </row>
    <row r="3428" spans="9:83" s="108" customFormat="1" x14ac:dyDescent="0.25">
      <c r="I3428" s="111"/>
      <c r="J3428" s="111"/>
      <c r="K3428" s="111"/>
      <c r="L3428" s="111"/>
      <c r="M3428" s="111"/>
      <c r="N3428" s="111"/>
      <c r="O3428" s="112"/>
      <c r="AF3428" s="109"/>
      <c r="AG3428" s="109"/>
      <c r="AH3428" s="109"/>
      <c r="AN3428" s="109"/>
      <c r="AO3428" s="109"/>
      <c r="AP3428" s="109"/>
      <c r="BF3428" s="305"/>
      <c r="BG3428" s="305"/>
      <c r="BJ3428" s="344"/>
      <c r="BK3428" s="344"/>
      <c r="BS3428" s="305"/>
      <c r="BT3428" s="305"/>
      <c r="BU3428" s="305"/>
      <c r="BV3428" s="305"/>
      <c r="BW3428" s="305"/>
      <c r="BX3428" s="305"/>
      <c r="BY3428" s="305"/>
      <c r="BZ3428" s="305"/>
      <c r="CA3428" s="305"/>
      <c r="CE3428" s="110"/>
    </row>
    <row r="3429" spans="9:83" s="108" customFormat="1" x14ac:dyDescent="0.25">
      <c r="I3429" s="111"/>
      <c r="J3429" s="111"/>
      <c r="K3429" s="111"/>
      <c r="L3429" s="111"/>
      <c r="M3429" s="111"/>
      <c r="N3429" s="111"/>
      <c r="O3429" s="112"/>
      <c r="AF3429" s="109"/>
      <c r="AG3429" s="109"/>
      <c r="AH3429" s="109"/>
      <c r="AN3429" s="109"/>
      <c r="AO3429" s="109"/>
      <c r="AP3429" s="109"/>
      <c r="BF3429" s="305"/>
      <c r="BG3429" s="305"/>
      <c r="BJ3429" s="344"/>
      <c r="BK3429" s="344"/>
      <c r="BS3429" s="305"/>
      <c r="BT3429" s="305"/>
      <c r="BU3429" s="305"/>
      <c r="BV3429" s="305"/>
      <c r="BW3429" s="305"/>
      <c r="BX3429" s="305"/>
      <c r="BY3429" s="305"/>
      <c r="BZ3429" s="305"/>
      <c r="CA3429" s="305"/>
      <c r="CE3429" s="110"/>
    </row>
    <row r="3430" spans="9:83" s="108" customFormat="1" x14ac:dyDescent="0.25">
      <c r="I3430" s="111"/>
      <c r="J3430" s="111"/>
      <c r="K3430" s="111"/>
      <c r="L3430" s="111"/>
      <c r="M3430" s="111"/>
      <c r="N3430" s="111"/>
      <c r="O3430" s="112"/>
      <c r="AF3430" s="109"/>
      <c r="AG3430" s="109"/>
      <c r="AH3430" s="109"/>
      <c r="AN3430" s="109"/>
      <c r="AO3430" s="109"/>
      <c r="AP3430" s="109"/>
      <c r="BF3430" s="305"/>
      <c r="BG3430" s="305"/>
      <c r="BJ3430" s="344"/>
      <c r="BK3430" s="344"/>
      <c r="BS3430" s="305"/>
      <c r="BT3430" s="305"/>
      <c r="BU3430" s="305"/>
      <c r="BV3430" s="305"/>
      <c r="BW3430" s="305"/>
      <c r="BX3430" s="305"/>
      <c r="BY3430" s="305"/>
      <c r="BZ3430" s="305"/>
      <c r="CA3430" s="305"/>
      <c r="CE3430" s="110"/>
    </row>
    <row r="3431" spans="9:83" s="108" customFormat="1" x14ac:dyDescent="0.25">
      <c r="I3431" s="111"/>
      <c r="J3431" s="111"/>
      <c r="K3431" s="111"/>
      <c r="L3431" s="111"/>
      <c r="M3431" s="111"/>
      <c r="N3431" s="111"/>
      <c r="O3431" s="112"/>
      <c r="AF3431" s="109"/>
      <c r="AG3431" s="109"/>
      <c r="AH3431" s="109"/>
      <c r="AN3431" s="109"/>
      <c r="AO3431" s="109"/>
      <c r="AP3431" s="109"/>
      <c r="BF3431" s="305"/>
      <c r="BG3431" s="305"/>
      <c r="BJ3431" s="344"/>
      <c r="BK3431" s="344"/>
      <c r="BS3431" s="305"/>
      <c r="BT3431" s="305"/>
      <c r="BU3431" s="305"/>
      <c r="BV3431" s="305"/>
      <c r="BW3431" s="305"/>
      <c r="BX3431" s="305"/>
      <c r="BY3431" s="305"/>
      <c r="BZ3431" s="305"/>
      <c r="CA3431" s="305"/>
      <c r="CE3431" s="110"/>
    </row>
    <row r="3432" spans="9:83" s="108" customFormat="1" x14ac:dyDescent="0.25">
      <c r="I3432" s="111"/>
      <c r="J3432" s="111"/>
      <c r="K3432" s="111"/>
      <c r="L3432" s="111"/>
      <c r="M3432" s="111"/>
      <c r="N3432" s="111"/>
      <c r="O3432" s="112"/>
      <c r="AF3432" s="109"/>
      <c r="AG3432" s="109"/>
      <c r="AH3432" s="109"/>
      <c r="AN3432" s="109"/>
      <c r="AO3432" s="109"/>
      <c r="AP3432" s="109"/>
      <c r="BF3432" s="305"/>
      <c r="BG3432" s="305"/>
      <c r="BJ3432" s="344"/>
      <c r="BK3432" s="344"/>
      <c r="BS3432" s="305"/>
      <c r="BT3432" s="305"/>
      <c r="BU3432" s="305"/>
      <c r="BV3432" s="305"/>
      <c r="BW3432" s="305"/>
      <c r="BX3432" s="305"/>
      <c r="BY3432" s="305"/>
      <c r="BZ3432" s="305"/>
      <c r="CA3432" s="305"/>
      <c r="CE3432" s="110"/>
    </row>
    <row r="3433" spans="9:83" s="108" customFormat="1" x14ac:dyDescent="0.25">
      <c r="I3433" s="111"/>
      <c r="J3433" s="111"/>
      <c r="K3433" s="111"/>
      <c r="L3433" s="111"/>
      <c r="M3433" s="111"/>
      <c r="N3433" s="111"/>
      <c r="O3433" s="112"/>
      <c r="AF3433" s="109"/>
      <c r="AG3433" s="109"/>
      <c r="AH3433" s="109"/>
      <c r="AN3433" s="109"/>
      <c r="AO3433" s="109"/>
      <c r="AP3433" s="109"/>
      <c r="BF3433" s="305"/>
      <c r="BG3433" s="305"/>
      <c r="BJ3433" s="344"/>
      <c r="BK3433" s="344"/>
      <c r="BS3433" s="305"/>
      <c r="BT3433" s="305"/>
      <c r="BU3433" s="305"/>
      <c r="BV3433" s="305"/>
      <c r="BW3433" s="305"/>
      <c r="BX3433" s="305"/>
      <c r="BY3433" s="305"/>
      <c r="BZ3433" s="305"/>
      <c r="CA3433" s="305"/>
      <c r="CE3433" s="110"/>
    </row>
    <row r="3434" spans="9:83" s="108" customFormat="1" x14ac:dyDescent="0.25">
      <c r="I3434" s="111"/>
      <c r="J3434" s="111"/>
      <c r="K3434" s="111"/>
      <c r="L3434" s="111"/>
      <c r="M3434" s="111"/>
      <c r="N3434" s="111"/>
      <c r="O3434" s="112"/>
      <c r="AF3434" s="109"/>
      <c r="AG3434" s="109"/>
      <c r="AH3434" s="109"/>
      <c r="AN3434" s="109"/>
      <c r="AO3434" s="109"/>
      <c r="AP3434" s="109"/>
      <c r="BF3434" s="305"/>
      <c r="BG3434" s="305"/>
      <c r="BJ3434" s="344"/>
      <c r="BK3434" s="344"/>
      <c r="BS3434" s="305"/>
      <c r="BT3434" s="305"/>
      <c r="BU3434" s="305"/>
      <c r="BV3434" s="305"/>
      <c r="BW3434" s="305"/>
      <c r="BX3434" s="305"/>
      <c r="BY3434" s="305"/>
      <c r="BZ3434" s="305"/>
      <c r="CA3434" s="305"/>
      <c r="CE3434" s="110"/>
    </row>
    <row r="3435" spans="9:83" s="108" customFormat="1" x14ac:dyDescent="0.25">
      <c r="I3435" s="111"/>
      <c r="J3435" s="111"/>
      <c r="K3435" s="111"/>
      <c r="L3435" s="111"/>
      <c r="M3435" s="111"/>
      <c r="N3435" s="111"/>
      <c r="O3435" s="112"/>
      <c r="AF3435" s="109"/>
      <c r="AG3435" s="109"/>
      <c r="AH3435" s="109"/>
      <c r="AN3435" s="109"/>
      <c r="AO3435" s="109"/>
      <c r="AP3435" s="109"/>
      <c r="BF3435" s="305"/>
      <c r="BG3435" s="305"/>
      <c r="BJ3435" s="344"/>
      <c r="BK3435" s="344"/>
      <c r="BS3435" s="305"/>
      <c r="BT3435" s="305"/>
      <c r="BU3435" s="305"/>
      <c r="BV3435" s="305"/>
      <c r="BW3435" s="305"/>
      <c r="BX3435" s="305"/>
      <c r="BY3435" s="305"/>
      <c r="BZ3435" s="305"/>
      <c r="CA3435" s="305"/>
      <c r="CE3435" s="110"/>
    </row>
    <row r="3436" spans="9:83" s="108" customFormat="1" x14ac:dyDescent="0.25">
      <c r="I3436" s="111"/>
      <c r="J3436" s="111"/>
      <c r="K3436" s="111"/>
      <c r="L3436" s="111"/>
      <c r="M3436" s="111"/>
      <c r="N3436" s="111"/>
      <c r="O3436" s="112"/>
      <c r="AF3436" s="109"/>
      <c r="AG3436" s="109"/>
      <c r="AH3436" s="109"/>
      <c r="AN3436" s="109"/>
      <c r="AO3436" s="109"/>
      <c r="AP3436" s="109"/>
      <c r="BF3436" s="305"/>
      <c r="BG3436" s="305"/>
      <c r="BJ3436" s="344"/>
      <c r="BK3436" s="344"/>
      <c r="BS3436" s="305"/>
      <c r="BT3436" s="305"/>
      <c r="BU3436" s="305"/>
      <c r="BV3436" s="305"/>
      <c r="BW3436" s="305"/>
      <c r="BX3436" s="305"/>
      <c r="BY3436" s="305"/>
      <c r="BZ3436" s="305"/>
      <c r="CA3436" s="305"/>
      <c r="CE3436" s="110"/>
    </row>
    <row r="3437" spans="9:83" s="108" customFormat="1" x14ac:dyDescent="0.25">
      <c r="I3437" s="111"/>
      <c r="J3437" s="111"/>
      <c r="K3437" s="111"/>
      <c r="L3437" s="111"/>
      <c r="M3437" s="111"/>
      <c r="N3437" s="111"/>
      <c r="O3437" s="112"/>
      <c r="AF3437" s="109"/>
      <c r="AG3437" s="109"/>
      <c r="AH3437" s="109"/>
      <c r="AN3437" s="109"/>
      <c r="AO3437" s="109"/>
      <c r="AP3437" s="109"/>
      <c r="BF3437" s="305"/>
      <c r="BG3437" s="305"/>
      <c r="BJ3437" s="344"/>
      <c r="BK3437" s="344"/>
      <c r="BS3437" s="305"/>
      <c r="BT3437" s="305"/>
      <c r="BU3437" s="305"/>
      <c r="BV3437" s="305"/>
      <c r="BW3437" s="305"/>
      <c r="BX3437" s="305"/>
      <c r="BY3437" s="305"/>
      <c r="BZ3437" s="305"/>
      <c r="CA3437" s="305"/>
      <c r="CE3437" s="110"/>
    </row>
    <row r="3438" spans="9:83" s="108" customFormat="1" x14ac:dyDescent="0.25">
      <c r="I3438" s="111"/>
      <c r="J3438" s="111"/>
      <c r="K3438" s="111"/>
      <c r="L3438" s="111"/>
      <c r="M3438" s="111"/>
      <c r="N3438" s="111"/>
      <c r="O3438" s="112"/>
      <c r="AF3438" s="109"/>
      <c r="AG3438" s="109"/>
      <c r="AH3438" s="109"/>
      <c r="AN3438" s="109"/>
      <c r="AO3438" s="109"/>
      <c r="AP3438" s="109"/>
      <c r="BF3438" s="305"/>
      <c r="BG3438" s="305"/>
      <c r="BJ3438" s="344"/>
      <c r="BK3438" s="344"/>
      <c r="BS3438" s="305"/>
      <c r="BT3438" s="305"/>
      <c r="BU3438" s="305"/>
      <c r="BV3438" s="305"/>
      <c r="BW3438" s="305"/>
      <c r="BX3438" s="305"/>
      <c r="BY3438" s="305"/>
      <c r="BZ3438" s="305"/>
      <c r="CA3438" s="305"/>
      <c r="CE3438" s="110"/>
    </row>
    <row r="3439" spans="9:83" s="108" customFormat="1" x14ac:dyDescent="0.25">
      <c r="I3439" s="111"/>
      <c r="J3439" s="111"/>
      <c r="K3439" s="111"/>
      <c r="L3439" s="111"/>
      <c r="M3439" s="111"/>
      <c r="N3439" s="111"/>
      <c r="O3439" s="112"/>
      <c r="AF3439" s="109"/>
      <c r="AG3439" s="109"/>
      <c r="AH3439" s="109"/>
      <c r="AN3439" s="109"/>
      <c r="AO3439" s="109"/>
      <c r="AP3439" s="109"/>
      <c r="BF3439" s="305"/>
      <c r="BG3439" s="305"/>
      <c r="BJ3439" s="344"/>
      <c r="BK3439" s="344"/>
      <c r="BS3439" s="305"/>
      <c r="BT3439" s="305"/>
      <c r="BU3439" s="305"/>
      <c r="BV3439" s="305"/>
      <c r="BW3439" s="305"/>
      <c r="BX3439" s="305"/>
      <c r="BY3439" s="305"/>
      <c r="BZ3439" s="305"/>
      <c r="CA3439" s="305"/>
      <c r="CE3439" s="110"/>
    </row>
    <row r="3440" spans="9:83" s="108" customFormat="1" x14ac:dyDescent="0.25">
      <c r="I3440" s="111"/>
      <c r="J3440" s="111"/>
      <c r="K3440" s="111"/>
      <c r="L3440" s="111"/>
      <c r="M3440" s="111"/>
      <c r="N3440" s="111"/>
      <c r="O3440" s="112"/>
      <c r="AF3440" s="109"/>
      <c r="AG3440" s="109"/>
      <c r="AH3440" s="109"/>
      <c r="AN3440" s="109"/>
      <c r="AO3440" s="109"/>
      <c r="AP3440" s="109"/>
      <c r="BF3440" s="305"/>
      <c r="BG3440" s="305"/>
      <c r="BJ3440" s="344"/>
      <c r="BK3440" s="344"/>
      <c r="BS3440" s="305"/>
      <c r="BT3440" s="305"/>
      <c r="BU3440" s="305"/>
      <c r="BV3440" s="305"/>
      <c r="BW3440" s="305"/>
      <c r="BX3440" s="305"/>
      <c r="BY3440" s="305"/>
      <c r="BZ3440" s="305"/>
      <c r="CA3440" s="305"/>
      <c r="CE3440" s="110"/>
    </row>
    <row r="3441" spans="9:83" s="108" customFormat="1" x14ac:dyDescent="0.25">
      <c r="I3441" s="111"/>
      <c r="J3441" s="111"/>
      <c r="K3441" s="111"/>
      <c r="L3441" s="111"/>
      <c r="M3441" s="111"/>
      <c r="N3441" s="111"/>
      <c r="O3441" s="112"/>
      <c r="AF3441" s="109"/>
      <c r="AG3441" s="109"/>
      <c r="AH3441" s="109"/>
      <c r="AN3441" s="109"/>
      <c r="AO3441" s="109"/>
      <c r="AP3441" s="109"/>
      <c r="BF3441" s="305"/>
      <c r="BG3441" s="305"/>
      <c r="BJ3441" s="344"/>
      <c r="BK3441" s="344"/>
      <c r="BS3441" s="305"/>
      <c r="BT3441" s="305"/>
      <c r="BU3441" s="305"/>
      <c r="BV3441" s="305"/>
      <c r="BW3441" s="305"/>
      <c r="BX3441" s="305"/>
      <c r="BY3441" s="305"/>
      <c r="BZ3441" s="305"/>
      <c r="CA3441" s="305"/>
      <c r="CE3441" s="110"/>
    </row>
    <row r="3442" spans="9:83" s="108" customFormat="1" x14ac:dyDescent="0.25">
      <c r="I3442" s="111"/>
      <c r="J3442" s="111"/>
      <c r="K3442" s="111"/>
      <c r="L3442" s="111"/>
      <c r="M3442" s="111"/>
      <c r="N3442" s="111"/>
      <c r="O3442" s="112"/>
      <c r="AF3442" s="109"/>
      <c r="AG3442" s="109"/>
      <c r="AH3442" s="109"/>
      <c r="AN3442" s="109"/>
      <c r="AO3442" s="109"/>
      <c r="AP3442" s="109"/>
      <c r="BF3442" s="305"/>
      <c r="BG3442" s="305"/>
      <c r="BJ3442" s="344"/>
      <c r="BK3442" s="344"/>
      <c r="BS3442" s="305"/>
      <c r="BT3442" s="305"/>
      <c r="BU3442" s="305"/>
      <c r="BV3442" s="305"/>
      <c r="BW3442" s="305"/>
      <c r="BX3442" s="305"/>
      <c r="BY3442" s="305"/>
      <c r="BZ3442" s="305"/>
      <c r="CA3442" s="305"/>
      <c r="CE3442" s="110"/>
    </row>
    <row r="3443" spans="9:83" s="108" customFormat="1" x14ac:dyDescent="0.25">
      <c r="I3443" s="111"/>
      <c r="J3443" s="111"/>
      <c r="K3443" s="111"/>
      <c r="L3443" s="111"/>
      <c r="M3443" s="111"/>
      <c r="N3443" s="111"/>
      <c r="O3443" s="112"/>
      <c r="AF3443" s="109"/>
      <c r="AG3443" s="109"/>
      <c r="AH3443" s="109"/>
      <c r="AN3443" s="109"/>
      <c r="AO3443" s="109"/>
      <c r="AP3443" s="109"/>
      <c r="BF3443" s="305"/>
      <c r="BG3443" s="305"/>
      <c r="BJ3443" s="344"/>
      <c r="BK3443" s="344"/>
      <c r="BS3443" s="305"/>
      <c r="BT3443" s="305"/>
      <c r="BU3443" s="305"/>
      <c r="BV3443" s="305"/>
      <c r="BW3443" s="305"/>
      <c r="BX3443" s="305"/>
      <c r="BY3443" s="305"/>
      <c r="BZ3443" s="305"/>
      <c r="CA3443" s="305"/>
      <c r="CE3443" s="110"/>
    </row>
    <row r="3444" spans="9:83" s="108" customFormat="1" x14ac:dyDescent="0.25">
      <c r="I3444" s="111"/>
      <c r="J3444" s="111"/>
      <c r="K3444" s="111"/>
      <c r="L3444" s="111"/>
      <c r="M3444" s="111"/>
      <c r="N3444" s="111"/>
      <c r="O3444" s="112"/>
      <c r="AF3444" s="109"/>
      <c r="AG3444" s="109"/>
      <c r="AH3444" s="109"/>
      <c r="AN3444" s="109"/>
      <c r="AO3444" s="109"/>
      <c r="AP3444" s="109"/>
      <c r="BF3444" s="305"/>
      <c r="BG3444" s="305"/>
      <c r="BJ3444" s="344"/>
      <c r="BK3444" s="344"/>
      <c r="BS3444" s="305"/>
      <c r="BT3444" s="305"/>
      <c r="BU3444" s="305"/>
      <c r="BV3444" s="305"/>
      <c r="BW3444" s="305"/>
      <c r="BX3444" s="305"/>
      <c r="BY3444" s="305"/>
      <c r="BZ3444" s="305"/>
      <c r="CA3444" s="305"/>
      <c r="CE3444" s="110"/>
    </row>
    <row r="3445" spans="9:83" s="108" customFormat="1" x14ac:dyDescent="0.25">
      <c r="I3445" s="111"/>
      <c r="J3445" s="111"/>
      <c r="K3445" s="111"/>
      <c r="L3445" s="111"/>
      <c r="M3445" s="111"/>
      <c r="N3445" s="111"/>
      <c r="O3445" s="112"/>
      <c r="AF3445" s="109"/>
      <c r="AG3445" s="109"/>
      <c r="AH3445" s="109"/>
      <c r="AN3445" s="109"/>
      <c r="AO3445" s="109"/>
      <c r="AP3445" s="109"/>
      <c r="BF3445" s="305"/>
      <c r="BG3445" s="305"/>
      <c r="BJ3445" s="344"/>
      <c r="BK3445" s="344"/>
      <c r="BS3445" s="305"/>
      <c r="BT3445" s="305"/>
      <c r="BU3445" s="305"/>
      <c r="BV3445" s="305"/>
      <c r="BW3445" s="305"/>
      <c r="BX3445" s="305"/>
      <c r="BY3445" s="305"/>
      <c r="BZ3445" s="305"/>
      <c r="CA3445" s="305"/>
      <c r="CE3445" s="110"/>
    </row>
    <row r="3446" spans="9:83" s="108" customFormat="1" x14ac:dyDescent="0.25">
      <c r="I3446" s="111"/>
      <c r="J3446" s="111"/>
      <c r="K3446" s="111"/>
      <c r="L3446" s="111"/>
      <c r="M3446" s="111"/>
      <c r="N3446" s="111"/>
      <c r="O3446" s="112"/>
      <c r="AF3446" s="109"/>
      <c r="AG3446" s="109"/>
      <c r="AH3446" s="109"/>
      <c r="AN3446" s="109"/>
      <c r="AO3446" s="109"/>
      <c r="AP3446" s="109"/>
      <c r="BF3446" s="305"/>
      <c r="BG3446" s="305"/>
      <c r="BJ3446" s="344"/>
      <c r="BK3446" s="344"/>
      <c r="BS3446" s="305"/>
      <c r="BT3446" s="305"/>
      <c r="BU3446" s="305"/>
      <c r="BV3446" s="305"/>
      <c r="BW3446" s="305"/>
      <c r="BX3446" s="305"/>
      <c r="BY3446" s="305"/>
      <c r="BZ3446" s="305"/>
      <c r="CA3446" s="305"/>
      <c r="CE3446" s="110"/>
    </row>
    <row r="3447" spans="9:83" s="108" customFormat="1" x14ac:dyDescent="0.25">
      <c r="I3447" s="111"/>
      <c r="J3447" s="111"/>
      <c r="K3447" s="111"/>
      <c r="L3447" s="111"/>
      <c r="M3447" s="111"/>
      <c r="N3447" s="111"/>
      <c r="O3447" s="112"/>
      <c r="AF3447" s="109"/>
      <c r="AG3447" s="109"/>
      <c r="AH3447" s="109"/>
      <c r="AN3447" s="109"/>
      <c r="AO3447" s="109"/>
      <c r="AP3447" s="109"/>
      <c r="BF3447" s="305"/>
      <c r="BG3447" s="305"/>
      <c r="BJ3447" s="344"/>
      <c r="BK3447" s="344"/>
      <c r="BS3447" s="305"/>
      <c r="BT3447" s="305"/>
      <c r="BU3447" s="305"/>
      <c r="BV3447" s="305"/>
      <c r="BW3447" s="305"/>
      <c r="BX3447" s="305"/>
      <c r="BY3447" s="305"/>
      <c r="BZ3447" s="305"/>
      <c r="CA3447" s="305"/>
      <c r="CE3447" s="110"/>
    </row>
    <row r="3448" spans="9:83" s="108" customFormat="1" x14ac:dyDescent="0.25">
      <c r="I3448" s="111"/>
      <c r="J3448" s="111"/>
      <c r="K3448" s="111"/>
      <c r="L3448" s="111"/>
      <c r="M3448" s="111"/>
      <c r="N3448" s="111"/>
      <c r="O3448" s="112"/>
      <c r="AF3448" s="109"/>
      <c r="AG3448" s="109"/>
      <c r="AH3448" s="109"/>
      <c r="AN3448" s="109"/>
      <c r="AO3448" s="109"/>
      <c r="AP3448" s="109"/>
      <c r="BF3448" s="305"/>
      <c r="BG3448" s="305"/>
      <c r="BJ3448" s="344"/>
      <c r="BK3448" s="344"/>
      <c r="BS3448" s="305"/>
      <c r="BT3448" s="305"/>
      <c r="BU3448" s="305"/>
      <c r="BV3448" s="305"/>
      <c r="BW3448" s="305"/>
      <c r="BX3448" s="305"/>
      <c r="BY3448" s="305"/>
      <c r="BZ3448" s="305"/>
      <c r="CA3448" s="305"/>
      <c r="CE3448" s="110"/>
    </row>
    <row r="3449" spans="9:83" s="108" customFormat="1" x14ac:dyDescent="0.25">
      <c r="I3449" s="111"/>
      <c r="J3449" s="111"/>
      <c r="K3449" s="111"/>
      <c r="L3449" s="111"/>
      <c r="M3449" s="111"/>
      <c r="N3449" s="111"/>
      <c r="O3449" s="112"/>
      <c r="AF3449" s="109"/>
      <c r="AG3449" s="109"/>
      <c r="AH3449" s="109"/>
      <c r="AN3449" s="109"/>
      <c r="AO3449" s="109"/>
      <c r="AP3449" s="109"/>
      <c r="BF3449" s="305"/>
      <c r="BG3449" s="305"/>
      <c r="BJ3449" s="344"/>
      <c r="BK3449" s="344"/>
      <c r="BS3449" s="305"/>
      <c r="BT3449" s="305"/>
      <c r="BU3449" s="305"/>
      <c r="BV3449" s="305"/>
      <c r="BW3449" s="305"/>
      <c r="BX3449" s="305"/>
      <c r="BY3449" s="305"/>
      <c r="BZ3449" s="305"/>
      <c r="CA3449" s="305"/>
      <c r="CE3449" s="110"/>
    </row>
    <row r="3450" spans="9:83" s="108" customFormat="1" x14ac:dyDescent="0.25">
      <c r="I3450" s="111"/>
      <c r="J3450" s="111"/>
      <c r="K3450" s="111"/>
      <c r="L3450" s="111"/>
      <c r="M3450" s="111"/>
      <c r="N3450" s="111"/>
      <c r="O3450" s="112"/>
      <c r="AF3450" s="109"/>
      <c r="AG3450" s="109"/>
      <c r="AH3450" s="109"/>
      <c r="AN3450" s="109"/>
      <c r="AO3450" s="109"/>
      <c r="AP3450" s="109"/>
      <c r="BF3450" s="305"/>
      <c r="BG3450" s="305"/>
      <c r="BJ3450" s="344"/>
      <c r="BK3450" s="344"/>
      <c r="BS3450" s="305"/>
      <c r="BT3450" s="305"/>
      <c r="BU3450" s="305"/>
      <c r="BV3450" s="305"/>
      <c r="BW3450" s="305"/>
      <c r="BX3450" s="305"/>
      <c r="BY3450" s="305"/>
      <c r="BZ3450" s="305"/>
      <c r="CA3450" s="305"/>
      <c r="CE3450" s="110"/>
    </row>
    <row r="3451" spans="9:83" s="108" customFormat="1" x14ac:dyDescent="0.25">
      <c r="I3451" s="111"/>
      <c r="J3451" s="111"/>
      <c r="K3451" s="111"/>
      <c r="L3451" s="111"/>
      <c r="M3451" s="111"/>
      <c r="N3451" s="111"/>
      <c r="O3451" s="112"/>
      <c r="AF3451" s="109"/>
      <c r="AG3451" s="109"/>
      <c r="AH3451" s="109"/>
      <c r="AN3451" s="109"/>
      <c r="AO3451" s="109"/>
      <c r="AP3451" s="109"/>
      <c r="BF3451" s="305"/>
      <c r="BG3451" s="305"/>
      <c r="BJ3451" s="344"/>
      <c r="BK3451" s="344"/>
      <c r="BS3451" s="305"/>
      <c r="BT3451" s="305"/>
      <c r="BU3451" s="305"/>
      <c r="BV3451" s="305"/>
      <c r="BW3451" s="305"/>
      <c r="BX3451" s="305"/>
      <c r="BY3451" s="305"/>
      <c r="BZ3451" s="305"/>
      <c r="CA3451" s="305"/>
      <c r="CE3451" s="110"/>
    </row>
    <row r="3452" spans="9:83" s="108" customFormat="1" x14ac:dyDescent="0.25">
      <c r="I3452" s="111"/>
      <c r="J3452" s="111"/>
      <c r="K3452" s="111"/>
      <c r="L3452" s="111"/>
      <c r="M3452" s="111"/>
      <c r="N3452" s="111"/>
      <c r="O3452" s="112"/>
      <c r="AF3452" s="109"/>
      <c r="AG3452" s="109"/>
      <c r="AH3452" s="109"/>
      <c r="AN3452" s="109"/>
      <c r="AO3452" s="109"/>
      <c r="AP3452" s="109"/>
      <c r="BF3452" s="305"/>
      <c r="BG3452" s="305"/>
      <c r="BJ3452" s="344"/>
      <c r="BK3452" s="344"/>
      <c r="BS3452" s="305"/>
      <c r="BT3452" s="305"/>
      <c r="BU3452" s="305"/>
      <c r="BV3452" s="305"/>
      <c r="BW3452" s="305"/>
      <c r="BX3452" s="305"/>
      <c r="BY3452" s="305"/>
      <c r="BZ3452" s="305"/>
      <c r="CA3452" s="305"/>
      <c r="CE3452" s="110"/>
    </row>
    <row r="3453" spans="9:83" s="108" customFormat="1" x14ac:dyDescent="0.25">
      <c r="I3453" s="111"/>
      <c r="J3453" s="111"/>
      <c r="K3453" s="111"/>
      <c r="L3453" s="111"/>
      <c r="M3453" s="111"/>
      <c r="N3453" s="111"/>
      <c r="O3453" s="112"/>
      <c r="AF3453" s="109"/>
      <c r="AG3453" s="109"/>
      <c r="AH3453" s="109"/>
      <c r="AN3453" s="109"/>
      <c r="AO3453" s="109"/>
      <c r="AP3453" s="109"/>
      <c r="BF3453" s="305"/>
      <c r="BG3453" s="305"/>
      <c r="BJ3453" s="344"/>
      <c r="BK3453" s="344"/>
      <c r="BS3453" s="305"/>
      <c r="BT3453" s="305"/>
      <c r="BU3453" s="305"/>
      <c r="BV3453" s="305"/>
      <c r="BW3453" s="305"/>
      <c r="BX3453" s="305"/>
      <c r="BY3453" s="305"/>
      <c r="BZ3453" s="305"/>
      <c r="CA3453" s="305"/>
      <c r="CE3453" s="110"/>
    </row>
    <row r="3454" spans="9:83" s="108" customFormat="1" x14ac:dyDescent="0.25">
      <c r="I3454" s="111"/>
      <c r="J3454" s="111"/>
      <c r="K3454" s="111"/>
      <c r="L3454" s="111"/>
      <c r="M3454" s="111"/>
      <c r="N3454" s="111"/>
      <c r="O3454" s="112"/>
      <c r="AF3454" s="109"/>
      <c r="AG3454" s="109"/>
      <c r="AH3454" s="109"/>
      <c r="AN3454" s="109"/>
      <c r="AO3454" s="109"/>
      <c r="AP3454" s="109"/>
      <c r="BF3454" s="305"/>
      <c r="BG3454" s="305"/>
      <c r="BJ3454" s="344"/>
      <c r="BK3454" s="344"/>
      <c r="BS3454" s="305"/>
      <c r="BT3454" s="305"/>
      <c r="BU3454" s="305"/>
      <c r="BV3454" s="305"/>
      <c r="BW3454" s="305"/>
      <c r="BX3454" s="305"/>
      <c r="BY3454" s="305"/>
      <c r="BZ3454" s="305"/>
      <c r="CA3454" s="305"/>
      <c r="CE3454" s="110"/>
    </row>
    <row r="3455" spans="9:83" s="108" customFormat="1" x14ac:dyDescent="0.25">
      <c r="I3455" s="111"/>
      <c r="J3455" s="111"/>
      <c r="K3455" s="111"/>
      <c r="L3455" s="111"/>
      <c r="M3455" s="111"/>
      <c r="N3455" s="111"/>
      <c r="O3455" s="112"/>
      <c r="AF3455" s="109"/>
      <c r="AG3455" s="109"/>
      <c r="AH3455" s="109"/>
      <c r="AN3455" s="109"/>
      <c r="AO3455" s="109"/>
      <c r="AP3455" s="109"/>
      <c r="BF3455" s="305"/>
      <c r="BG3455" s="305"/>
      <c r="BJ3455" s="344"/>
      <c r="BK3455" s="344"/>
      <c r="BS3455" s="305"/>
      <c r="BT3455" s="305"/>
      <c r="BU3455" s="305"/>
      <c r="BV3455" s="305"/>
      <c r="BW3455" s="305"/>
      <c r="BX3455" s="305"/>
      <c r="BY3455" s="305"/>
      <c r="BZ3455" s="305"/>
      <c r="CA3455" s="305"/>
      <c r="CE3455" s="110"/>
    </row>
    <row r="3456" spans="9:83" s="108" customFormat="1" x14ac:dyDescent="0.25">
      <c r="I3456" s="111"/>
      <c r="J3456" s="111"/>
      <c r="K3456" s="111"/>
      <c r="L3456" s="111"/>
      <c r="M3456" s="111"/>
      <c r="N3456" s="111"/>
      <c r="O3456" s="112"/>
      <c r="AF3456" s="109"/>
      <c r="AG3456" s="109"/>
      <c r="AH3456" s="109"/>
      <c r="AN3456" s="109"/>
      <c r="AO3456" s="109"/>
      <c r="AP3456" s="109"/>
      <c r="BF3456" s="305"/>
      <c r="BG3456" s="305"/>
      <c r="BJ3456" s="344"/>
      <c r="BK3456" s="344"/>
      <c r="BS3456" s="305"/>
      <c r="BT3456" s="305"/>
      <c r="BU3456" s="305"/>
      <c r="BV3456" s="305"/>
      <c r="BW3456" s="305"/>
      <c r="BX3456" s="305"/>
      <c r="BY3456" s="305"/>
      <c r="BZ3456" s="305"/>
      <c r="CA3456" s="305"/>
      <c r="CE3456" s="110"/>
    </row>
    <row r="3457" spans="9:83" s="108" customFormat="1" x14ac:dyDescent="0.25">
      <c r="I3457" s="111"/>
      <c r="J3457" s="111"/>
      <c r="K3457" s="111"/>
      <c r="L3457" s="111"/>
      <c r="M3457" s="111"/>
      <c r="N3457" s="111"/>
      <c r="O3457" s="112"/>
      <c r="AF3457" s="109"/>
      <c r="AG3457" s="109"/>
      <c r="AH3457" s="109"/>
      <c r="AN3457" s="109"/>
      <c r="AO3457" s="109"/>
      <c r="AP3457" s="109"/>
      <c r="BF3457" s="305"/>
      <c r="BG3457" s="305"/>
      <c r="BJ3457" s="344"/>
      <c r="BK3457" s="344"/>
      <c r="BS3457" s="305"/>
      <c r="BT3457" s="305"/>
      <c r="BU3457" s="305"/>
      <c r="BV3457" s="305"/>
      <c r="BW3457" s="305"/>
      <c r="BX3457" s="305"/>
      <c r="BY3457" s="305"/>
      <c r="BZ3457" s="305"/>
      <c r="CA3457" s="305"/>
      <c r="CE3457" s="110"/>
    </row>
    <row r="3458" spans="9:83" s="108" customFormat="1" x14ac:dyDescent="0.25">
      <c r="I3458" s="111"/>
      <c r="J3458" s="111"/>
      <c r="K3458" s="111"/>
      <c r="L3458" s="111"/>
      <c r="M3458" s="111"/>
      <c r="N3458" s="111"/>
      <c r="O3458" s="112"/>
      <c r="AF3458" s="109"/>
      <c r="AG3458" s="109"/>
      <c r="AH3458" s="109"/>
      <c r="AN3458" s="109"/>
      <c r="AO3458" s="109"/>
      <c r="AP3458" s="109"/>
      <c r="BF3458" s="305"/>
      <c r="BG3458" s="305"/>
      <c r="BJ3458" s="344"/>
      <c r="BK3458" s="344"/>
      <c r="BS3458" s="305"/>
      <c r="BT3458" s="305"/>
      <c r="BU3458" s="305"/>
      <c r="BV3458" s="305"/>
      <c r="BW3458" s="305"/>
      <c r="BX3458" s="305"/>
      <c r="BY3458" s="305"/>
      <c r="BZ3458" s="305"/>
      <c r="CA3458" s="305"/>
      <c r="CE3458" s="110"/>
    </row>
    <row r="3459" spans="9:83" s="108" customFormat="1" x14ac:dyDescent="0.25">
      <c r="I3459" s="111"/>
      <c r="J3459" s="111"/>
      <c r="K3459" s="111"/>
      <c r="L3459" s="111"/>
      <c r="M3459" s="111"/>
      <c r="N3459" s="111"/>
      <c r="O3459" s="112"/>
      <c r="AF3459" s="109"/>
      <c r="AG3459" s="109"/>
      <c r="AH3459" s="109"/>
      <c r="AN3459" s="109"/>
      <c r="AO3459" s="109"/>
      <c r="AP3459" s="109"/>
      <c r="BF3459" s="305"/>
      <c r="BG3459" s="305"/>
      <c r="BJ3459" s="344"/>
      <c r="BK3459" s="344"/>
      <c r="BS3459" s="305"/>
      <c r="BT3459" s="305"/>
      <c r="BU3459" s="305"/>
      <c r="BV3459" s="305"/>
      <c r="BW3459" s="305"/>
      <c r="BX3459" s="305"/>
      <c r="BY3459" s="305"/>
      <c r="BZ3459" s="305"/>
      <c r="CA3459" s="305"/>
      <c r="CE3459" s="110"/>
    </row>
    <row r="3460" spans="9:83" s="108" customFormat="1" x14ac:dyDescent="0.25">
      <c r="I3460" s="111"/>
      <c r="J3460" s="111"/>
      <c r="K3460" s="111"/>
      <c r="L3460" s="111"/>
      <c r="M3460" s="111"/>
      <c r="N3460" s="111"/>
      <c r="O3460" s="112"/>
      <c r="AF3460" s="109"/>
      <c r="AG3460" s="109"/>
      <c r="AH3460" s="109"/>
      <c r="AN3460" s="109"/>
      <c r="AO3460" s="109"/>
      <c r="AP3460" s="109"/>
      <c r="BF3460" s="305"/>
      <c r="BG3460" s="305"/>
      <c r="BJ3460" s="344"/>
      <c r="BK3460" s="344"/>
      <c r="BS3460" s="305"/>
      <c r="BT3460" s="305"/>
      <c r="BU3460" s="305"/>
      <c r="BV3460" s="305"/>
      <c r="BW3460" s="305"/>
      <c r="BX3460" s="305"/>
      <c r="BY3460" s="305"/>
      <c r="BZ3460" s="305"/>
      <c r="CA3460" s="305"/>
      <c r="CE3460" s="110"/>
    </row>
    <row r="3461" spans="9:83" s="108" customFormat="1" x14ac:dyDescent="0.25">
      <c r="I3461" s="111"/>
      <c r="J3461" s="111"/>
      <c r="K3461" s="111"/>
      <c r="L3461" s="111"/>
      <c r="M3461" s="111"/>
      <c r="N3461" s="111"/>
      <c r="O3461" s="112"/>
      <c r="AF3461" s="109"/>
      <c r="AG3461" s="109"/>
      <c r="AH3461" s="109"/>
      <c r="AN3461" s="109"/>
      <c r="AO3461" s="109"/>
      <c r="AP3461" s="109"/>
      <c r="BF3461" s="305"/>
      <c r="BG3461" s="305"/>
      <c r="BJ3461" s="344"/>
      <c r="BK3461" s="344"/>
      <c r="BS3461" s="305"/>
      <c r="BT3461" s="305"/>
      <c r="BU3461" s="305"/>
      <c r="BV3461" s="305"/>
      <c r="BW3461" s="305"/>
      <c r="BX3461" s="305"/>
      <c r="BY3461" s="305"/>
      <c r="BZ3461" s="305"/>
      <c r="CA3461" s="305"/>
      <c r="CE3461" s="110"/>
    </row>
    <row r="3462" spans="9:83" s="108" customFormat="1" x14ac:dyDescent="0.25">
      <c r="I3462" s="111"/>
      <c r="J3462" s="111"/>
      <c r="K3462" s="111"/>
      <c r="L3462" s="111"/>
      <c r="M3462" s="111"/>
      <c r="N3462" s="111"/>
      <c r="O3462" s="112"/>
      <c r="AF3462" s="109"/>
      <c r="AG3462" s="109"/>
      <c r="AH3462" s="109"/>
      <c r="AN3462" s="109"/>
      <c r="AO3462" s="109"/>
      <c r="AP3462" s="109"/>
      <c r="BF3462" s="305"/>
      <c r="BG3462" s="305"/>
      <c r="BJ3462" s="344"/>
      <c r="BK3462" s="344"/>
      <c r="BS3462" s="305"/>
      <c r="BT3462" s="305"/>
      <c r="BU3462" s="305"/>
      <c r="BV3462" s="305"/>
      <c r="BW3462" s="305"/>
      <c r="BX3462" s="305"/>
      <c r="BY3462" s="305"/>
      <c r="BZ3462" s="305"/>
      <c r="CA3462" s="305"/>
      <c r="CE3462" s="110"/>
    </row>
    <row r="3463" spans="9:83" s="108" customFormat="1" x14ac:dyDescent="0.25">
      <c r="I3463" s="111"/>
      <c r="J3463" s="111"/>
      <c r="K3463" s="111"/>
      <c r="L3463" s="111"/>
      <c r="M3463" s="111"/>
      <c r="N3463" s="111"/>
      <c r="O3463" s="112"/>
      <c r="AF3463" s="109"/>
      <c r="AG3463" s="109"/>
      <c r="AH3463" s="109"/>
      <c r="AN3463" s="109"/>
      <c r="AO3463" s="109"/>
      <c r="AP3463" s="109"/>
      <c r="BF3463" s="305"/>
      <c r="BG3463" s="305"/>
      <c r="BJ3463" s="344"/>
      <c r="BK3463" s="344"/>
      <c r="BS3463" s="305"/>
      <c r="BT3463" s="305"/>
      <c r="BU3463" s="305"/>
      <c r="BV3463" s="305"/>
      <c r="BW3463" s="305"/>
      <c r="BX3463" s="305"/>
      <c r="BY3463" s="305"/>
      <c r="BZ3463" s="305"/>
      <c r="CA3463" s="305"/>
      <c r="CE3463" s="110"/>
    </row>
    <row r="3464" spans="9:83" s="108" customFormat="1" x14ac:dyDescent="0.25">
      <c r="I3464" s="111"/>
      <c r="J3464" s="111"/>
      <c r="K3464" s="111"/>
      <c r="L3464" s="111"/>
      <c r="M3464" s="111"/>
      <c r="N3464" s="111"/>
      <c r="O3464" s="112"/>
      <c r="AF3464" s="109"/>
      <c r="AG3464" s="109"/>
      <c r="AH3464" s="109"/>
      <c r="AN3464" s="109"/>
      <c r="AO3464" s="109"/>
      <c r="AP3464" s="109"/>
      <c r="BF3464" s="305"/>
      <c r="BG3464" s="305"/>
      <c r="BJ3464" s="344"/>
      <c r="BK3464" s="344"/>
      <c r="BS3464" s="305"/>
      <c r="BT3464" s="305"/>
      <c r="BU3464" s="305"/>
      <c r="BV3464" s="305"/>
      <c r="BW3464" s="305"/>
      <c r="BX3464" s="305"/>
      <c r="BY3464" s="305"/>
      <c r="BZ3464" s="305"/>
      <c r="CA3464" s="305"/>
      <c r="CE3464" s="110"/>
    </row>
    <row r="3465" spans="9:83" s="108" customFormat="1" x14ac:dyDescent="0.25">
      <c r="I3465" s="111"/>
      <c r="J3465" s="111"/>
      <c r="K3465" s="111"/>
      <c r="L3465" s="111"/>
      <c r="M3465" s="111"/>
      <c r="N3465" s="111"/>
      <c r="O3465" s="112"/>
      <c r="AF3465" s="109"/>
      <c r="AG3465" s="109"/>
      <c r="AH3465" s="109"/>
      <c r="AN3465" s="109"/>
      <c r="AO3465" s="109"/>
      <c r="AP3465" s="109"/>
      <c r="BF3465" s="305"/>
      <c r="BG3465" s="305"/>
      <c r="BJ3465" s="344"/>
      <c r="BK3465" s="344"/>
      <c r="BS3465" s="305"/>
      <c r="BT3465" s="305"/>
      <c r="BU3465" s="305"/>
      <c r="BV3465" s="305"/>
      <c r="BW3465" s="305"/>
      <c r="BX3465" s="305"/>
      <c r="BY3465" s="305"/>
      <c r="BZ3465" s="305"/>
      <c r="CA3465" s="305"/>
      <c r="CE3465" s="110"/>
    </row>
    <row r="3466" spans="9:83" s="108" customFormat="1" x14ac:dyDescent="0.25">
      <c r="I3466" s="111"/>
      <c r="J3466" s="111"/>
      <c r="K3466" s="111"/>
      <c r="L3466" s="111"/>
      <c r="M3466" s="111"/>
      <c r="N3466" s="111"/>
      <c r="O3466" s="112"/>
      <c r="AF3466" s="109"/>
      <c r="AG3466" s="109"/>
      <c r="AH3466" s="109"/>
      <c r="AN3466" s="109"/>
      <c r="AO3466" s="109"/>
      <c r="AP3466" s="109"/>
      <c r="BF3466" s="305"/>
      <c r="BG3466" s="305"/>
      <c r="BJ3466" s="344"/>
      <c r="BK3466" s="344"/>
      <c r="BS3466" s="305"/>
      <c r="BT3466" s="305"/>
      <c r="BU3466" s="305"/>
      <c r="BV3466" s="305"/>
      <c r="BW3466" s="305"/>
      <c r="BX3466" s="305"/>
      <c r="BY3466" s="305"/>
      <c r="BZ3466" s="305"/>
      <c r="CA3466" s="305"/>
      <c r="CE3466" s="110"/>
    </row>
    <row r="3467" spans="9:83" s="108" customFormat="1" x14ac:dyDescent="0.25">
      <c r="I3467" s="111"/>
      <c r="J3467" s="111"/>
      <c r="K3467" s="111"/>
      <c r="L3467" s="111"/>
      <c r="M3467" s="111"/>
      <c r="N3467" s="111"/>
      <c r="O3467" s="112"/>
      <c r="AF3467" s="109"/>
      <c r="AG3467" s="109"/>
      <c r="AH3467" s="109"/>
      <c r="AN3467" s="109"/>
      <c r="AO3467" s="109"/>
      <c r="AP3467" s="109"/>
      <c r="BF3467" s="305"/>
      <c r="BG3467" s="305"/>
      <c r="BJ3467" s="344"/>
      <c r="BK3467" s="344"/>
      <c r="BS3467" s="305"/>
      <c r="BT3467" s="305"/>
      <c r="BU3467" s="305"/>
      <c r="BV3467" s="305"/>
      <c r="BW3467" s="305"/>
      <c r="BX3467" s="305"/>
      <c r="BY3467" s="305"/>
      <c r="BZ3467" s="305"/>
      <c r="CA3467" s="305"/>
      <c r="CE3467" s="110"/>
    </row>
    <row r="3468" spans="9:83" s="108" customFormat="1" x14ac:dyDescent="0.25">
      <c r="I3468" s="111"/>
      <c r="J3468" s="111"/>
      <c r="K3468" s="111"/>
      <c r="L3468" s="111"/>
      <c r="M3468" s="111"/>
      <c r="N3468" s="111"/>
      <c r="O3468" s="112"/>
      <c r="AF3468" s="109"/>
      <c r="AG3468" s="109"/>
      <c r="AH3468" s="109"/>
      <c r="AN3468" s="109"/>
      <c r="AO3468" s="109"/>
      <c r="AP3468" s="109"/>
      <c r="BF3468" s="305"/>
      <c r="BG3468" s="305"/>
      <c r="BJ3468" s="344"/>
      <c r="BK3468" s="344"/>
      <c r="BS3468" s="305"/>
      <c r="BT3468" s="305"/>
      <c r="BU3468" s="305"/>
      <c r="BV3468" s="305"/>
      <c r="BW3468" s="305"/>
      <c r="BX3468" s="305"/>
      <c r="BY3468" s="305"/>
      <c r="BZ3468" s="305"/>
      <c r="CA3468" s="305"/>
      <c r="CE3468" s="110"/>
    </row>
    <row r="3469" spans="9:83" s="108" customFormat="1" x14ac:dyDescent="0.25">
      <c r="I3469" s="111"/>
      <c r="J3469" s="111"/>
      <c r="K3469" s="111"/>
      <c r="L3469" s="111"/>
      <c r="M3469" s="111"/>
      <c r="N3469" s="111"/>
      <c r="O3469" s="112"/>
      <c r="AF3469" s="109"/>
      <c r="AG3469" s="109"/>
      <c r="AH3469" s="109"/>
      <c r="AN3469" s="109"/>
      <c r="AO3469" s="109"/>
      <c r="AP3469" s="109"/>
      <c r="BF3469" s="305"/>
      <c r="BG3469" s="305"/>
      <c r="BJ3469" s="344"/>
      <c r="BK3469" s="344"/>
      <c r="BS3469" s="305"/>
      <c r="BT3469" s="305"/>
      <c r="BU3469" s="305"/>
      <c r="BV3469" s="305"/>
      <c r="BW3469" s="305"/>
      <c r="BX3469" s="305"/>
      <c r="BY3469" s="305"/>
      <c r="BZ3469" s="305"/>
      <c r="CA3469" s="305"/>
      <c r="CE3469" s="110"/>
    </row>
    <row r="3470" spans="9:83" s="108" customFormat="1" x14ac:dyDescent="0.25">
      <c r="I3470" s="111"/>
      <c r="J3470" s="111"/>
      <c r="K3470" s="111"/>
      <c r="L3470" s="111"/>
      <c r="M3470" s="111"/>
      <c r="N3470" s="111"/>
      <c r="O3470" s="112"/>
      <c r="AF3470" s="109"/>
      <c r="AG3470" s="109"/>
      <c r="AH3470" s="109"/>
      <c r="AN3470" s="109"/>
      <c r="AO3470" s="109"/>
      <c r="AP3470" s="109"/>
      <c r="BF3470" s="305"/>
      <c r="BG3470" s="305"/>
      <c r="BJ3470" s="344"/>
      <c r="BK3470" s="344"/>
      <c r="BS3470" s="305"/>
      <c r="BT3470" s="305"/>
      <c r="BU3470" s="305"/>
      <c r="BV3470" s="305"/>
      <c r="BW3470" s="305"/>
      <c r="BX3470" s="305"/>
      <c r="BY3470" s="305"/>
      <c r="BZ3470" s="305"/>
      <c r="CA3470" s="305"/>
      <c r="CE3470" s="110"/>
    </row>
    <row r="3471" spans="9:83" s="108" customFormat="1" x14ac:dyDescent="0.25">
      <c r="I3471" s="111"/>
      <c r="J3471" s="111"/>
      <c r="K3471" s="111"/>
      <c r="L3471" s="111"/>
      <c r="M3471" s="111"/>
      <c r="N3471" s="111"/>
      <c r="O3471" s="112"/>
      <c r="AF3471" s="109"/>
      <c r="AG3471" s="109"/>
      <c r="AH3471" s="109"/>
      <c r="AN3471" s="109"/>
      <c r="AO3471" s="109"/>
      <c r="AP3471" s="109"/>
      <c r="BF3471" s="305"/>
      <c r="BG3471" s="305"/>
      <c r="BJ3471" s="344"/>
      <c r="BK3471" s="344"/>
      <c r="BS3471" s="305"/>
      <c r="BT3471" s="305"/>
      <c r="BU3471" s="305"/>
      <c r="BV3471" s="305"/>
      <c r="BW3471" s="305"/>
      <c r="BX3471" s="305"/>
      <c r="BY3471" s="305"/>
      <c r="BZ3471" s="305"/>
      <c r="CA3471" s="305"/>
      <c r="CE3471" s="110"/>
    </row>
    <row r="3472" spans="9:83" s="108" customFormat="1" x14ac:dyDescent="0.25">
      <c r="I3472" s="111"/>
      <c r="J3472" s="111"/>
      <c r="K3472" s="111"/>
      <c r="L3472" s="111"/>
      <c r="M3472" s="111"/>
      <c r="N3472" s="111"/>
      <c r="O3472" s="112"/>
      <c r="AF3472" s="109"/>
      <c r="AG3472" s="109"/>
      <c r="AH3472" s="109"/>
      <c r="AN3472" s="109"/>
      <c r="AO3472" s="109"/>
      <c r="AP3472" s="109"/>
      <c r="BF3472" s="305"/>
      <c r="BG3472" s="305"/>
      <c r="BJ3472" s="344"/>
      <c r="BK3472" s="344"/>
      <c r="BS3472" s="305"/>
      <c r="BT3472" s="305"/>
      <c r="BU3472" s="305"/>
      <c r="BV3472" s="305"/>
      <c r="BW3472" s="305"/>
      <c r="BX3472" s="305"/>
      <c r="BY3472" s="305"/>
      <c r="BZ3472" s="305"/>
      <c r="CA3472" s="305"/>
      <c r="CE3472" s="110"/>
    </row>
    <row r="3473" spans="9:83" s="108" customFormat="1" x14ac:dyDescent="0.25">
      <c r="I3473" s="111"/>
      <c r="J3473" s="111"/>
      <c r="K3473" s="111"/>
      <c r="L3473" s="111"/>
      <c r="M3473" s="111"/>
      <c r="N3473" s="111"/>
      <c r="O3473" s="112"/>
      <c r="AF3473" s="109"/>
      <c r="AG3473" s="109"/>
      <c r="AH3473" s="109"/>
      <c r="AN3473" s="109"/>
      <c r="AO3473" s="109"/>
      <c r="AP3473" s="109"/>
      <c r="BF3473" s="305"/>
      <c r="BG3473" s="305"/>
      <c r="BJ3473" s="344"/>
      <c r="BK3473" s="344"/>
      <c r="BS3473" s="305"/>
      <c r="BT3473" s="305"/>
      <c r="BU3473" s="305"/>
      <c r="BV3473" s="305"/>
      <c r="BW3473" s="305"/>
      <c r="BX3473" s="305"/>
      <c r="BY3473" s="305"/>
      <c r="BZ3473" s="305"/>
      <c r="CA3473" s="305"/>
      <c r="CE3473" s="110"/>
    </row>
    <row r="3474" spans="9:83" s="108" customFormat="1" x14ac:dyDescent="0.25">
      <c r="I3474" s="111"/>
      <c r="J3474" s="111"/>
      <c r="K3474" s="111"/>
      <c r="L3474" s="111"/>
      <c r="M3474" s="111"/>
      <c r="N3474" s="111"/>
      <c r="O3474" s="112"/>
      <c r="AF3474" s="109"/>
      <c r="AG3474" s="109"/>
      <c r="AH3474" s="109"/>
      <c r="AN3474" s="109"/>
      <c r="AO3474" s="109"/>
      <c r="AP3474" s="109"/>
      <c r="BF3474" s="305"/>
      <c r="BG3474" s="305"/>
      <c r="BJ3474" s="344"/>
      <c r="BK3474" s="344"/>
      <c r="BS3474" s="305"/>
      <c r="BT3474" s="305"/>
      <c r="BU3474" s="305"/>
      <c r="BV3474" s="305"/>
      <c r="BW3474" s="305"/>
      <c r="BX3474" s="305"/>
      <c r="BY3474" s="305"/>
      <c r="BZ3474" s="305"/>
      <c r="CA3474" s="305"/>
      <c r="CE3474" s="110"/>
    </row>
    <row r="3475" spans="9:83" s="108" customFormat="1" x14ac:dyDescent="0.25">
      <c r="I3475" s="111"/>
      <c r="J3475" s="111"/>
      <c r="K3475" s="111"/>
      <c r="L3475" s="111"/>
      <c r="M3475" s="111"/>
      <c r="N3475" s="111"/>
      <c r="O3475" s="112"/>
      <c r="AF3475" s="109"/>
      <c r="AG3475" s="109"/>
      <c r="AH3475" s="109"/>
      <c r="AN3475" s="109"/>
      <c r="AO3475" s="109"/>
      <c r="AP3475" s="109"/>
      <c r="BF3475" s="305"/>
      <c r="BG3475" s="305"/>
      <c r="BJ3475" s="344"/>
      <c r="BK3475" s="344"/>
      <c r="BS3475" s="305"/>
      <c r="BT3475" s="305"/>
      <c r="BU3475" s="305"/>
      <c r="BV3475" s="305"/>
      <c r="BW3475" s="305"/>
      <c r="BX3475" s="305"/>
      <c r="BY3475" s="305"/>
      <c r="BZ3475" s="305"/>
      <c r="CA3475" s="305"/>
      <c r="CE3475" s="110"/>
    </row>
    <row r="3476" spans="9:83" s="108" customFormat="1" x14ac:dyDescent="0.25">
      <c r="I3476" s="111"/>
      <c r="J3476" s="111"/>
      <c r="K3476" s="111"/>
      <c r="L3476" s="111"/>
      <c r="M3476" s="111"/>
      <c r="N3476" s="111"/>
      <c r="O3476" s="112"/>
      <c r="AF3476" s="109"/>
      <c r="AG3476" s="109"/>
      <c r="AH3476" s="109"/>
      <c r="AN3476" s="109"/>
      <c r="AO3476" s="109"/>
      <c r="AP3476" s="109"/>
      <c r="BF3476" s="305"/>
      <c r="BG3476" s="305"/>
      <c r="BJ3476" s="344"/>
      <c r="BK3476" s="344"/>
      <c r="BS3476" s="305"/>
      <c r="BT3476" s="305"/>
      <c r="BU3476" s="305"/>
      <c r="BV3476" s="305"/>
      <c r="BW3476" s="305"/>
      <c r="BX3476" s="305"/>
      <c r="BY3476" s="305"/>
      <c r="BZ3476" s="305"/>
      <c r="CA3476" s="305"/>
      <c r="CE3476" s="110"/>
    </row>
    <row r="3477" spans="9:83" s="108" customFormat="1" x14ac:dyDescent="0.25">
      <c r="I3477" s="111"/>
      <c r="J3477" s="111"/>
      <c r="K3477" s="111"/>
      <c r="L3477" s="111"/>
      <c r="M3477" s="111"/>
      <c r="N3477" s="111"/>
      <c r="O3477" s="112"/>
      <c r="AF3477" s="109"/>
      <c r="AG3477" s="109"/>
      <c r="AH3477" s="109"/>
      <c r="AN3477" s="109"/>
      <c r="AO3477" s="109"/>
      <c r="AP3477" s="109"/>
      <c r="BF3477" s="305"/>
      <c r="BG3477" s="305"/>
      <c r="BJ3477" s="344"/>
      <c r="BK3477" s="344"/>
      <c r="BS3477" s="305"/>
      <c r="BT3477" s="305"/>
      <c r="BU3477" s="305"/>
      <c r="BV3477" s="305"/>
      <c r="BW3477" s="305"/>
      <c r="BX3477" s="305"/>
      <c r="BY3477" s="305"/>
      <c r="BZ3477" s="305"/>
      <c r="CA3477" s="305"/>
      <c r="CE3477" s="110"/>
    </row>
    <row r="3478" spans="9:83" s="108" customFormat="1" x14ac:dyDescent="0.25">
      <c r="I3478" s="111"/>
      <c r="J3478" s="111"/>
      <c r="K3478" s="111"/>
      <c r="L3478" s="111"/>
      <c r="M3478" s="111"/>
      <c r="N3478" s="111"/>
      <c r="O3478" s="112"/>
      <c r="AF3478" s="109"/>
      <c r="AG3478" s="109"/>
      <c r="AH3478" s="109"/>
      <c r="AN3478" s="109"/>
      <c r="AO3478" s="109"/>
      <c r="AP3478" s="109"/>
      <c r="BF3478" s="305"/>
      <c r="BG3478" s="305"/>
      <c r="BJ3478" s="344"/>
      <c r="BK3478" s="344"/>
      <c r="BS3478" s="305"/>
      <c r="BT3478" s="305"/>
      <c r="BU3478" s="305"/>
      <c r="BV3478" s="305"/>
      <c r="BW3478" s="305"/>
      <c r="BX3478" s="305"/>
      <c r="BY3478" s="305"/>
      <c r="BZ3478" s="305"/>
      <c r="CA3478" s="305"/>
      <c r="CE3478" s="110"/>
    </row>
    <row r="3479" spans="9:83" s="108" customFormat="1" x14ac:dyDescent="0.25">
      <c r="I3479" s="111"/>
      <c r="J3479" s="111"/>
      <c r="K3479" s="111"/>
      <c r="L3479" s="111"/>
      <c r="M3479" s="111"/>
      <c r="N3479" s="111"/>
      <c r="O3479" s="112"/>
      <c r="AF3479" s="109"/>
      <c r="AG3479" s="109"/>
      <c r="AH3479" s="109"/>
      <c r="AN3479" s="109"/>
      <c r="AO3479" s="109"/>
      <c r="AP3479" s="109"/>
      <c r="BF3479" s="305"/>
      <c r="BG3479" s="305"/>
      <c r="BJ3479" s="344"/>
      <c r="BK3479" s="344"/>
      <c r="BS3479" s="305"/>
      <c r="BT3479" s="305"/>
      <c r="BU3479" s="305"/>
      <c r="BV3479" s="305"/>
      <c r="BW3479" s="305"/>
      <c r="BX3479" s="305"/>
      <c r="BY3479" s="305"/>
      <c r="BZ3479" s="305"/>
      <c r="CA3479" s="305"/>
      <c r="CE3479" s="110"/>
    </row>
    <row r="3480" spans="9:83" s="108" customFormat="1" x14ac:dyDescent="0.25">
      <c r="I3480" s="111"/>
      <c r="J3480" s="111"/>
      <c r="K3480" s="111"/>
      <c r="L3480" s="111"/>
      <c r="M3480" s="111"/>
      <c r="N3480" s="111"/>
      <c r="O3480" s="112"/>
      <c r="AF3480" s="109"/>
      <c r="AG3480" s="109"/>
      <c r="AH3480" s="109"/>
      <c r="AN3480" s="109"/>
      <c r="AO3480" s="109"/>
      <c r="AP3480" s="109"/>
      <c r="BF3480" s="305"/>
      <c r="BG3480" s="305"/>
      <c r="BJ3480" s="344"/>
      <c r="BK3480" s="344"/>
      <c r="BS3480" s="305"/>
      <c r="BT3480" s="305"/>
      <c r="BU3480" s="305"/>
      <c r="BV3480" s="305"/>
      <c r="BW3480" s="305"/>
      <c r="BX3480" s="305"/>
      <c r="BY3480" s="305"/>
      <c r="BZ3480" s="305"/>
      <c r="CA3480" s="305"/>
      <c r="CE3480" s="110"/>
    </row>
    <row r="3481" spans="9:83" s="108" customFormat="1" x14ac:dyDescent="0.25">
      <c r="I3481" s="111"/>
      <c r="J3481" s="111"/>
      <c r="K3481" s="111"/>
      <c r="L3481" s="111"/>
      <c r="M3481" s="111"/>
      <c r="N3481" s="111"/>
      <c r="O3481" s="112"/>
      <c r="AF3481" s="109"/>
      <c r="AG3481" s="109"/>
      <c r="AH3481" s="109"/>
      <c r="AN3481" s="109"/>
      <c r="AO3481" s="109"/>
      <c r="AP3481" s="109"/>
      <c r="BF3481" s="305"/>
      <c r="BG3481" s="305"/>
      <c r="BJ3481" s="344"/>
      <c r="BK3481" s="344"/>
      <c r="BS3481" s="305"/>
      <c r="BT3481" s="305"/>
      <c r="BU3481" s="305"/>
      <c r="BV3481" s="305"/>
      <c r="BW3481" s="305"/>
      <c r="BX3481" s="305"/>
      <c r="BY3481" s="305"/>
      <c r="BZ3481" s="305"/>
      <c r="CA3481" s="305"/>
      <c r="CE3481" s="110"/>
    </row>
    <row r="3482" spans="9:83" s="108" customFormat="1" x14ac:dyDescent="0.25">
      <c r="I3482" s="111"/>
      <c r="J3482" s="111"/>
      <c r="K3482" s="111"/>
      <c r="L3482" s="111"/>
      <c r="M3482" s="111"/>
      <c r="N3482" s="111"/>
      <c r="O3482" s="112"/>
      <c r="AF3482" s="109"/>
      <c r="AG3482" s="109"/>
      <c r="AH3482" s="109"/>
      <c r="AN3482" s="109"/>
      <c r="AO3482" s="109"/>
      <c r="AP3482" s="109"/>
      <c r="BF3482" s="305"/>
      <c r="BG3482" s="305"/>
      <c r="BJ3482" s="344"/>
      <c r="BK3482" s="344"/>
      <c r="BS3482" s="305"/>
      <c r="BT3482" s="305"/>
      <c r="BU3482" s="305"/>
      <c r="BV3482" s="305"/>
      <c r="BW3482" s="305"/>
      <c r="BX3482" s="305"/>
      <c r="BY3482" s="305"/>
      <c r="BZ3482" s="305"/>
      <c r="CA3482" s="305"/>
      <c r="CE3482" s="110"/>
    </row>
    <row r="3483" spans="9:83" s="108" customFormat="1" x14ac:dyDescent="0.25">
      <c r="I3483" s="111"/>
      <c r="J3483" s="111"/>
      <c r="K3483" s="111"/>
      <c r="L3483" s="111"/>
      <c r="M3483" s="111"/>
      <c r="N3483" s="111"/>
      <c r="O3483" s="112"/>
      <c r="AF3483" s="109"/>
      <c r="AG3483" s="109"/>
      <c r="AH3483" s="109"/>
      <c r="AN3483" s="109"/>
      <c r="AO3483" s="109"/>
      <c r="AP3483" s="109"/>
      <c r="BF3483" s="305"/>
      <c r="BG3483" s="305"/>
      <c r="BJ3483" s="344"/>
      <c r="BK3483" s="344"/>
      <c r="BS3483" s="305"/>
      <c r="BT3483" s="305"/>
      <c r="BU3483" s="305"/>
      <c r="BV3483" s="305"/>
      <c r="BW3483" s="305"/>
      <c r="BX3483" s="305"/>
      <c r="BY3483" s="305"/>
      <c r="BZ3483" s="305"/>
      <c r="CA3483" s="305"/>
      <c r="CE3483" s="110"/>
    </row>
    <row r="3484" spans="9:83" s="108" customFormat="1" x14ac:dyDescent="0.25">
      <c r="I3484" s="111"/>
      <c r="J3484" s="111"/>
      <c r="K3484" s="111"/>
      <c r="L3484" s="111"/>
      <c r="M3484" s="111"/>
      <c r="N3484" s="111"/>
      <c r="O3484" s="112"/>
      <c r="AF3484" s="109"/>
      <c r="AG3484" s="109"/>
      <c r="AH3484" s="109"/>
      <c r="AN3484" s="109"/>
      <c r="AO3484" s="109"/>
      <c r="AP3484" s="109"/>
      <c r="BF3484" s="305"/>
      <c r="BG3484" s="305"/>
      <c r="BJ3484" s="344"/>
      <c r="BK3484" s="344"/>
      <c r="BS3484" s="305"/>
      <c r="BT3484" s="305"/>
      <c r="BU3484" s="305"/>
      <c r="BV3484" s="305"/>
      <c r="BW3484" s="305"/>
      <c r="BX3484" s="305"/>
      <c r="BY3484" s="305"/>
      <c r="BZ3484" s="305"/>
      <c r="CA3484" s="305"/>
      <c r="CE3484" s="110"/>
    </row>
    <row r="3485" spans="9:83" s="108" customFormat="1" x14ac:dyDescent="0.25">
      <c r="I3485" s="111"/>
      <c r="J3485" s="111"/>
      <c r="K3485" s="111"/>
      <c r="L3485" s="111"/>
      <c r="M3485" s="111"/>
      <c r="N3485" s="111"/>
      <c r="O3485" s="112"/>
      <c r="AF3485" s="109"/>
      <c r="AG3485" s="109"/>
      <c r="AH3485" s="109"/>
      <c r="AN3485" s="109"/>
      <c r="AO3485" s="109"/>
      <c r="AP3485" s="109"/>
      <c r="BF3485" s="305"/>
      <c r="BG3485" s="305"/>
      <c r="BJ3485" s="344"/>
      <c r="BK3485" s="344"/>
      <c r="BS3485" s="305"/>
      <c r="BT3485" s="305"/>
      <c r="BU3485" s="305"/>
      <c r="BV3485" s="305"/>
      <c r="BW3485" s="305"/>
      <c r="BX3485" s="305"/>
      <c r="BY3485" s="305"/>
      <c r="BZ3485" s="305"/>
      <c r="CA3485" s="305"/>
      <c r="CE3485" s="110"/>
    </row>
    <row r="3486" spans="9:83" s="108" customFormat="1" x14ac:dyDescent="0.25">
      <c r="I3486" s="111"/>
      <c r="J3486" s="111"/>
      <c r="K3486" s="111"/>
      <c r="L3486" s="111"/>
      <c r="M3486" s="111"/>
      <c r="N3486" s="111"/>
      <c r="O3486" s="112"/>
      <c r="AF3486" s="109"/>
      <c r="AG3486" s="109"/>
      <c r="AH3486" s="109"/>
      <c r="AN3486" s="109"/>
      <c r="AO3486" s="109"/>
      <c r="AP3486" s="109"/>
      <c r="BF3486" s="305"/>
      <c r="BG3486" s="305"/>
      <c r="BJ3486" s="344"/>
      <c r="BK3486" s="344"/>
      <c r="BS3486" s="305"/>
      <c r="BT3486" s="305"/>
      <c r="BU3486" s="305"/>
      <c r="BV3486" s="305"/>
      <c r="BW3486" s="305"/>
      <c r="BX3486" s="305"/>
      <c r="BY3486" s="305"/>
      <c r="BZ3486" s="305"/>
      <c r="CA3486" s="305"/>
      <c r="CE3486" s="110"/>
    </row>
    <row r="3487" spans="9:83" s="108" customFormat="1" x14ac:dyDescent="0.25">
      <c r="I3487" s="111"/>
      <c r="J3487" s="111"/>
      <c r="K3487" s="111"/>
      <c r="L3487" s="111"/>
      <c r="M3487" s="111"/>
      <c r="N3487" s="111"/>
      <c r="O3487" s="112"/>
      <c r="AF3487" s="109"/>
      <c r="AG3487" s="109"/>
      <c r="AH3487" s="109"/>
      <c r="AN3487" s="109"/>
      <c r="AO3487" s="109"/>
      <c r="AP3487" s="109"/>
      <c r="BF3487" s="305"/>
      <c r="BG3487" s="305"/>
      <c r="BJ3487" s="344"/>
      <c r="BK3487" s="344"/>
      <c r="BS3487" s="305"/>
      <c r="BT3487" s="305"/>
      <c r="BU3487" s="305"/>
      <c r="BV3487" s="305"/>
      <c r="BW3487" s="305"/>
      <c r="BX3487" s="305"/>
      <c r="BY3487" s="305"/>
      <c r="BZ3487" s="305"/>
      <c r="CA3487" s="305"/>
      <c r="CE3487" s="110"/>
    </row>
    <row r="3488" spans="9:83" s="108" customFormat="1" x14ac:dyDescent="0.25">
      <c r="I3488" s="111"/>
      <c r="J3488" s="111"/>
      <c r="K3488" s="111"/>
      <c r="L3488" s="111"/>
      <c r="M3488" s="111"/>
      <c r="N3488" s="111"/>
      <c r="O3488" s="112"/>
      <c r="AF3488" s="109"/>
      <c r="AG3488" s="109"/>
      <c r="AH3488" s="109"/>
      <c r="AN3488" s="109"/>
      <c r="AO3488" s="109"/>
      <c r="AP3488" s="109"/>
      <c r="BF3488" s="305"/>
      <c r="BG3488" s="305"/>
      <c r="BJ3488" s="344"/>
      <c r="BK3488" s="344"/>
      <c r="BS3488" s="305"/>
      <c r="BT3488" s="305"/>
      <c r="BU3488" s="305"/>
      <c r="BV3488" s="305"/>
      <c r="BW3488" s="305"/>
      <c r="BX3488" s="305"/>
      <c r="BY3488" s="305"/>
      <c r="BZ3488" s="305"/>
      <c r="CA3488" s="305"/>
      <c r="CE3488" s="110"/>
    </row>
    <row r="3489" spans="9:83" s="108" customFormat="1" x14ac:dyDescent="0.25">
      <c r="I3489" s="111"/>
      <c r="J3489" s="111"/>
      <c r="K3489" s="111"/>
      <c r="L3489" s="111"/>
      <c r="M3489" s="111"/>
      <c r="N3489" s="111"/>
      <c r="O3489" s="112"/>
      <c r="AF3489" s="109"/>
      <c r="AG3489" s="109"/>
      <c r="AH3489" s="109"/>
      <c r="AN3489" s="109"/>
      <c r="AO3489" s="109"/>
      <c r="AP3489" s="109"/>
      <c r="BF3489" s="305"/>
      <c r="BG3489" s="305"/>
      <c r="BJ3489" s="344"/>
      <c r="BK3489" s="344"/>
      <c r="BS3489" s="305"/>
      <c r="BT3489" s="305"/>
      <c r="BU3489" s="305"/>
      <c r="BV3489" s="305"/>
      <c r="BW3489" s="305"/>
      <c r="BX3489" s="305"/>
      <c r="BY3489" s="305"/>
      <c r="BZ3489" s="305"/>
      <c r="CA3489" s="305"/>
      <c r="CE3489" s="110"/>
    </row>
    <row r="3490" spans="9:83" s="108" customFormat="1" x14ac:dyDescent="0.25">
      <c r="I3490" s="111"/>
      <c r="J3490" s="111"/>
      <c r="K3490" s="111"/>
      <c r="L3490" s="111"/>
      <c r="M3490" s="111"/>
      <c r="N3490" s="111"/>
      <c r="O3490" s="112"/>
      <c r="AF3490" s="109"/>
      <c r="AG3490" s="109"/>
      <c r="AH3490" s="109"/>
      <c r="AN3490" s="109"/>
      <c r="AO3490" s="109"/>
      <c r="AP3490" s="109"/>
      <c r="BF3490" s="305"/>
      <c r="BG3490" s="305"/>
      <c r="BJ3490" s="344"/>
      <c r="BK3490" s="344"/>
      <c r="BS3490" s="305"/>
      <c r="BT3490" s="305"/>
      <c r="BU3490" s="305"/>
      <c r="BV3490" s="305"/>
      <c r="BW3490" s="305"/>
      <c r="BX3490" s="305"/>
      <c r="BY3490" s="305"/>
      <c r="BZ3490" s="305"/>
      <c r="CA3490" s="305"/>
      <c r="CE3490" s="110"/>
    </row>
    <row r="3491" spans="9:83" s="108" customFormat="1" x14ac:dyDescent="0.25">
      <c r="I3491" s="111"/>
      <c r="J3491" s="111"/>
      <c r="K3491" s="111"/>
      <c r="L3491" s="111"/>
      <c r="M3491" s="111"/>
      <c r="N3491" s="111"/>
      <c r="O3491" s="112"/>
      <c r="AF3491" s="109"/>
      <c r="AG3491" s="109"/>
      <c r="AH3491" s="109"/>
      <c r="AN3491" s="109"/>
      <c r="AO3491" s="109"/>
      <c r="AP3491" s="109"/>
      <c r="BF3491" s="305"/>
      <c r="BG3491" s="305"/>
      <c r="BJ3491" s="344"/>
      <c r="BK3491" s="344"/>
      <c r="BS3491" s="305"/>
      <c r="BT3491" s="305"/>
      <c r="BU3491" s="305"/>
      <c r="BV3491" s="305"/>
      <c r="BW3491" s="305"/>
      <c r="BX3491" s="305"/>
      <c r="BY3491" s="305"/>
      <c r="BZ3491" s="305"/>
      <c r="CA3491" s="305"/>
      <c r="CE3491" s="110"/>
    </row>
    <row r="3492" spans="9:83" s="108" customFormat="1" x14ac:dyDescent="0.25">
      <c r="I3492" s="111"/>
      <c r="J3492" s="111"/>
      <c r="K3492" s="111"/>
      <c r="L3492" s="111"/>
      <c r="M3492" s="111"/>
      <c r="N3492" s="111"/>
      <c r="O3492" s="112"/>
      <c r="AF3492" s="109"/>
      <c r="AG3492" s="109"/>
      <c r="AH3492" s="109"/>
      <c r="AN3492" s="109"/>
      <c r="AO3492" s="109"/>
      <c r="AP3492" s="109"/>
      <c r="BF3492" s="305"/>
      <c r="BG3492" s="305"/>
      <c r="BJ3492" s="344"/>
      <c r="BK3492" s="344"/>
      <c r="BS3492" s="305"/>
      <c r="BT3492" s="305"/>
      <c r="BU3492" s="305"/>
      <c r="BV3492" s="305"/>
      <c r="BW3492" s="305"/>
      <c r="BX3492" s="305"/>
      <c r="BY3492" s="305"/>
      <c r="BZ3492" s="305"/>
      <c r="CA3492" s="305"/>
      <c r="CE3492" s="110"/>
    </row>
    <row r="3493" spans="9:83" s="108" customFormat="1" x14ac:dyDescent="0.25">
      <c r="I3493" s="111"/>
      <c r="J3493" s="111"/>
      <c r="K3493" s="111"/>
      <c r="L3493" s="111"/>
      <c r="M3493" s="111"/>
      <c r="N3493" s="111"/>
      <c r="O3493" s="112"/>
      <c r="AF3493" s="109"/>
      <c r="AG3493" s="109"/>
      <c r="AH3493" s="109"/>
      <c r="AN3493" s="109"/>
      <c r="AO3493" s="109"/>
      <c r="AP3493" s="109"/>
      <c r="BF3493" s="305"/>
      <c r="BG3493" s="305"/>
      <c r="BJ3493" s="344"/>
      <c r="BK3493" s="344"/>
      <c r="BS3493" s="305"/>
      <c r="BT3493" s="305"/>
      <c r="BU3493" s="305"/>
      <c r="BV3493" s="305"/>
      <c r="BW3493" s="305"/>
      <c r="BX3493" s="305"/>
      <c r="BY3493" s="305"/>
      <c r="BZ3493" s="305"/>
      <c r="CA3493" s="305"/>
      <c r="CE3493" s="110"/>
    </row>
    <row r="3494" spans="9:83" s="108" customFormat="1" x14ac:dyDescent="0.25">
      <c r="I3494" s="111"/>
      <c r="J3494" s="111"/>
      <c r="K3494" s="111"/>
      <c r="L3494" s="111"/>
      <c r="M3494" s="111"/>
      <c r="N3494" s="111"/>
      <c r="O3494" s="112"/>
      <c r="AF3494" s="109"/>
      <c r="AG3494" s="109"/>
      <c r="AH3494" s="109"/>
      <c r="AN3494" s="109"/>
      <c r="AO3494" s="109"/>
      <c r="AP3494" s="109"/>
      <c r="BF3494" s="305"/>
      <c r="BG3494" s="305"/>
      <c r="BJ3494" s="344"/>
      <c r="BK3494" s="344"/>
      <c r="BS3494" s="305"/>
      <c r="BT3494" s="305"/>
      <c r="BU3494" s="305"/>
      <c r="BV3494" s="305"/>
      <c r="BW3494" s="305"/>
      <c r="BX3494" s="305"/>
      <c r="BY3494" s="305"/>
      <c r="BZ3494" s="305"/>
      <c r="CA3494" s="305"/>
      <c r="CE3494" s="110"/>
    </row>
    <row r="3495" spans="9:83" s="108" customFormat="1" x14ac:dyDescent="0.25">
      <c r="I3495" s="111"/>
      <c r="J3495" s="111"/>
      <c r="K3495" s="111"/>
      <c r="L3495" s="111"/>
      <c r="M3495" s="111"/>
      <c r="N3495" s="111"/>
      <c r="O3495" s="112"/>
      <c r="AF3495" s="109"/>
      <c r="AG3495" s="109"/>
      <c r="AH3495" s="109"/>
      <c r="AN3495" s="109"/>
      <c r="AO3495" s="109"/>
      <c r="AP3495" s="109"/>
      <c r="BF3495" s="305"/>
      <c r="BG3495" s="305"/>
      <c r="BJ3495" s="344"/>
      <c r="BK3495" s="344"/>
      <c r="BS3495" s="305"/>
      <c r="BT3495" s="305"/>
      <c r="BU3495" s="305"/>
      <c r="BV3495" s="305"/>
      <c r="BW3495" s="305"/>
      <c r="BX3495" s="305"/>
      <c r="BY3495" s="305"/>
      <c r="BZ3495" s="305"/>
      <c r="CA3495" s="305"/>
      <c r="CE3495" s="110"/>
    </row>
    <row r="3496" spans="9:83" s="108" customFormat="1" x14ac:dyDescent="0.25">
      <c r="I3496" s="111"/>
      <c r="J3496" s="111"/>
      <c r="K3496" s="111"/>
      <c r="L3496" s="111"/>
      <c r="M3496" s="111"/>
      <c r="N3496" s="111"/>
      <c r="O3496" s="112"/>
      <c r="AF3496" s="109"/>
      <c r="AG3496" s="109"/>
      <c r="AH3496" s="109"/>
      <c r="AN3496" s="109"/>
      <c r="AO3496" s="109"/>
      <c r="AP3496" s="109"/>
      <c r="BF3496" s="305"/>
      <c r="BG3496" s="305"/>
      <c r="BJ3496" s="344"/>
      <c r="BK3496" s="344"/>
      <c r="BS3496" s="305"/>
      <c r="BT3496" s="305"/>
      <c r="BU3496" s="305"/>
      <c r="BV3496" s="305"/>
      <c r="BW3496" s="305"/>
      <c r="BX3496" s="305"/>
      <c r="BY3496" s="305"/>
      <c r="BZ3496" s="305"/>
      <c r="CA3496" s="305"/>
      <c r="CE3496" s="110"/>
    </row>
    <row r="3497" spans="9:83" s="108" customFormat="1" x14ac:dyDescent="0.25">
      <c r="I3497" s="111"/>
      <c r="J3497" s="111"/>
      <c r="K3497" s="111"/>
      <c r="L3497" s="111"/>
      <c r="M3497" s="111"/>
      <c r="N3497" s="111"/>
      <c r="O3497" s="112"/>
      <c r="AF3497" s="109"/>
      <c r="AG3497" s="109"/>
      <c r="AH3497" s="109"/>
      <c r="AN3497" s="109"/>
      <c r="AO3497" s="109"/>
      <c r="AP3497" s="109"/>
      <c r="BF3497" s="305"/>
      <c r="BG3497" s="305"/>
      <c r="BJ3497" s="344"/>
      <c r="BK3497" s="344"/>
      <c r="BS3497" s="305"/>
      <c r="BT3497" s="305"/>
      <c r="BU3497" s="305"/>
      <c r="BV3497" s="305"/>
      <c r="BW3497" s="305"/>
      <c r="BX3497" s="305"/>
      <c r="BY3497" s="305"/>
      <c r="BZ3497" s="305"/>
      <c r="CA3497" s="305"/>
      <c r="CE3497" s="110"/>
    </row>
    <row r="3498" spans="9:83" s="108" customFormat="1" x14ac:dyDescent="0.25">
      <c r="I3498" s="111"/>
      <c r="J3498" s="111"/>
      <c r="K3498" s="111"/>
      <c r="L3498" s="111"/>
      <c r="M3498" s="111"/>
      <c r="N3498" s="111"/>
      <c r="O3498" s="112"/>
      <c r="AF3498" s="109"/>
      <c r="AG3498" s="109"/>
      <c r="AH3498" s="109"/>
      <c r="AN3498" s="109"/>
      <c r="AO3498" s="109"/>
      <c r="AP3498" s="109"/>
      <c r="BF3498" s="305"/>
      <c r="BG3498" s="305"/>
      <c r="BJ3498" s="344"/>
      <c r="BK3498" s="344"/>
      <c r="BS3498" s="305"/>
      <c r="BT3498" s="305"/>
      <c r="BU3498" s="305"/>
      <c r="BV3498" s="305"/>
      <c r="BW3498" s="305"/>
      <c r="BX3498" s="305"/>
      <c r="BY3498" s="305"/>
      <c r="BZ3498" s="305"/>
      <c r="CA3498" s="305"/>
      <c r="CE3498" s="110"/>
    </row>
    <row r="3499" spans="9:83" s="108" customFormat="1" x14ac:dyDescent="0.25">
      <c r="I3499" s="111"/>
      <c r="J3499" s="111"/>
      <c r="K3499" s="111"/>
      <c r="L3499" s="111"/>
      <c r="M3499" s="111"/>
      <c r="N3499" s="111"/>
      <c r="O3499" s="112"/>
      <c r="AF3499" s="109"/>
      <c r="AG3499" s="109"/>
      <c r="AH3499" s="109"/>
      <c r="AN3499" s="109"/>
      <c r="AO3499" s="109"/>
      <c r="AP3499" s="109"/>
      <c r="BF3499" s="305"/>
      <c r="BG3499" s="305"/>
      <c r="BJ3499" s="344"/>
      <c r="BK3499" s="344"/>
      <c r="BS3499" s="305"/>
      <c r="BT3499" s="305"/>
      <c r="BU3499" s="305"/>
      <c r="BV3499" s="305"/>
      <c r="BW3499" s="305"/>
      <c r="BX3499" s="305"/>
      <c r="BY3499" s="305"/>
      <c r="BZ3499" s="305"/>
      <c r="CA3499" s="305"/>
      <c r="CE3499" s="110"/>
    </row>
    <row r="3500" spans="9:83" s="108" customFormat="1" x14ac:dyDescent="0.25">
      <c r="I3500" s="111"/>
      <c r="J3500" s="111"/>
      <c r="K3500" s="111"/>
      <c r="L3500" s="111"/>
      <c r="M3500" s="111"/>
      <c r="N3500" s="111"/>
      <c r="O3500" s="112"/>
      <c r="AF3500" s="109"/>
      <c r="AG3500" s="109"/>
      <c r="AH3500" s="109"/>
      <c r="AN3500" s="109"/>
      <c r="AO3500" s="109"/>
      <c r="AP3500" s="109"/>
      <c r="BF3500" s="305"/>
      <c r="BG3500" s="305"/>
      <c r="BJ3500" s="344"/>
      <c r="BK3500" s="344"/>
      <c r="BS3500" s="305"/>
      <c r="BT3500" s="305"/>
      <c r="BU3500" s="305"/>
      <c r="BV3500" s="305"/>
      <c r="BW3500" s="305"/>
      <c r="BX3500" s="305"/>
      <c r="BY3500" s="305"/>
      <c r="BZ3500" s="305"/>
      <c r="CA3500" s="305"/>
      <c r="CE3500" s="110"/>
    </row>
    <row r="3501" spans="9:83" s="108" customFormat="1" x14ac:dyDescent="0.25">
      <c r="I3501" s="111"/>
      <c r="J3501" s="111"/>
      <c r="K3501" s="111"/>
      <c r="L3501" s="111"/>
      <c r="M3501" s="111"/>
      <c r="N3501" s="111"/>
      <c r="O3501" s="112"/>
      <c r="AF3501" s="109"/>
      <c r="AG3501" s="109"/>
      <c r="AH3501" s="109"/>
      <c r="AN3501" s="109"/>
      <c r="AO3501" s="109"/>
      <c r="AP3501" s="109"/>
      <c r="BF3501" s="305"/>
      <c r="BG3501" s="305"/>
      <c r="BJ3501" s="344"/>
      <c r="BK3501" s="344"/>
      <c r="BS3501" s="305"/>
      <c r="BT3501" s="305"/>
      <c r="BU3501" s="305"/>
      <c r="BV3501" s="305"/>
      <c r="BW3501" s="305"/>
      <c r="BX3501" s="305"/>
      <c r="BY3501" s="305"/>
      <c r="BZ3501" s="305"/>
      <c r="CA3501" s="305"/>
      <c r="CE3501" s="110"/>
    </row>
    <row r="3502" spans="9:83" s="108" customFormat="1" x14ac:dyDescent="0.25">
      <c r="I3502" s="111"/>
      <c r="J3502" s="111"/>
      <c r="K3502" s="111"/>
      <c r="L3502" s="111"/>
      <c r="M3502" s="111"/>
      <c r="N3502" s="111"/>
      <c r="O3502" s="112"/>
      <c r="AF3502" s="109"/>
      <c r="AG3502" s="109"/>
      <c r="AH3502" s="109"/>
      <c r="AN3502" s="109"/>
      <c r="AO3502" s="109"/>
      <c r="AP3502" s="109"/>
      <c r="BF3502" s="305"/>
      <c r="BG3502" s="305"/>
      <c r="BJ3502" s="344"/>
      <c r="BK3502" s="344"/>
      <c r="BS3502" s="305"/>
      <c r="BT3502" s="305"/>
      <c r="BU3502" s="305"/>
      <c r="BV3502" s="305"/>
      <c r="BW3502" s="305"/>
      <c r="BX3502" s="305"/>
      <c r="BY3502" s="305"/>
      <c r="BZ3502" s="305"/>
      <c r="CA3502" s="305"/>
      <c r="CE3502" s="110"/>
    </row>
    <row r="3503" spans="9:83" s="108" customFormat="1" x14ac:dyDescent="0.25">
      <c r="I3503" s="111"/>
      <c r="J3503" s="111"/>
      <c r="K3503" s="111"/>
      <c r="L3503" s="111"/>
      <c r="M3503" s="111"/>
      <c r="N3503" s="111"/>
      <c r="O3503" s="112"/>
      <c r="AF3503" s="109"/>
      <c r="AG3503" s="109"/>
      <c r="AH3503" s="109"/>
      <c r="AN3503" s="109"/>
      <c r="AO3503" s="109"/>
      <c r="AP3503" s="109"/>
      <c r="BF3503" s="305"/>
      <c r="BG3503" s="305"/>
      <c r="BJ3503" s="344"/>
      <c r="BK3503" s="344"/>
      <c r="BS3503" s="305"/>
      <c r="BT3503" s="305"/>
      <c r="BU3503" s="305"/>
      <c r="BV3503" s="305"/>
      <c r="BW3503" s="305"/>
      <c r="BX3503" s="305"/>
      <c r="BY3503" s="305"/>
      <c r="BZ3503" s="305"/>
      <c r="CA3503" s="305"/>
      <c r="CE3503" s="110"/>
    </row>
    <row r="3504" spans="9:83" s="108" customFormat="1" x14ac:dyDescent="0.25">
      <c r="I3504" s="111"/>
      <c r="J3504" s="111"/>
      <c r="K3504" s="111"/>
      <c r="L3504" s="111"/>
      <c r="M3504" s="111"/>
      <c r="N3504" s="111"/>
      <c r="O3504" s="112"/>
      <c r="AF3504" s="109"/>
      <c r="AG3504" s="109"/>
      <c r="AH3504" s="109"/>
      <c r="AN3504" s="109"/>
      <c r="AO3504" s="109"/>
      <c r="AP3504" s="109"/>
      <c r="BF3504" s="305"/>
      <c r="BG3504" s="305"/>
      <c r="BJ3504" s="344"/>
      <c r="BK3504" s="344"/>
      <c r="BS3504" s="305"/>
      <c r="BT3504" s="305"/>
      <c r="BU3504" s="305"/>
      <c r="BV3504" s="305"/>
      <c r="BW3504" s="305"/>
      <c r="BX3504" s="305"/>
      <c r="BY3504" s="305"/>
      <c r="BZ3504" s="305"/>
      <c r="CA3504" s="305"/>
      <c r="CE3504" s="110"/>
    </row>
    <row r="3505" spans="9:83" s="108" customFormat="1" x14ac:dyDescent="0.25">
      <c r="I3505" s="111"/>
      <c r="J3505" s="111"/>
      <c r="K3505" s="111"/>
      <c r="L3505" s="111"/>
      <c r="M3505" s="111"/>
      <c r="N3505" s="111"/>
      <c r="O3505" s="112"/>
      <c r="AF3505" s="109"/>
      <c r="AG3505" s="109"/>
      <c r="AH3505" s="109"/>
      <c r="AN3505" s="109"/>
      <c r="AO3505" s="109"/>
      <c r="AP3505" s="109"/>
      <c r="BF3505" s="305"/>
      <c r="BG3505" s="305"/>
      <c r="BJ3505" s="344"/>
      <c r="BK3505" s="344"/>
      <c r="BS3505" s="305"/>
      <c r="BT3505" s="305"/>
      <c r="BU3505" s="305"/>
      <c r="BV3505" s="305"/>
      <c r="BW3505" s="305"/>
      <c r="BX3505" s="305"/>
      <c r="BY3505" s="305"/>
      <c r="BZ3505" s="305"/>
      <c r="CA3505" s="305"/>
      <c r="CE3505" s="110"/>
    </row>
    <row r="3506" spans="9:83" s="108" customFormat="1" x14ac:dyDescent="0.25">
      <c r="I3506" s="111"/>
      <c r="J3506" s="111"/>
      <c r="K3506" s="111"/>
      <c r="L3506" s="111"/>
      <c r="M3506" s="111"/>
      <c r="N3506" s="111"/>
      <c r="O3506" s="112"/>
      <c r="AF3506" s="109"/>
      <c r="AG3506" s="109"/>
      <c r="AH3506" s="109"/>
      <c r="AN3506" s="109"/>
      <c r="AO3506" s="109"/>
      <c r="AP3506" s="109"/>
      <c r="BF3506" s="305"/>
      <c r="BG3506" s="305"/>
      <c r="BJ3506" s="344"/>
      <c r="BK3506" s="344"/>
      <c r="BS3506" s="305"/>
      <c r="BT3506" s="305"/>
      <c r="BU3506" s="305"/>
      <c r="BV3506" s="305"/>
      <c r="BW3506" s="305"/>
      <c r="BX3506" s="305"/>
      <c r="BY3506" s="305"/>
      <c r="BZ3506" s="305"/>
      <c r="CA3506" s="305"/>
      <c r="CE3506" s="110"/>
    </row>
    <row r="3507" spans="9:83" s="108" customFormat="1" x14ac:dyDescent="0.25">
      <c r="I3507" s="111"/>
      <c r="J3507" s="111"/>
      <c r="K3507" s="111"/>
      <c r="L3507" s="111"/>
      <c r="M3507" s="111"/>
      <c r="N3507" s="111"/>
      <c r="O3507" s="112"/>
      <c r="AF3507" s="109"/>
      <c r="AG3507" s="109"/>
      <c r="AH3507" s="109"/>
      <c r="AN3507" s="109"/>
      <c r="AO3507" s="109"/>
      <c r="AP3507" s="109"/>
      <c r="BF3507" s="305"/>
      <c r="BG3507" s="305"/>
      <c r="BJ3507" s="344"/>
      <c r="BK3507" s="344"/>
      <c r="BS3507" s="305"/>
      <c r="BT3507" s="305"/>
      <c r="BU3507" s="305"/>
      <c r="BV3507" s="305"/>
      <c r="BW3507" s="305"/>
      <c r="BX3507" s="305"/>
      <c r="BY3507" s="305"/>
      <c r="BZ3507" s="305"/>
      <c r="CA3507" s="305"/>
      <c r="CE3507" s="110"/>
    </row>
    <row r="3508" spans="9:83" s="108" customFormat="1" x14ac:dyDescent="0.25">
      <c r="I3508" s="111"/>
      <c r="J3508" s="111"/>
      <c r="K3508" s="111"/>
      <c r="L3508" s="111"/>
      <c r="M3508" s="111"/>
      <c r="N3508" s="111"/>
      <c r="O3508" s="112"/>
      <c r="AF3508" s="109"/>
      <c r="AG3508" s="109"/>
      <c r="AH3508" s="109"/>
      <c r="AN3508" s="109"/>
      <c r="AO3508" s="109"/>
      <c r="AP3508" s="109"/>
      <c r="BF3508" s="305"/>
      <c r="BG3508" s="305"/>
      <c r="BJ3508" s="344"/>
      <c r="BK3508" s="344"/>
      <c r="BS3508" s="305"/>
      <c r="BT3508" s="305"/>
      <c r="BU3508" s="305"/>
      <c r="BV3508" s="305"/>
      <c r="BW3508" s="305"/>
      <c r="BX3508" s="305"/>
      <c r="BY3508" s="305"/>
      <c r="BZ3508" s="305"/>
      <c r="CA3508" s="305"/>
      <c r="CE3508" s="110"/>
    </row>
    <row r="3509" spans="9:83" s="108" customFormat="1" x14ac:dyDescent="0.25">
      <c r="I3509" s="111"/>
      <c r="J3509" s="111"/>
      <c r="K3509" s="111"/>
      <c r="L3509" s="111"/>
      <c r="M3509" s="111"/>
      <c r="N3509" s="111"/>
      <c r="O3509" s="112"/>
      <c r="AF3509" s="109"/>
      <c r="AG3509" s="109"/>
      <c r="AH3509" s="109"/>
      <c r="AN3509" s="109"/>
      <c r="AO3509" s="109"/>
      <c r="AP3509" s="109"/>
      <c r="BF3509" s="305"/>
      <c r="BG3509" s="305"/>
      <c r="BJ3509" s="344"/>
      <c r="BK3509" s="344"/>
      <c r="BS3509" s="305"/>
      <c r="BT3509" s="305"/>
      <c r="BU3509" s="305"/>
      <c r="BV3509" s="305"/>
      <c r="BW3509" s="305"/>
      <c r="BX3509" s="305"/>
      <c r="BY3509" s="305"/>
      <c r="BZ3509" s="305"/>
      <c r="CA3509" s="305"/>
      <c r="CE3509" s="110"/>
    </row>
    <row r="3510" spans="9:83" s="108" customFormat="1" x14ac:dyDescent="0.25">
      <c r="I3510" s="111"/>
      <c r="J3510" s="111"/>
      <c r="K3510" s="111"/>
      <c r="L3510" s="111"/>
      <c r="M3510" s="111"/>
      <c r="N3510" s="111"/>
      <c r="O3510" s="112"/>
      <c r="AF3510" s="109"/>
      <c r="AG3510" s="109"/>
      <c r="AH3510" s="109"/>
      <c r="AN3510" s="109"/>
      <c r="AO3510" s="109"/>
      <c r="AP3510" s="109"/>
      <c r="BF3510" s="305"/>
      <c r="BG3510" s="305"/>
      <c r="BJ3510" s="344"/>
      <c r="BK3510" s="344"/>
      <c r="BS3510" s="305"/>
      <c r="BT3510" s="305"/>
      <c r="BU3510" s="305"/>
      <c r="BV3510" s="305"/>
      <c r="BW3510" s="305"/>
      <c r="BX3510" s="305"/>
      <c r="BY3510" s="305"/>
      <c r="BZ3510" s="305"/>
      <c r="CA3510" s="305"/>
      <c r="CE3510" s="110"/>
    </row>
    <row r="3511" spans="9:83" s="108" customFormat="1" x14ac:dyDescent="0.25">
      <c r="I3511" s="111"/>
      <c r="J3511" s="111"/>
      <c r="K3511" s="111"/>
      <c r="L3511" s="111"/>
      <c r="M3511" s="111"/>
      <c r="N3511" s="111"/>
      <c r="O3511" s="112"/>
      <c r="AF3511" s="109"/>
      <c r="AG3511" s="109"/>
      <c r="AH3511" s="109"/>
      <c r="AN3511" s="109"/>
      <c r="AO3511" s="109"/>
      <c r="AP3511" s="109"/>
      <c r="BF3511" s="305"/>
      <c r="BG3511" s="305"/>
      <c r="BJ3511" s="344"/>
      <c r="BK3511" s="344"/>
      <c r="BS3511" s="305"/>
      <c r="BT3511" s="305"/>
      <c r="BU3511" s="305"/>
      <c r="BV3511" s="305"/>
      <c r="BW3511" s="305"/>
      <c r="BX3511" s="305"/>
      <c r="BY3511" s="305"/>
      <c r="BZ3511" s="305"/>
      <c r="CA3511" s="305"/>
      <c r="CE3511" s="110"/>
    </row>
    <row r="3512" spans="9:83" s="108" customFormat="1" x14ac:dyDescent="0.25">
      <c r="I3512" s="111"/>
      <c r="J3512" s="111"/>
      <c r="K3512" s="111"/>
      <c r="L3512" s="111"/>
      <c r="M3512" s="111"/>
      <c r="N3512" s="111"/>
      <c r="O3512" s="112"/>
      <c r="AF3512" s="109"/>
      <c r="AG3512" s="109"/>
      <c r="AH3512" s="109"/>
      <c r="AN3512" s="109"/>
      <c r="AO3512" s="109"/>
      <c r="AP3512" s="109"/>
      <c r="BF3512" s="305"/>
      <c r="BG3512" s="305"/>
      <c r="BJ3512" s="344"/>
      <c r="BK3512" s="344"/>
      <c r="BS3512" s="305"/>
      <c r="BT3512" s="305"/>
      <c r="BU3512" s="305"/>
      <c r="BV3512" s="305"/>
      <c r="BW3512" s="305"/>
      <c r="BX3512" s="305"/>
      <c r="BY3512" s="305"/>
      <c r="BZ3512" s="305"/>
      <c r="CA3512" s="305"/>
      <c r="CE3512" s="110"/>
    </row>
    <row r="3513" spans="9:83" s="108" customFormat="1" x14ac:dyDescent="0.25">
      <c r="I3513" s="111"/>
      <c r="J3513" s="111"/>
      <c r="K3513" s="111"/>
      <c r="L3513" s="111"/>
      <c r="M3513" s="111"/>
      <c r="N3513" s="111"/>
      <c r="O3513" s="112"/>
      <c r="AF3513" s="109"/>
      <c r="AG3513" s="109"/>
      <c r="AH3513" s="109"/>
      <c r="AN3513" s="109"/>
      <c r="AO3513" s="109"/>
      <c r="AP3513" s="109"/>
      <c r="BF3513" s="305"/>
      <c r="BG3513" s="305"/>
      <c r="BJ3513" s="344"/>
      <c r="BK3513" s="344"/>
      <c r="BS3513" s="305"/>
      <c r="BT3513" s="305"/>
      <c r="BU3513" s="305"/>
      <c r="BV3513" s="305"/>
      <c r="BW3513" s="305"/>
      <c r="BX3513" s="305"/>
      <c r="BY3513" s="305"/>
      <c r="BZ3513" s="305"/>
      <c r="CA3513" s="305"/>
      <c r="CE3513" s="110"/>
    </row>
    <row r="3514" spans="9:83" s="108" customFormat="1" x14ac:dyDescent="0.25">
      <c r="I3514" s="111"/>
      <c r="J3514" s="111"/>
      <c r="K3514" s="111"/>
      <c r="L3514" s="111"/>
      <c r="M3514" s="111"/>
      <c r="N3514" s="111"/>
      <c r="O3514" s="112"/>
      <c r="AF3514" s="109"/>
      <c r="AG3514" s="109"/>
      <c r="AH3514" s="109"/>
      <c r="AN3514" s="109"/>
      <c r="AO3514" s="109"/>
      <c r="AP3514" s="109"/>
      <c r="BF3514" s="305"/>
      <c r="BG3514" s="305"/>
      <c r="BJ3514" s="344"/>
      <c r="BK3514" s="344"/>
      <c r="BS3514" s="305"/>
      <c r="BT3514" s="305"/>
      <c r="BU3514" s="305"/>
      <c r="BV3514" s="305"/>
      <c r="BW3514" s="305"/>
      <c r="BX3514" s="305"/>
      <c r="BY3514" s="305"/>
      <c r="BZ3514" s="305"/>
      <c r="CA3514" s="305"/>
      <c r="CE3514" s="110"/>
    </row>
    <row r="3515" spans="9:83" s="108" customFormat="1" x14ac:dyDescent="0.25">
      <c r="I3515" s="111"/>
      <c r="J3515" s="111"/>
      <c r="K3515" s="111"/>
      <c r="L3515" s="111"/>
      <c r="M3515" s="111"/>
      <c r="N3515" s="111"/>
      <c r="O3515" s="112"/>
      <c r="AF3515" s="109"/>
      <c r="AG3515" s="109"/>
      <c r="AH3515" s="109"/>
      <c r="AN3515" s="109"/>
      <c r="AO3515" s="109"/>
      <c r="AP3515" s="109"/>
      <c r="BF3515" s="305"/>
      <c r="BG3515" s="305"/>
      <c r="BJ3515" s="344"/>
      <c r="BK3515" s="344"/>
      <c r="BS3515" s="305"/>
      <c r="BT3515" s="305"/>
      <c r="BU3515" s="305"/>
      <c r="BV3515" s="305"/>
      <c r="BW3515" s="305"/>
      <c r="BX3515" s="305"/>
      <c r="BY3515" s="305"/>
      <c r="BZ3515" s="305"/>
      <c r="CA3515" s="305"/>
      <c r="CE3515" s="110"/>
    </row>
    <row r="3516" spans="9:83" s="108" customFormat="1" x14ac:dyDescent="0.25">
      <c r="I3516" s="111"/>
      <c r="J3516" s="111"/>
      <c r="K3516" s="111"/>
      <c r="L3516" s="111"/>
      <c r="M3516" s="111"/>
      <c r="N3516" s="111"/>
      <c r="O3516" s="112"/>
      <c r="AF3516" s="109"/>
      <c r="AG3516" s="109"/>
      <c r="AH3516" s="109"/>
      <c r="AN3516" s="109"/>
      <c r="AO3516" s="109"/>
      <c r="AP3516" s="109"/>
      <c r="BF3516" s="305"/>
      <c r="BG3516" s="305"/>
      <c r="BJ3516" s="344"/>
      <c r="BK3516" s="344"/>
      <c r="BS3516" s="305"/>
      <c r="BT3516" s="305"/>
      <c r="BU3516" s="305"/>
      <c r="BV3516" s="305"/>
      <c r="BW3516" s="305"/>
      <c r="BX3516" s="305"/>
      <c r="BY3516" s="305"/>
      <c r="BZ3516" s="305"/>
      <c r="CA3516" s="305"/>
      <c r="CE3516" s="110"/>
    </row>
    <row r="3517" spans="9:83" s="108" customFormat="1" x14ac:dyDescent="0.25">
      <c r="I3517" s="111"/>
      <c r="J3517" s="111"/>
      <c r="K3517" s="111"/>
      <c r="L3517" s="111"/>
      <c r="M3517" s="111"/>
      <c r="N3517" s="111"/>
      <c r="O3517" s="112"/>
      <c r="AF3517" s="109"/>
      <c r="AG3517" s="109"/>
      <c r="AH3517" s="109"/>
      <c r="AN3517" s="109"/>
      <c r="AO3517" s="109"/>
      <c r="AP3517" s="109"/>
      <c r="BF3517" s="305"/>
      <c r="BG3517" s="305"/>
      <c r="BJ3517" s="344"/>
      <c r="BK3517" s="344"/>
      <c r="BS3517" s="305"/>
      <c r="BT3517" s="305"/>
      <c r="BU3517" s="305"/>
      <c r="BV3517" s="305"/>
      <c r="BW3517" s="305"/>
      <c r="BX3517" s="305"/>
      <c r="BY3517" s="305"/>
      <c r="BZ3517" s="305"/>
      <c r="CA3517" s="305"/>
      <c r="CE3517" s="110"/>
    </row>
    <row r="3518" spans="9:83" s="108" customFormat="1" x14ac:dyDescent="0.25">
      <c r="I3518" s="111"/>
      <c r="J3518" s="111"/>
      <c r="K3518" s="111"/>
      <c r="L3518" s="111"/>
      <c r="M3518" s="111"/>
      <c r="N3518" s="111"/>
      <c r="O3518" s="112"/>
      <c r="AF3518" s="109"/>
      <c r="AG3518" s="109"/>
      <c r="AH3518" s="109"/>
      <c r="AN3518" s="109"/>
      <c r="AO3518" s="109"/>
      <c r="AP3518" s="109"/>
      <c r="BF3518" s="305"/>
      <c r="BG3518" s="305"/>
      <c r="BJ3518" s="344"/>
      <c r="BK3518" s="344"/>
      <c r="BS3518" s="305"/>
      <c r="BT3518" s="305"/>
      <c r="BU3518" s="305"/>
      <c r="BV3518" s="305"/>
      <c r="BW3518" s="305"/>
      <c r="BX3518" s="305"/>
      <c r="BY3518" s="305"/>
      <c r="BZ3518" s="305"/>
      <c r="CA3518" s="305"/>
      <c r="CE3518" s="110"/>
    </row>
    <row r="3519" spans="9:83" s="108" customFormat="1" x14ac:dyDescent="0.25">
      <c r="I3519" s="111"/>
      <c r="J3519" s="111"/>
      <c r="K3519" s="111"/>
      <c r="L3519" s="111"/>
      <c r="M3519" s="111"/>
      <c r="N3519" s="111"/>
      <c r="O3519" s="112"/>
      <c r="AF3519" s="109"/>
      <c r="AG3519" s="109"/>
      <c r="AH3519" s="109"/>
      <c r="AN3519" s="109"/>
      <c r="AO3519" s="109"/>
      <c r="AP3519" s="109"/>
      <c r="BF3519" s="305"/>
      <c r="BG3519" s="305"/>
      <c r="BJ3519" s="344"/>
      <c r="BK3519" s="344"/>
      <c r="BS3519" s="305"/>
      <c r="BT3519" s="305"/>
      <c r="BU3519" s="305"/>
      <c r="BV3519" s="305"/>
      <c r="BW3519" s="305"/>
      <c r="BX3519" s="305"/>
      <c r="BY3519" s="305"/>
      <c r="BZ3519" s="305"/>
      <c r="CA3519" s="305"/>
      <c r="CE3519" s="110"/>
    </row>
    <row r="3520" spans="9:83" s="108" customFormat="1" x14ac:dyDescent="0.25">
      <c r="I3520" s="111"/>
      <c r="J3520" s="111"/>
      <c r="K3520" s="111"/>
      <c r="L3520" s="111"/>
      <c r="M3520" s="111"/>
      <c r="N3520" s="111"/>
      <c r="O3520" s="112"/>
      <c r="AF3520" s="109"/>
      <c r="AG3520" s="109"/>
      <c r="AH3520" s="109"/>
      <c r="AN3520" s="109"/>
      <c r="AO3520" s="109"/>
      <c r="AP3520" s="109"/>
      <c r="BF3520" s="305"/>
      <c r="BG3520" s="305"/>
      <c r="BJ3520" s="344"/>
      <c r="BK3520" s="344"/>
      <c r="BS3520" s="305"/>
      <c r="BT3520" s="305"/>
      <c r="BU3520" s="305"/>
      <c r="BV3520" s="305"/>
      <c r="BW3520" s="305"/>
      <c r="BX3520" s="305"/>
      <c r="BY3520" s="305"/>
      <c r="BZ3520" s="305"/>
      <c r="CA3520" s="305"/>
      <c r="CE3520" s="110"/>
    </row>
    <row r="3521" spans="9:83" s="108" customFormat="1" x14ac:dyDescent="0.25">
      <c r="I3521" s="111"/>
      <c r="J3521" s="111"/>
      <c r="K3521" s="111"/>
      <c r="L3521" s="111"/>
      <c r="M3521" s="111"/>
      <c r="N3521" s="111"/>
      <c r="O3521" s="112"/>
      <c r="AF3521" s="109"/>
      <c r="AG3521" s="109"/>
      <c r="AH3521" s="109"/>
      <c r="AN3521" s="109"/>
      <c r="AO3521" s="109"/>
      <c r="AP3521" s="109"/>
      <c r="BF3521" s="305"/>
      <c r="BG3521" s="305"/>
      <c r="BJ3521" s="344"/>
      <c r="BK3521" s="344"/>
      <c r="BS3521" s="305"/>
      <c r="BT3521" s="305"/>
      <c r="BU3521" s="305"/>
      <c r="BV3521" s="305"/>
      <c r="BW3521" s="305"/>
      <c r="BX3521" s="305"/>
      <c r="BY3521" s="305"/>
      <c r="BZ3521" s="305"/>
      <c r="CA3521" s="305"/>
      <c r="CE3521" s="110"/>
    </row>
    <row r="3522" spans="9:83" s="108" customFormat="1" x14ac:dyDescent="0.25">
      <c r="I3522" s="111"/>
      <c r="J3522" s="111"/>
      <c r="K3522" s="111"/>
      <c r="L3522" s="111"/>
      <c r="M3522" s="111"/>
      <c r="N3522" s="111"/>
      <c r="O3522" s="112"/>
      <c r="AF3522" s="109"/>
      <c r="AG3522" s="109"/>
      <c r="AH3522" s="109"/>
      <c r="AN3522" s="109"/>
      <c r="AO3522" s="109"/>
      <c r="AP3522" s="109"/>
      <c r="BF3522" s="305"/>
      <c r="BG3522" s="305"/>
      <c r="BJ3522" s="344"/>
      <c r="BK3522" s="344"/>
      <c r="BS3522" s="305"/>
      <c r="BT3522" s="305"/>
      <c r="BU3522" s="305"/>
      <c r="BV3522" s="305"/>
      <c r="BW3522" s="305"/>
      <c r="BX3522" s="305"/>
      <c r="BY3522" s="305"/>
      <c r="BZ3522" s="305"/>
      <c r="CA3522" s="305"/>
      <c r="CE3522" s="110"/>
    </row>
    <row r="3523" spans="9:83" s="108" customFormat="1" x14ac:dyDescent="0.25">
      <c r="I3523" s="111"/>
      <c r="J3523" s="111"/>
      <c r="K3523" s="111"/>
      <c r="L3523" s="111"/>
      <c r="M3523" s="111"/>
      <c r="N3523" s="111"/>
      <c r="O3523" s="112"/>
      <c r="AF3523" s="109"/>
      <c r="AG3523" s="109"/>
      <c r="AH3523" s="109"/>
      <c r="AN3523" s="109"/>
      <c r="AO3523" s="109"/>
      <c r="AP3523" s="109"/>
      <c r="BF3523" s="305"/>
      <c r="BG3523" s="305"/>
      <c r="BJ3523" s="344"/>
      <c r="BK3523" s="344"/>
      <c r="BS3523" s="305"/>
      <c r="BT3523" s="305"/>
      <c r="BU3523" s="305"/>
      <c r="BV3523" s="305"/>
      <c r="BW3523" s="305"/>
      <c r="BX3523" s="305"/>
      <c r="BY3523" s="305"/>
      <c r="BZ3523" s="305"/>
      <c r="CA3523" s="305"/>
      <c r="CE3523" s="110"/>
    </row>
    <row r="3524" spans="9:83" s="108" customFormat="1" x14ac:dyDescent="0.25">
      <c r="I3524" s="111"/>
      <c r="J3524" s="111"/>
      <c r="K3524" s="111"/>
      <c r="L3524" s="111"/>
      <c r="M3524" s="111"/>
      <c r="N3524" s="111"/>
      <c r="O3524" s="112"/>
      <c r="AF3524" s="109"/>
      <c r="AG3524" s="109"/>
      <c r="AH3524" s="109"/>
      <c r="AN3524" s="109"/>
      <c r="AO3524" s="109"/>
      <c r="AP3524" s="109"/>
      <c r="BF3524" s="305"/>
      <c r="BG3524" s="305"/>
      <c r="BJ3524" s="344"/>
      <c r="BK3524" s="344"/>
      <c r="BS3524" s="305"/>
      <c r="BT3524" s="305"/>
      <c r="BU3524" s="305"/>
      <c r="BV3524" s="305"/>
      <c r="BW3524" s="305"/>
      <c r="BX3524" s="305"/>
      <c r="BY3524" s="305"/>
      <c r="BZ3524" s="305"/>
      <c r="CA3524" s="305"/>
      <c r="CE3524" s="110"/>
    </row>
    <row r="3525" spans="9:83" s="108" customFormat="1" x14ac:dyDescent="0.25">
      <c r="I3525" s="111"/>
      <c r="J3525" s="111"/>
      <c r="K3525" s="111"/>
      <c r="L3525" s="111"/>
      <c r="M3525" s="111"/>
      <c r="N3525" s="111"/>
      <c r="O3525" s="112"/>
      <c r="AF3525" s="109"/>
      <c r="AG3525" s="109"/>
      <c r="AH3525" s="109"/>
      <c r="AN3525" s="109"/>
      <c r="AO3525" s="109"/>
      <c r="AP3525" s="109"/>
      <c r="BF3525" s="305"/>
      <c r="BG3525" s="305"/>
      <c r="BJ3525" s="344"/>
      <c r="BK3525" s="344"/>
      <c r="BS3525" s="305"/>
      <c r="BT3525" s="305"/>
      <c r="BU3525" s="305"/>
      <c r="BV3525" s="305"/>
      <c r="BW3525" s="305"/>
      <c r="BX3525" s="305"/>
      <c r="BY3525" s="305"/>
      <c r="BZ3525" s="305"/>
      <c r="CA3525" s="305"/>
      <c r="CE3525" s="110"/>
    </row>
    <row r="3526" spans="9:83" s="108" customFormat="1" x14ac:dyDescent="0.25">
      <c r="I3526" s="111"/>
      <c r="J3526" s="111"/>
      <c r="K3526" s="111"/>
      <c r="L3526" s="111"/>
      <c r="M3526" s="111"/>
      <c r="N3526" s="111"/>
      <c r="O3526" s="112"/>
      <c r="AF3526" s="109"/>
      <c r="AG3526" s="109"/>
      <c r="AH3526" s="109"/>
      <c r="AN3526" s="109"/>
      <c r="AO3526" s="109"/>
      <c r="AP3526" s="109"/>
      <c r="BF3526" s="305"/>
      <c r="BG3526" s="305"/>
      <c r="BJ3526" s="344"/>
      <c r="BK3526" s="344"/>
      <c r="BS3526" s="305"/>
      <c r="BT3526" s="305"/>
      <c r="BU3526" s="305"/>
      <c r="BV3526" s="305"/>
      <c r="BW3526" s="305"/>
      <c r="BX3526" s="305"/>
      <c r="BY3526" s="305"/>
      <c r="BZ3526" s="305"/>
      <c r="CA3526" s="305"/>
      <c r="CE3526" s="110"/>
    </row>
    <row r="3527" spans="9:83" s="108" customFormat="1" x14ac:dyDescent="0.25">
      <c r="I3527" s="111"/>
      <c r="J3527" s="111"/>
      <c r="K3527" s="111"/>
      <c r="L3527" s="111"/>
      <c r="M3527" s="111"/>
      <c r="N3527" s="111"/>
      <c r="O3527" s="112"/>
      <c r="AF3527" s="109"/>
      <c r="AG3527" s="109"/>
      <c r="AH3527" s="109"/>
      <c r="AN3527" s="109"/>
      <c r="AO3527" s="109"/>
      <c r="AP3527" s="109"/>
      <c r="BF3527" s="305"/>
      <c r="BG3527" s="305"/>
      <c r="BJ3527" s="344"/>
      <c r="BK3527" s="344"/>
      <c r="BS3527" s="305"/>
      <c r="BT3527" s="305"/>
      <c r="BU3527" s="305"/>
      <c r="BV3527" s="305"/>
      <c r="BW3527" s="305"/>
      <c r="BX3527" s="305"/>
      <c r="BY3527" s="305"/>
      <c r="BZ3527" s="305"/>
      <c r="CA3527" s="305"/>
      <c r="CE3527" s="110"/>
    </row>
    <row r="3528" spans="9:83" s="108" customFormat="1" x14ac:dyDescent="0.25">
      <c r="I3528" s="111"/>
      <c r="J3528" s="111"/>
      <c r="K3528" s="111"/>
      <c r="L3528" s="111"/>
      <c r="M3528" s="111"/>
      <c r="N3528" s="111"/>
      <c r="O3528" s="112"/>
      <c r="AF3528" s="109"/>
      <c r="AG3528" s="109"/>
      <c r="AH3528" s="109"/>
      <c r="AN3528" s="109"/>
      <c r="AO3528" s="109"/>
      <c r="AP3528" s="109"/>
      <c r="BF3528" s="305"/>
      <c r="BG3528" s="305"/>
      <c r="BJ3528" s="344"/>
      <c r="BK3528" s="344"/>
      <c r="BS3528" s="305"/>
      <c r="BT3528" s="305"/>
      <c r="BU3528" s="305"/>
      <c r="BV3528" s="305"/>
      <c r="BW3528" s="305"/>
      <c r="BX3528" s="305"/>
      <c r="BY3528" s="305"/>
      <c r="BZ3528" s="305"/>
      <c r="CA3528" s="305"/>
      <c r="CE3528" s="110"/>
    </row>
    <row r="3529" spans="9:83" s="108" customFormat="1" x14ac:dyDescent="0.25">
      <c r="I3529" s="111"/>
      <c r="J3529" s="111"/>
      <c r="K3529" s="111"/>
      <c r="L3529" s="111"/>
      <c r="M3529" s="111"/>
      <c r="N3529" s="111"/>
      <c r="O3529" s="112"/>
      <c r="AF3529" s="109"/>
      <c r="AG3529" s="109"/>
      <c r="AH3529" s="109"/>
      <c r="AN3529" s="109"/>
      <c r="AO3529" s="109"/>
      <c r="AP3529" s="109"/>
      <c r="BF3529" s="305"/>
      <c r="BG3529" s="305"/>
      <c r="BJ3529" s="344"/>
      <c r="BK3529" s="344"/>
      <c r="BS3529" s="305"/>
      <c r="BT3529" s="305"/>
      <c r="BU3529" s="305"/>
      <c r="BV3529" s="305"/>
      <c r="BW3529" s="305"/>
      <c r="BX3529" s="305"/>
      <c r="BY3529" s="305"/>
      <c r="BZ3529" s="305"/>
      <c r="CA3529" s="305"/>
      <c r="CE3529" s="110"/>
    </row>
    <row r="3530" spans="9:83" s="108" customFormat="1" x14ac:dyDescent="0.25">
      <c r="I3530" s="111"/>
      <c r="J3530" s="111"/>
      <c r="K3530" s="111"/>
      <c r="L3530" s="111"/>
      <c r="M3530" s="111"/>
      <c r="N3530" s="111"/>
      <c r="O3530" s="112"/>
      <c r="AF3530" s="109"/>
      <c r="AG3530" s="109"/>
      <c r="AH3530" s="109"/>
      <c r="AN3530" s="109"/>
      <c r="AO3530" s="109"/>
      <c r="AP3530" s="109"/>
      <c r="BF3530" s="305"/>
      <c r="BG3530" s="305"/>
      <c r="BJ3530" s="344"/>
      <c r="BK3530" s="344"/>
      <c r="BS3530" s="305"/>
      <c r="BT3530" s="305"/>
      <c r="BU3530" s="305"/>
      <c r="BV3530" s="305"/>
      <c r="BW3530" s="305"/>
      <c r="BX3530" s="305"/>
      <c r="BY3530" s="305"/>
      <c r="BZ3530" s="305"/>
      <c r="CA3530" s="305"/>
      <c r="CE3530" s="110"/>
    </row>
    <row r="3531" spans="9:83" s="108" customFormat="1" x14ac:dyDescent="0.25">
      <c r="I3531" s="111"/>
      <c r="J3531" s="111"/>
      <c r="K3531" s="111"/>
      <c r="L3531" s="111"/>
      <c r="M3531" s="111"/>
      <c r="N3531" s="111"/>
      <c r="O3531" s="112"/>
      <c r="AF3531" s="109"/>
      <c r="AG3531" s="109"/>
      <c r="AH3531" s="109"/>
      <c r="AN3531" s="109"/>
      <c r="AO3531" s="109"/>
      <c r="AP3531" s="109"/>
      <c r="BF3531" s="305"/>
      <c r="BG3531" s="305"/>
      <c r="BJ3531" s="344"/>
      <c r="BK3531" s="344"/>
      <c r="BS3531" s="305"/>
      <c r="BT3531" s="305"/>
      <c r="BU3531" s="305"/>
      <c r="BV3531" s="305"/>
      <c r="BW3531" s="305"/>
      <c r="BX3531" s="305"/>
      <c r="BY3531" s="305"/>
      <c r="BZ3531" s="305"/>
      <c r="CA3531" s="305"/>
      <c r="CE3531" s="110"/>
    </row>
    <row r="3532" spans="9:83" s="108" customFormat="1" x14ac:dyDescent="0.25">
      <c r="I3532" s="111"/>
      <c r="J3532" s="111"/>
      <c r="K3532" s="111"/>
      <c r="L3532" s="111"/>
      <c r="M3532" s="111"/>
      <c r="N3532" s="111"/>
      <c r="O3532" s="112"/>
      <c r="AF3532" s="109"/>
      <c r="AG3532" s="109"/>
      <c r="AH3532" s="109"/>
      <c r="AN3532" s="109"/>
      <c r="AO3532" s="109"/>
      <c r="AP3532" s="109"/>
      <c r="BF3532" s="305"/>
      <c r="BG3532" s="305"/>
      <c r="BJ3532" s="344"/>
      <c r="BK3532" s="344"/>
      <c r="BS3532" s="305"/>
      <c r="BT3532" s="305"/>
      <c r="BU3532" s="305"/>
      <c r="BV3532" s="305"/>
      <c r="BW3532" s="305"/>
      <c r="BX3532" s="305"/>
      <c r="BY3532" s="305"/>
      <c r="BZ3532" s="305"/>
      <c r="CA3532" s="305"/>
      <c r="CE3532" s="110"/>
    </row>
    <row r="3533" spans="9:83" s="108" customFormat="1" x14ac:dyDescent="0.25">
      <c r="I3533" s="111"/>
      <c r="J3533" s="111"/>
      <c r="K3533" s="111"/>
      <c r="L3533" s="111"/>
      <c r="M3533" s="111"/>
      <c r="N3533" s="111"/>
      <c r="O3533" s="112"/>
      <c r="AF3533" s="109"/>
      <c r="AG3533" s="109"/>
      <c r="AH3533" s="109"/>
      <c r="AN3533" s="109"/>
      <c r="AO3533" s="109"/>
      <c r="AP3533" s="109"/>
      <c r="BF3533" s="305"/>
      <c r="BG3533" s="305"/>
      <c r="BJ3533" s="344"/>
      <c r="BK3533" s="344"/>
      <c r="BS3533" s="305"/>
      <c r="BT3533" s="305"/>
      <c r="BU3533" s="305"/>
      <c r="BV3533" s="305"/>
      <c r="BW3533" s="305"/>
      <c r="BX3533" s="305"/>
      <c r="BY3533" s="305"/>
      <c r="BZ3533" s="305"/>
      <c r="CA3533" s="305"/>
      <c r="CE3533" s="110"/>
    </row>
    <row r="3534" spans="9:83" s="108" customFormat="1" x14ac:dyDescent="0.25">
      <c r="I3534" s="111"/>
      <c r="J3534" s="111"/>
      <c r="K3534" s="111"/>
      <c r="L3534" s="111"/>
      <c r="M3534" s="111"/>
      <c r="N3534" s="111"/>
      <c r="O3534" s="112"/>
      <c r="AF3534" s="109"/>
      <c r="AG3534" s="109"/>
      <c r="AH3534" s="109"/>
      <c r="AN3534" s="109"/>
      <c r="AO3534" s="109"/>
      <c r="AP3534" s="109"/>
      <c r="BF3534" s="305"/>
      <c r="BG3534" s="305"/>
      <c r="BJ3534" s="344"/>
      <c r="BK3534" s="344"/>
      <c r="BS3534" s="305"/>
      <c r="BT3534" s="305"/>
      <c r="BU3534" s="305"/>
      <c r="BV3534" s="305"/>
      <c r="BW3534" s="305"/>
      <c r="BX3534" s="305"/>
      <c r="BY3534" s="305"/>
      <c r="BZ3534" s="305"/>
      <c r="CA3534" s="305"/>
      <c r="CE3534" s="110"/>
    </row>
    <row r="3535" spans="9:83" s="108" customFormat="1" x14ac:dyDescent="0.25">
      <c r="I3535" s="111"/>
      <c r="J3535" s="111"/>
      <c r="K3535" s="111"/>
      <c r="L3535" s="111"/>
      <c r="M3535" s="111"/>
      <c r="N3535" s="111"/>
      <c r="O3535" s="112"/>
      <c r="AF3535" s="109"/>
      <c r="AG3535" s="109"/>
      <c r="AH3535" s="109"/>
      <c r="AN3535" s="109"/>
      <c r="AO3535" s="109"/>
      <c r="AP3535" s="109"/>
      <c r="BF3535" s="305"/>
      <c r="BG3535" s="305"/>
      <c r="BJ3535" s="344"/>
      <c r="BK3535" s="344"/>
      <c r="BS3535" s="305"/>
      <c r="BT3535" s="305"/>
      <c r="BU3535" s="305"/>
      <c r="BV3535" s="305"/>
      <c r="BW3535" s="305"/>
      <c r="BX3535" s="305"/>
      <c r="BY3535" s="305"/>
      <c r="BZ3535" s="305"/>
      <c r="CA3535" s="305"/>
      <c r="CE3535" s="110"/>
    </row>
    <row r="3536" spans="9:83" s="108" customFormat="1" x14ac:dyDescent="0.25">
      <c r="I3536" s="111"/>
      <c r="J3536" s="111"/>
      <c r="K3536" s="111"/>
      <c r="L3536" s="111"/>
      <c r="M3536" s="111"/>
      <c r="N3536" s="111"/>
      <c r="O3536" s="112"/>
      <c r="AF3536" s="109"/>
      <c r="AG3536" s="109"/>
      <c r="AH3536" s="109"/>
      <c r="AN3536" s="109"/>
      <c r="AO3536" s="109"/>
      <c r="AP3536" s="109"/>
      <c r="BF3536" s="305"/>
      <c r="BG3536" s="305"/>
      <c r="BJ3536" s="344"/>
      <c r="BK3536" s="344"/>
      <c r="BS3536" s="305"/>
      <c r="BT3536" s="305"/>
      <c r="BU3536" s="305"/>
      <c r="BV3536" s="305"/>
      <c r="BW3536" s="305"/>
      <c r="BX3536" s="305"/>
      <c r="BY3536" s="305"/>
      <c r="BZ3536" s="305"/>
      <c r="CA3536" s="305"/>
      <c r="CE3536" s="110"/>
    </row>
    <row r="3537" spans="9:83" s="108" customFormat="1" x14ac:dyDescent="0.25">
      <c r="I3537" s="111"/>
      <c r="J3537" s="111"/>
      <c r="K3537" s="111"/>
      <c r="L3537" s="111"/>
      <c r="M3537" s="111"/>
      <c r="N3537" s="111"/>
      <c r="O3537" s="112"/>
      <c r="AF3537" s="109"/>
      <c r="AG3537" s="109"/>
      <c r="AH3537" s="109"/>
      <c r="AN3537" s="109"/>
      <c r="AO3537" s="109"/>
      <c r="AP3537" s="109"/>
      <c r="BF3537" s="305"/>
      <c r="BG3537" s="305"/>
      <c r="BJ3537" s="344"/>
      <c r="BK3537" s="344"/>
      <c r="BS3537" s="305"/>
      <c r="BT3537" s="305"/>
      <c r="BU3537" s="305"/>
      <c r="BV3537" s="305"/>
      <c r="BW3537" s="305"/>
      <c r="BX3537" s="305"/>
      <c r="BY3537" s="305"/>
      <c r="BZ3537" s="305"/>
      <c r="CA3537" s="305"/>
      <c r="CE3537" s="110"/>
    </row>
    <row r="3538" spans="9:83" s="108" customFormat="1" x14ac:dyDescent="0.25">
      <c r="I3538" s="111"/>
      <c r="J3538" s="111"/>
      <c r="K3538" s="111"/>
      <c r="L3538" s="111"/>
      <c r="M3538" s="111"/>
      <c r="N3538" s="111"/>
      <c r="O3538" s="112"/>
      <c r="AF3538" s="109"/>
      <c r="AG3538" s="109"/>
      <c r="AH3538" s="109"/>
      <c r="AN3538" s="109"/>
      <c r="AO3538" s="109"/>
      <c r="AP3538" s="109"/>
      <c r="BF3538" s="305"/>
      <c r="BG3538" s="305"/>
      <c r="BJ3538" s="344"/>
      <c r="BK3538" s="344"/>
      <c r="BS3538" s="305"/>
      <c r="BT3538" s="305"/>
      <c r="BU3538" s="305"/>
      <c r="BV3538" s="305"/>
      <c r="BW3538" s="305"/>
      <c r="BX3538" s="305"/>
      <c r="BY3538" s="305"/>
      <c r="BZ3538" s="305"/>
      <c r="CA3538" s="305"/>
      <c r="CE3538" s="110"/>
    </row>
    <row r="3539" spans="9:83" s="108" customFormat="1" x14ac:dyDescent="0.25">
      <c r="I3539" s="111"/>
      <c r="J3539" s="111"/>
      <c r="K3539" s="111"/>
      <c r="L3539" s="111"/>
      <c r="M3539" s="111"/>
      <c r="N3539" s="111"/>
      <c r="O3539" s="112"/>
      <c r="AF3539" s="109"/>
      <c r="AG3539" s="109"/>
      <c r="AH3539" s="109"/>
      <c r="AN3539" s="109"/>
      <c r="AO3539" s="109"/>
      <c r="AP3539" s="109"/>
      <c r="BF3539" s="305"/>
      <c r="BG3539" s="305"/>
      <c r="BJ3539" s="344"/>
      <c r="BK3539" s="344"/>
      <c r="BS3539" s="305"/>
      <c r="BT3539" s="305"/>
      <c r="BU3539" s="305"/>
      <c r="BV3539" s="305"/>
      <c r="BW3539" s="305"/>
      <c r="BX3539" s="305"/>
      <c r="BY3539" s="305"/>
      <c r="BZ3539" s="305"/>
      <c r="CA3539" s="305"/>
      <c r="CE3539" s="110"/>
    </row>
    <row r="3540" spans="9:83" s="108" customFormat="1" x14ac:dyDescent="0.25">
      <c r="I3540" s="111"/>
      <c r="J3540" s="111"/>
      <c r="K3540" s="111"/>
      <c r="L3540" s="111"/>
      <c r="M3540" s="111"/>
      <c r="N3540" s="111"/>
      <c r="O3540" s="112"/>
      <c r="AF3540" s="109"/>
      <c r="AG3540" s="109"/>
      <c r="AH3540" s="109"/>
      <c r="AN3540" s="109"/>
      <c r="AO3540" s="109"/>
      <c r="AP3540" s="109"/>
      <c r="BF3540" s="305"/>
      <c r="BG3540" s="305"/>
      <c r="BJ3540" s="344"/>
      <c r="BK3540" s="344"/>
      <c r="BS3540" s="305"/>
      <c r="BT3540" s="305"/>
      <c r="BU3540" s="305"/>
      <c r="BV3540" s="305"/>
      <c r="BW3540" s="305"/>
      <c r="BX3540" s="305"/>
      <c r="BY3540" s="305"/>
      <c r="BZ3540" s="305"/>
      <c r="CA3540" s="305"/>
      <c r="CE3540" s="110"/>
    </row>
    <row r="3541" spans="9:83" s="108" customFormat="1" x14ac:dyDescent="0.25">
      <c r="I3541" s="111"/>
      <c r="J3541" s="111"/>
      <c r="K3541" s="111"/>
      <c r="L3541" s="111"/>
      <c r="M3541" s="111"/>
      <c r="N3541" s="111"/>
      <c r="O3541" s="112"/>
      <c r="AF3541" s="109"/>
      <c r="AG3541" s="109"/>
      <c r="AH3541" s="109"/>
      <c r="AN3541" s="109"/>
      <c r="AO3541" s="109"/>
      <c r="AP3541" s="109"/>
      <c r="BF3541" s="305"/>
      <c r="BG3541" s="305"/>
      <c r="BJ3541" s="344"/>
      <c r="BK3541" s="344"/>
      <c r="BS3541" s="305"/>
      <c r="BT3541" s="305"/>
      <c r="BU3541" s="305"/>
      <c r="BV3541" s="305"/>
      <c r="BW3541" s="305"/>
      <c r="BX3541" s="305"/>
      <c r="BY3541" s="305"/>
      <c r="BZ3541" s="305"/>
      <c r="CA3541" s="305"/>
      <c r="CE3541" s="110"/>
    </row>
    <row r="3542" spans="9:83" s="108" customFormat="1" x14ac:dyDescent="0.25">
      <c r="I3542" s="111"/>
      <c r="J3542" s="111"/>
      <c r="K3542" s="111"/>
      <c r="L3542" s="111"/>
      <c r="M3542" s="111"/>
      <c r="N3542" s="111"/>
      <c r="O3542" s="112"/>
      <c r="AF3542" s="109"/>
      <c r="AG3542" s="109"/>
      <c r="AH3542" s="109"/>
      <c r="AN3542" s="109"/>
      <c r="AO3542" s="109"/>
      <c r="AP3542" s="109"/>
      <c r="BF3542" s="305"/>
      <c r="BG3542" s="305"/>
      <c r="BJ3542" s="344"/>
      <c r="BK3542" s="344"/>
      <c r="BS3542" s="305"/>
      <c r="BT3542" s="305"/>
      <c r="BU3542" s="305"/>
      <c r="BV3542" s="305"/>
      <c r="BW3542" s="305"/>
      <c r="BX3542" s="305"/>
      <c r="BY3542" s="305"/>
      <c r="BZ3542" s="305"/>
      <c r="CA3542" s="305"/>
      <c r="CE3542" s="110"/>
    </row>
    <row r="3543" spans="9:83" s="108" customFormat="1" x14ac:dyDescent="0.25">
      <c r="I3543" s="111"/>
      <c r="J3543" s="111"/>
      <c r="K3543" s="111"/>
      <c r="L3543" s="111"/>
      <c r="M3543" s="111"/>
      <c r="N3543" s="111"/>
      <c r="O3543" s="112"/>
      <c r="AF3543" s="109"/>
      <c r="AG3543" s="109"/>
      <c r="AH3543" s="109"/>
      <c r="AN3543" s="109"/>
      <c r="AO3543" s="109"/>
      <c r="AP3543" s="109"/>
      <c r="BF3543" s="305"/>
      <c r="BG3543" s="305"/>
      <c r="BJ3543" s="344"/>
      <c r="BK3543" s="344"/>
      <c r="BS3543" s="305"/>
      <c r="BT3543" s="305"/>
      <c r="BU3543" s="305"/>
      <c r="BV3543" s="305"/>
      <c r="BW3543" s="305"/>
      <c r="BX3543" s="305"/>
      <c r="BY3543" s="305"/>
      <c r="BZ3543" s="305"/>
      <c r="CA3543" s="305"/>
      <c r="CE3543" s="110"/>
    </row>
    <row r="3544" spans="9:83" s="108" customFormat="1" x14ac:dyDescent="0.25">
      <c r="I3544" s="111"/>
      <c r="J3544" s="111"/>
      <c r="K3544" s="111"/>
      <c r="L3544" s="111"/>
      <c r="M3544" s="111"/>
      <c r="N3544" s="111"/>
      <c r="O3544" s="112"/>
      <c r="AF3544" s="109"/>
      <c r="AG3544" s="109"/>
      <c r="AH3544" s="109"/>
      <c r="AN3544" s="109"/>
      <c r="AO3544" s="109"/>
      <c r="AP3544" s="109"/>
      <c r="BF3544" s="305"/>
      <c r="BG3544" s="305"/>
      <c r="BJ3544" s="344"/>
      <c r="BK3544" s="344"/>
      <c r="BS3544" s="305"/>
      <c r="BT3544" s="305"/>
      <c r="BU3544" s="305"/>
      <c r="BV3544" s="305"/>
      <c r="BW3544" s="305"/>
      <c r="BX3544" s="305"/>
      <c r="BY3544" s="305"/>
      <c r="BZ3544" s="305"/>
      <c r="CA3544" s="305"/>
      <c r="CE3544" s="110"/>
    </row>
    <row r="3545" spans="9:83" s="108" customFormat="1" x14ac:dyDescent="0.25">
      <c r="I3545" s="111"/>
      <c r="J3545" s="111"/>
      <c r="K3545" s="111"/>
      <c r="L3545" s="111"/>
      <c r="M3545" s="111"/>
      <c r="N3545" s="111"/>
      <c r="O3545" s="112"/>
      <c r="AF3545" s="109"/>
      <c r="AG3545" s="109"/>
      <c r="AH3545" s="109"/>
      <c r="AN3545" s="109"/>
      <c r="AO3545" s="109"/>
      <c r="AP3545" s="109"/>
      <c r="BF3545" s="305"/>
      <c r="BG3545" s="305"/>
      <c r="BJ3545" s="344"/>
      <c r="BK3545" s="344"/>
      <c r="BS3545" s="305"/>
      <c r="BT3545" s="305"/>
      <c r="BU3545" s="305"/>
      <c r="BV3545" s="305"/>
      <c r="BW3545" s="305"/>
      <c r="BX3545" s="305"/>
      <c r="BY3545" s="305"/>
      <c r="BZ3545" s="305"/>
      <c r="CA3545" s="305"/>
      <c r="CE3545" s="110"/>
    </row>
    <row r="3546" spans="9:83" s="108" customFormat="1" x14ac:dyDescent="0.25">
      <c r="I3546" s="111"/>
      <c r="J3546" s="111"/>
      <c r="K3546" s="111"/>
      <c r="L3546" s="111"/>
      <c r="M3546" s="111"/>
      <c r="N3546" s="111"/>
      <c r="O3546" s="112"/>
      <c r="AF3546" s="109"/>
      <c r="AG3546" s="109"/>
      <c r="AH3546" s="109"/>
      <c r="AN3546" s="109"/>
      <c r="AO3546" s="109"/>
      <c r="AP3546" s="109"/>
      <c r="BF3546" s="305"/>
      <c r="BG3546" s="305"/>
      <c r="BJ3546" s="344"/>
      <c r="BK3546" s="344"/>
      <c r="BS3546" s="305"/>
      <c r="BT3546" s="305"/>
      <c r="BU3546" s="305"/>
      <c r="BV3546" s="305"/>
      <c r="BW3546" s="305"/>
      <c r="BX3546" s="305"/>
      <c r="BY3546" s="305"/>
      <c r="BZ3546" s="305"/>
      <c r="CA3546" s="305"/>
      <c r="CE3546" s="110"/>
    </row>
    <row r="3547" spans="9:83" s="108" customFormat="1" x14ac:dyDescent="0.25">
      <c r="I3547" s="111"/>
      <c r="J3547" s="111"/>
      <c r="K3547" s="111"/>
      <c r="L3547" s="111"/>
      <c r="M3547" s="111"/>
      <c r="N3547" s="111"/>
      <c r="O3547" s="112"/>
      <c r="AF3547" s="109"/>
      <c r="AG3547" s="109"/>
      <c r="AH3547" s="109"/>
      <c r="AN3547" s="109"/>
      <c r="AO3547" s="109"/>
      <c r="AP3547" s="109"/>
      <c r="BF3547" s="305"/>
      <c r="BG3547" s="305"/>
      <c r="BJ3547" s="344"/>
      <c r="BK3547" s="344"/>
      <c r="BS3547" s="305"/>
      <c r="BT3547" s="305"/>
      <c r="BU3547" s="305"/>
      <c r="BV3547" s="305"/>
      <c r="BW3547" s="305"/>
      <c r="BX3547" s="305"/>
      <c r="BY3547" s="305"/>
      <c r="BZ3547" s="305"/>
      <c r="CA3547" s="305"/>
      <c r="CE3547" s="110"/>
    </row>
    <row r="3548" spans="9:83" s="108" customFormat="1" x14ac:dyDescent="0.25">
      <c r="I3548" s="111"/>
      <c r="J3548" s="111"/>
      <c r="K3548" s="111"/>
      <c r="L3548" s="111"/>
      <c r="M3548" s="111"/>
      <c r="N3548" s="111"/>
      <c r="O3548" s="112"/>
      <c r="AF3548" s="109"/>
      <c r="AG3548" s="109"/>
      <c r="AH3548" s="109"/>
      <c r="AN3548" s="109"/>
      <c r="AO3548" s="109"/>
      <c r="AP3548" s="109"/>
      <c r="BF3548" s="305"/>
      <c r="BG3548" s="305"/>
      <c r="BJ3548" s="344"/>
      <c r="BK3548" s="344"/>
      <c r="BS3548" s="305"/>
      <c r="BT3548" s="305"/>
      <c r="BU3548" s="305"/>
      <c r="BV3548" s="305"/>
      <c r="BW3548" s="305"/>
      <c r="BX3548" s="305"/>
      <c r="BY3548" s="305"/>
      <c r="BZ3548" s="305"/>
      <c r="CA3548" s="305"/>
      <c r="CE3548" s="110"/>
    </row>
    <row r="3549" spans="9:83" s="108" customFormat="1" x14ac:dyDescent="0.25">
      <c r="I3549" s="111"/>
      <c r="J3549" s="111"/>
      <c r="K3549" s="111"/>
      <c r="L3549" s="111"/>
      <c r="M3549" s="111"/>
      <c r="N3549" s="111"/>
      <c r="O3549" s="112"/>
      <c r="AF3549" s="109"/>
      <c r="AG3549" s="109"/>
      <c r="AH3549" s="109"/>
      <c r="AN3549" s="109"/>
      <c r="AO3549" s="109"/>
      <c r="AP3549" s="109"/>
      <c r="BF3549" s="305"/>
      <c r="BG3549" s="305"/>
      <c r="BJ3549" s="344"/>
      <c r="BK3549" s="344"/>
      <c r="BS3549" s="305"/>
      <c r="BT3549" s="305"/>
      <c r="BU3549" s="305"/>
      <c r="BV3549" s="305"/>
      <c r="BW3549" s="305"/>
      <c r="BX3549" s="305"/>
      <c r="BY3549" s="305"/>
      <c r="BZ3549" s="305"/>
      <c r="CA3549" s="305"/>
      <c r="CE3549" s="110"/>
    </row>
    <row r="3550" spans="9:83" s="108" customFormat="1" x14ac:dyDescent="0.25">
      <c r="I3550" s="111"/>
      <c r="J3550" s="111"/>
      <c r="K3550" s="111"/>
      <c r="L3550" s="111"/>
      <c r="M3550" s="111"/>
      <c r="N3550" s="111"/>
      <c r="O3550" s="112"/>
      <c r="AF3550" s="109"/>
      <c r="AG3550" s="109"/>
      <c r="AH3550" s="109"/>
      <c r="AN3550" s="109"/>
      <c r="AO3550" s="109"/>
      <c r="AP3550" s="109"/>
      <c r="BF3550" s="305"/>
      <c r="BG3550" s="305"/>
      <c r="BJ3550" s="344"/>
      <c r="BK3550" s="344"/>
      <c r="BS3550" s="305"/>
      <c r="BT3550" s="305"/>
      <c r="BU3550" s="305"/>
      <c r="BV3550" s="305"/>
      <c r="BW3550" s="305"/>
      <c r="BX3550" s="305"/>
      <c r="BY3550" s="305"/>
      <c r="BZ3550" s="305"/>
      <c r="CA3550" s="305"/>
      <c r="CE3550" s="110"/>
    </row>
    <row r="3551" spans="9:83" s="108" customFormat="1" x14ac:dyDescent="0.25">
      <c r="I3551" s="111"/>
      <c r="J3551" s="111"/>
      <c r="K3551" s="111"/>
      <c r="L3551" s="111"/>
      <c r="M3551" s="111"/>
      <c r="N3551" s="111"/>
      <c r="O3551" s="112"/>
      <c r="AF3551" s="109"/>
      <c r="AG3551" s="109"/>
      <c r="AH3551" s="109"/>
      <c r="AN3551" s="109"/>
      <c r="AO3551" s="109"/>
      <c r="AP3551" s="109"/>
      <c r="BF3551" s="305"/>
      <c r="BG3551" s="305"/>
      <c r="BJ3551" s="344"/>
      <c r="BK3551" s="344"/>
      <c r="BS3551" s="305"/>
      <c r="BT3551" s="305"/>
      <c r="BU3551" s="305"/>
      <c r="BV3551" s="305"/>
      <c r="BW3551" s="305"/>
      <c r="BX3551" s="305"/>
      <c r="BY3551" s="305"/>
      <c r="BZ3551" s="305"/>
      <c r="CA3551" s="305"/>
      <c r="CE3551" s="110"/>
    </row>
    <row r="3552" spans="9:83" s="108" customFormat="1" x14ac:dyDescent="0.25">
      <c r="I3552" s="111"/>
      <c r="J3552" s="111"/>
      <c r="K3552" s="111"/>
      <c r="L3552" s="111"/>
      <c r="M3552" s="111"/>
      <c r="N3552" s="111"/>
      <c r="O3552" s="112"/>
      <c r="AF3552" s="109"/>
      <c r="AG3552" s="109"/>
      <c r="AH3552" s="109"/>
      <c r="AN3552" s="109"/>
      <c r="AO3552" s="109"/>
      <c r="AP3552" s="109"/>
      <c r="BF3552" s="305"/>
      <c r="BG3552" s="305"/>
      <c r="BJ3552" s="344"/>
      <c r="BK3552" s="344"/>
      <c r="BS3552" s="305"/>
      <c r="BT3552" s="305"/>
      <c r="BU3552" s="305"/>
      <c r="BV3552" s="305"/>
      <c r="BW3552" s="305"/>
      <c r="BX3552" s="305"/>
      <c r="BY3552" s="305"/>
      <c r="BZ3552" s="305"/>
      <c r="CA3552" s="305"/>
      <c r="CE3552" s="110"/>
    </row>
    <row r="3553" spans="9:83" s="108" customFormat="1" x14ac:dyDescent="0.25">
      <c r="I3553" s="111"/>
      <c r="J3553" s="111"/>
      <c r="K3553" s="111"/>
      <c r="L3553" s="111"/>
      <c r="M3553" s="111"/>
      <c r="N3553" s="111"/>
      <c r="O3553" s="112"/>
      <c r="AF3553" s="109"/>
      <c r="AG3553" s="109"/>
      <c r="AH3553" s="109"/>
      <c r="AN3553" s="109"/>
      <c r="AO3553" s="109"/>
      <c r="AP3553" s="109"/>
      <c r="BF3553" s="305"/>
      <c r="BG3553" s="305"/>
      <c r="BJ3553" s="344"/>
      <c r="BK3553" s="344"/>
      <c r="BS3553" s="305"/>
      <c r="BT3553" s="305"/>
      <c r="BU3553" s="305"/>
      <c r="BV3553" s="305"/>
      <c r="BW3553" s="305"/>
      <c r="BX3553" s="305"/>
      <c r="BY3553" s="305"/>
      <c r="BZ3553" s="305"/>
      <c r="CA3553" s="305"/>
      <c r="CE3553" s="110"/>
    </row>
    <row r="3554" spans="9:83" s="108" customFormat="1" x14ac:dyDescent="0.25">
      <c r="I3554" s="111"/>
      <c r="J3554" s="111"/>
      <c r="K3554" s="111"/>
      <c r="L3554" s="111"/>
      <c r="M3554" s="111"/>
      <c r="N3554" s="111"/>
      <c r="O3554" s="112"/>
      <c r="AF3554" s="109"/>
      <c r="AG3554" s="109"/>
      <c r="AH3554" s="109"/>
      <c r="AN3554" s="109"/>
      <c r="AO3554" s="109"/>
      <c r="AP3554" s="109"/>
      <c r="BF3554" s="305"/>
      <c r="BG3554" s="305"/>
      <c r="BJ3554" s="344"/>
      <c r="BK3554" s="344"/>
      <c r="BS3554" s="305"/>
      <c r="BT3554" s="305"/>
      <c r="BU3554" s="305"/>
      <c r="BV3554" s="305"/>
      <c r="BW3554" s="305"/>
      <c r="BX3554" s="305"/>
      <c r="BY3554" s="305"/>
      <c r="BZ3554" s="305"/>
      <c r="CA3554" s="305"/>
      <c r="CE3554" s="110"/>
    </row>
    <row r="3555" spans="9:83" s="108" customFormat="1" x14ac:dyDescent="0.25">
      <c r="I3555" s="111"/>
      <c r="J3555" s="111"/>
      <c r="K3555" s="111"/>
      <c r="L3555" s="111"/>
      <c r="M3555" s="111"/>
      <c r="N3555" s="111"/>
      <c r="O3555" s="112"/>
      <c r="AF3555" s="109"/>
      <c r="AG3555" s="109"/>
      <c r="AH3555" s="109"/>
      <c r="AN3555" s="109"/>
      <c r="AO3555" s="109"/>
      <c r="AP3555" s="109"/>
      <c r="BF3555" s="305"/>
      <c r="BG3555" s="305"/>
      <c r="BJ3555" s="344"/>
      <c r="BK3555" s="344"/>
      <c r="BS3555" s="305"/>
      <c r="BT3555" s="305"/>
      <c r="BU3555" s="305"/>
      <c r="BV3555" s="305"/>
      <c r="BW3555" s="305"/>
      <c r="BX3555" s="305"/>
      <c r="BY3555" s="305"/>
      <c r="BZ3555" s="305"/>
      <c r="CA3555" s="305"/>
      <c r="CE3555" s="110"/>
    </row>
    <row r="3556" spans="9:83" s="108" customFormat="1" x14ac:dyDescent="0.25">
      <c r="I3556" s="111"/>
      <c r="J3556" s="111"/>
      <c r="K3556" s="111"/>
      <c r="L3556" s="111"/>
      <c r="M3556" s="111"/>
      <c r="N3556" s="111"/>
      <c r="O3556" s="112"/>
      <c r="AF3556" s="109"/>
      <c r="AG3556" s="109"/>
      <c r="AH3556" s="109"/>
      <c r="AN3556" s="109"/>
      <c r="AO3556" s="109"/>
      <c r="AP3556" s="109"/>
      <c r="BF3556" s="305"/>
      <c r="BG3556" s="305"/>
      <c r="BJ3556" s="344"/>
      <c r="BK3556" s="344"/>
      <c r="BS3556" s="305"/>
      <c r="BT3556" s="305"/>
      <c r="BU3556" s="305"/>
      <c r="BV3556" s="305"/>
      <c r="BW3556" s="305"/>
      <c r="BX3556" s="305"/>
      <c r="BY3556" s="305"/>
      <c r="BZ3556" s="305"/>
      <c r="CA3556" s="305"/>
      <c r="CE3556" s="110"/>
    </row>
    <row r="3557" spans="9:83" s="108" customFormat="1" x14ac:dyDescent="0.25">
      <c r="I3557" s="111"/>
      <c r="J3557" s="111"/>
      <c r="K3557" s="111"/>
      <c r="L3557" s="111"/>
      <c r="M3557" s="111"/>
      <c r="N3557" s="111"/>
      <c r="O3557" s="112"/>
      <c r="AF3557" s="109"/>
      <c r="AG3557" s="109"/>
      <c r="AH3557" s="109"/>
      <c r="AN3557" s="109"/>
      <c r="AO3557" s="109"/>
      <c r="AP3557" s="109"/>
      <c r="BF3557" s="305"/>
      <c r="BG3557" s="305"/>
      <c r="BJ3557" s="344"/>
      <c r="BK3557" s="344"/>
      <c r="BS3557" s="305"/>
      <c r="BT3557" s="305"/>
      <c r="BU3557" s="305"/>
      <c r="BV3557" s="305"/>
      <c r="BW3557" s="305"/>
      <c r="BX3557" s="305"/>
      <c r="BY3557" s="305"/>
      <c r="BZ3557" s="305"/>
      <c r="CA3557" s="305"/>
      <c r="CE3557" s="110"/>
    </row>
    <row r="3558" spans="9:83" s="108" customFormat="1" x14ac:dyDescent="0.25">
      <c r="I3558" s="111"/>
      <c r="J3558" s="111"/>
      <c r="K3558" s="111"/>
      <c r="L3558" s="111"/>
      <c r="M3558" s="111"/>
      <c r="N3558" s="111"/>
      <c r="O3558" s="112"/>
      <c r="AF3558" s="109"/>
      <c r="AG3558" s="109"/>
      <c r="AH3558" s="109"/>
      <c r="AN3558" s="109"/>
      <c r="AO3558" s="109"/>
      <c r="AP3558" s="109"/>
      <c r="BF3558" s="305"/>
      <c r="BG3558" s="305"/>
      <c r="BJ3558" s="344"/>
      <c r="BK3558" s="344"/>
      <c r="BS3558" s="305"/>
      <c r="BT3558" s="305"/>
      <c r="BU3558" s="305"/>
      <c r="BV3558" s="305"/>
      <c r="BW3558" s="305"/>
      <c r="BX3558" s="305"/>
      <c r="BY3558" s="305"/>
      <c r="BZ3558" s="305"/>
      <c r="CA3558" s="305"/>
      <c r="CE3558" s="110"/>
    </row>
    <row r="3559" spans="9:83" s="108" customFormat="1" x14ac:dyDescent="0.25">
      <c r="I3559" s="111"/>
      <c r="J3559" s="111"/>
      <c r="K3559" s="111"/>
      <c r="L3559" s="111"/>
      <c r="M3559" s="111"/>
      <c r="N3559" s="111"/>
      <c r="O3559" s="112"/>
      <c r="AF3559" s="109"/>
      <c r="AG3559" s="109"/>
      <c r="AH3559" s="109"/>
      <c r="AN3559" s="109"/>
      <c r="AO3559" s="109"/>
      <c r="AP3559" s="109"/>
      <c r="BF3559" s="305"/>
      <c r="BG3559" s="305"/>
      <c r="BJ3559" s="344"/>
      <c r="BK3559" s="344"/>
      <c r="BS3559" s="305"/>
      <c r="BT3559" s="305"/>
      <c r="BU3559" s="305"/>
      <c r="BV3559" s="305"/>
      <c r="BW3559" s="305"/>
      <c r="BX3559" s="305"/>
      <c r="BY3559" s="305"/>
      <c r="BZ3559" s="305"/>
      <c r="CA3559" s="305"/>
      <c r="CE3559" s="110"/>
    </row>
    <row r="3560" spans="9:83" s="108" customFormat="1" x14ac:dyDescent="0.25">
      <c r="I3560" s="111"/>
      <c r="J3560" s="111"/>
      <c r="K3560" s="111"/>
      <c r="L3560" s="111"/>
      <c r="M3560" s="111"/>
      <c r="N3560" s="111"/>
      <c r="O3560" s="112"/>
      <c r="AF3560" s="109"/>
      <c r="AG3560" s="109"/>
      <c r="AH3560" s="109"/>
      <c r="AN3560" s="109"/>
      <c r="AO3560" s="109"/>
      <c r="AP3560" s="109"/>
      <c r="BF3560" s="305"/>
      <c r="BG3560" s="305"/>
      <c r="BJ3560" s="344"/>
      <c r="BK3560" s="344"/>
      <c r="BS3560" s="305"/>
      <c r="BT3560" s="305"/>
      <c r="BU3560" s="305"/>
      <c r="BV3560" s="305"/>
      <c r="BW3560" s="305"/>
      <c r="BX3560" s="305"/>
      <c r="BY3560" s="305"/>
      <c r="BZ3560" s="305"/>
      <c r="CA3560" s="305"/>
      <c r="CE3560" s="110"/>
    </row>
    <row r="3561" spans="9:83" s="108" customFormat="1" x14ac:dyDescent="0.25">
      <c r="I3561" s="111"/>
      <c r="J3561" s="111"/>
      <c r="K3561" s="111"/>
      <c r="L3561" s="111"/>
      <c r="M3561" s="111"/>
      <c r="N3561" s="111"/>
      <c r="O3561" s="112"/>
      <c r="AF3561" s="109"/>
      <c r="AG3561" s="109"/>
      <c r="AH3561" s="109"/>
      <c r="AN3561" s="109"/>
      <c r="AO3561" s="109"/>
      <c r="AP3561" s="109"/>
      <c r="BF3561" s="305"/>
      <c r="BG3561" s="305"/>
      <c r="BJ3561" s="344"/>
      <c r="BK3561" s="344"/>
      <c r="BS3561" s="305"/>
      <c r="BT3561" s="305"/>
      <c r="BU3561" s="305"/>
      <c r="BV3561" s="305"/>
      <c r="BW3561" s="305"/>
      <c r="BX3561" s="305"/>
      <c r="BY3561" s="305"/>
      <c r="BZ3561" s="305"/>
      <c r="CA3561" s="305"/>
      <c r="CE3561" s="110"/>
    </row>
    <row r="3562" spans="9:83" s="108" customFormat="1" x14ac:dyDescent="0.25">
      <c r="I3562" s="111"/>
      <c r="J3562" s="111"/>
      <c r="K3562" s="111"/>
      <c r="L3562" s="111"/>
      <c r="M3562" s="111"/>
      <c r="N3562" s="111"/>
      <c r="O3562" s="112"/>
      <c r="AF3562" s="109"/>
      <c r="AG3562" s="109"/>
      <c r="AH3562" s="109"/>
      <c r="AN3562" s="109"/>
      <c r="AO3562" s="109"/>
      <c r="AP3562" s="109"/>
      <c r="BF3562" s="305"/>
      <c r="BG3562" s="305"/>
      <c r="BJ3562" s="344"/>
      <c r="BK3562" s="344"/>
      <c r="BS3562" s="305"/>
      <c r="BT3562" s="305"/>
      <c r="BU3562" s="305"/>
      <c r="BV3562" s="305"/>
      <c r="BW3562" s="305"/>
      <c r="BX3562" s="305"/>
      <c r="BY3562" s="305"/>
      <c r="BZ3562" s="305"/>
      <c r="CA3562" s="305"/>
      <c r="CE3562" s="110"/>
    </row>
    <row r="3563" spans="9:83" s="108" customFormat="1" x14ac:dyDescent="0.25">
      <c r="I3563" s="111"/>
      <c r="J3563" s="111"/>
      <c r="K3563" s="111"/>
      <c r="L3563" s="111"/>
      <c r="M3563" s="111"/>
      <c r="N3563" s="111"/>
      <c r="O3563" s="112"/>
      <c r="AF3563" s="109"/>
      <c r="AG3563" s="109"/>
      <c r="AH3563" s="109"/>
      <c r="AN3563" s="109"/>
      <c r="AO3563" s="109"/>
      <c r="AP3563" s="109"/>
      <c r="BF3563" s="305"/>
      <c r="BG3563" s="305"/>
      <c r="BJ3563" s="344"/>
      <c r="BK3563" s="344"/>
      <c r="BS3563" s="305"/>
      <c r="BT3563" s="305"/>
      <c r="BU3563" s="305"/>
      <c r="BV3563" s="305"/>
      <c r="BW3563" s="305"/>
      <c r="BX3563" s="305"/>
      <c r="BY3563" s="305"/>
      <c r="BZ3563" s="305"/>
      <c r="CA3563" s="305"/>
      <c r="CE3563" s="110"/>
    </row>
    <row r="3564" spans="9:83" s="108" customFormat="1" x14ac:dyDescent="0.25">
      <c r="I3564" s="111"/>
      <c r="J3564" s="111"/>
      <c r="K3564" s="111"/>
      <c r="L3564" s="111"/>
      <c r="M3564" s="111"/>
      <c r="N3564" s="111"/>
      <c r="O3564" s="112"/>
      <c r="AF3564" s="109"/>
      <c r="AG3564" s="109"/>
      <c r="AH3564" s="109"/>
      <c r="AN3564" s="109"/>
      <c r="AO3564" s="109"/>
      <c r="AP3564" s="109"/>
      <c r="BF3564" s="305"/>
      <c r="BG3564" s="305"/>
      <c r="BJ3564" s="344"/>
      <c r="BK3564" s="344"/>
      <c r="BS3564" s="305"/>
      <c r="BT3564" s="305"/>
      <c r="BU3564" s="305"/>
      <c r="BV3564" s="305"/>
      <c r="BW3564" s="305"/>
      <c r="BX3564" s="305"/>
      <c r="BY3564" s="305"/>
      <c r="BZ3564" s="305"/>
      <c r="CA3564" s="305"/>
      <c r="CE3564" s="110"/>
    </row>
    <row r="3565" spans="9:83" s="108" customFormat="1" x14ac:dyDescent="0.25">
      <c r="I3565" s="111"/>
      <c r="J3565" s="111"/>
      <c r="K3565" s="111"/>
      <c r="L3565" s="111"/>
      <c r="M3565" s="111"/>
      <c r="N3565" s="111"/>
      <c r="O3565" s="112"/>
      <c r="AF3565" s="109"/>
      <c r="AG3565" s="109"/>
      <c r="AH3565" s="109"/>
      <c r="AN3565" s="109"/>
      <c r="AO3565" s="109"/>
      <c r="AP3565" s="109"/>
      <c r="BF3565" s="305"/>
      <c r="BG3565" s="305"/>
      <c r="BJ3565" s="344"/>
      <c r="BK3565" s="344"/>
      <c r="BS3565" s="305"/>
      <c r="BT3565" s="305"/>
      <c r="BU3565" s="305"/>
      <c r="BV3565" s="305"/>
      <c r="BW3565" s="305"/>
      <c r="BX3565" s="305"/>
      <c r="BY3565" s="305"/>
      <c r="BZ3565" s="305"/>
      <c r="CA3565" s="305"/>
      <c r="CE3565" s="110"/>
    </row>
    <row r="3566" spans="9:83" s="108" customFormat="1" x14ac:dyDescent="0.25">
      <c r="I3566" s="111"/>
      <c r="J3566" s="111"/>
      <c r="K3566" s="111"/>
      <c r="L3566" s="111"/>
      <c r="M3566" s="111"/>
      <c r="N3566" s="111"/>
      <c r="O3566" s="112"/>
      <c r="AF3566" s="109"/>
      <c r="AG3566" s="109"/>
      <c r="AH3566" s="109"/>
      <c r="AN3566" s="109"/>
      <c r="AO3566" s="109"/>
      <c r="AP3566" s="109"/>
      <c r="BF3566" s="305"/>
      <c r="BG3566" s="305"/>
      <c r="BJ3566" s="344"/>
      <c r="BK3566" s="344"/>
      <c r="BS3566" s="305"/>
      <c r="BT3566" s="305"/>
      <c r="BU3566" s="305"/>
      <c r="BV3566" s="305"/>
      <c r="BW3566" s="305"/>
      <c r="BX3566" s="305"/>
      <c r="BY3566" s="305"/>
      <c r="BZ3566" s="305"/>
      <c r="CA3566" s="305"/>
      <c r="CE3566" s="110"/>
    </row>
    <row r="3567" spans="9:83" s="108" customFormat="1" x14ac:dyDescent="0.25">
      <c r="I3567" s="111"/>
      <c r="J3567" s="111"/>
      <c r="K3567" s="111"/>
      <c r="L3567" s="111"/>
      <c r="M3567" s="111"/>
      <c r="N3567" s="111"/>
      <c r="O3567" s="112"/>
      <c r="AF3567" s="109"/>
      <c r="AG3567" s="109"/>
      <c r="AH3567" s="109"/>
      <c r="AN3567" s="109"/>
      <c r="AO3567" s="109"/>
      <c r="AP3567" s="109"/>
      <c r="BF3567" s="305"/>
      <c r="BG3567" s="305"/>
      <c r="BJ3567" s="344"/>
      <c r="BK3567" s="344"/>
      <c r="BS3567" s="305"/>
      <c r="BT3567" s="305"/>
      <c r="BU3567" s="305"/>
      <c r="BV3567" s="305"/>
      <c r="BW3567" s="305"/>
      <c r="BX3567" s="305"/>
      <c r="BY3567" s="305"/>
      <c r="BZ3567" s="305"/>
      <c r="CA3567" s="305"/>
      <c r="CE3567" s="110"/>
    </row>
    <row r="3568" spans="9:83" s="108" customFormat="1" x14ac:dyDescent="0.25">
      <c r="I3568" s="111"/>
      <c r="J3568" s="111"/>
      <c r="K3568" s="111"/>
      <c r="L3568" s="111"/>
      <c r="M3568" s="111"/>
      <c r="N3568" s="111"/>
      <c r="O3568" s="112"/>
      <c r="AF3568" s="109"/>
      <c r="AG3568" s="109"/>
      <c r="AH3568" s="109"/>
      <c r="AN3568" s="109"/>
      <c r="AO3568" s="109"/>
      <c r="AP3568" s="109"/>
      <c r="BF3568" s="305"/>
      <c r="BG3568" s="305"/>
      <c r="BJ3568" s="344"/>
      <c r="BK3568" s="344"/>
      <c r="BS3568" s="305"/>
      <c r="BT3568" s="305"/>
      <c r="BU3568" s="305"/>
      <c r="BV3568" s="305"/>
      <c r="BW3568" s="305"/>
      <c r="BX3568" s="305"/>
      <c r="BY3568" s="305"/>
      <c r="BZ3568" s="305"/>
      <c r="CA3568" s="305"/>
      <c r="CE3568" s="110"/>
    </row>
    <row r="3569" spans="9:83" s="108" customFormat="1" x14ac:dyDescent="0.25">
      <c r="I3569" s="111"/>
      <c r="J3569" s="111"/>
      <c r="K3569" s="111"/>
      <c r="L3569" s="111"/>
      <c r="M3569" s="111"/>
      <c r="N3569" s="111"/>
      <c r="O3569" s="112"/>
      <c r="AF3569" s="109"/>
      <c r="AG3569" s="109"/>
      <c r="AH3569" s="109"/>
      <c r="AN3569" s="109"/>
      <c r="AO3569" s="109"/>
      <c r="AP3569" s="109"/>
      <c r="BF3569" s="305"/>
      <c r="BG3569" s="305"/>
      <c r="BJ3569" s="344"/>
      <c r="BK3569" s="344"/>
      <c r="BS3569" s="305"/>
      <c r="BT3569" s="305"/>
      <c r="BU3569" s="305"/>
      <c r="BV3569" s="305"/>
      <c r="BW3569" s="305"/>
      <c r="BX3569" s="305"/>
      <c r="BY3569" s="305"/>
      <c r="BZ3569" s="305"/>
      <c r="CA3569" s="305"/>
      <c r="CE3569" s="110"/>
    </row>
    <row r="3570" spans="9:83" s="108" customFormat="1" x14ac:dyDescent="0.25">
      <c r="I3570" s="111"/>
      <c r="J3570" s="111"/>
      <c r="K3570" s="111"/>
      <c r="L3570" s="111"/>
      <c r="M3570" s="111"/>
      <c r="N3570" s="111"/>
      <c r="O3570" s="112"/>
      <c r="AF3570" s="109"/>
      <c r="AG3570" s="109"/>
      <c r="AH3570" s="109"/>
      <c r="AN3570" s="109"/>
      <c r="AO3570" s="109"/>
      <c r="AP3570" s="109"/>
      <c r="BF3570" s="305"/>
      <c r="BG3570" s="305"/>
      <c r="BJ3570" s="344"/>
      <c r="BK3570" s="344"/>
      <c r="BS3570" s="305"/>
      <c r="BT3570" s="305"/>
      <c r="BU3570" s="305"/>
      <c r="BV3570" s="305"/>
      <c r="BW3570" s="305"/>
      <c r="BX3570" s="305"/>
      <c r="BY3570" s="305"/>
      <c r="BZ3570" s="305"/>
      <c r="CA3570" s="305"/>
      <c r="CE3570" s="110"/>
    </row>
    <row r="3571" spans="9:83" s="108" customFormat="1" x14ac:dyDescent="0.25">
      <c r="I3571" s="111"/>
      <c r="J3571" s="111"/>
      <c r="K3571" s="111"/>
      <c r="L3571" s="111"/>
      <c r="M3571" s="111"/>
      <c r="N3571" s="111"/>
      <c r="O3571" s="112"/>
      <c r="AF3571" s="109"/>
      <c r="AG3571" s="109"/>
      <c r="AH3571" s="109"/>
      <c r="AN3571" s="109"/>
      <c r="AO3571" s="109"/>
      <c r="AP3571" s="109"/>
      <c r="BF3571" s="305"/>
      <c r="BG3571" s="305"/>
      <c r="BJ3571" s="344"/>
      <c r="BK3571" s="344"/>
      <c r="BS3571" s="305"/>
      <c r="BT3571" s="305"/>
      <c r="BU3571" s="305"/>
      <c r="BV3571" s="305"/>
      <c r="BW3571" s="305"/>
      <c r="BX3571" s="305"/>
      <c r="BY3571" s="305"/>
      <c r="BZ3571" s="305"/>
      <c r="CA3571" s="305"/>
      <c r="CE3571" s="110"/>
    </row>
    <row r="3572" spans="9:83" s="108" customFormat="1" x14ac:dyDescent="0.25">
      <c r="I3572" s="111"/>
      <c r="J3572" s="111"/>
      <c r="K3572" s="111"/>
      <c r="L3572" s="111"/>
      <c r="M3572" s="111"/>
      <c r="N3572" s="111"/>
      <c r="O3572" s="112"/>
      <c r="AF3572" s="109"/>
      <c r="AG3572" s="109"/>
      <c r="AH3572" s="109"/>
      <c r="AN3572" s="109"/>
      <c r="AO3572" s="109"/>
      <c r="AP3572" s="109"/>
      <c r="BF3572" s="305"/>
      <c r="BG3572" s="305"/>
      <c r="BJ3572" s="344"/>
      <c r="BK3572" s="344"/>
      <c r="BS3572" s="305"/>
      <c r="BT3572" s="305"/>
      <c r="BU3572" s="305"/>
      <c r="BV3572" s="305"/>
      <c r="BW3572" s="305"/>
      <c r="BX3572" s="305"/>
      <c r="BY3572" s="305"/>
      <c r="BZ3572" s="305"/>
      <c r="CA3572" s="305"/>
      <c r="CE3572" s="110"/>
    </row>
    <row r="3573" spans="9:83" s="108" customFormat="1" x14ac:dyDescent="0.25">
      <c r="I3573" s="111"/>
      <c r="J3573" s="111"/>
      <c r="K3573" s="111"/>
      <c r="L3573" s="111"/>
      <c r="M3573" s="111"/>
      <c r="N3573" s="111"/>
      <c r="O3573" s="112"/>
      <c r="AF3573" s="109"/>
      <c r="AG3573" s="109"/>
      <c r="AH3573" s="109"/>
      <c r="AN3573" s="109"/>
      <c r="AO3573" s="109"/>
      <c r="AP3573" s="109"/>
      <c r="BF3573" s="305"/>
      <c r="BG3573" s="305"/>
      <c r="BJ3573" s="344"/>
      <c r="BK3573" s="344"/>
      <c r="BS3573" s="305"/>
      <c r="BT3573" s="305"/>
      <c r="BU3573" s="305"/>
      <c r="BV3573" s="305"/>
      <c r="BW3573" s="305"/>
      <c r="BX3573" s="305"/>
      <c r="BY3573" s="305"/>
      <c r="BZ3573" s="305"/>
      <c r="CA3573" s="305"/>
      <c r="CE3573" s="110"/>
    </row>
    <row r="3574" spans="9:83" s="108" customFormat="1" x14ac:dyDescent="0.25">
      <c r="I3574" s="111"/>
      <c r="J3574" s="111"/>
      <c r="K3574" s="111"/>
      <c r="L3574" s="111"/>
      <c r="M3574" s="111"/>
      <c r="N3574" s="111"/>
      <c r="O3574" s="112"/>
      <c r="AF3574" s="109"/>
      <c r="AG3574" s="109"/>
      <c r="AH3574" s="109"/>
      <c r="AN3574" s="109"/>
      <c r="AO3574" s="109"/>
      <c r="AP3574" s="109"/>
      <c r="BF3574" s="305"/>
      <c r="BG3574" s="305"/>
      <c r="BJ3574" s="344"/>
      <c r="BK3574" s="344"/>
      <c r="BS3574" s="305"/>
      <c r="BT3574" s="305"/>
      <c r="BU3574" s="305"/>
      <c r="BV3574" s="305"/>
      <c r="BW3574" s="305"/>
      <c r="BX3574" s="305"/>
      <c r="BY3574" s="305"/>
      <c r="BZ3574" s="305"/>
      <c r="CA3574" s="305"/>
      <c r="CE3574" s="110"/>
    </row>
    <row r="3575" spans="9:83" s="108" customFormat="1" x14ac:dyDescent="0.25">
      <c r="I3575" s="111"/>
      <c r="J3575" s="111"/>
      <c r="K3575" s="111"/>
      <c r="L3575" s="111"/>
      <c r="M3575" s="111"/>
      <c r="N3575" s="111"/>
      <c r="O3575" s="112"/>
      <c r="AF3575" s="109"/>
      <c r="AG3575" s="109"/>
      <c r="AH3575" s="109"/>
      <c r="AN3575" s="109"/>
      <c r="AO3575" s="109"/>
      <c r="AP3575" s="109"/>
      <c r="BF3575" s="305"/>
      <c r="BG3575" s="305"/>
      <c r="BJ3575" s="344"/>
      <c r="BK3575" s="344"/>
      <c r="BS3575" s="305"/>
      <c r="BT3575" s="305"/>
      <c r="BU3575" s="305"/>
      <c r="BV3575" s="305"/>
      <c r="BW3575" s="305"/>
      <c r="BX3575" s="305"/>
      <c r="BY3575" s="305"/>
      <c r="BZ3575" s="305"/>
      <c r="CA3575" s="305"/>
      <c r="CE3575" s="110"/>
    </row>
    <row r="3576" spans="9:83" s="108" customFormat="1" x14ac:dyDescent="0.25">
      <c r="I3576" s="111"/>
      <c r="J3576" s="111"/>
      <c r="K3576" s="111"/>
      <c r="L3576" s="111"/>
      <c r="M3576" s="111"/>
      <c r="N3576" s="111"/>
      <c r="O3576" s="112"/>
      <c r="AF3576" s="109"/>
      <c r="AG3576" s="109"/>
      <c r="AH3576" s="109"/>
      <c r="AN3576" s="109"/>
      <c r="AO3576" s="109"/>
      <c r="AP3576" s="109"/>
      <c r="BF3576" s="305"/>
      <c r="BG3576" s="305"/>
      <c r="BJ3576" s="344"/>
      <c r="BK3576" s="344"/>
      <c r="BS3576" s="305"/>
      <c r="BT3576" s="305"/>
      <c r="BU3576" s="305"/>
      <c r="BV3576" s="305"/>
      <c r="BW3576" s="305"/>
      <c r="BX3576" s="305"/>
      <c r="BY3576" s="305"/>
      <c r="BZ3576" s="305"/>
      <c r="CA3576" s="305"/>
      <c r="CE3576" s="110"/>
    </row>
    <row r="3577" spans="9:83" s="108" customFormat="1" x14ac:dyDescent="0.25">
      <c r="I3577" s="111"/>
      <c r="J3577" s="111"/>
      <c r="K3577" s="111"/>
      <c r="L3577" s="111"/>
      <c r="M3577" s="111"/>
      <c r="N3577" s="111"/>
      <c r="O3577" s="112"/>
      <c r="AF3577" s="109"/>
      <c r="AG3577" s="109"/>
      <c r="AH3577" s="109"/>
      <c r="AN3577" s="109"/>
      <c r="AO3577" s="109"/>
      <c r="AP3577" s="109"/>
      <c r="BF3577" s="305"/>
      <c r="BG3577" s="305"/>
      <c r="BJ3577" s="344"/>
      <c r="BK3577" s="344"/>
      <c r="BS3577" s="305"/>
      <c r="BT3577" s="305"/>
      <c r="BU3577" s="305"/>
      <c r="BV3577" s="305"/>
      <c r="BW3577" s="305"/>
      <c r="BX3577" s="305"/>
      <c r="BY3577" s="305"/>
      <c r="BZ3577" s="305"/>
      <c r="CA3577" s="305"/>
      <c r="CE3577" s="110"/>
    </row>
    <row r="3578" spans="9:83" s="108" customFormat="1" x14ac:dyDescent="0.25">
      <c r="I3578" s="111"/>
      <c r="J3578" s="111"/>
      <c r="K3578" s="111"/>
      <c r="L3578" s="111"/>
      <c r="M3578" s="111"/>
      <c r="N3578" s="111"/>
      <c r="O3578" s="112"/>
      <c r="AF3578" s="109"/>
      <c r="AG3578" s="109"/>
      <c r="AH3578" s="109"/>
      <c r="AN3578" s="109"/>
      <c r="AO3578" s="109"/>
      <c r="AP3578" s="109"/>
      <c r="BF3578" s="305"/>
      <c r="BG3578" s="305"/>
      <c r="BJ3578" s="344"/>
      <c r="BK3578" s="344"/>
      <c r="BS3578" s="305"/>
      <c r="BT3578" s="305"/>
      <c r="BU3578" s="305"/>
      <c r="BV3578" s="305"/>
      <c r="BW3578" s="305"/>
      <c r="BX3578" s="305"/>
      <c r="BY3578" s="305"/>
      <c r="BZ3578" s="305"/>
      <c r="CA3578" s="305"/>
      <c r="CE3578" s="110"/>
    </row>
    <row r="3579" spans="9:83" s="108" customFormat="1" x14ac:dyDescent="0.25">
      <c r="I3579" s="111"/>
      <c r="J3579" s="111"/>
      <c r="K3579" s="111"/>
      <c r="L3579" s="111"/>
      <c r="M3579" s="111"/>
      <c r="N3579" s="111"/>
      <c r="O3579" s="112"/>
      <c r="AF3579" s="109"/>
      <c r="AG3579" s="109"/>
      <c r="AH3579" s="109"/>
      <c r="AN3579" s="109"/>
      <c r="AO3579" s="109"/>
      <c r="AP3579" s="109"/>
      <c r="BF3579" s="305"/>
      <c r="BG3579" s="305"/>
      <c r="BJ3579" s="344"/>
      <c r="BK3579" s="344"/>
      <c r="BS3579" s="305"/>
      <c r="BT3579" s="305"/>
      <c r="BU3579" s="305"/>
      <c r="BV3579" s="305"/>
      <c r="BW3579" s="305"/>
      <c r="BX3579" s="305"/>
      <c r="BY3579" s="305"/>
      <c r="BZ3579" s="305"/>
      <c r="CA3579" s="305"/>
      <c r="CE3579" s="110"/>
    </row>
    <row r="3580" spans="9:83" s="108" customFormat="1" x14ac:dyDescent="0.25">
      <c r="I3580" s="111"/>
      <c r="J3580" s="111"/>
      <c r="K3580" s="111"/>
      <c r="L3580" s="111"/>
      <c r="M3580" s="111"/>
      <c r="N3580" s="111"/>
      <c r="O3580" s="112"/>
      <c r="AF3580" s="109"/>
      <c r="AG3580" s="109"/>
      <c r="AH3580" s="109"/>
      <c r="AN3580" s="109"/>
      <c r="AO3580" s="109"/>
      <c r="AP3580" s="109"/>
      <c r="BF3580" s="305"/>
      <c r="BG3580" s="305"/>
      <c r="BJ3580" s="344"/>
      <c r="BK3580" s="344"/>
      <c r="BS3580" s="305"/>
      <c r="BT3580" s="305"/>
      <c r="BU3580" s="305"/>
      <c r="BV3580" s="305"/>
      <c r="BW3580" s="305"/>
      <c r="BX3580" s="305"/>
      <c r="BY3580" s="305"/>
      <c r="BZ3580" s="305"/>
      <c r="CA3580" s="305"/>
      <c r="CE3580" s="110"/>
    </row>
    <row r="3581" spans="9:83" s="108" customFormat="1" x14ac:dyDescent="0.25">
      <c r="I3581" s="111"/>
      <c r="J3581" s="111"/>
      <c r="K3581" s="111"/>
      <c r="L3581" s="111"/>
      <c r="M3581" s="111"/>
      <c r="N3581" s="111"/>
      <c r="O3581" s="112"/>
      <c r="AF3581" s="109"/>
      <c r="AG3581" s="109"/>
      <c r="AH3581" s="109"/>
      <c r="AN3581" s="109"/>
      <c r="AO3581" s="109"/>
      <c r="AP3581" s="109"/>
      <c r="BF3581" s="305"/>
      <c r="BG3581" s="305"/>
      <c r="BJ3581" s="344"/>
      <c r="BK3581" s="344"/>
      <c r="BS3581" s="305"/>
      <c r="BT3581" s="305"/>
      <c r="BU3581" s="305"/>
      <c r="BV3581" s="305"/>
      <c r="BW3581" s="305"/>
      <c r="BX3581" s="305"/>
      <c r="BY3581" s="305"/>
      <c r="BZ3581" s="305"/>
      <c r="CA3581" s="305"/>
      <c r="CE3581" s="110"/>
    </row>
    <row r="3582" spans="9:83" s="108" customFormat="1" x14ac:dyDescent="0.25">
      <c r="I3582" s="111"/>
      <c r="J3582" s="111"/>
      <c r="K3582" s="111"/>
      <c r="L3582" s="111"/>
      <c r="M3582" s="111"/>
      <c r="N3582" s="111"/>
      <c r="O3582" s="112"/>
      <c r="AF3582" s="109"/>
      <c r="AG3582" s="109"/>
      <c r="AH3582" s="109"/>
      <c r="AN3582" s="109"/>
      <c r="AO3582" s="109"/>
      <c r="AP3582" s="109"/>
      <c r="BF3582" s="305"/>
      <c r="BG3582" s="305"/>
      <c r="BJ3582" s="344"/>
      <c r="BK3582" s="344"/>
      <c r="BS3582" s="305"/>
      <c r="BT3582" s="305"/>
      <c r="BU3582" s="305"/>
      <c r="BV3582" s="305"/>
      <c r="BW3582" s="305"/>
      <c r="BX3582" s="305"/>
      <c r="BY3582" s="305"/>
      <c r="BZ3582" s="305"/>
      <c r="CA3582" s="305"/>
      <c r="CE3582" s="110"/>
    </row>
    <row r="3583" spans="9:83" s="108" customFormat="1" x14ac:dyDescent="0.25">
      <c r="I3583" s="111"/>
      <c r="J3583" s="111"/>
      <c r="K3583" s="111"/>
      <c r="L3583" s="111"/>
      <c r="M3583" s="111"/>
      <c r="N3583" s="111"/>
      <c r="O3583" s="112"/>
      <c r="AF3583" s="109"/>
      <c r="AG3583" s="109"/>
      <c r="AH3583" s="109"/>
      <c r="AN3583" s="109"/>
      <c r="AO3583" s="109"/>
      <c r="AP3583" s="109"/>
      <c r="BF3583" s="305"/>
      <c r="BG3583" s="305"/>
      <c r="BJ3583" s="344"/>
      <c r="BK3583" s="344"/>
      <c r="BS3583" s="305"/>
      <c r="BT3583" s="305"/>
      <c r="BU3583" s="305"/>
      <c r="BV3583" s="305"/>
      <c r="BW3583" s="305"/>
      <c r="BX3583" s="305"/>
      <c r="BY3583" s="305"/>
      <c r="BZ3583" s="305"/>
      <c r="CA3583" s="305"/>
      <c r="CE3583" s="110"/>
    </row>
    <row r="3584" spans="9:83" s="108" customFormat="1" x14ac:dyDescent="0.25">
      <c r="I3584" s="111"/>
      <c r="J3584" s="111"/>
      <c r="K3584" s="111"/>
      <c r="L3584" s="111"/>
      <c r="M3584" s="111"/>
      <c r="N3584" s="111"/>
      <c r="O3584" s="112"/>
      <c r="AF3584" s="109"/>
      <c r="AG3584" s="109"/>
      <c r="AH3584" s="109"/>
      <c r="AN3584" s="109"/>
      <c r="AO3584" s="109"/>
      <c r="AP3584" s="109"/>
      <c r="BF3584" s="305"/>
      <c r="BG3584" s="305"/>
      <c r="BJ3584" s="344"/>
      <c r="BK3584" s="344"/>
      <c r="BS3584" s="305"/>
      <c r="BT3584" s="305"/>
      <c r="BU3584" s="305"/>
      <c r="BV3584" s="305"/>
      <c r="BW3584" s="305"/>
      <c r="BX3584" s="305"/>
      <c r="BY3584" s="305"/>
      <c r="BZ3584" s="305"/>
      <c r="CA3584" s="305"/>
      <c r="CE3584" s="110"/>
    </row>
    <row r="3585" spans="9:83" s="108" customFormat="1" x14ac:dyDescent="0.25">
      <c r="I3585" s="111"/>
      <c r="J3585" s="111"/>
      <c r="K3585" s="111"/>
      <c r="L3585" s="111"/>
      <c r="M3585" s="111"/>
      <c r="N3585" s="111"/>
      <c r="O3585" s="112"/>
      <c r="AF3585" s="109"/>
      <c r="AG3585" s="109"/>
      <c r="AH3585" s="109"/>
      <c r="AN3585" s="109"/>
      <c r="AO3585" s="109"/>
      <c r="AP3585" s="109"/>
      <c r="BF3585" s="305"/>
      <c r="BG3585" s="305"/>
      <c r="BJ3585" s="344"/>
      <c r="BK3585" s="344"/>
      <c r="BS3585" s="305"/>
      <c r="BT3585" s="305"/>
      <c r="BU3585" s="305"/>
      <c r="BV3585" s="305"/>
      <c r="BW3585" s="305"/>
      <c r="BX3585" s="305"/>
      <c r="BY3585" s="305"/>
      <c r="BZ3585" s="305"/>
      <c r="CA3585" s="305"/>
      <c r="CE3585" s="110"/>
    </row>
    <row r="3586" spans="9:83" s="108" customFormat="1" x14ac:dyDescent="0.25">
      <c r="I3586" s="111"/>
      <c r="J3586" s="111"/>
      <c r="K3586" s="111"/>
      <c r="L3586" s="111"/>
      <c r="M3586" s="111"/>
      <c r="N3586" s="111"/>
      <c r="O3586" s="112"/>
      <c r="AF3586" s="109"/>
      <c r="AG3586" s="109"/>
      <c r="AH3586" s="109"/>
      <c r="AN3586" s="109"/>
      <c r="AO3586" s="109"/>
      <c r="AP3586" s="109"/>
      <c r="BF3586" s="305"/>
      <c r="BG3586" s="305"/>
      <c r="BJ3586" s="344"/>
      <c r="BK3586" s="344"/>
      <c r="BS3586" s="305"/>
      <c r="BT3586" s="305"/>
      <c r="BU3586" s="305"/>
      <c r="BV3586" s="305"/>
      <c r="BW3586" s="305"/>
      <c r="BX3586" s="305"/>
      <c r="BY3586" s="305"/>
      <c r="BZ3586" s="305"/>
      <c r="CA3586" s="305"/>
      <c r="CE3586" s="110"/>
    </row>
    <row r="3587" spans="9:83" s="108" customFormat="1" x14ac:dyDescent="0.25">
      <c r="I3587" s="111"/>
      <c r="J3587" s="111"/>
      <c r="K3587" s="111"/>
      <c r="L3587" s="111"/>
      <c r="M3587" s="111"/>
      <c r="N3587" s="111"/>
      <c r="O3587" s="112"/>
      <c r="AF3587" s="109"/>
      <c r="AG3587" s="109"/>
      <c r="AH3587" s="109"/>
      <c r="AN3587" s="109"/>
      <c r="AO3587" s="109"/>
      <c r="AP3587" s="109"/>
      <c r="BF3587" s="305"/>
      <c r="BG3587" s="305"/>
      <c r="BJ3587" s="344"/>
      <c r="BK3587" s="344"/>
      <c r="BS3587" s="305"/>
      <c r="BT3587" s="305"/>
      <c r="BU3587" s="305"/>
      <c r="BV3587" s="305"/>
      <c r="BW3587" s="305"/>
      <c r="BX3587" s="305"/>
      <c r="BY3587" s="305"/>
      <c r="BZ3587" s="305"/>
      <c r="CA3587" s="305"/>
      <c r="CE3587" s="110"/>
    </row>
    <row r="3588" spans="9:83" s="108" customFormat="1" x14ac:dyDescent="0.25">
      <c r="I3588" s="111"/>
      <c r="J3588" s="111"/>
      <c r="K3588" s="111"/>
      <c r="L3588" s="111"/>
      <c r="M3588" s="111"/>
      <c r="N3588" s="111"/>
      <c r="O3588" s="112"/>
      <c r="AF3588" s="109"/>
      <c r="AG3588" s="109"/>
      <c r="AH3588" s="109"/>
      <c r="AN3588" s="109"/>
      <c r="AO3588" s="109"/>
      <c r="AP3588" s="109"/>
      <c r="BF3588" s="305"/>
      <c r="BG3588" s="305"/>
      <c r="BJ3588" s="344"/>
      <c r="BK3588" s="344"/>
      <c r="BS3588" s="305"/>
      <c r="BT3588" s="305"/>
      <c r="BU3588" s="305"/>
      <c r="BV3588" s="305"/>
      <c r="BW3588" s="305"/>
      <c r="BX3588" s="305"/>
      <c r="BY3588" s="305"/>
      <c r="BZ3588" s="305"/>
      <c r="CA3588" s="305"/>
      <c r="CE3588" s="110"/>
    </row>
    <row r="3589" spans="9:83" s="108" customFormat="1" x14ac:dyDescent="0.25">
      <c r="I3589" s="111"/>
      <c r="J3589" s="111"/>
      <c r="K3589" s="111"/>
      <c r="L3589" s="111"/>
      <c r="M3589" s="111"/>
      <c r="N3589" s="111"/>
      <c r="O3589" s="112"/>
      <c r="AF3589" s="109"/>
      <c r="AG3589" s="109"/>
      <c r="AH3589" s="109"/>
      <c r="AN3589" s="109"/>
      <c r="AO3589" s="109"/>
      <c r="AP3589" s="109"/>
      <c r="BF3589" s="305"/>
      <c r="BG3589" s="305"/>
      <c r="BJ3589" s="344"/>
      <c r="BK3589" s="344"/>
      <c r="BS3589" s="305"/>
      <c r="BT3589" s="305"/>
      <c r="BU3589" s="305"/>
      <c r="BV3589" s="305"/>
      <c r="BW3589" s="305"/>
      <c r="BX3589" s="305"/>
      <c r="BY3589" s="305"/>
      <c r="BZ3589" s="305"/>
      <c r="CA3589" s="305"/>
      <c r="CE3589" s="110"/>
    </row>
    <row r="3590" spans="9:83" s="108" customFormat="1" x14ac:dyDescent="0.25">
      <c r="I3590" s="111"/>
      <c r="J3590" s="111"/>
      <c r="K3590" s="111"/>
      <c r="L3590" s="111"/>
      <c r="M3590" s="111"/>
      <c r="N3590" s="111"/>
      <c r="O3590" s="112"/>
      <c r="AF3590" s="109"/>
      <c r="AG3590" s="109"/>
      <c r="AH3590" s="109"/>
      <c r="AN3590" s="109"/>
      <c r="AO3590" s="109"/>
      <c r="AP3590" s="109"/>
      <c r="BF3590" s="305"/>
      <c r="BG3590" s="305"/>
      <c r="BJ3590" s="344"/>
      <c r="BK3590" s="344"/>
      <c r="BS3590" s="305"/>
      <c r="BT3590" s="305"/>
      <c r="BU3590" s="305"/>
      <c r="BV3590" s="305"/>
      <c r="BW3590" s="305"/>
      <c r="BX3590" s="305"/>
      <c r="BY3590" s="305"/>
      <c r="BZ3590" s="305"/>
      <c r="CA3590" s="305"/>
      <c r="CE3590" s="110"/>
    </row>
    <row r="3591" spans="9:83" s="108" customFormat="1" x14ac:dyDescent="0.25">
      <c r="I3591" s="111"/>
      <c r="J3591" s="111"/>
      <c r="K3591" s="111"/>
      <c r="L3591" s="111"/>
      <c r="M3591" s="111"/>
      <c r="N3591" s="111"/>
      <c r="O3591" s="112"/>
      <c r="AF3591" s="109"/>
      <c r="AG3591" s="109"/>
      <c r="AH3591" s="109"/>
      <c r="AN3591" s="109"/>
      <c r="AO3591" s="109"/>
      <c r="AP3591" s="109"/>
      <c r="BF3591" s="305"/>
      <c r="BG3591" s="305"/>
      <c r="BJ3591" s="344"/>
      <c r="BK3591" s="344"/>
      <c r="BS3591" s="305"/>
      <c r="BT3591" s="305"/>
      <c r="BU3591" s="305"/>
      <c r="BV3591" s="305"/>
      <c r="BW3591" s="305"/>
      <c r="BX3591" s="305"/>
      <c r="BY3591" s="305"/>
      <c r="BZ3591" s="305"/>
      <c r="CA3591" s="305"/>
      <c r="CE3591" s="110"/>
    </row>
    <row r="3592" spans="9:83" s="108" customFormat="1" x14ac:dyDescent="0.25">
      <c r="I3592" s="111"/>
      <c r="J3592" s="111"/>
      <c r="K3592" s="111"/>
      <c r="L3592" s="111"/>
      <c r="M3592" s="111"/>
      <c r="N3592" s="111"/>
      <c r="O3592" s="112"/>
      <c r="AF3592" s="109"/>
      <c r="AG3592" s="109"/>
      <c r="AH3592" s="109"/>
      <c r="AN3592" s="109"/>
      <c r="AO3592" s="109"/>
      <c r="AP3592" s="109"/>
      <c r="BF3592" s="305"/>
      <c r="BG3592" s="305"/>
      <c r="BJ3592" s="344"/>
      <c r="BK3592" s="344"/>
      <c r="BS3592" s="305"/>
      <c r="BT3592" s="305"/>
      <c r="BU3592" s="305"/>
      <c r="BV3592" s="305"/>
      <c r="BW3592" s="305"/>
      <c r="BX3592" s="305"/>
      <c r="BY3592" s="305"/>
      <c r="BZ3592" s="305"/>
      <c r="CA3592" s="305"/>
      <c r="CE3592" s="110"/>
    </row>
    <row r="3593" spans="9:83" s="108" customFormat="1" x14ac:dyDescent="0.25">
      <c r="I3593" s="111"/>
      <c r="J3593" s="111"/>
      <c r="K3593" s="111"/>
      <c r="L3593" s="111"/>
      <c r="M3593" s="111"/>
      <c r="N3593" s="111"/>
      <c r="O3593" s="112"/>
      <c r="AF3593" s="109"/>
      <c r="AG3593" s="109"/>
      <c r="AH3593" s="109"/>
      <c r="AN3593" s="109"/>
      <c r="AO3593" s="109"/>
      <c r="AP3593" s="109"/>
      <c r="BF3593" s="305"/>
      <c r="BG3593" s="305"/>
      <c r="BJ3593" s="344"/>
      <c r="BK3593" s="344"/>
      <c r="BS3593" s="305"/>
      <c r="BT3593" s="305"/>
      <c r="BU3593" s="305"/>
      <c r="BV3593" s="305"/>
      <c r="BW3593" s="305"/>
      <c r="BX3593" s="305"/>
      <c r="BY3593" s="305"/>
      <c r="BZ3593" s="305"/>
      <c r="CA3593" s="305"/>
      <c r="CE3593" s="110"/>
    </row>
    <row r="3594" spans="9:83" s="108" customFormat="1" x14ac:dyDescent="0.25">
      <c r="I3594" s="111"/>
      <c r="J3594" s="111"/>
      <c r="K3594" s="111"/>
      <c r="L3594" s="111"/>
      <c r="M3594" s="111"/>
      <c r="N3594" s="111"/>
      <c r="O3594" s="112"/>
      <c r="AF3594" s="109"/>
      <c r="AG3594" s="109"/>
      <c r="AH3594" s="109"/>
      <c r="AN3594" s="109"/>
      <c r="AO3594" s="109"/>
      <c r="AP3594" s="109"/>
      <c r="BF3594" s="305"/>
      <c r="BG3594" s="305"/>
      <c r="BJ3594" s="344"/>
      <c r="BK3594" s="344"/>
      <c r="BS3594" s="305"/>
      <c r="BT3594" s="305"/>
      <c r="BU3594" s="305"/>
      <c r="BV3594" s="305"/>
      <c r="BW3594" s="305"/>
      <c r="BX3594" s="305"/>
      <c r="BY3594" s="305"/>
      <c r="BZ3594" s="305"/>
      <c r="CA3594" s="305"/>
      <c r="CE3594" s="110"/>
    </row>
    <row r="3595" spans="9:83" s="108" customFormat="1" x14ac:dyDescent="0.25">
      <c r="I3595" s="111"/>
      <c r="J3595" s="111"/>
      <c r="K3595" s="111"/>
      <c r="L3595" s="111"/>
      <c r="M3595" s="111"/>
      <c r="N3595" s="111"/>
      <c r="O3595" s="112"/>
      <c r="AF3595" s="109"/>
      <c r="AG3595" s="109"/>
      <c r="AH3595" s="109"/>
      <c r="AN3595" s="109"/>
      <c r="AO3595" s="109"/>
      <c r="AP3595" s="109"/>
      <c r="BF3595" s="305"/>
      <c r="BG3595" s="305"/>
      <c r="BJ3595" s="344"/>
      <c r="BK3595" s="344"/>
      <c r="BS3595" s="305"/>
      <c r="BT3595" s="305"/>
      <c r="BU3595" s="305"/>
      <c r="BV3595" s="305"/>
      <c r="BW3595" s="305"/>
      <c r="BX3595" s="305"/>
      <c r="BY3595" s="305"/>
      <c r="BZ3595" s="305"/>
      <c r="CA3595" s="305"/>
      <c r="CE3595" s="110"/>
    </row>
    <row r="3596" spans="9:83" s="108" customFormat="1" x14ac:dyDescent="0.25">
      <c r="I3596" s="111"/>
      <c r="J3596" s="111"/>
      <c r="K3596" s="111"/>
      <c r="L3596" s="111"/>
      <c r="M3596" s="111"/>
      <c r="N3596" s="111"/>
      <c r="O3596" s="112"/>
      <c r="AF3596" s="109"/>
      <c r="AG3596" s="109"/>
      <c r="AH3596" s="109"/>
      <c r="AN3596" s="109"/>
      <c r="AO3596" s="109"/>
      <c r="AP3596" s="109"/>
      <c r="BF3596" s="305"/>
      <c r="BG3596" s="305"/>
      <c r="BJ3596" s="344"/>
      <c r="BK3596" s="344"/>
      <c r="BS3596" s="305"/>
      <c r="BT3596" s="305"/>
      <c r="BU3596" s="305"/>
      <c r="BV3596" s="305"/>
      <c r="BW3596" s="305"/>
      <c r="BX3596" s="305"/>
      <c r="BY3596" s="305"/>
      <c r="BZ3596" s="305"/>
      <c r="CA3596" s="305"/>
      <c r="CE3596" s="110"/>
    </row>
    <row r="3597" spans="9:83" s="108" customFormat="1" x14ac:dyDescent="0.25">
      <c r="I3597" s="111"/>
      <c r="J3597" s="111"/>
      <c r="K3597" s="111"/>
      <c r="L3597" s="111"/>
      <c r="M3597" s="111"/>
      <c r="N3597" s="111"/>
      <c r="O3597" s="112"/>
      <c r="AF3597" s="109"/>
      <c r="AG3597" s="109"/>
      <c r="AH3597" s="109"/>
      <c r="AN3597" s="109"/>
      <c r="AO3597" s="109"/>
      <c r="AP3597" s="109"/>
      <c r="BF3597" s="305"/>
      <c r="BG3597" s="305"/>
      <c r="BJ3597" s="344"/>
      <c r="BK3597" s="344"/>
      <c r="BS3597" s="305"/>
      <c r="BT3597" s="305"/>
      <c r="BU3597" s="305"/>
      <c r="BV3597" s="305"/>
      <c r="BW3597" s="305"/>
      <c r="BX3597" s="305"/>
      <c r="BY3597" s="305"/>
      <c r="BZ3597" s="305"/>
      <c r="CA3597" s="305"/>
      <c r="CE3597" s="110"/>
    </row>
    <row r="3598" spans="9:83" s="108" customFormat="1" x14ac:dyDescent="0.25">
      <c r="I3598" s="111"/>
      <c r="J3598" s="111"/>
      <c r="K3598" s="111"/>
      <c r="L3598" s="111"/>
      <c r="M3598" s="111"/>
      <c r="N3598" s="111"/>
      <c r="O3598" s="112"/>
      <c r="AF3598" s="109"/>
      <c r="AG3598" s="109"/>
      <c r="AH3598" s="109"/>
      <c r="AN3598" s="109"/>
      <c r="AO3598" s="109"/>
      <c r="AP3598" s="109"/>
      <c r="BF3598" s="305"/>
      <c r="BG3598" s="305"/>
      <c r="BJ3598" s="344"/>
      <c r="BK3598" s="344"/>
      <c r="BS3598" s="305"/>
      <c r="BT3598" s="305"/>
      <c r="BU3598" s="305"/>
      <c r="BV3598" s="305"/>
      <c r="BW3598" s="305"/>
      <c r="BX3598" s="305"/>
      <c r="BY3598" s="305"/>
      <c r="BZ3598" s="305"/>
      <c r="CA3598" s="305"/>
      <c r="CE3598" s="110"/>
    </row>
    <row r="3599" spans="9:83" s="108" customFormat="1" x14ac:dyDescent="0.25">
      <c r="I3599" s="111"/>
      <c r="J3599" s="111"/>
      <c r="K3599" s="111"/>
      <c r="L3599" s="111"/>
      <c r="M3599" s="111"/>
      <c r="N3599" s="111"/>
      <c r="O3599" s="112"/>
      <c r="AF3599" s="109"/>
      <c r="AG3599" s="109"/>
      <c r="AH3599" s="109"/>
      <c r="AN3599" s="109"/>
      <c r="AO3599" s="109"/>
      <c r="AP3599" s="109"/>
      <c r="BF3599" s="305"/>
      <c r="BG3599" s="305"/>
      <c r="BJ3599" s="344"/>
      <c r="BK3599" s="344"/>
      <c r="BS3599" s="305"/>
      <c r="BT3599" s="305"/>
      <c r="BU3599" s="305"/>
      <c r="BV3599" s="305"/>
      <c r="BW3599" s="305"/>
      <c r="BX3599" s="305"/>
      <c r="BY3599" s="305"/>
      <c r="BZ3599" s="305"/>
      <c r="CA3599" s="305"/>
      <c r="CE3599" s="110"/>
    </row>
    <row r="3600" spans="9:83" s="108" customFormat="1" x14ac:dyDescent="0.25">
      <c r="I3600" s="111"/>
      <c r="J3600" s="111"/>
      <c r="K3600" s="111"/>
      <c r="L3600" s="111"/>
      <c r="M3600" s="111"/>
      <c r="N3600" s="111"/>
      <c r="O3600" s="112"/>
      <c r="AF3600" s="109"/>
      <c r="AG3600" s="109"/>
      <c r="AH3600" s="109"/>
      <c r="AN3600" s="109"/>
      <c r="AO3600" s="109"/>
      <c r="AP3600" s="109"/>
      <c r="BF3600" s="305"/>
      <c r="BG3600" s="305"/>
      <c r="BJ3600" s="344"/>
      <c r="BK3600" s="344"/>
      <c r="BS3600" s="305"/>
      <c r="BT3600" s="305"/>
      <c r="BU3600" s="305"/>
      <c r="BV3600" s="305"/>
      <c r="BW3600" s="305"/>
      <c r="BX3600" s="305"/>
      <c r="BY3600" s="305"/>
      <c r="BZ3600" s="305"/>
      <c r="CA3600" s="305"/>
      <c r="CE3600" s="110"/>
    </row>
    <row r="3601" spans="9:83" s="108" customFormat="1" x14ac:dyDescent="0.25">
      <c r="I3601" s="111"/>
      <c r="J3601" s="111"/>
      <c r="K3601" s="111"/>
      <c r="L3601" s="111"/>
      <c r="M3601" s="111"/>
      <c r="N3601" s="111"/>
      <c r="O3601" s="112"/>
      <c r="AF3601" s="109"/>
      <c r="AG3601" s="109"/>
      <c r="AH3601" s="109"/>
      <c r="AN3601" s="109"/>
      <c r="AO3601" s="109"/>
      <c r="AP3601" s="109"/>
      <c r="BF3601" s="305"/>
      <c r="BG3601" s="305"/>
      <c r="BJ3601" s="344"/>
      <c r="BK3601" s="344"/>
      <c r="BS3601" s="305"/>
      <c r="BT3601" s="305"/>
      <c r="BU3601" s="305"/>
      <c r="BV3601" s="305"/>
      <c r="BW3601" s="305"/>
      <c r="BX3601" s="305"/>
      <c r="BY3601" s="305"/>
      <c r="BZ3601" s="305"/>
      <c r="CA3601" s="305"/>
      <c r="CE3601" s="110"/>
    </row>
    <row r="3602" spans="9:83" s="108" customFormat="1" x14ac:dyDescent="0.25">
      <c r="I3602" s="111"/>
      <c r="J3602" s="111"/>
      <c r="K3602" s="111"/>
      <c r="L3602" s="111"/>
      <c r="M3602" s="111"/>
      <c r="N3602" s="111"/>
      <c r="O3602" s="112"/>
      <c r="AF3602" s="109"/>
      <c r="AG3602" s="109"/>
      <c r="AH3602" s="109"/>
      <c r="AN3602" s="109"/>
      <c r="AO3602" s="109"/>
      <c r="AP3602" s="109"/>
      <c r="BF3602" s="305"/>
      <c r="BG3602" s="305"/>
      <c r="BJ3602" s="344"/>
      <c r="BK3602" s="344"/>
      <c r="BS3602" s="305"/>
      <c r="BT3602" s="305"/>
      <c r="BU3602" s="305"/>
      <c r="BV3602" s="305"/>
      <c r="BW3602" s="305"/>
      <c r="BX3602" s="305"/>
      <c r="BY3602" s="305"/>
      <c r="BZ3602" s="305"/>
      <c r="CA3602" s="305"/>
      <c r="CE3602" s="110"/>
    </row>
    <row r="3603" spans="9:83" s="108" customFormat="1" x14ac:dyDescent="0.25">
      <c r="I3603" s="111"/>
      <c r="J3603" s="111"/>
      <c r="K3603" s="111"/>
      <c r="L3603" s="111"/>
      <c r="M3603" s="111"/>
      <c r="N3603" s="111"/>
      <c r="O3603" s="112"/>
      <c r="AF3603" s="109"/>
      <c r="AG3603" s="109"/>
      <c r="AH3603" s="109"/>
      <c r="AN3603" s="109"/>
      <c r="AO3603" s="109"/>
      <c r="AP3603" s="109"/>
      <c r="BF3603" s="305"/>
      <c r="BG3603" s="305"/>
      <c r="BJ3603" s="344"/>
      <c r="BK3603" s="344"/>
      <c r="BS3603" s="305"/>
      <c r="BT3603" s="305"/>
      <c r="BU3603" s="305"/>
      <c r="BV3603" s="305"/>
      <c r="BW3603" s="305"/>
      <c r="BX3603" s="305"/>
      <c r="BY3603" s="305"/>
      <c r="BZ3603" s="305"/>
      <c r="CA3603" s="305"/>
      <c r="CE3603" s="110"/>
    </row>
    <row r="3604" spans="9:83" s="108" customFormat="1" x14ac:dyDescent="0.25">
      <c r="I3604" s="111"/>
      <c r="J3604" s="111"/>
      <c r="K3604" s="111"/>
      <c r="L3604" s="111"/>
      <c r="M3604" s="111"/>
      <c r="N3604" s="111"/>
      <c r="O3604" s="112"/>
      <c r="AF3604" s="109"/>
      <c r="AG3604" s="109"/>
      <c r="AH3604" s="109"/>
      <c r="AN3604" s="109"/>
      <c r="AO3604" s="109"/>
      <c r="AP3604" s="109"/>
      <c r="BF3604" s="305"/>
      <c r="BG3604" s="305"/>
      <c r="BJ3604" s="344"/>
      <c r="BK3604" s="344"/>
      <c r="BS3604" s="305"/>
      <c r="BT3604" s="305"/>
      <c r="BU3604" s="305"/>
      <c r="BV3604" s="305"/>
      <c r="BW3604" s="305"/>
      <c r="BX3604" s="305"/>
      <c r="BY3604" s="305"/>
      <c r="BZ3604" s="305"/>
      <c r="CA3604" s="305"/>
      <c r="CE3604" s="110"/>
    </row>
    <row r="3605" spans="9:83" s="108" customFormat="1" x14ac:dyDescent="0.25">
      <c r="I3605" s="111"/>
      <c r="J3605" s="111"/>
      <c r="K3605" s="111"/>
      <c r="L3605" s="111"/>
      <c r="M3605" s="111"/>
      <c r="N3605" s="111"/>
      <c r="O3605" s="112"/>
      <c r="AF3605" s="109"/>
      <c r="AG3605" s="109"/>
      <c r="AH3605" s="109"/>
      <c r="AN3605" s="109"/>
      <c r="AO3605" s="109"/>
      <c r="AP3605" s="109"/>
      <c r="BF3605" s="305"/>
      <c r="BG3605" s="305"/>
      <c r="BJ3605" s="344"/>
      <c r="BK3605" s="344"/>
      <c r="BS3605" s="305"/>
      <c r="BT3605" s="305"/>
      <c r="BU3605" s="305"/>
      <c r="BV3605" s="305"/>
      <c r="BW3605" s="305"/>
      <c r="BX3605" s="305"/>
      <c r="BY3605" s="305"/>
      <c r="BZ3605" s="305"/>
      <c r="CA3605" s="305"/>
      <c r="CE3605" s="110"/>
    </row>
    <row r="3606" spans="9:83" s="108" customFormat="1" x14ac:dyDescent="0.25">
      <c r="I3606" s="111"/>
      <c r="J3606" s="111"/>
      <c r="K3606" s="111"/>
      <c r="L3606" s="111"/>
      <c r="M3606" s="111"/>
      <c r="N3606" s="111"/>
      <c r="O3606" s="112"/>
      <c r="AF3606" s="109"/>
      <c r="AG3606" s="109"/>
      <c r="AH3606" s="109"/>
      <c r="AN3606" s="109"/>
      <c r="AO3606" s="109"/>
      <c r="AP3606" s="109"/>
      <c r="BF3606" s="305"/>
      <c r="BG3606" s="305"/>
      <c r="BJ3606" s="344"/>
      <c r="BK3606" s="344"/>
      <c r="BS3606" s="305"/>
      <c r="BT3606" s="305"/>
      <c r="BU3606" s="305"/>
      <c r="BV3606" s="305"/>
      <c r="BW3606" s="305"/>
      <c r="BX3606" s="305"/>
      <c r="BY3606" s="305"/>
      <c r="BZ3606" s="305"/>
      <c r="CA3606" s="305"/>
      <c r="CE3606" s="110"/>
    </row>
    <row r="3607" spans="9:83" s="108" customFormat="1" x14ac:dyDescent="0.25">
      <c r="I3607" s="111"/>
      <c r="J3607" s="111"/>
      <c r="K3607" s="111"/>
      <c r="L3607" s="111"/>
      <c r="M3607" s="111"/>
      <c r="N3607" s="111"/>
      <c r="O3607" s="112"/>
      <c r="AF3607" s="109"/>
      <c r="AG3607" s="109"/>
      <c r="AH3607" s="109"/>
      <c r="AN3607" s="109"/>
      <c r="AO3607" s="109"/>
      <c r="AP3607" s="109"/>
      <c r="BF3607" s="305"/>
      <c r="BG3607" s="305"/>
      <c r="BJ3607" s="344"/>
      <c r="BK3607" s="344"/>
      <c r="BS3607" s="305"/>
      <c r="BT3607" s="305"/>
      <c r="BU3607" s="305"/>
      <c r="BV3607" s="305"/>
      <c r="BW3607" s="305"/>
      <c r="BX3607" s="305"/>
      <c r="BY3607" s="305"/>
      <c r="BZ3607" s="305"/>
      <c r="CA3607" s="305"/>
      <c r="CE3607" s="110"/>
    </row>
    <row r="3608" spans="9:83" s="108" customFormat="1" x14ac:dyDescent="0.25">
      <c r="I3608" s="111"/>
      <c r="J3608" s="111"/>
      <c r="K3608" s="111"/>
      <c r="L3608" s="111"/>
      <c r="M3608" s="111"/>
      <c r="N3608" s="111"/>
      <c r="O3608" s="112"/>
      <c r="AF3608" s="109"/>
      <c r="AG3608" s="109"/>
      <c r="AH3608" s="109"/>
      <c r="AN3608" s="109"/>
      <c r="AO3608" s="109"/>
      <c r="AP3608" s="109"/>
      <c r="BF3608" s="305"/>
      <c r="BG3608" s="305"/>
      <c r="BJ3608" s="344"/>
      <c r="BK3608" s="344"/>
      <c r="BS3608" s="305"/>
      <c r="BT3608" s="305"/>
      <c r="BU3608" s="305"/>
      <c r="BV3608" s="305"/>
      <c r="BW3608" s="305"/>
      <c r="BX3608" s="305"/>
      <c r="BY3608" s="305"/>
      <c r="BZ3608" s="305"/>
      <c r="CA3608" s="305"/>
      <c r="CE3608" s="110"/>
    </row>
    <row r="3609" spans="9:83" s="108" customFormat="1" x14ac:dyDescent="0.25">
      <c r="I3609" s="111"/>
      <c r="J3609" s="111"/>
      <c r="K3609" s="111"/>
      <c r="L3609" s="111"/>
      <c r="M3609" s="111"/>
      <c r="N3609" s="111"/>
      <c r="O3609" s="112"/>
      <c r="AF3609" s="109"/>
      <c r="AG3609" s="109"/>
      <c r="AH3609" s="109"/>
      <c r="AN3609" s="109"/>
      <c r="AO3609" s="109"/>
      <c r="AP3609" s="109"/>
      <c r="BF3609" s="305"/>
      <c r="BG3609" s="305"/>
      <c r="BJ3609" s="344"/>
      <c r="BK3609" s="344"/>
      <c r="BS3609" s="305"/>
      <c r="BT3609" s="305"/>
      <c r="BU3609" s="305"/>
      <c r="BV3609" s="305"/>
      <c r="BW3609" s="305"/>
      <c r="BX3609" s="305"/>
      <c r="BY3609" s="305"/>
      <c r="BZ3609" s="305"/>
      <c r="CA3609" s="305"/>
      <c r="CE3609" s="110"/>
    </row>
    <row r="3610" spans="9:83" s="108" customFormat="1" x14ac:dyDescent="0.25">
      <c r="I3610" s="111"/>
      <c r="J3610" s="111"/>
      <c r="K3610" s="111"/>
      <c r="L3610" s="111"/>
      <c r="M3610" s="111"/>
      <c r="N3610" s="111"/>
      <c r="O3610" s="112"/>
      <c r="AF3610" s="109"/>
      <c r="AG3610" s="109"/>
      <c r="AH3610" s="109"/>
      <c r="AN3610" s="109"/>
      <c r="AO3610" s="109"/>
      <c r="AP3610" s="109"/>
      <c r="BF3610" s="305"/>
      <c r="BG3610" s="305"/>
      <c r="BJ3610" s="344"/>
      <c r="BK3610" s="344"/>
      <c r="BS3610" s="305"/>
      <c r="BT3610" s="305"/>
      <c r="BU3610" s="305"/>
      <c r="BV3610" s="305"/>
      <c r="BW3610" s="305"/>
      <c r="BX3610" s="305"/>
      <c r="BY3610" s="305"/>
      <c r="BZ3610" s="305"/>
      <c r="CA3610" s="305"/>
      <c r="CE3610" s="110"/>
    </row>
    <row r="3611" spans="9:83" s="108" customFormat="1" x14ac:dyDescent="0.25">
      <c r="I3611" s="111"/>
      <c r="J3611" s="111"/>
      <c r="K3611" s="111"/>
      <c r="L3611" s="111"/>
      <c r="M3611" s="111"/>
      <c r="N3611" s="111"/>
      <c r="O3611" s="112"/>
      <c r="AF3611" s="109"/>
      <c r="AG3611" s="109"/>
      <c r="AH3611" s="109"/>
      <c r="AN3611" s="109"/>
      <c r="AO3611" s="109"/>
      <c r="AP3611" s="109"/>
      <c r="BF3611" s="305"/>
      <c r="BG3611" s="305"/>
      <c r="BJ3611" s="344"/>
      <c r="BK3611" s="344"/>
      <c r="BS3611" s="305"/>
      <c r="BT3611" s="305"/>
      <c r="BU3611" s="305"/>
      <c r="BV3611" s="305"/>
      <c r="BW3611" s="305"/>
      <c r="BX3611" s="305"/>
      <c r="BY3611" s="305"/>
      <c r="BZ3611" s="305"/>
      <c r="CA3611" s="305"/>
      <c r="CE3611" s="110"/>
    </row>
    <row r="3612" spans="9:83" s="108" customFormat="1" x14ac:dyDescent="0.25">
      <c r="I3612" s="111"/>
      <c r="J3612" s="111"/>
      <c r="K3612" s="111"/>
      <c r="L3612" s="111"/>
      <c r="M3612" s="111"/>
      <c r="N3612" s="111"/>
      <c r="O3612" s="112"/>
      <c r="AF3612" s="109"/>
      <c r="AG3612" s="109"/>
      <c r="AH3612" s="109"/>
      <c r="AN3612" s="109"/>
      <c r="AO3612" s="109"/>
      <c r="AP3612" s="109"/>
      <c r="BF3612" s="305"/>
      <c r="BG3612" s="305"/>
      <c r="BJ3612" s="344"/>
      <c r="BK3612" s="344"/>
      <c r="BS3612" s="305"/>
      <c r="BT3612" s="305"/>
      <c r="BU3612" s="305"/>
      <c r="BV3612" s="305"/>
      <c r="BW3612" s="305"/>
      <c r="BX3612" s="305"/>
      <c r="BY3612" s="305"/>
      <c r="BZ3612" s="305"/>
      <c r="CA3612" s="305"/>
      <c r="CE3612" s="110"/>
    </row>
    <row r="3613" spans="9:83" s="108" customFormat="1" x14ac:dyDescent="0.25">
      <c r="I3613" s="111"/>
      <c r="J3613" s="111"/>
      <c r="K3613" s="111"/>
      <c r="L3613" s="111"/>
      <c r="M3613" s="111"/>
      <c r="N3613" s="111"/>
      <c r="O3613" s="112"/>
      <c r="AF3613" s="109"/>
      <c r="AG3613" s="109"/>
      <c r="AH3613" s="109"/>
      <c r="AN3613" s="109"/>
      <c r="AO3613" s="109"/>
      <c r="AP3613" s="109"/>
      <c r="BF3613" s="305"/>
      <c r="BG3613" s="305"/>
      <c r="BJ3613" s="344"/>
      <c r="BK3613" s="344"/>
      <c r="BS3613" s="305"/>
      <c r="BT3613" s="305"/>
      <c r="BU3613" s="305"/>
      <c r="BV3613" s="305"/>
      <c r="BW3613" s="305"/>
      <c r="BX3613" s="305"/>
      <c r="BY3613" s="305"/>
      <c r="BZ3613" s="305"/>
      <c r="CA3613" s="305"/>
      <c r="CE3613" s="110"/>
    </row>
    <row r="3614" spans="9:83" s="108" customFormat="1" x14ac:dyDescent="0.25">
      <c r="I3614" s="111"/>
      <c r="J3614" s="111"/>
      <c r="K3614" s="111"/>
      <c r="L3614" s="111"/>
      <c r="M3614" s="111"/>
      <c r="N3614" s="111"/>
      <c r="O3614" s="112"/>
      <c r="AF3614" s="109"/>
      <c r="AG3614" s="109"/>
      <c r="AH3614" s="109"/>
      <c r="AN3614" s="109"/>
      <c r="AO3614" s="109"/>
      <c r="AP3614" s="109"/>
      <c r="BF3614" s="305"/>
      <c r="BG3614" s="305"/>
      <c r="BJ3614" s="344"/>
      <c r="BK3614" s="344"/>
      <c r="BS3614" s="305"/>
      <c r="BT3614" s="305"/>
      <c r="BU3614" s="305"/>
      <c r="BV3614" s="305"/>
      <c r="BW3614" s="305"/>
      <c r="BX3614" s="305"/>
      <c r="BY3614" s="305"/>
      <c r="BZ3614" s="305"/>
      <c r="CA3614" s="305"/>
      <c r="CE3614" s="110"/>
    </row>
    <row r="3615" spans="9:83" s="108" customFormat="1" x14ac:dyDescent="0.25">
      <c r="I3615" s="111"/>
      <c r="J3615" s="111"/>
      <c r="K3615" s="111"/>
      <c r="L3615" s="111"/>
      <c r="M3615" s="111"/>
      <c r="N3615" s="111"/>
      <c r="O3615" s="112"/>
      <c r="AF3615" s="109"/>
      <c r="AG3615" s="109"/>
      <c r="AH3615" s="109"/>
      <c r="AN3615" s="109"/>
      <c r="AO3615" s="109"/>
      <c r="AP3615" s="109"/>
      <c r="BF3615" s="305"/>
      <c r="BG3615" s="305"/>
      <c r="BJ3615" s="344"/>
      <c r="BK3615" s="344"/>
      <c r="BS3615" s="305"/>
      <c r="BT3615" s="305"/>
      <c r="BU3615" s="305"/>
      <c r="BV3615" s="305"/>
      <c r="BW3615" s="305"/>
      <c r="BX3615" s="305"/>
      <c r="BY3615" s="305"/>
      <c r="BZ3615" s="305"/>
      <c r="CA3615" s="305"/>
      <c r="CE3615" s="110"/>
    </row>
    <row r="3616" spans="9:83" s="108" customFormat="1" x14ac:dyDescent="0.25">
      <c r="I3616" s="111"/>
      <c r="J3616" s="111"/>
      <c r="K3616" s="111"/>
      <c r="L3616" s="111"/>
      <c r="M3616" s="111"/>
      <c r="N3616" s="111"/>
      <c r="O3616" s="112"/>
      <c r="AF3616" s="109"/>
      <c r="AG3616" s="109"/>
      <c r="AH3616" s="109"/>
      <c r="AN3616" s="109"/>
      <c r="AO3616" s="109"/>
      <c r="AP3616" s="109"/>
      <c r="BF3616" s="305"/>
      <c r="BG3616" s="305"/>
      <c r="BJ3616" s="344"/>
      <c r="BK3616" s="344"/>
      <c r="BS3616" s="305"/>
      <c r="BT3616" s="305"/>
      <c r="BU3616" s="305"/>
      <c r="BV3616" s="305"/>
      <c r="BW3616" s="305"/>
      <c r="BX3616" s="305"/>
      <c r="BY3616" s="305"/>
      <c r="BZ3616" s="305"/>
      <c r="CA3616" s="305"/>
      <c r="CE3616" s="110"/>
    </row>
    <row r="3617" spans="9:83" s="108" customFormat="1" x14ac:dyDescent="0.25">
      <c r="I3617" s="111"/>
      <c r="J3617" s="111"/>
      <c r="K3617" s="111"/>
      <c r="L3617" s="111"/>
      <c r="M3617" s="111"/>
      <c r="N3617" s="111"/>
      <c r="O3617" s="112"/>
      <c r="AF3617" s="109"/>
      <c r="AG3617" s="109"/>
      <c r="AH3617" s="109"/>
      <c r="AN3617" s="109"/>
      <c r="AO3617" s="109"/>
      <c r="AP3617" s="109"/>
      <c r="BF3617" s="305"/>
      <c r="BG3617" s="305"/>
      <c r="BJ3617" s="344"/>
      <c r="BK3617" s="344"/>
      <c r="BS3617" s="305"/>
      <c r="BT3617" s="305"/>
      <c r="BU3617" s="305"/>
      <c r="BV3617" s="305"/>
      <c r="BW3617" s="305"/>
      <c r="BX3617" s="305"/>
      <c r="BY3617" s="305"/>
      <c r="BZ3617" s="305"/>
      <c r="CA3617" s="305"/>
      <c r="CE3617" s="110"/>
    </row>
    <row r="3618" spans="9:83" s="108" customFormat="1" x14ac:dyDescent="0.25">
      <c r="I3618" s="111"/>
      <c r="J3618" s="111"/>
      <c r="K3618" s="111"/>
      <c r="L3618" s="111"/>
      <c r="M3618" s="111"/>
      <c r="N3618" s="111"/>
      <c r="O3618" s="112"/>
      <c r="AF3618" s="109"/>
      <c r="AG3618" s="109"/>
      <c r="AH3618" s="109"/>
      <c r="AN3618" s="109"/>
      <c r="AO3618" s="109"/>
      <c r="AP3618" s="109"/>
      <c r="BF3618" s="305"/>
      <c r="BG3618" s="305"/>
      <c r="BJ3618" s="344"/>
      <c r="BK3618" s="344"/>
      <c r="BS3618" s="305"/>
      <c r="BT3618" s="305"/>
      <c r="BU3618" s="305"/>
      <c r="BV3618" s="305"/>
      <c r="BW3618" s="305"/>
      <c r="BX3618" s="305"/>
      <c r="BY3618" s="305"/>
      <c r="BZ3618" s="305"/>
      <c r="CA3618" s="305"/>
      <c r="CE3618" s="110"/>
    </row>
    <row r="3619" spans="9:83" s="108" customFormat="1" x14ac:dyDescent="0.25">
      <c r="I3619" s="111"/>
      <c r="J3619" s="111"/>
      <c r="K3619" s="111"/>
      <c r="L3619" s="111"/>
      <c r="M3619" s="111"/>
      <c r="N3619" s="111"/>
      <c r="O3619" s="112"/>
      <c r="AF3619" s="109"/>
      <c r="AG3619" s="109"/>
      <c r="AH3619" s="109"/>
      <c r="AN3619" s="109"/>
      <c r="AO3619" s="109"/>
      <c r="AP3619" s="109"/>
      <c r="BF3619" s="305"/>
      <c r="BG3619" s="305"/>
      <c r="BJ3619" s="344"/>
      <c r="BK3619" s="344"/>
      <c r="BS3619" s="305"/>
      <c r="BT3619" s="305"/>
      <c r="BU3619" s="305"/>
      <c r="BV3619" s="305"/>
      <c r="BW3619" s="305"/>
      <c r="BX3619" s="305"/>
      <c r="BY3619" s="305"/>
      <c r="BZ3619" s="305"/>
      <c r="CA3619" s="305"/>
      <c r="CE3619" s="110"/>
    </row>
    <row r="3620" spans="9:83" s="108" customFormat="1" x14ac:dyDescent="0.25">
      <c r="I3620" s="111"/>
      <c r="J3620" s="111"/>
      <c r="K3620" s="111"/>
      <c r="L3620" s="111"/>
      <c r="M3620" s="111"/>
      <c r="N3620" s="111"/>
      <c r="O3620" s="112"/>
      <c r="AF3620" s="109"/>
      <c r="AG3620" s="109"/>
      <c r="AH3620" s="109"/>
      <c r="AN3620" s="109"/>
      <c r="AO3620" s="109"/>
      <c r="AP3620" s="109"/>
      <c r="BF3620" s="305"/>
      <c r="BG3620" s="305"/>
      <c r="BJ3620" s="344"/>
      <c r="BK3620" s="344"/>
      <c r="BS3620" s="305"/>
      <c r="BT3620" s="305"/>
      <c r="BU3620" s="305"/>
      <c r="BV3620" s="305"/>
      <c r="BW3620" s="305"/>
      <c r="BX3620" s="305"/>
      <c r="BY3620" s="305"/>
      <c r="BZ3620" s="305"/>
      <c r="CA3620" s="305"/>
      <c r="CE3620" s="110"/>
    </row>
    <row r="3621" spans="9:83" s="108" customFormat="1" x14ac:dyDescent="0.25">
      <c r="I3621" s="111"/>
      <c r="J3621" s="111"/>
      <c r="K3621" s="111"/>
      <c r="L3621" s="111"/>
      <c r="M3621" s="111"/>
      <c r="N3621" s="111"/>
      <c r="O3621" s="112"/>
      <c r="AF3621" s="109"/>
      <c r="AG3621" s="109"/>
      <c r="AH3621" s="109"/>
      <c r="AN3621" s="109"/>
      <c r="AO3621" s="109"/>
      <c r="AP3621" s="109"/>
      <c r="BF3621" s="305"/>
      <c r="BG3621" s="305"/>
      <c r="BJ3621" s="344"/>
      <c r="BK3621" s="344"/>
      <c r="BS3621" s="305"/>
      <c r="BT3621" s="305"/>
      <c r="BU3621" s="305"/>
      <c r="BV3621" s="305"/>
      <c r="BW3621" s="305"/>
      <c r="BX3621" s="305"/>
      <c r="BY3621" s="305"/>
      <c r="BZ3621" s="305"/>
      <c r="CA3621" s="305"/>
      <c r="CE3621" s="110"/>
    </row>
    <row r="3622" spans="9:83" s="108" customFormat="1" x14ac:dyDescent="0.25">
      <c r="I3622" s="111"/>
      <c r="J3622" s="111"/>
      <c r="K3622" s="111"/>
      <c r="L3622" s="111"/>
      <c r="M3622" s="111"/>
      <c r="N3622" s="111"/>
      <c r="O3622" s="112"/>
      <c r="AF3622" s="109"/>
      <c r="AG3622" s="109"/>
      <c r="AH3622" s="109"/>
      <c r="AN3622" s="109"/>
      <c r="AO3622" s="109"/>
      <c r="AP3622" s="109"/>
      <c r="BF3622" s="305"/>
      <c r="BG3622" s="305"/>
      <c r="BJ3622" s="344"/>
      <c r="BK3622" s="344"/>
      <c r="BS3622" s="305"/>
      <c r="BT3622" s="305"/>
      <c r="BU3622" s="305"/>
      <c r="BV3622" s="305"/>
      <c r="BW3622" s="305"/>
      <c r="BX3622" s="305"/>
      <c r="BY3622" s="305"/>
      <c r="BZ3622" s="305"/>
      <c r="CA3622" s="305"/>
      <c r="CE3622" s="110"/>
    </row>
    <row r="3623" spans="9:83" s="108" customFormat="1" x14ac:dyDescent="0.25">
      <c r="I3623" s="111"/>
      <c r="J3623" s="111"/>
      <c r="K3623" s="111"/>
      <c r="L3623" s="111"/>
      <c r="M3623" s="111"/>
      <c r="N3623" s="111"/>
      <c r="O3623" s="112"/>
      <c r="AF3623" s="109"/>
      <c r="AG3623" s="109"/>
      <c r="AH3623" s="109"/>
      <c r="AN3623" s="109"/>
      <c r="AO3623" s="109"/>
      <c r="AP3623" s="109"/>
      <c r="BF3623" s="305"/>
      <c r="BG3623" s="305"/>
      <c r="BJ3623" s="344"/>
      <c r="BK3623" s="344"/>
      <c r="BS3623" s="305"/>
      <c r="BT3623" s="305"/>
      <c r="BU3623" s="305"/>
      <c r="BV3623" s="305"/>
      <c r="BW3623" s="305"/>
      <c r="BX3623" s="305"/>
      <c r="BY3623" s="305"/>
      <c r="BZ3623" s="305"/>
      <c r="CA3623" s="305"/>
      <c r="CE3623" s="110"/>
    </row>
    <row r="3624" spans="9:83" s="108" customFormat="1" x14ac:dyDescent="0.25">
      <c r="I3624" s="111"/>
      <c r="J3624" s="111"/>
      <c r="K3624" s="111"/>
      <c r="L3624" s="111"/>
      <c r="M3624" s="111"/>
      <c r="N3624" s="111"/>
      <c r="O3624" s="112"/>
      <c r="AF3624" s="109"/>
      <c r="AG3624" s="109"/>
      <c r="AH3624" s="109"/>
      <c r="AN3624" s="109"/>
      <c r="AO3624" s="109"/>
      <c r="AP3624" s="109"/>
      <c r="BF3624" s="305"/>
      <c r="BG3624" s="305"/>
      <c r="BJ3624" s="344"/>
      <c r="BK3624" s="344"/>
      <c r="BS3624" s="305"/>
      <c r="BT3624" s="305"/>
      <c r="BU3624" s="305"/>
      <c r="BV3624" s="305"/>
      <c r="BW3624" s="305"/>
      <c r="BX3624" s="305"/>
      <c r="BY3624" s="305"/>
      <c r="BZ3624" s="305"/>
      <c r="CA3624" s="305"/>
      <c r="CE3624" s="110"/>
    </row>
    <row r="3625" spans="9:83" s="108" customFormat="1" x14ac:dyDescent="0.25">
      <c r="I3625" s="111"/>
      <c r="J3625" s="111"/>
      <c r="K3625" s="111"/>
      <c r="L3625" s="111"/>
      <c r="M3625" s="111"/>
      <c r="N3625" s="111"/>
      <c r="O3625" s="112"/>
      <c r="AF3625" s="109"/>
      <c r="AG3625" s="109"/>
      <c r="AH3625" s="109"/>
      <c r="AN3625" s="109"/>
      <c r="AO3625" s="109"/>
      <c r="AP3625" s="109"/>
      <c r="BF3625" s="305"/>
      <c r="BG3625" s="305"/>
      <c r="BJ3625" s="344"/>
      <c r="BK3625" s="344"/>
      <c r="BS3625" s="305"/>
      <c r="BT3625" s="305"/>
      <c r="BU3625" s="305"/>
      <c r="BV3625" s="305"/>
      <c r="BW3625" s="305"/>
      <c r="BX3625" s="305"/>
      <c r="BY3625" s="305"/>
      <c r="BZ3625" s="305"/>
      <c r="CA3625" s="305"/>
      <c r="CE3625" s="110"/>
    </row>
    <row r="3626" spans="9:83" s="108" customFormat="1" x14ac:dyDescent="0.25">
      <c r="I3626" s="111"/>
      <c r="J3626" s="111"/>
      <c r="K3626" s="111"/>
      <c r="L3626" s="111"/>
      <c r="M3626" s="111"/>
      <c r="N3626" s="111"/>
      <c r="O3626" s="112"/>
      <c r="AF3626" s="109"/>
      <c r="AG3626" s="109"/>
      <c r="AH3626" s="109"/>
      <c r="AN3626" s="109"/>
      <c r="AO3626" s="109"/>
      <c r="AP3626" s="109"/>
      <c r="BF3626" s="305"/>
      <c r="BG3626" s="305"/>
      <c r="BJ3626" s="344"/>
      <c r="BK3626" s="344"/>
      <c r="BS3626" s="305"/>
      <c r="BT3626" s="305"/>
      <c r="BU3626" s="305"/>
      <c r="BV3626" s="305"/>
      <c r="BW3626" s="305"/>
      <c r="BX3626" s="305"/>
      <c r="BY3626" s="305"/>
      <c r="BZ3626" s="305"/>
      <c r="CA3626" s="305"/>
      <c r="CE3626" s="110"/>
    </row>
    <row r="3627" spans="9:83" s="108" customFormat="1" x14ac:dyDescent="0.25">
      <c r="I3627" s="111"/>
      <c r="J3627" s="111"/>
      <c r="K3627" s="111"/>
      <c r="L3627" s="111"/>
      <c r="M3627" s="111"/>
      <c r="N3627" s="111"/>
      <c r="O3627" s="112"/>
      <c r="AF3627" s="109"/>
      <c r="AG3627" s="109"/>
      <c r="AH3627" s="109"/>
      <c r="AN3627" s="109"/>
      <c r="AO3627" s="109"/>
      <c r="AP3627" s="109"/>
      <c r="BF3627" s="305"/>
      <c r="BG3627" s="305"/>
      <c r="BJ3627" s="344"/>
      <c r="BK3627" s="344"/>
      <c r="BS3627" s="305"/>
      <c r="BT3627" s="305"/>
      <c r="BU3627" s="305"/>
      <c r="BV3627" s="305"/>
      <c r="BW3627" s="305"/>
      <c r="BX3627" s="305"/>
      <c r="BY3627" s="305"/>
      <c r="BZ3627" s="305"/>
      <c r="CA3627" s="305"/>
      <c r="CE3627" s="110"/>
    </row>
    <row r="3628" spans="9:83" s="108" customFormat="1" x14ac:dyDescent="0.25">
      <c r="I3628" s="111"/>
      <c r="J3628" s="111"/>
      <c r="K3628" s="111"/>
      <c r="L3628" s="111"/>
      <c r="M3628" s="111"/>
      <c r="N3628" s="111"/>
      <c r="O3628" s="112"/>
      <c r="AF3628" s="109"/>
      <c r="AG3628" s="109"/>
      <c r="AH3628" s="109"/>
      <c r="AN3628" s="109"/>
      <c r="AO3628" s="109"/>
      <c r="AP3628" s="109"/>
      <c r="BF3628" s="305"/>
      <c r="BG3628" s="305"/>
      <c r="BJ3628" s="344"/>
      <c r="BK3628" s="344"/>
      <c r="BS3628" s="305"/>
      <c r="BT3628" s="305"/>
      <c r="BU3628" s="305"/>
      <c r="BV3628" s="305"/>
      <c r="BW3628" s="305"/>
      <c r="BX3628" s="305"/>
      <c r="BY3628" s="305"/>
      <c r="BZ3628" s="305"/>
      <c r="CA3628" s="305"/>
      <c r="CE3628" s="110"/>
    </row>
    <row r="3629" spans="9:83" s="108" customFormat="1" x14ac:dyDescent="0.25">
      <c r="I3629" s="111"/>
      <c r="J3629" s="111"/>
      <c r="K3629" s="111"/>
      <c r="L3629" s="111"/>
      <c r="M3629" s="111"/>
      <c r="N3629" s="111"/>
      <c r="O3629" s="112"/>
      <c r="AF3629" s="109"/>
      <c r="AG3629" s="109"/>
      <c r="AH3629" s="109"/>
      <c r="AN3629" s="109"/>
      <c r="AO3629" s="109"/>
      <c r="AP3629" s="109"/>
      <c r="BF3629" s="305"/>
      <c r="BG3629" s="305"/>
      <c r="BJ3629" s="344"/>
      <c r="BK3629" s="344"/>
      <c r="BS3629" s="305"/>
      <c r="BT3629" s="305"/>
      <c r="BU3629" s="305"/>
      <c r="BV3629" s="305"/>
      <c r="BW3629" s="305"/>
      <c r="BX3629" s="305"/>
      <c r="BY3629" s="305"/>
      <c r="BZ3629" s="305"/>
      <c r="CA3629" s="305"/>
      <c r="CE3629" s="110"/>
    </row>
    <row r="3630" spans="9:83" s="108" customFormat="1" x14ac:dyDescent="0.25">
      <c r="I3630" s="111"/>
      <c r="J3630" s="111"/>
      <c r="K3630" s="111"/>
      <c r="L3630" s="111"/>
      <c r="M3630" s="111"/>
      <c r="N3630" s="111"/>
      <c r="O3630" s="112"/>
      <c r="AF3630" s="109"/>
      <c r="AG3630" s="109"/>
      <c r="AH3630" s="109"/>
      <c r="AN3630" s="109"/>
      <c r="AO3630" s="109"/>
      <c r="AP3630" s="109"/>
      <c r="BF3630" s="305"/>
      <c r="BG3630" s="305"/>
      <c r="BJ3630" s="344"/>
      <c r="BK3630" s="344"/>
      <c r="BS3630" s="305"/>
      <c r="BT3630" s="305"/>
      <c r="BU3630" s="305"/>
      <c r="BV3630" s="305"/>
      <c r="BW3630" s="305"/>
      <c r="BX3630" s="305"/>
      <c r="BY3630" s="305"/>
      <c r="BZ3630" s="305"/>
      <c r="CA3630" s="305"/>
      <c r="CE3630" s="110"/>
    </row>
    <row r="3631" spans="9:83" s="108" customFormat="1" x14ac:dyDescent="0.25">
      <c r="I3631" s="111"/>
      <c r="J3631" s="111"/>
      <c r="K3631" s="111"/>
      <c r="L3631" s="111"/>
      <c r="M3631" s="111"/>
      <c r="N3631" s="111"/>
      <c r="O3631" s="112"/>
      <c r="AF3631" s="109"/>
      <c r="AG3631" s="109"/>
      <c r="AH3631" s="109"/>
      <c r="AN3631" s="109"/>
      <c r="AO3631" s="109"/>
      <c r="AP3631" s="109"/>
      <c r="BF3631" s="305"/>
      <c r="BG3631" s="305"/>
      <c r="BJ3631" s="344"/>
      <c r="BK3631" s="344"/>
      <c r="BS3631" s="305"/>
      <c r="BT3631" s="305"/>
      <c r="BU3631" s="305"/>
      <c r="BV3631" s="305"/>
      <c r="BW3631" s="305"/>
      <c r="BX3631" s="305"/>
      <c r="BY3631" s="305"/>
      <c r="BZ3631" s="305"/>
      <c r="CA3631" s="305"/>
      <c r="CE3631" s="110"/>
    </row>
    <row r="3632" spans="9:83" s="108" customFormat="1" x14ac:dyDescent="0.25">
      <c r="I3632" s="111"/>
      <c r="J3632" s="111"/>
      <c r="K3632" s="111"/>
      <c r="L3632" s="111"/>
      <c r="M3632" s="111"/>
      <c r="N3632" s="111"/>
      <c r="O3632" s="112"/>
      <c r="AF3632" s="109"/>
      <c r="AG3632" s="109"/>
      <c r="AH3632" s="109"/>
      <c r="AN3632" s="109"/>
      <c r="AO3632" s="109"/>
      <c r="AP3632" s="109"/>
      <c r="BF3632" s="305"/>
      <c r="BG3632" s="305"/>
      <c r="BJ3632" s="344"/>
      <c r="BK3632" s="344"/>
      <c r="BS3632" s="305"/>
      <c r="BT3632" s="305"/>
      <c r="BU3632" s="305"/>
      <c r="BV3632" s="305"/>
      <c r="BW3632" s="305"/>
      <c r="BX3632" s="305"/>
      <c r="BY3632" s="305"/>
      <c r="BZ3632" s="305"/>
      <c r="CA3632" s="305"/>
      <c r="CE3632" s="110"/>
    </row>
    <row r="3633" spans="9:83" s="108" customFormat="1" x14ac:dyDescent="0.25">
      <c r="I3633" s="111"/>
      <c r="J3633" s="111"/>
      <c r="K3633" s="111"/>
      <c r="L3633" s="111"/>
      <c r="M3633" s="111"/>
      <c r="N3633" s="111"/>
      <c r="O3633" s="112"/>
      <c r="AF3633" s="109"/>
      <c r="AG3633" s="109"/>
      <c r="AH3633" s="109"/>
      <c r="AN3633" s="109"/>
      <c r="AO3633" s="109"/>
      <c r="AP3633" s="109"/>
      <c r="BF3633" s="305"/>
      <c r="BG3633" s="305"/>
      <c r="BJ3633" s="344"/>
      <c r="BK3633" s="344"/>
      <c r="BS3633" s="305"/>
      <c r="BT3633" s="305"/>
      <c r="BU3633" s="305"/>
      <c r="BV3633" s="305"/>
      <c r="BW3633" s="305"/>
      <c r="BX3633" s="305"/>
      <c r="BY3633" s="305"/>
      <c r="BZ3633" s="305"/>
      <c r="CA3633" s="305"/>
      <c r="CE3633" s="110"/>
    </row>
    <row r="3634" spans="9:83" s="108" customFormat="1" x14ac:dyDescent="0.25">
      <c r="I3634" s="111"/>
      <c r="J3634" s="111"/>
      <c r="K3634" s="111"/>
      <c r="L3634" s="111"/>
      <c r="M3634" s="111"/>
      <c r="N3634" s="111"/>
      <c r="O3634" s="112"/>
      <c r="AF3634" s="109"/>
      <c r="AG3634" s="109"/>
      <c r="AH3634" s="109"/>
      <c r="AN3634" s="109"/>
      <c r="AO3634" s="109"/>
      <c r="AP3634" s="109"/>
      <c r="BF3634" s="305"/>
      <c r="BG3634" s="305"/>
      <c r="BJ3634" s="344"/>
      <c r="BK3634" s="344"/>
      <c r="BS3634" s="305"/>
      <c r="BT3634" s="305"/>
      <c r="BU3634" s="305"/>
      <c r="BV3634" s="305"/>
      <c r="BW3634" s="305"/>
      <c r="BX3634" s="305"/>
      <c r="BY3634" s="305"/>
      <c r="BZ3634" s="305"/>
      <c r="CA3634" s="305"/>
      <c r="CE3634" s="110"/>
    </row>
    <row r="3635" spans="9:83" s="108" customFormat="1" x14ac:dyDescent="0.25">
      <c r="I3635" s="111"/>
      <c r="J3635" s="111"/>
      <c r="K3635" s="111"/>
      <c r="L3635" s="111"/>
      <c r="M3635" s="111"/>
      <c r="N3635" s="111"/>
      <c r="O3635" s="112"/>
      <c r="AF3635" s="109"/>
      <c r="AG3635" s="109"/>
      <c r="AH3635" s="109"/>
      <c r="AN3635" s="109"/>
      <c r="AO3635" s="109"/>
      <c r="AP3635" s="109"/>
      <c r="BF3635" s="305"/>
      <c r="BG3635" s="305"/>
      <c r="BJ3635" s="344"/>
      <c r="BK3635" s="344"/>
      <c r="BS3635" s="305"/>
      <c r="BT3635" s="305"/>
      <c r="BU3635" s="305"/>
      <c r="BV3635" s="305"/>
      <c r="BW3635" s="305"/>
      <c r="BX3635" s="305"/>
      <c r="BY3635" s="305"/>
      <c r="BZ3635" s="305"/>
      <c r="CA3635" s="305"/>
      <c r="CE3635" s="110"/>
    </row>
    <row r="3636" spans="9:83" s="108" customFormat="1" x14ac:dyDescent="0.25">
      <c r="I3636" s="111"/>
      <c r="J3636" s="111"/>
      <c r="K3636" s="111"/>
      <c r="L3636" s="111"/>
      <c r="M3636" s="111"/>
      <c r="N3636" s="111"/>
      <c r="O3636" s="112"/>
      <c r="AF3636" s="109"/>
      <c r="AG3636" s="109"/>
      <c r="AH3636" s="109"/>
      <c r="AN3636" s="109"/>
      <c r="AO3636" s="109"/>
      <c r="AP3636" s="109"/>
      <c r="BF3636" s="305"/>
      <c r="BG3636" s="305"/>
      <c r="BJ3636" s="344"/>
      <c r="BK3636" s="344"/>
      <c r="BS3636" s="305"/>
      <c r="BT3636" s="305"/>
      <c r="BU3636" s="305"/>
      <c r="BV3636" s="305"/>
      <c r="BW3636" s="305"/>
      <c r="BX3636" s="305"/>
      <c r="BY3636" s="305"/>
      <c r="BZ3636" s="305"/>
      <c r="CA3636" s="305"/>
      <c r="CE3636" s="110"/>
    </row>
    <row r="3637" spans="9:83" s="108" customFormat="1" x14ac:dyDescent="0.25">
      <c r="I3637" s="111"/>
      <c r="J3637" s="111"/>
      <c r="K3637" s="111"/>
      <c r="L3637" s="111"/>
      <c r="M3637" s="111"/>
      <c r="N3637" s="111"/>
      <c r="O3637" s="112"/>
      <c r="AF3637" s="109"/>
      <c r="AG3637" s="109"/>
      <c r="AH3637" s="109"/>
      <c r="AN3637" s="109"/>
      <c r="AO3637" s="109"/>
      <c r="AP3637" s="109"/>
      <c r="BF3637" s="305"/>
      <c r="BG3637" s="305"/>
      <c r="BJ3637" s="344"/>
      <c r="BK3637" s="344"/>
      <c r="BS3637" s="305"/>
      <c r="BT3637" s="305"/>
      <c r="BU3637" s="305"/>
      <c r="BV3637" s="305"/>
      <c r="BW3637" s="305"/>
      <c r="BX3637" s="305"/>
      <c r="BY3637" s="305"/>
      <c r="BZ3637" s="305"/>
      <c r="CA3637" s="305"/>
      <c r="CE3637" s="110"/>
    </row>
    <row r="3638" spans="9:83" s="108" customFormat="1" x14ac:dyDescent="0.25">
      <c r="I3638" s="111"/>
      <c r="J3638" s="111"/>
      <c r="K3638" s="111"/>
      <c r="L3638" s="111"/>
      <c r="M3638" s="111"/>
      <c r="N3638" s="111"/>
      <c r="O3638" s="112"/>
      <c r="AF3638" s="109"/>
      <c r="AG3638" s="109"/>
      <c r="AH3638" s="109"/>
      <c r="AN3638" s="109"/>
      <c r="AO3638" s="109"/>
      <c r="AP3638" s="109"/>
      <c r="BF3638" s="305"/>
      <c r="BG3638" s="305"/>
      <c r="BJ3638" s="344"/>
      <c r="BK3638" s="344"/>
      <c r="BS3638" s="305"/>
      <c r="BT3638" s="305"/>
      <c r="BU3638" s="305"/>
      <c r="BV3638" s="305"/>
      <c r="BW3638" s="305"/>
      <c r="BX3638" s="305"/>
      <c r="BY3638" s="305"/>
      <c r="BZ3638" s="305"/>
      <c r="CA3638" s="305"/>
      <c r="CE3638" s="110"/>
    </row>
    <row r="3639" spans="9:83" s="108" customFormat="1" x14ac:dyDescent="0.25">
      <c r="I3639" s="111"/>
      <c r="J3639" s="111"/>
      <c r="K3639" s="111"/>
      <c r="L3639" s="111"/>
      <c r="M3639" s="111"/>
      <c r="N3639" s="111"/>
      <c r="O3639" s="112"/>
      <c r="AF3639" s="109"/>
      <c r="AG3639" s="109"/>
      <c r="AH3639" s="109"/>
      <c r="AN3639" s="109"/>
      <c r="AO3639" s="109"/>
      <c r="AP3639" s="109"/>
      <c r="BF3639" s="305"/>
      <c r="BG3639" s="305"/>
      <c r="BJ3639" s="344"/>
      <c r="BK3639" s="344"/>
      <c r="BS3639" s="305"/>
      <c r="BT3639" s="305"/>
      <c r="BU3639" s="305"/>
      <c r="BV3639" s="305"/>
      <c r="BW3639" s="305"/>
      <c r="BX3639" s="305"/>
      <c r="BY3639" s="305"/>
      <c r="BZ3639" s="305"/>
      <c r="CA3639" s="305"/>
      <c r="CE3639" s="110"/>
    </row>
    <row r="3640" spans="9:83" s="108" customFormat="1" x14ac:dyDescent="0.25">
      <c r="I3640" s="111"/>
      <c r="J3640" s="111"/>
      <c r="K3640" s="111"/>
      <c r="L3640" s="111"/>
      <c r="M3640" s="111"/>
      <c r="N3640" s="111"/>
      <c r="O3640" s="112"/>
      <c r="AF3640" s="109"/>
      <c r="AG3640" s="109"/>
      <c r="AH3640" s="109"/>
      <c r="AN3640" s="109"/>
      <c r="AO3640" s="109"/>
      <c r="AP3640" s="109"/>
      <c r="BF3640" s="305"/>
      <c r="BG3640" s="305"/>
      <c r="BJ3640" s="344"/>
      <c r="BK3640" s="344"/>
      <c r="BS3640" s="305"/>
      <c r="BT3640" s="305"/>
      <c r="BU3640" s="305"/>
      <c r="BV3640" s="305"/>
      <c r="BW3640" s="305"/>
      <c r="BX3640" s="305"/>
      <c r="BY3640" s="305"/>
      <c r="BZ3640" s="305"/>
      <c r="CA3640" s="305"/>
      <c r="CE3640" s="110"/>
    </row>
    <row r="3641" spans="9:83" s="108" customFormat="1" x14ac:dyDescent="0.25">
      <c r="I3641" s="111"/>
      <c r="J3641" s="111"/>
      <c r="K3641" s="111"/>
      <c r="L3641" s="111"/>
      <c r="M3641" s="111"/>
      <c r="N3641" s="111"/>
      <c r="O3641" s="112"/>
      <c r="AF3641" s="109"/>
      <c r="AG3641" s="109"/>
      <c r="AH3641" s="109"/>
      <c r="AN3641" s="109"/>
      <c r="AO3641" s="109"/>
      <c r="AP3641" s="109"/>
      <c r="BF3641" s="305"/>
      <c r="BG3641" s="305"/>
      <c r="BJ3641" s="344"/>
      <c r="BK3641" s="344"/>
      <c r="BS3641" s="305"/>
      <c r="BT3641" s="305"/>
      <c r="BU3641" s="305"/>
      <c r="BV3641" s="305"/>
      <c r="BW3641" s="305"/>
      <c r="BX3641" s="305"/>
      <c r="BY3641" s="305"/>
      <c r="BZ3641" s="305"/>
      <c r="CA3641" s="305"/>
      <c r="CE3641" s="110"/>
    </row>
    <row r="3642" spans="9:83" s="108" customFormat="1" x14ac:dyDescent="0.25">
      <c r="I3642" s="111"/>
      <c r="J3642" s="111"/>
      <c r="K3642" s="111"/>
      <c r="L3642" s="111"/>
      <c r="M3642" s="111"/>
      <c r="N3642" s="111"/>
      <c r="O3642" s="112"/>
      <c r="AF3642" s="109"/>
      <c r="AG3642" s="109"/>
      <c r="AH3642" s="109"/>
      <c r="AN3642" s="109"/>
      <c r="AO3642" s="109"/>
      <c r="AP3642" s="109"/>
      <c r="BF3642" s="305"/>
      <c r="BG3642" s="305"/>
      <c r="BJ3642" s="344"/>
      <c r="BK3642" s="344"/>
      <c r="BS3642" s="305"/>
      <c r="BT3642" s="305"/>
      <c r="BU3642" s="305"/>
      <c r="BV3642" s="305"/>
      <c r="BW3642" s="305"/>
      <c r="BX3642" s="305"/>
      <c r="BY3642" s="305"/>
      <c r="BZ3642" s="305"/>
      <c r="CA3642" s="305"/>
      <c r="CE3642" s="110"/>
    </row>
    <row r="3643" spans="9:83" s="108" customFormat="1" x14ac:dyDescent="0.25">
      <c r="I3643" s="111"/>
      <c r="J3643" s="111"/>
      <c r="K3643" s="111"/>
      <c r="L3643" s="111"/>
      <c r="M3643" s="111"/>
      <c r="N3643" s="111"/>
      <c r="O3643" s="112"/>
      <c r="AF3643" s="109"/>
      <c r="AG3643" s="109"/>
      <c r="AH3643" s="109"/>
      <c r="AN3643" s="109"/>
      <c r="AO3643" s="109"/>
      <c r="AP3643" s="109"/>
      <c r="BF3643" s="305"/>
      <c r="BG3643" s="305"/>
      <c r="BJ3643" s="344"/>
      <c r="BK3643" s="344"/>
      <c r="BS3643" s="305"/>
      <c r="BT3643" s="305"/>
      <c r="BU3643" s="305"/>
      <c r="BV3643" s="305"/>
      <c r="BW3643" s="305"/>
      <c r="BX3643" s="305"/>
      <c r="BY3643" s="305"/>
      <c r="BZ3643" s="305"/>
      <c r="CA3643" s="305"/>
      <c r="CE3643" s="110"/>
    </row>
    <row r="3644" spans="9:83" s="108" customFormat="1" x14ac:dyDescent="0.25">
      <c r="I3644" s="111"/>
      <c r="J3644" s="111"/>
      <c r="K3644" s="111"/>
      <c r="L3644" s="111"/>
      <c r="M3644" s="111"/>
      <c r="N3644" s="111"/>
      <c r="O3644" s="112"/>
      <c r="AF3644" s="109"/>
      <c r="AG3644" s="109"/>
      <c r="AH3644" s="109"/>
      <c r="AN3644" s="109"/>
      <c r="AO3644" s="109"/>
      <c r="AP3644" s="109"/>
      <c r="BF3644" s="305"/>
      <c r="BG3644" s="305"/>
      <c r="BJ3644" s="344"/>
      <c r="BK3644" s="344"/>
      <c r="BS3644" s="305"/>
      <c r="BT3644" s="305"/>
      <c r="BU3644" s="305"/>
      <c r="BV3644" s="305"/>
      <c r="BW3644" s="305"/>
      <c r="BX3644" s="305"/>
      <c r="BY3644" s="305"/>
      <c r="BZ3644" s="305"/>
      <c r="CA3644" s="305"/>
      <c r="CE3644" s="110"/>
    </row>
    <row r="3645" spans="9:83" s="108" customFormat="1" x14ac:dyDescent="0.25">
      <c r="I3645" s="111"/>
      <c r="J3645" s="111"/>
      <c r="K3645" s="111"/>
      <c r="L3645" s="111"/>
      <c r="M3645" s="111"/>
      <c r="N3645" s="111"/>
      <c r="O3645" s="112"/>
      <c r="AF3645" s="109"/>
      <c r="AG3645" s="109"/>
      <c r="AH3645" s="109"/>
      <c r="AN3645" s="109"/>
      <c r="AO3645" s="109"/>
      <c r="AP3645" s="109"/>
      <c r="BF3645" s="305"/>
      <c r="BG3645" s="305"/>
      <c r="BJ3645" s="344"/>
      <c r="BK3645" s="344"/>
      <c r="BS3645" s="305"/>
      <c r="BT3645" s="305"/>
      <c r="BU3645" s="305"/>
      <c r="BV3645" s="305"/>
      <c r="BW3645" s="305"/>
      <c r="BX3645" s="305"/>
      <c r="BY3645" s="305"/>
      <c r="BZ3645" s="305"/>
      <c r="CA3645" s="305"/>
      <c r="CE3645" s="110"/>
    </row>
    <row r="3646" spans="9:83" s="108" customFormat="1" x14ac:dyDescent="0.25">
      <c r="I3646" s="111"/>
      <c r="J3646" s="111"/>
      <c r="K3646" s="111"/>
      <c r="L3646" s="111"/>
      <c r="M3646" s="111"/>
      <c r="N3646" s="111"/>
      <c r="O3646" s="112"/>
      <c r="AF3646" s="109"/>
      <c r="AG3646" s="109"/>
      <c r="AH3646" s="109"/>
      <c r="AN3646" s="109"/>
      <c r="AO3646" s="109"/>
      <c r="AP3646" s="109"/>
      <c r="BF3646" s="305"/>
      <c r="BG3646" s="305"/>
      <c r="BJ3646" s="344"/>
      <c r="BK3646" s="344"/>
      <c r="BS3646" s="305"/>
      <c r="BT3646" s="305"/>
      <c r="BU3646" s="305"/>
      <c r="BV3646" s="305"/>
      <c r="BW3646" s="305"/>
      <c r="BX3646" s="305"/>
      <c r="BY3646" s="305"/>
      <c r="BZ3646" s="305"/>
      <c r="CA3646" s="305"/>
      <c r="CE3646" s="110"/>
    </row>
    <row r="3647" spans="9:83" s="108" customFormat="1" x14ac:dyDescent="0.25">
      <c r="I3647" s="111"/>
      <c r="J3647" s="111"/>
      <c r="K3647" s="111"/>
      <c r="L3647" s="111"/>
      <c r="M3647" s="111"/>
      <c r="N3647" s="111"/>
      <c r="O3647" s="112"/>
      <c r="AF3647" s="109"/>
      <c r="AG3647" s="109"/>
      <c r="AH3647" s="109"/>
      <c r="AN3647" s="109"/>
      <c r="AO3647" s="109"/>
      <c r="AP3647" s="109"/>
      <c r="BF3647" s="305"/>
      <c r="BG3647" s="305"/>
      <c r="BJ3647" s="344"/>
      <c r="BK3647" s="344"/>
      <c r="BS3647" s="305"/>
      <c r="BT3647" s="305"/>
      <c r="BU3647" s="305"/>
      <c r="BV3647" s="305"/>
      <c r="BW3647" s="305"/>
      <c r="BX3647" s="305"/>
      <c r="BY3647" s="305"/>
      <c r="BZ3647" s="305"/>
      <c r="CA3647" s="305"/>
      <c r="CE3647" s="110"/>
    </row>
    <row r="3648" spans="9:83" s="108" customFormat="1" x14ac:dyDescent="0.25">
      <c r="I3648" s="111"/>
      <c r="J3648" s="111"/>
      <c r="K3648" s="111"/>
      <c r="L3648" s="111"/>
      <c r="M3648" s="111"/>
      <c r="N3648" s="111"/>
      <c r="O3648" s="112"/>
      <c r="AF3648" s="109"/>
      <c r="AG3648" s="109"/>
      <c r="AH3648" s="109"/>
      <c r="AN3648" s="109"/>
      <c r="AO3648" s="109"/>
      <c r="AP3648" s="109"/>
      <c r="BF3648" s="305"/>
      <c r="BG3648" s="305"/>
      <c r="BJ3648" s="344"/>
      <c r="BK3648" s="344"/>
      <c r="BS3648" s="305"/>
      <c r="BT3648" s="305"/>
      <c r="BU3648" s="305"/>
      <c r="BV3648" s="305"/>
      <c r="BW3648" s="305"/>
      <c r="BX3648" s="305"/>
      <c r="BY3648" s="305"/>
      <c r="BZ3648" s="305"/>
      <c r="CA3648" s="305"/>
      <c r="CE3648" s="110"/>
    </row>
    <row r="3649" spans="9:83" s="108" customFormat="1" x14ac:dyDescent="0.25">
      <c r="I3649" s="111"/>
      <c r="J3649" s="111"/>
      <c r="K3649" s="111"/>
      <c r="L3649" s="111"/>
      <c r="M3649" s="111"/>
      <c r="N3649" s="111"/>
      <c r="O3649" s="112"/>
      <c r="AF3649" s="109"/>
      <c r="AG3649" s="109"/>
      <c r="AH3649" s="109"/>
      <c r="AN3649" s="109"/>
      <c r="AO3649" s="109"/>
      <c r="AP3649" s="109"/>
      <c r="BF3649" s="305"/>
      <c r="BG3649" s="305"/>
      <c r="BJ3649" s="344"/>
      <c r="BK3649" s="344"/>
      <c r="BS3649" s="305"/>
      <c r="BT3649" s="305"/>
      <c r="BU3649" s="305"/>
      <c r="BV3649" s="305"/>
      <c r="BW3649" s="305"/>
      <c r="BX3649" s="305"/>
      <c r="BY3649" s="305"/>
      <c r="BZ3649" s="305"/>
      <c r="CA3649" s="305"/>
      <c r="CE3649" s="110"/>
    </row>
    <row r="3650" spans="9:83" s="108" customFormat="1" x14ac:dyDescent="0.25">
      <c r="I3650" s="111"/>
      <c r="J3650" s="111"/>
      <c r="K3650" s="111"/>
      <c r="L3650" s="111"/>
      <c r="M3650" s="111"/>
      <c r="N3650" s="111"/>
      <c r="O3650" s="112"/>
      <c r="AF3650" s="109"/>
      <c r="AG3650" s="109"/>
      <c r="AH3650" s="109"/>
      <c r="AN3650" s="109"/>
      <c r="AO3650" s="109"/>
      <c r="AP3650" s="109"/>
      <c r="BF3650" s="305"/>
      <c r="BG3650" s="305"/>
      <c r="BJ3650" s="344"/>
      <c r="BK3650" s="344"/>
      <c r="BS3650" s="305"/>
      <c r="BT3650" s="305"/>
      <c r="BU3650" s="305"/>
      <c r="BV3650" s="305"/>
      <c r="BW3650" s="305"/>
      <c r="BX3650" s="305"/>
      <c r="BY3650" s="305"/>
      <c r="BZ3650" s="305"/>
      <c r="CA3650" s="305"/>
      <c r="CE3650" s="110"/>
    </row>
    <row r="3651" spans="9:83" s="108" customFormat="1" x14ac:dyDescent="0.25">
      <c r="I3651" s="111"/>
      <c r="J3651" s="111"/>
      <c r="K3651" s="111"/>
      <c r="L3651" s="111"/>
      <c r="M3651" s="111"/>
      <c r="N3651" s="111"/>
      <c r="O3651" s="112"/>
      <c r="AF3651" s="109"/>
      <c r="AG3651" s="109"/>
      <c r="AH3651" s="109"/>
      <c r="AN3651" s="109"/>
      <c r="AO3651" s="109"/>
      <c r="AP3651" s="109"/>
      <c r="BF3651" s="305"/>
      <c r="BG3651" s="305"/>
      <c r="BJ3651" s="344"/>
      <c r="BK3651" s="344"/>
      <c r="BS3651" s="305"/>
      <c r="BT3651" s="305"/>
      <c r="BU3651" s="305"/>
      <c r="BV3651" s="305"/>
      <c r="BW3651" s="305"/>
      <c r="BX3651" s="305"/>
      <c r="BY3651" s="305"/>
      <c r="BZ3651" s="305"/>
      <c r="CA3651" s="305"/>
      <c r="CE3651" s="110"/>
    </row>
    <row r="3652" spans="9:83" s="108" customFormat="1" x14ac:dyDescent="0.25">
      <c r="I3652" s="111"/>
      <c r="J3652" s="111"/>
      <c r="K3652" s="111"/>
      <c r="L3652" s="111"/>
      <c r="M3652" s="111"/>
      <c r="N3652" s="111"/>
      <c r="O3652" s="112"/>
      <c r="AF3652" s="109"/>
      <c r="AG3652" s="109"/>
      <c r="AH3652" s="109"/>
      <c r="AN3652" s="109"/>
      <c r="AO3652" s="109"/>
      <c r="AP3652" s="109"/>
      <c r="BF3652" s="305"/>
      <c r="BG3652" s="305"/>
      <c r="BJ3652" s="344"/>
      <c r="BK3652" s="344"/>
      <c r="BS3652" s="305"/>
      <c r="BT3652" s="305"/>
      <c r="BU3652" s="305"/>
      <c r="BV3652" s="305"/>
      <c r="BW3652" s="305"/>
      <c r="BX3652" s="305"/>
      <c r="BY3652" s="305"/>
      <c r="BZ3652" s="305"/>
      <c r="CA3652" s="305"/>
      <c r="CE3652" s="110"/>
    </row>
    <row r="3653" spans="9:83" s="108" customFormat="1" x14ac:dyDescent="0.25">
      <c r="I3653" s="111"/>
      <c r="J3653" s="111"/>
      <c r="K3653" s="111"/>
      <c r="L3653" s="111"/>
      <c r="M3653" s="111"/>
      <c r="N3653" s="111"/>
      <c r="O3653" s="112"/>
      <c r="AF3653" s="109"/>
      <c r="AG3653" s="109"/>
      <c r="AH3653" s="109"/>
      <c r="AN3653" s="109"/>
      <c r="AO3653" s="109"/>
      <c r="AP3653" s="109"/>
      <c r="BF3653" s="305"/>
      <c r="BG3653" s="305"/>
      <c r="BJ3653" s="344"/>
      <c r="BK3653" s="344"/>
      <c r="BS3653" s="305"/>
      <c r="BT3653" s="305"/>
      <c r="BU3653" s="305"/>
      <c r="BV3653" s="305"/>
      <c r="BW3653" s="305"/>
      <c r="BX3653" s="305"/>
      <c r="BY3653" s="305"/>
      <c r="BZ3653" s="305"/>
      <c r="CA3653" s="305"/>
      <c r="CE3653" s="110"/>
    </row>
    <row r="3654" spans="9:83" s="108" customFormat="1" x14ac:dyDescent="0.25">
      <c r="I3654" s="111"/>
      <c r="J3654" s="111"/>
      <c r="K3654" s="111"/>
      <c r="L3654" s="111"/>
      <c r="M3654" s="111"/>
      <c r="N3654" s="111"/>
      <c r="O3654" s="112"/>
      <c r="AF3654" s="109"/>
      <c r="AG3654" s="109"/>
      <c r="AH3654" s="109"/>
      <c r="AN3654" s="109"/>
      <c r="AO3654" s="109"/>
      <c r="AP3654" s="109"/>
      <c r="BF3654" s="305"/>
      <c r="BG3654" s="305"/>
      <c r="BJ3654" s="344"/>
      <c r="BK3654" s="344"/>
      <c r="BS3654" s="305"/>
      <c r="BT3654" s="305"/>
      <c r="BU3654" s="305"/>
      <c r="BV3654" s="305"/>
      <c r="BW3654" s="305"/>
      <c r="BX3654" s="305"/>
      <c r="BY3654" s="305"/>
      <c r="BZ3654" s="305"/>
      <c r="CA3654" s="305"/>
      <c r="CE3654" s="110"/>
    </row>
    <row r="3655" spans="9:83" s="108" customFormat="1" x14ac:dyDescent="0.25">
      <c r="I3655" s="111"/>
      <c r="J3655" s="111"/>
      <c r="K3655" s="111"/>
      <c r="L3655" s="111"/>
      <c r="M3655" s="111"/>
      <c r="N3655" s="111"/>
      <c r="O3655" s="112"/>
      <c r="AF3655" s="109"/>
      <c r="AG3655" s="109"/>
      <c r="AH3655" s="109"/>
      <c r="AN3655" s="109"/>
      <c r="AO3655" s="109"/>
      <c r="AP3655" s="109"/>
      <c r="BF3655" s="305"/>
      <c r="BG3655" s="305"/>
      <c r="BJ3655" s="344"/>
      <c r="BK3655" s="344"/>
      <c r="BS3655" s="305"/>
      <c r="BT3655" s="305"/>
      <c r="BU3655" s="305"/>
      <c r="BV3655" s="305"/>
      <c r="BW3655" s="305"/>
      <c r="BX3655" s="305"/>
      <c r="BY3655" s="305"/>
      <c r="BZ3655" s="305"/>
      <c r="CA3655" s="305"/>
      <c r="CE3655" s="110"/>
    </row>
    <row r="3656" spans="9:83" s="108" customFormat="1" x14ac:dyDescent="0.25">
      <c r="I3656" s="111"/>
      <c r="J3656" s="111"/>
      <c r="K3656" s="111"/>
      <c r="L3656" s="111"/>
      <c r="M3656" s="111"/>
      <c r="N3656" s="111"/>
      <c r="O3656" s="112"/>
      <c r="AF3656" s="109"/>
      <c r="AG3656" s="109"/>
      <c r="AH3656" s="109"/>
      <c r="AN3656" s="109"/>
      <c r="AO3656" s="109"/>
      <c r="AP3656" s="109"/>
      <c r="BF3656" s="305"/>
      <c r="BG3656" s="305"/>
      <c r="BJ3656" s="344"/>
      <c r="BK3656" s="344"/>
      <c r="BS3656" s="305"/>
      <c r="BT3656" s="305"/>
      <c r="BU3656" s="305"/>
      <c r="BV3656" s="305"/>
      <c r="BW3656" s="305"/>
      <c r="BX3656" s="305"/>
      <c r="BY3656" s="305"/>
      <c r="BZ3656" s="305"/>
      <c r="CA3656" s="305"/>
      <c r="CE3656" s="110"/>
    </row>
    <row r="3657" spans="9:83" s="108" customFormat="1" x14ac:dyDescent="0.25">
      <c r="I3657" s="111"/>
      <c r="J3657" s="111"/>
      <c r="K3657" s="111"/>
      <c r="L3657" s="111"/>
      <c r="M3657" s="111"/>
      <c r="N3657" s="111"/>
      <c r="O3657" s="112"/>
      <c r="AF3657" s="109"/>
      <c r="AG3657" s="109"/>
      <c r="AH3657" s="109"/>
      <c r="AN3657" s="109"/>
      <c r="AO3657" s="109"/>
      <c r="AP3657" s="109"/>
      <c r="BF3657" s="305"/>
      <c r="BG3657" s="305"/>
      <c r="BJ3657" s="344"/>
      <c r="BK3657" s="344"/>
      <c r="BS3657" s="305"/>
      <c r="BT3657" s="305"/>
      <c r="BU3657" s="305"/>
      <c r="BV3657" s="305"/>
      <c r="BW3657" s="305"/>
      <c r="BX3657" s="305"/>
      <c r="BY3657" s="305"/>
      <c r="BZ3657" s="305"/>
      <c r="CA3657" s="305"/>
      <c r="CE3657" s="110"/>
    </row>
    <row r="3658" spans="9:83" s="108" customFormat="1" x14ac:dyDescent="0.25">
      <c r="I3658" s="111"/>
      <c r="J3658" s="111"/>
      <c r="K3658" s="111"/>
      <c r="L3658" s="111"/>
      <c r="M3658" s="111"/>
      <c r="N3658" s="111"/>
      <c r="O3658" s="112"/>
      <c r="AF3658" s="109"/>
      <c r="AG3658" s="109"/>
      <c r="AH3658" s="109"/>
      <c r="AN3658" s="109"/>
      <c r="AO3658" s="109"/>
      <c r="AP3658" s="109"/>
      <c r="BF3658" s="305"/>
      <c r="BG3658" s="305"/>
      <c r="BJ3658" s="344"/>
      <c r="BK3658" s="344"/>
      <c r="BS3658" s="305"/>
      <c r="BT3658" s="305"/>
      <c r="BU3658" s="305"/>
      <c r="BV3658" s="305"/>
      <c r="BW3658" s="305"/>
      <c r="BX3658" s="305"/>
      <c r="BY3658" s="305"/>
      <c r="BZ3658" s="305"/>
      <c r="CA3658" s="305"/>
      <c r="CE3658" s="110"/>
    </row>
    <row r="3659" spans="9:83" s="108" customFormat="1" x14ac:dyDescent="0.25">
      <c r="I3659" s="111"/>
      <c r="J3659" s="111"/>
      <c r="K3659" s="111"/>
      <c r="L3659" s="111"/>
      <c r="M3659" s="111"/>
      <c r="N3659" s="111"/>
      <c r="O3659" s="112"/>
      <c r="AF3659" s="109"/>
      <c r="AG3659" s="109"/>
      <c r="AH3659" s="109"/>
      <c r="AN3659" s="109"/>
      <c r="AO3659" s="109"/>
      <c r="AP3659" s="109"/>
      <c r="BF3659" s="305"/>
      <c r="BG3659" s="305"/>
      <c r="BJ3659" s="344"/>
      <c r="BK3659" s="344"/>
      <c r="BS3659" s="305"/>
      <c r="BT3659" s="305"/>
      <c r="BU3659" s="305"/>
      <c r="BV3659" s="305"/>
      <c r="BW3659" s="305"/>
      <c r="BX3659" s="305"/>
      <c r="BY3659" s="305"/>
      <c r="BZ3659" s="305"/>
      <c r="CA3659" s="305"/>
      <c r="CE3659" s="110"/>
    </row>
    <row r="3660" spans="9:83" s="108" customFormat="1" x14ac:dyDescent="0.25">
      <c r="I3660" s="111"/>
      <c r="J3660" s="111"/>
      <c r="K3660" s="111"/>
      <c r="L3660" s="111"/>
      <c r="M3660" s="111"/>
      <c r="N3660" s="111"/>
      <c r="O3660" s="112"/>
      <c r="AF3660" s="109"/>
      <c r="AG3660" s="109"/>
      <c r="AH3660" s="109"/>
      <c r="AN3660" s="109"/>
      <c r="AO3660" s="109"/>
      <c r="AP3660" s="109"/>
      <c r="BF3660" s="305"/>
      <c r="BG3660" s="305"/>
      <c r="BJ3660" s="344"/>
      <c r="BK3660" s="344"/>
      <c r="BS3660" s="305"/>
      <c r="BT3660" s="305"/>
      <c r="BU3660" s="305"/>
      <c r="BV3660" s="305"/>
      <c r="BW3660" s="305"/>
      <c r="BX3660" s="305"/>
      <c r="BY3660" s="305"/>
      <c r="BZ3660" s="305"/>
      <c r="CA3660" s="305"/>
      <c r="CE3660" s="110"/>
    </row>
    <row r="3661" spans="9:83" s="108" customFormat="1" x14ac:dyDescent="0.25">
      <c r="I3661" s="111"/>
      <c r="J3661" s="111"/>
      <c r="K3661" s="111"/>
      <c r="L3661" s="111"/>
      <c r="M3661" s="111"/>
      <c r="N3661" s="111"/>
      <c r="O3661" s="112"/>
      <c r="AF3661" s="109"/>
      <c r="AG3661" s="109"/>
      <c r="AH3661" s="109"/>
      <c r="AN3661" s="109"/>
      <c r="AO3661" s="109"/>
      <c r="AP3661" s="109"/>
      <c r="BF3661" s="305"/>
      <c r="BG3661" s="305"/>
      <c r="BJ3661" s="344"/>
      <c r="BK3661" s="344"/>
      <c r="BS3661" s="305"/>
      <c r="BT3661" s="305"/>
      <c r="BU3661" s="305"/>
      <c r="BV3661" s="305"/>
      <c r="BW3661" s="305"/>
      <c r="BX3661" s="305"/>
      <c r="BY3661" s="305"/>
      <c r="BZ3661" s="305"/>
      <c r="CA3661" s="305"/>
      <c r="CE3661" s="110"/>
    </row>
    <row r="3662" spans="9:83" s="108" customFormat="1" x14ac:dyDescent="0.25">
      <c r="I3662" s="111"/>
      <c r="J3662" s="111"/>
      <c r="K3662" s="111"/>
      <c r="L3662" s="111"/>
      <c r="M3662" s="111"/>
      <c r="N3662" s="111"/>
      <c r="O3662" s="112"/>
      <c r="AF3662" s="109"/>
      <c r="AG3662" s="109"/>
      <c r="AH3662" s="109"/>
      <c r="AN3662" s="109"/>
      <c r="AO3662" s="109"/>
      <c r="AP3662" s="109"/>
      <c r="BF3662" s="305"/>
      <c r="BG3662" s="305"/>
      <c r="BJ3662" s="344"/>
      <c r="BK3662" s="344"/>
      <c r="BS3662" s="305"/>
      <c r="BT3662" s="305"/>
      <c r="BU3662" s="305"/>
      <c r="BV3662" s="305"/>
      <c r="BW3662" s="305"/>
      <c r="BX3662" s="305"/>
      <c r="BY3662" s="305"/>
      <c r="BZ3662" s="305"/>
      <c r="CA3662" s="305"/>
      <c r="CE3662" s="110"/>
    </row>
    <row r="3663" spans="9:83" s="108" customFormat="1" x14ac:dyDescent="0.25">
      <c r="I3663" s="111"/>
      <c r="J3663" s="111"/>
      <c r="K3663" s="111"/>
      <c r="L3663" s="111"/>
      <c r="M3663" s="111"/>
      <c r="N3663" s="111"/>
      <c r="O3663" s="112"/>
      <c r="AF3663" s="109"/>
      <c r="AG3663" s="109"/>
      <c r="AH3663" s="109"/>
      <c r="AN3663" s="109"/>
      <c r="AO3663" s="109"/>
      <c r="AP3663" s="109"/>
      <c r="BF3663" s="305"/>
      <c r="BG3663" s="305"/>
      <c r="BJ3663" s="344"/>
      <c r="BK3663" s="344"/>
      <c r="BS3663" s="305"/>
      <c r="BT3663" s="305"/>
      <c r="BU3663" s="305"/>
      <c r="BV3663" s="305"/>
      <c r="BW3663" s="305"/>
      <c r="BX3663" s="305"/>
      <c r="BY3663" s="305"/>
      <c r="BZ3663" s="305"/>
      <c r="CA3663" s="305"/>
      <c r="CE3663" s="110"/>
    </row>
    <row r="3664" spans="9:83" s="108" customFormat="1" x14ac:dyDescent="0.25">
      <c r="I3664" s="111"/>
      <c r="J3664" s="111"/>
      <c r="K3664" s="111"/>
      <c r="L3664" s="111"/>
      <c r="M3664" s="111"/>
      <c r="N3664" s="111"/>
      <c r="O3664" s="112"/>
      <c r="AF3664" s="109"/>
      <c r="AG3664" s="109"/>
      <c r="AH3664" s="109"/>
      <c r="AN3664" s="109"/>
      <c r="AO3664" s="109"/>
      <c r="AP3664" s="109"/>
      <c r="BF3664" s="305"/>
      <c r="BG3664" s="305"/>
      <c r="BJ3664" s="344"/>
      <c r="BK3664" s="344"/>
      <c r="BS3664" s="305"/>
      <c r="BT3664" s="305"/>
      <c r="BU3664" s="305"/>
      <c r="BV3664" s="305"/>
      <c r="BW3664" s="305"/>
      <c r="BX3664" s="305"/>
      <c r="BY3664" s="305"/>
      <c r="BZ3664" s="305"/>
      <c r="CA3664" s="305"/>
      <c r="CE3664" s="110"/>
    </row>
    <row r="3665" spans="9:83" s="108" customFormat="1" x14ac:dyDescent="0.25">
      <c r="I3665" s="111"/>
      <c r="J3665" s="111"/>
      <c r="K3665" s="111"/>
      <c r="L3665" s="111"/>
      <c r="M3665" s="111"/>
      <c r="N3665" s="111"/>
      <c r="O3665" s="112"/>
      <c r="AF3665" s="109"/>
      <c r="AG3665" s="109"/>
      <c r="AH3665" s="109"/>
      <c r="AN3665" s="109"/>
      <c r="AO3665" s="109"/>
      <c r="AP3665" s="109"/>
      <c r="BF3665" s="305"/>
      <c r="BG3665" s="305"/>
      <c r="BJ3665" s="344"/>
      <c r="BK3665" s="344"/>
      <c r="BS3665" s="305"/>
      <c r="BT3665" s="305"/>
      <c r="BU3665" s="305"/>
      <c r="BV3665" s="305"/>
      <c r="BW3665" s="305"/>
      <c r="BX3665" s="305"/>
      <c r="BY3665" s="305"/>
      <c r="BZ3665" s="305"/>
      <c r="CA3665" s="305"/>
      <c r="CE3665" s="110"/>
    </row>
    <row r="3666" spans="9:83" s="108" customFormat="1" x14ac:dyDescent="0.25">
      <c r="I3666" s="111"/>
      <c r="J3666" s="111"/>
      <c r="K3666" s="111"/>
      <c r="L3666" s="111"/>
      <c r="M3666" s="111"/>
      <c r="N3666" s="111"/>
      <c r="O3666" s="112"/>
      <c r="AF3666" s="109"/>
      <c r="AG3666" s="109"/>
      <c r="AH3666" s="109"/>
      <c r="AN3666" s="109"/>
      <c r="AO3666" s="109"/>
      <c r="AP3666" s="109"/>
      <c r="BF3666" s="305"/>
      <c r="BG3666" s="305"/>
      <c r="BJ3666" s="344"/>
      <c r="BK3666" s="344"/>
      <c r="BS3666" s="305"/>
      <c r="BT3666" s="305"/>
      <c r="BU3666" s="305"/>
      <c r="BV3666" s="305"/>
      <c r="BW3666" s="305"/>
      <c r="BX3666" s="305"/>
      <c r="BY3666" s="305"/>
      <c r="BZ3666" s="305"/>
      <c r="CA3666" s="305"/>
      <c r="CE3666" s="110"/>
    </row>
    <row r="3667" spans="9:83" s="108" customFormat="1" x14ac:dyDescent="0.25">
      <c r="I3667" s="111"/>
      <c r="J3667" s="111"/>
      <c r="K3667" s="111"/>
      <c r="L3667" s="111"/>
      <c r="M3667" s="111"/>
      <c r="N3667" s="111"/>
      <c r="O3667" s="112"/>
      <c r="AF3667" s="109"/>
      <c r="AG3667" s="109"/>
      <c r="AH3667" s="109"/>
      <c r="AN3667" s="109"/>
      <c r="AO3667" s="109"/>
      <c r="AP3667" s="109"/>
      <c r="BF3667" s="305"/>
      <c r="BG3667" s="305"/>
      <c r="BJ3667" s="344"/>
      <c r="BK3667" s="344"/>
      <c r="BS3667" s="305"/>
      <c r="BT3667" s="305"/>
      <c r="BU3667" s="305"/>
      <c r="BV3667" s="305"/>
      <c r="BW3667" s="305"/>
      <c r="BX3667" s="305"/>
      <c r="BY3667" s="305"/>
      <c r="BZ3667" s="305"/>
      <c r="CA3667" s="305"/>
      <c r="CE3667" s="110"/>
    </row>
    <row r="3668" spans="9:83" s="108" customFormat="1" x14ac:dyDescent="0.25">
      <c r="I3668" s="111"/>
      <c r="J3668" s="111"/>
      <c r="K3668" s="111"/>
      <c r="L3668" s="111"/>
      <c r="M3668" s="111"/>
      <c r="N3668" s="111"/>
      <c r="O3668" s="112"/>
      <c r="AF3668" s="109"/>
      <c r="AG3668" s="109"/>
      <c r="AH3668" s="109"/>
      <c r="AN3668" s="109"/>
      <c r="AO3668" s="109"/>
      <c r="AP3668" s="109"/>
      <c r="BF3668" s="305"/>
      <c r="BG3668" s="305"/>
      <c r="BJ3668" s="344"/>
      <c r="BK3668" s="344"/>
      <c r="BS3668" s="305"/>
      <c r="BT3668" s="305"/>
      <c r="BU3668" s="305"/>
      <c r="BV3668" s="305"/>
      <c r="BW3668" s="305"/>
      <c r="BX3668" s="305"/>
      <c r="BY3668" s="305"/>
      <c r="BZ3668" s="305"/>
      <c r="CA3668" s="305"/>
      <c r="CE3668" s="110"/>
    </row>
    <row r="3669" spans="9:83" s="108" customFormat="1" x14ac:dyDescent="0.25">
      <c r="I3669" s="111"/>
      <c r="J3669" s="111"/>
      <c r="K3669" s="111"/>
      <c r="L3669" s="111"/>
      <c r="M3669" s="111"/>
      <c r="N3669" s="111"/>
      <c r="O3669" s="112"/>
      <c r="AF3669" s="109"/>
      <c r="AG3669" s="109"/>
      <c r="AH3669" s="109"/>
      <c r="AN3669" s="109"/>
      <c r="AO3669" s="109"/>
      <c r="AP3669" s="109"/>
      <c r="BF3669" s="305"/>
      <c r="BG3669" s="305"/>
      <c r="BJ3669" s="344"/>
      <c r="BK3669" s="344"/>
      <c r="BS3669" s="305"/>
      <c r="BT3669" s="305"/>
      <c r="BU3669" s="305"/>
      <c r="BV3669" s="305"/>
      <c r="BW3669" s="305"/>
      <c r="BX3669" s="305"/>
      <c r="BY3669" s="305"/>
      <c r="BZ3669" s="305"/>
      <c r="CA3669" s="305"/>
      <c r="CE3669" s="110"/>
    </row>
    <row r="3670" spans="9:83" s="108" customFormat="1" x14ac:dyDescent="0.25">
      <c r="I3670" s="111"/>
      <c r="J3670" s="111"/>
      <c r="K3670" s="111"/>
      <c r="L3670" s="111"/>
      <c r="M3670" s="111"/>
      <c r="N3670" s="111"/>
      <c r="O3670" s="112"/>
      <c r="AF3670" s="109"/>
      <c r="AG3670" s="109"/>
      <c r="AH3670" s="109"/>
      <c r="AN3670" s="109"/>
      <c r="AO3670" s="109"/>
      <c r="AP3670" s="109"/>
      <c r="BF3670" s="305"/>
      <c r="BG3670" s="305"/>
      <c r="BJ3670" s="344"/>
      <c r="BK3670" s="344"/>
      <c r="BS3670" s="305"/>
      <c r="BT3670" s="305"/>
      <c r="BU3670" s="305"/>
      <c r="BV3670" s="305"/>
      <c r="BW3670" s="305"/>
      <c r="BX3670" s="305"/>
      <c r="BY3670" s="305"/>
      <c r="BZ3670" s="305"/>
      <c r="CA3670" s="305"/>
      <c r="CE3670" s="110"/>
    </row>
    <row r="3671" spans="9:83" s="108" customFormat="1" x14ac:dyDescent="0.25">
      <c r="I3671" s="111"/>
      <c r="J3671" s="111"/>
      <c r="K3671" s="111"/>
      <c r="L3671" s="111"/>
      <c r="M3671" s="111"/>
      <c r="N3671" s="111"/>
      <c r="O3671" s="112"/>
      <c r="AF3671" s="109"/>
      <c r="AG3671" s="109"/>
      <c r="AH3671" s="109"/>
      <c r="AN3671" s="109"/>
      <c r="AO3671" s="109"/>
      <c r="AP3671" s="109"/>
      <c r="BF3671" s="305"/>
      <c r="BG3671" s="305"/>
      <c r="BJ3671" s="344"/>
      <c r="BK3671" s="344"/>
      <c r="BS3671" s="305"/>
      <c r="BT3671" s="305"/>
      <c r="BU3671" s="305"/>
      <c r="BV3671" s="305"/>
      <c r="BW3671" s="305"/>
      <c r="BX3671" s="305"/>
      <c r="BY3671" s="305"/>
      <c r="BZ3671" s="305"/>
      <c r="CA3671" s="305"/>
      <c r="CE3671" s="110"/>
    </row>
    <row r="3672" spans="9:83" s="108" customFormat="1" x14ac:dyDescent="0.25">
      <c r="I3672" s="111"/>
      <c r="J3672" s="111"/>
      <c r="K3672" s="111"/>
      <c r="L3672" s="111"/>
      <c r="M3672" s="111"/>
      <c r="N3672" s="111"/>
      <c r="O3672" s="112"/>
      <c r="AF3672" s="109"/>
      <c r="AG3672" s="109"/>
      <c r="AH3672" s="109"/>
      <c r="AN3672" s="109"/>
      <c r="AO3672" s="109"/>
      <c r="AP3672" s="109"/>
      <c r="BF3672" s="305"/>
      <c r="BG3672" s="305"/>
      <c r="BJ3672" s="344"/>
      <c r="BK3672" s="344"/>
      <c r="BS3672" s="305"/>
      <c r="BT3672" s="305"/>
      <c r="BU3672" s="305"/>
      <c r="BV3672" s="305"/>
      <c r="BW3672" s="305"/>
      <c r="BX3672" s="305"/>
      <c r="BY3672" s="305"/>
      <c r="BZ3672" s="305"/>
      <c r="CA3672" s="305"/>
      <c r="CE3672" s="110"/>
    </row>
    <row r="3673" spans="9:83" s="108" customFormat="1" x14ac:dyDescent="0.25">
      <c r="I3673" s="111"/>
      <c r="J3673" s="111"/>
      <c r="K3673" s="111"/>
      <c r="L3673" s="111"/>
      <c r="M3673" s="111"/>
      <c r="N3673" s="111"/>
      <c r="O3673" s="112"/>
      <c r="AF3673" s="109"/>
      <c r="AG3673" s="109"/>
      <c r="AH3673" s="109"/>
      <c r="AN3673" s="109"/>
      <c r="AO3673" s="109"/>
      <c r="AP3673" s="109"/>
      <c r="BF3673" s="305"/>
      <c r="BG3673" s="305"/>
      <c r="BJ3673" s="344"/>
      <c r="BK3673" s="344"/>
      <c r="BS3673" s="305"/>
      <c r="BT3673" s="305"/>
      <c r="BU3673" s="305"/>
      <c r="BV3673" s="305"/>
      <c r="BW3673" s="305"/>
      <c r="BX3673" s="305"/>
      <c r="BY3673" s="305"/>
      <c r="BZ3673" s="305"/>
      <c r="CA3673" s="305"/>
      <c r="CE3673" s="110"/>
    </row>
    <row r="3674" spans="9:83" s="108" customFormat="1" x14ac:dyDescent="0.25">
      <c r="I3674" s="111"/>
      <c r="J3674" s="111"/>
      <c r="K3674" s="111"/>
      <c r="L3674" s="111"/>
      <c r="M3674" s="111"/>
      <c r="N3674" s="111"/>
      <c r="O3674" s="112"/>
      <c r="AF3674" s="109"/>
      <c r="AG3674" s="109"/>
      <c r="AH3674" s="109"/>
      <c r="AN3674" s="109"/>
      <c r="AO3674" s="109"/>
      <c r="AP3674" s="109"/>
      <c r="BF3674" s="305"/>
      <c r="BG3674" s="305"/>
      <c r="BJ3674" s="344"/>
      <c r="BK3674" s="344"/>
      <c r="BS3674" s="305"/>
      <c r="BT3674" s="305"/>
      <c r="BU3674" s="305"/>
      <c r="BV3674" s="305"/>
      <c r="BW3674" s="305"/>
      <c r="BX3674" s="305"/>
      <c r="BY3674" s="305"/>
      <c r="BZ3674" s="305"/>
      <c r="CA3674" s="305"/>
      <c r="CE3674" s="110"/>
    </row>
    <row r="3675" spans="9:83" s="108" customFormat="1" x14ac:dyDescent="0.25">
      <c r="I3675" s="111"/>
      <c r="J3675" s="111"/>
      <c r="K3675" s="111"/>
      <c r="L3675" s="111"/>
      <c r="M3675" s="111"/>
      <c r="N3675" s="111"/>
      <c r="O3675" s="112"/>
      <c r="AF3675" s="109"/>
      <c r="AG3675" s="109"/>
      <c r="AH3675" s="109"/>
      <c r="AN3675" s="109"/>
      <c r="AO3675" s="109"/>
      <c r="AP3675" s="109"/>
      <c r="BF3675" s="305"/>
      <c r="BG3675" s="305"/>
      <c r="BJ3675" s="344"/>
      <c r="BK3675" s="344"/>
      <c r="BS3675" s="305"/>
      <c r="BT3675" s="305"/>
      <c r="BU3675" s="305"/>
      <c r="BV3675" s="305"/>
      <c r="BW3675" s="305"/>
      <c r="BX3675" s="305"/>
      <c r="BY3675" s="305"/>
      <c r="BZ3675" s="305"/>
      <c r="CA3675" s="305"/>
      <c r="CE3675" s="110"/>
    </row>
    <row r="3676" spans="9:83" s="108" customFormat="1" x14ac:dyDescent="0.25">
      <c r="I3676" s="111"/>
      <c r="J3676" s="111"/>
      <c r="K3676" s="111"/>
      <c r="L3676" s="111"/>
      <c r="M3676" s="111"/>
      <c r="N3676" s="111"/>
      <c r="O3676" s="112"/>
      <c r="AF3676" s="109"/>
      <c r="AG3676" s="109"/>
      <c r="AH3676" s="109"/>
      <c r="AN3676" s="109"/>
      <c r="AO3676" s="109"/>
      <c r="AP3676" s="109"/>
      <c r="BF3676" s="305"/>
      <c r="BG3676" s="305"/>
      <c r="BJ3676" s="344"/>
      <c r="BK3676" s="344"/>
      <c r="BS3676" s="305"/>
      <c r="BT3676" s="305"/>
      <c r="BU3676" s="305"/>
      <c r="BV3676" s="305"/>
      <c r="BW3676" s="305"/>
      <c r="BX3676" s="305"/>
      <c r="BY3676" s="305"/>
      <c r="BZ3676" s="305"/>
      <c r="CA3676" s="305"/>
      <c r="CE3676" s="110"/>
    </row>
    <row r="3677" spans="9:83" s="108" customFormat="1" x14ac:dyDescent="0.25">
      <c r="I3677" s="111"/>
      <c r="J3677" s="111"/>
      <c r="K3677" s="111"/>
      <c r="L3677" s="111"/>
      <c r="M3677" s="111"/>
      <c r="N3677" s="111"/>
      <c r="O3677" s="112"/>
      <c r="AF3677" s="109"/>
      <c r="AG3677" s="109"/>
      <c r="AH3677" s="109"/>
      <c r="AN3677" s="109"/>
      <c r="AO3677" s="109"/>
      <c r="AP3677" s="109"/>
      <c r="BF3677" s="305"/>
      <c r="BG3677" s="305"/>
      <c r="BJ3677" s="344"/>
      <c r="BK3677" s="344"/>
      <c r="BS3677" s="305"/>
      <c r="BT3677" s="305"/>
      <c r="BU3677" s="305"/>
      <c r="BV3677" s="305"/>
      <c r="BW3677" s="305"/>
      <c r="BX3677" s="305"/>
      <c r="BY3677" s="305"/>
      <c r="BZ3677" s="305"/>
      <c r="CA3677" s="305"/>
      <c r="CE3677" s="110"/>
    </row>
    <row r="3678" spans="9:83" s="108" customFormat="1" x14ac:dyDescent="0.25">
      <c r="I3678" s="111"/>
      <c r="J3678" s="111"/>
      <c r="K3678" s="111"/>
      <c r="L3678" s="111"/>
      <c r="M3678" s="111"/>
      <c r="N3678" s="111"/>
      <c r="O3678" s="112"/>
      <c r="AF3678" s="109"/>
      <c r="AG3678" s="109"/>
      <c r="AH3678" s="109"/>
      <c r="AN3678" s="109"/>
      <c r="AO3678" s="109"/>
      <c r="AP3678" s="109"/>
      <c r="BF3678" s="305"/>
      <c r="BG3678" s="305"/>
      <c r="BJ3678" s="344"/>
      <c r="BK3678" s="344"/>
      <c r="BS3678" s="305"/>
      <c r="BT3678" s="305"/>
      <c r="BU3678" s="305"/>
      <c r="BV3678" s="305"/>
      <c r="BW3678" s="305"/>
      <c r="BX3678" s="305"/>
      <c r="BY3678" s="305"/>
      <c r="BZ3678" s="305"/>
      <c r="CA3678" s="305"/>
      <c r="CE3678" s="110"/>
    </row>
    <row r="3679" spans="9:83" s="108" customFormat="1" x14ac:dyDescent="0.25">
      <c r="I3679" s="111"/>
      <c r="J3679" s="111"/>
      <c r="K3679" s="111"/>
      <c r="L3679" s="111"/>
      <c r="M3679" s="111"/>
      <c r="N3679" s="111"/>
      <c r="O3679" s="112"/>
      <c r="AF3679" s="109"/>
      <c r="AG3679" s="109"/>
      <c r="AH3679" s="109"/>
      <c r="AN3679" s="109"/>
      <c r="AO3679" s="109"/>
      <c r="AP3679" s="109"/>
      <c r="BF3679" s="305"/>
      <c r="BG3679" s="305"/>
      <c r="BJ3679" s="344"/>
      <c r="BK3679" s="344"/>
      <c r="BS3679" s="305"/>
      <c r="BT3679" s="305"/>
      <c r="BU3679" s="305"/>
      <c r="BV3679" s="305"/>
      <c r="BW3679" s="305"/>
      <c r="BX3679" s="305"/>
      <c r="BY3679" s="305"/>
      <c r="BZ3679" s="305"/>
      <c r="CA3679" s="305"/>
      <c r="CE3679" s="110"/>
    </row>
    <row r="3680" spans="9:83" s="108" customFormat="1" x14ac:dyDescent="0.25">
      <c r="I3680" s="111"/>
      <c r="J3680" s="111"/>
      <c r="K3680" s="111"/>
      <c r="L3680" s="111"/>
      <c r="M3680" s="111"/>
      <c r="N3680" s="111"/>
      <c r="O3680" s="112"/>
      <c r="AF3680" s="109"/>
      <c r="AG3680" s="109"/>
      <c r="AH3680" s="109"/>
      <c r="AN3680" s="109"/>
      <c r="AO3680" s="109"/>
      <c r="AP3680" s="109"/>
      <c r="BF3680" s="305"/>
      <c r="BG3680" s="305"/>
      <c r="BJ3680" s="344"/>
      <c r="BK3680" s="344"/>
      <c r="BS3680" s="305"/>
      <c r="BT3680" s="305"/>
      <c r="BU3680" s="305"/>
      <c r="BV3680" s="305"/>
      <c r="BW3680" s="305"/>
      <c r="BX3680" s="305"/>
      <c r="BY3680" s="305"/>
      <c r="BZ3680" s="305"/>
      <c r="CA3680" s="305"/>
      <c r="CE3680" s="110"/>
    </row>
    <row r="3681" spans="9:83" s="108" customFormat="1" x14ac:dyDescent="0.25">
      <c r="I3681" s="111"/>
      <c r="J3681" s="111"/>
      <c r="K3681" s="111"/>
      <c r="L3681" s="111"/>
      <c r="M3681" s="111"/>
      <c r="N3681" s="111"/>
      <c r="O3681" s="112"/>
      <c r="AF3681" s="109"/>
      <c r="AG3681" s="109"/>
      <c r="AH3681" s="109"/>
      <c r="AN3681" s="109"/>
      <c r="AO3681" s="109"/>
      <c r="AP3681" s="109"/>
      <c r="BF3681" s="305"/>
      <c r="BG3681" s="305"/>
      <c r="BJ3681" s="344"/>
      <c r="BK3681" s="344"/>
      <c r="BS3681" s="305"/>
      <c r="BT3681" s="305"/>
      <c r="BU3681" s="305"/>
      <c r="BV3681" s="305"/>
      <c r="BW3681" s="305"/>
      <c r="BX3681" s="305"/>
      <c r="BY3681" s="305"/>
      <c r="BZ3681" s="305"/>
      <c r="CA3681" s="305"/>
      <c r="CE3681" s="110"/>
    </row>
    <row r="3682" spans="9:83" s="108" customFormat="1" x14ac:dyDescent="0.25">
      <c r="I3682" s="111"/>
      <c r="J3682" s="111"/>
      <c r="K3682" s="111"/>
      <c r="L3682" s="111"/>
      <c r="M3682" s="111"/>
      <c r="N3682" s="111"/>
      <c r="O3682" s="112"/>
      <c r="AF3682" s="109"/>
      <c r="AG3682" s="109"/>
      <c r="AH3682" s="109"/>
      <c r="AN3682" s="109"/>
      <c r="AO3682" s="109"/>
      <c r="AP3682" s="109"/>
      <c r="BF3682" s="305"/>
      <c r="BG3682" s="305"/>
      <c r="BJ3682" s="344"/>
      <c r="BK3682" s="344"/>
      <c r="BS3682" s="305"/>
      <c r="BT3682" s="305"/>
      <c r="BU3682" s="305"/>
      <c r="BV3682" s="305"/>
      <c r="BW3682" s="305"/>
      <c r="BX3682" s="305"/>
      <c r="BY3682" s="305"/>
      <c r="BZ3682" s="305"/>
      <c r="CA3682" s="305"/>
      <c r="CE3682" s="110"/>
    </row>
    <row r="3683" spans="9:83" s="108" customFormat="1" x14ac:dyDescent="0.25">
      <c r="I3683" s="111"/>
      <c r="J3683" s="111"/>
      <c r="K3683" s="111"/>
      <c r="L3683" s="111"/>
      <c r="M3683" s="111"/>
      <c r="N3683" s="111"/>
      <c r="O3683" s="112"/>
      <c r="AF3683" s="109"/>
      <c r="AG3683" s="109"/>
      <c r="AH3683" s="109"/>
      <c r="AN3683" s="109"/>
      <c r="AO3683" s="109"/>
      <c r="AP3683" s="109"/>
      <c r="BF3683" s="305"/>
      <c r="BG3683" s="305"/>
      <c r="BJ3683" s="344"/>
      <c r="BK3683" s="344"/>
      <c r="BS3683" s="305"/>
      <c r="BT3683" s="305"/>
      <c r="BU3683" s="305"/>
      <c r="BV3683" s="305"/>
      <c r="BW3683" s="305"/>
      <c r="BX3683" s="305"/>
      <c r="BY3683" s="305"/>
      <c r="BZ3683" s="305"/>
      <c r="CA3683" s="305"/>
      <c r="CE3683" s="110"/>
    </row>
    <row r="3684" spans="9:83" s="108" customFormat="1" x14ac:dyDescent="0.25">
      <c r="I3684" s="111"/>
      <c r="J3684" s="111"/>
      <c r="K3684" s="111"/>
      <c r="L3684" s="111"/>
      <c r="M3684" s="111"/>
      <c r="N3684" s="111"/>
      <c r="O3684" s="112"/>
      <c r="AF3684" s="109"/>
      <c r="AG3684" s="109"/>
      <c r="AH3684" s="109"/>
      <c r="AN3684" s="109"/>
      <c r="AO3684" s="109"/>
      <c r="AP3684" s="109"/>
      <c r="BF3684" s="305"/>
      <c r="BG3684" s="305"/>
      <c r="BJ3684" s="344"/>
      <c r="BK3684" s="344"/>
      <c r="BS3684" s="305"/>
      <c r="BT3684" s="305"/>
      <c r="BU3684" s="305"/>
      <c r="BV3684" s="305"/>
      <c r="BW3684" s="305"/>
      <c r="BX3684" s="305"/>
      <c r="BY3684" s="305"/>
      <c r="BZ3684" s="305"/>
      <c r="CA3684" s="305"/>
      <c r="CE3684" s="110"/>
    </row>
    <row r="3685" spans="9:83" s="108" customFormat="1" x14ac:dyDescent="0.25">
      <c r="I3685" s="111"/>
      <c r="J3685" s="111"/>
      <c r="K3685" s="111"/>
      <c r="L3685" s="111"/>
      <c r="M3685" s="111"/>
      <c r="N3685" s="111"/>
      <c r="O3685" s="112"/>
      <c r="AF3685" s="109"/>
      <c r="AG3685" s="109"/>
      <c r="AH3685" s="109"/>
      <c r="AN3685" s="109"/>
      <c r="AO3685" s="109"/>
      <c r="AP3685" s="109"/>
      <c r="BF3685" s="305"/>
      <c r="BG3685" s="305"/>
      <c r="BJ3685" s="344"/>
      <c r="BK3685" s="344"/>
      <c r="BS3685" s="305"/>
      <c r="BT3685" s="305"/>
      <c r="BU3685" s="305"/>
      <c r="BV3685" s="305"/>
      <c r="BW3685" s="305"/>
      <c r="BX3685" s="305"/>
      <c r="BY3685" s="305"/>
      <c r="BZ3685" s="305"/>
      <c r="CA3685" s="305"/>
      <c r="CE3685" s="110"/>
    </row>
    <row r="3686" spans="9:83" s="108" customFormat="1" x14ac:dyDescent="0.25">
      <c r="I3686" s="111"/>
      <c r="J3686" s="111"/>
      <c r="K3686" s="111"/>
      <c r="L3686" s="111"/>
      <c r="M3686" s="111"/>
      <c r="N3686" s="111"/>
      <c r="O3686" s="112"/>
      <c r="AF3686" s="109"/>
      <c r="AG3686" s="109"/>
      <c r="AH3686" s="109"/>
      <c r="AN3686" s="109"/>
      <c r="AO3686" s="109"/>
      <c r="AP3686" s="109"/>
      <c r="BF3686" s="305"/>
      <c r="BG3686" s="305"/>
      <c r="BJ3686" s="344"/>
      <c r="BK3686" s="344"/>
      <c r="BS3686" s="305"/>
      <c r="BT3686" s="305"/>
      <c r="BU3686" s="305"/>
      <c r="BV3686" s="305"/>
      <c r="BW3686" s="305"/>
      <c r="BX3686" s="305"/>
      <c r="BY3686" s="305"/>
      <c r="BZ3686" s="305"/>
      <c r="CA3686" s="305"/>
      <c r="CE3686" s="110"/>
    </row>
    <row r="3687" spans="9:83" s="108" customFormat="1" x14ac:dyDescent="0.25">
      <c r="I3687" s="111"/>
      <c r="J3687" s="111"/>
      <c r="K3687" s="111"/>
      <c r="L3687" s="111"/>
      <c r="M3687" s="111"/>
      <c r="N3687" s="111"/>
      <c r="O3687" s="112"/>
      <c r="AF3687" s="109"/>
      <c r="AG3687" s="109"/>
      <c r="AH3687" s="109"/>
      <c r="AN3687" s="109"/>
      <c r="AO3687" s="109"/>
      <c r="AP3687" s="109"/>
      <c r="BF3687" s="305"/>
      <c r="BG3687" s="305"/>
      <c r="BJ3687" s="344"/>
      <c r="BK3687" s="344"/>
      <c r="BS3687" s="305"/>
      <c r="BT3687" s="305"/>
      <c r="BU3687" s="305"/>
      <c r="BV3687" s="305"/>
      <c r="BW3687" s="305"/>
      <c r="BX3687" s="305"/>
      <c r="BY3687" s="305"/>
      <c r="BZ3687" s="305"/>
      <c r="CA3687" s="305"/>
      <c r="CE3687" s="110"/>
    </row>
    <row r="3688" spans="9:83" s="108" customFormat="1" x14ac:dyDescent="0.25">
      <c r="I3688" s="111"/>
      <c r="J3688" s="111"/>
      <c r="K3688" s="111"/>
      <c r="L3688" s="111"/>
      <c r="M3688" s="111"/>
      <c r="N3688" s="111"/>
      <c r="O3688" s="112"/>
      <c r="AF3688" s="109"/>
      <c r="AG3688" s="109"/>
      <c r="AH3688" s="109"/>
      <c r="AN3688" s="109"/>
      <c r="AO3688" s="109"/>
      <c r="AP3688" s="109"/>
      <c r="BF3688" s="305"/>
      <c r="BG3688" s="305"/>
      <c r="BJ3688" s="344"/>
      <c r="BK3688" s="344"/>
      <c r="BS3688" s="305"/>
      <c r="BT3688" s="305"/>
      <c r="BU3688" s="305"/>
      <c r="BV3688" s="305"/>
      <c r="BW3688" s="305"/>
      <c r="BX3688" s="305"/>
      <c r="BY3688" s="305"/>
      <c r="BZ3688" s="305"/>
      <c r="CA3688" s="305"/>
      <c r="CE3688" s="110"/>
    </row>
    <row r="3689" spans="9:83" s="108" customFormat="1" x14ac:dyDescent="0.25">
      <c r="I3689" s="111"/>
      <c r="J3689" s="111"/>
      <c r="K3689" s="111"/>
      <c r="L3689" s="111"/>
      <c r="M3689" s="111"/>
      <c r="N3689" s="111"/>
      <c r="O3689" s="112"/>
      <c r="AF3689" s="109"/>
      <c r="AG3689" s="109"/>
      <c r="AH3689" s="109"/>
      <c r="AN3689" s="109"/>
      <c r="AO3689" s="109"/>
      <c r="AP3689" s="109"/>
      <c r="BF3689" s="305"/>
      <c r="BG3689" s="305"/>
      <c r="BJ3689" s="344"/>
      <c r="BK3689" s="344"/>
      <c r="BS3689" s="305"/>
      <c r="BT3689" s="305"/>
      <c r="BU3689" s="305"/>
      <c r="BV3689" s="305"/>
      <c r="BW3689" s="305"/>
      <c r="BX3689" s="305"/>
      <c r="BY3689" s="305"/>
      <c r="BZ3689" s="305"/>
      <c r="CA3689" s="305"/>
      <c r="CE3689" s="110"/>
    </row>
    <row r="3690" spans="9:83" s="108" customFormat="1" x14ac:dyDescent="0.25">
      <c r="I3690" s="111"/>
      <c r="J3690" s="111"/>
      <c r="K3690" s="111"/>
      <c r="L3690" s="111"/>
      <c r="M3690" s="111"/>
      <c r="N3690" s="111"/>
      <c r="O3690" s="112"/>
      <c r="AF3690" s="109"/>
      <c r="AG3690" s="109"/>
      <c r="AH3690" s="109"/>
      <c r="AN3690" s="109"/>
      <c r="AO3690" s="109"/>
      <c r="AP3690" s="109"/>
      <c r="BF3690" s="305"/>
      <c r="BG3690" s="305"/>
      <c r="BJ3690" s="344"/>
      <c r="BK3690" s="344"/>
      <c r="BS3690" s="305"/>
      <c r="BT3690" s="305"/>
      <c r="BU3690" s="305"/>
      <c r="BV3690" s="305"/>
      <c r="BW3690" s="305"/>
      <c r="BX3690" s="305"/>
      <c r="BY3690" s="305"/>
      <c r="BZ3690" s="305"/>
      <c r="CA3690" s="305"/>
      <c r="CE3690" s="110"/>
    </row>
    <row r="3691" spans="9:83" s="108" customFormat="1" x14ac:dyDescent="0.25">
      <c r="I3691" s="111"/>
      <c r="J3691" s="111"/>
      <c r="K3691" s="111"/>
      <c r="L3691" s="111"/>
      <c r="M3691" s="111"/>
      <c r="N3691" s="111"/>
      <c r="O3691" s="112"/>
      <c r="AF3691" s="109"/>
      <c r="AG3691" s="109"/>
      <c r="AH3691" s="109"/>
      <c r="AN3691" s="109"/>
      <c r="AO3691" s="109"/>
      <c r="AP3691" s="109"/>
      <c r="BF3691" s="305"/>
      <c r="BG3691" s="305"/>
      <c r="BJ3691" s="344"/>
      <c r="BK3691" s="344"/>
      <c r="BS3691" s="305"/>
      <c r="BT3691" s="305"/>
      <c r="BU3691" s="305"/>
      <c r="BV3691" s="305"/>
      <c r="BW3691" s="305"/>
      <c r="BX3691" s="305"/>
      <c r="BY3691" s="305"/>
      <c r="BZ3691" s="305"/>
      <c r="CA3691" s="305"/>
      <c r="CE3691" s="110"/>
    </row>
    <row r="3692" spans="9:83" s="108" customFormat="1" x14ac:dyDescent="0.25">
      <c r="I3692" s="111"/>
      <c r="J3692" s="111"/>
      <c r="K3692" s="111"/>
      <c r="L3692" s="111"/>
      <c r="M3692" s="111"/>
      <c r="N3692" s="111"/>
      <c r="O3692" s="112"/>
      <c r="AF3692" s="109"/>
      <c r="AG3692" s="109"/>
      <c r="AH3692" s="109"/>
      <c r="AN3692" s="109"/>
      <c r="AO3692" s="109"/>
      <c r="AP3692" s="109"/>
      <c r="BF3692" s="305"/>
      <c r="BG3692" s="305"/>
      <c r="BJ3692" s="344"/>
      <c r="BK3692" s="344"/>
      <c r="BS3692" s="305"/>
      <c r="BT3692" s="305"/>
      <c r="BU3692" s="305"/>
      <c r="BV3692" s="305"/>
      <c r="BW3692" s="305"/>
      <c r="BX3692" s="305"/>
      <c r="BY3692" s="305"/>
      <c r="BZ3692" s="305"/>
      <c r="CA3692" s="305"/>
      <c r="CE3692" s="110"/>
    </row>
    <row r="3693" spans="9:83" s="108" customFormat="1" x14ac:dyDescent="0.25">
      <c r="I3693" s="111"/>
      <c r="J3693" s="111"/>
      <c r="K3693" s="111"/>
      <c r="L3693" s="111"/>
      <c r="M3693" s="111"/>
      <c r="N3693" s="111"/>
      <c r="O3693" s="112"/>
      <c r="AF3693" s="109"/>
      <c r="AG3693" s="109"/>
      <c r="AH3693" s="109"/>
      <c r="AN3693" s="109"/>
      <c r="AO3693" s="109"/>
      <c r="AP3693" s="109"/>
      <c r="BF3693" s="305"/>
      <c r="BG3693" s="305"/>
      <c r="BJ3693" s="344"/>
      <c r="BK3693" s="344"/>
      <c r="BS3693" s="305"/>
      <c r="BT3693" s="305"/>
      <c r="BU3693" s="305"/>
      <c r="BV3693" s="305"/>
      <c r="BW3693" s="305"/>
      <c r="BX3693" s="305"/>
      <c r="BY3693" s="305"/>
      <c r="BZ3693" s="305"/>
      <c r="CA3693" s="305"/>
      <c r="CE3693" s="110"/>
    </row>
    <row r="3694" spans="9:83" s="108" customFormat="1" x14ac:dyDescent="0.25">
      <c r="I3694" s="111"/>
      <c r="J3694" s="111"/>
      <c r="K3694" s="111"/>
      <c r="L3694" s="111"/>
      <c r="M3694" s="111"/>
      <c r="N3694" s="111"/>
      <c r="O3694" s="112"/>
      <c r="AF3694" s="109"/>
      <c r="AG3694" s="109"/>
      <c r="AH3694" s="109"/>
      <c r="AN3694" s="109"/>
      <c r="AO3694" s="109"/>
      <c r="AP3694" s="109"/>
      <c r="BF3694" s="305"/>
      <c r="BG3694" s="305"/>
      <c r="BJ3694" s="344"/>
      <c r="BK3694" s="344"/>
      <c r="BS3694" s="305"/>
      <c r="BT3694" s="305"/>
      <c r="BU3694" s="305"/>
      <c r="BV3694" s="305"/>
      <c r="BW3694" s="305"/>
      <c r="BX3694" s="305"/>
      <c r="BY3694" s="305"/>
      <c r="BZ3694" s="305"/>
      <c r="CA3694" s="305"/>
      <c r="CE3694" s="110"/>
    </row>
    <row r="3695" spans="9:83" s="108" customFormat="1" x14ac:dyDescent="0.25">
      <c r="I3695" s="111"/>
      <c r="J3695" s="111"/>
      <c r="K3695" s="111"/>
      <c r="L3695" s="111"/>
      <c r="M3695" s="111"/>
      <c r="N3695" s="111"/>
      <c r="O3695" s="112"/>
      <c r="AF3695" s="109"/>
      <c r="AG3695" s="109"/>
      <c r="AH3695" s="109"/>
      <c r="AN3695" s="109"/>
      <c r="AO3695" s="109"/>
      <c r="AP3695" s="109"/>
      <c r="BF3695" s="305"/>
      <c r="BG3695" s="305"/>
      <c r="BJ3695" s="344"/>
      <c r="BK3695" s="344"/>
      <c r="BS3695" s="305"/>
      <c r="BT3695" s="305"/>
      <c r="BU3695" s="305"/>
      <c r="BV3695" s="305"/>
      <c r="BW3695" s="305"/>
      <c r="BX3695" s="305"/>
      <c r="BY3695" s="305"/>
      <c r="BZ3695" s="305"/>
      <c r="CA3695" s="305"/>
      <c r="CE3695" s="110"/>
    </row>
    <row r="3696" spans="9:83" s="108" customFormat="1" x14ac:dyDescent="0.25">
      <c r="I3696" s="111"/>
      <c r="J3696" s="111"/>
      <c r="K3696" s="111"/>
      <c r="L3696" s="111"/>
      <c r="M3696" s="111"/>
      <c r="N3696" s="111"/>
      <c r="O3696" s="112"/>
      <c r="AF3696" s="109"/>
      <c r="AG3696" s="109"/>
      <c r="AH3696" s="109"/>
      <c r="AN3696" s="109"/>
      <c r="AO3696" s="109"/>
      <c r="AP3696" s="109"/>
      <c r="BF3696" s="305"/>
      <c r="BG3696" s="305"/>
      <c r="BJ3696" s="344"/>
      <c r="BK3696" s="344"/>
      <c r="BS3696" s="305"/>
      <c r="BT3696" s="305"/>
      <c r="BU3696" s="305"/>
      <c r="BV3696" s="305"/>
      <c r="BW3696" s="305"/>
      <c r="BX3696" s="305"/>
      <c r="BY3696" s="305"/>
      <c r="BZ3696" s="305"/>
      <c r="CA3696" s="305"/>
      <c r="CE3696" s="110"/>
    </row>
    <row r="3697" spans="9:83" s="108" customFormat="1" x14ac:dyDescent="0.25">
      <c r="I3697" s="111"/>
      <c r="J3697" s="111"/>
      <c r="K3697" s="111"/>
      <c r="L3697" s="111"/>
      <c r="M3697" s="111"/>
      <c r="N3697" s="111"/>
      <c r="O3697" s="112"/>
      <c r="AF3697" s="109"/>
      <c r="AG3697" s="109"/>
      <c r="AH3697" s="109"/>
      <c r="AN3697" s="109"/>
      <c r="AO3697" s="109"/>
      <c r="AP3697" s="109"/>
      <c r="BF3697" s="305"/>
      <c r="BG3697" s="305"/>
      <c r="BJ3697" s="344"/>
      <c r="BK3697" s="344"/>
      <c r="BS3697" s="305"/>
      <c r="BT3697" s="305"/>
      <c r="BU3697" s="305"/>
      <c r="BV3697" s="305"/>
      <c r="BW3697" s="305"/>
      <c r="BX3697" s="305"/>
      <c r="BY3697" s="305"/>
      <c r="BZ3697" s="305"/>
      <c r="CA3697" s="305"/>
      <c r="CE3697" s="110"/>
    </row>
    <row r="3698" spans="9:83" s="108" customFormat="1" x14ac:dyDescent="0.25">
      <c r="I3698" s="111"/>
      <c r="J3698" s="111"/>
      <c r="K3698" s="111"/>
      <c r="L3698" s="111"/>
      <c r="M3698" s="111"/>
      <c r="N3698" s="111"/>
      <c r="O3698" s="112"/>
      <c r="AF3698" s="109"/>
      <c r="AG3698" s="109"/>
      <c r="AH3698" s="109"/>
      <c r="AN3698" s="109"/>
      <c r="AO3698" s="109"/>
      <c r="AP3698" s="109"/>
      <c r="BF3698" s="305"/>
      <c r="BG3698" s="305"/>
      <c r="BJ3698" s="344"/>
      <c r="BK3698" s="344"/>
      <c r="BS3698" s="305"/>
      <c r="BT3698" s="305"/>
      <c r="BU3698" s="305"/>
      <c r="BV3698" s="305"/>
      <c r="BW3698" s="305"/>
      <c r="BX3698" s="305"/>
      <c r="BY3698" s="305"/>
      <c r="BZ3698" s="305"/>
      <c r="CA3698" s="305"/>
      <c r="CE3698" s="110"/>
    </row>
    <row r="3699" spans="9:83" s="108" customFormat="1" x14ac:dyDescent="0.25">
      <c r="I3699" s="111"/>
      <c r="J3699" s="111"/>
      <c r="K3699" s="111"/>
      <c r="L3699" s="111"/>
      <c r="M3699" s="111"/>
      <c r="N3699" s="111"/>
      <c r="O3699" s="112"/>
      <c r="AF3699" s="109"/>
      <c r="AG3699" s="109"/>
      <c r="AH3699" s="109"/>
      <c r="AN3699" s="109"/>
      <c r="AO3699" s="109"/>
      <c r="AP3699" s="109"/>
      <c r="BF3699" s="305"/>
      <c r="BG3699" s="305"/>
      <c r="BJ3699" s="344"/>
      <c r="BK3699" s="344"/>
      <c r="BS3699" s="305"/>
      <c r="BT3699" s="305"/>
      <c r="BU3699" s="305"/>
      <c r="BV3699" s="305"/>
      <c r="BW3699" s="305"/>
      <c r="BX3699" s="305"/>
      <c r="BY3699" s="305"/>
      <c r="BZ3699" s="305"/>
      <c r="CA3699" s="305"/>
      <c r="CE3699" s="110"/>
    </row>
    <row r="3700" spans="9:83" s="108" customFormat="1" x14ac:dyDescent="0.25">
      <c r="I3700" s="111"/>
      <c r="J3700" s="111"/>
      <c r="K3700" s="111"/>
      <c r="L3700" s="111"/>
      <c r="M3700" s="111"/>
      <c r="N3700" s="111"/>
      <c r="O3700" s="112"/>
      <c r="AF3700" s="109"/>
      <c r="AG3700" s="109"/>
      <c r="AH3700" s="109"/>
      <c r="AN3700" s="109"/>
      <c r="AO3700" s="109"/>
      <c r="AP3700" s="109"/>
      <c r="BF3700" s="305"/>
      <c r="BG3700" s="305"/>
      <c r="BJ3700" s="344"/>
      <c r="BK3700" s="344"/>
      <c r="BS3700" s="305"/>
      <c r="BT3700" s="305"/>
      <c r="BU3700" s="305"/>
      <c r="BV3700" s="305"/>
      <c r="BW3700" s="305"/>
      <c r="BX3700" s="305"/>
      <c r="BY3700" s="305"/>
      <c r="BZ3700" s="305"/>
      <c r="CA3700" s="305"/>
      <c r="CE3700" s="110"/>
    </row>
    <row r="3701" spans="9:83" s="108" customFormat="1" x14ac:dyDescent="0.25">
      <c r="I3701" s="111"/>
      <c r="J3701" s="111"/>
      <c r="K3701" s="111"/>
      <c r="L3701" s="111"/>
      <c r="M3701" s="111"/>
      <c r="N3701" s="111"/>
      <c r="O3701" s="112"/>
      <c r="AF3701" s="109"/>
      <c r="AG3701" s="109"/>
      <c r="AH3701" s="109"/>
      <c r="AN3701" s="109"/>
      <c r="AO3701" s="109"/>
      <c r="AP3701" s="109"/>
      <c r="BF3701" s="305"/>
      <c r="BG3701" s="305"/>
      <c r="BJ3701" s="344"/>
      <c r="BK3701" s="344"/>
      <c r="BS3701" s="305"/>
      <c r="BT3701" s="305"/>
      <c r="BU3701" s="305"/>
      <c r="BV3701" s="305"/>
      <c r="BW3701" s="305"/>
      <c r="BX3701" s="305"/>
      <c r="BY3701" s="305"/>
      <c r="BZ3701" s="305"/>
      <c r="CA3701" s="305"/>
      <c r="CE3701" s="110"/>
    </row>
    <row r="3702" spans="9:83" s="108" customFormat="1" x14ac:dyDescent="0.25">
      <c r="I3702" s="111"/>
      <c r="J3702" s="111"/>
      <c r="K3702" s="111"/>
      <c r="L3702" s="111"/>
      <c r="M3702" s="111"/>
      <c r="N3702" s="111"/>
      <c r="O3702" s="112"/>
      <c r="AF3702" s="109"/>
      <c r="AG3702" s="109"/>
      <c r="AH3702" s="109"/>
      <c r="AN3702" s="109"/>
      <c r="AO3702" s="109"/>
      <c r="AP3702" s="109"/>
      <c r="BF3702" s="305"/>
      <c r="BG3702" s="305"/>
      <c r="BJ3702" s="344"/>
      <c r="BK3702" s="344"/>
      <c r="BS3702" s="305"/>
      <c r="BT3702" s="305"/>
      <c r="BU3702" s="305"/>
      <c r="BV3702" s="305"/>
      <c r="BW3702" s="305"/>
      <c r="BX3702" s="305"/>
      <c r="BY3702" s="305"/>
      <c r="BZ3702" s="305"/>
      <c r="CA3702" s="305"/>
      <c r="CE3702" s="110"/>
    </row>
    <row r="3703" spans="9:83" s="108" customFormat="1" x14ac:dyDescent="0.25">
      <c r="I3703" s="111"/>
      <c r="J3703" s="111"/>
      <c r="K3703" s="111"/>
      <c r="L3703" s="111"/>
      <c r="M3703" s="111"/>
      <c r="N3703" s="111"/>
      <c r="O3703" s="112"/>
      <c r="AF3703" s="109"/>
      <c r="AG3703" s="109"/>
      <c r="AH3703" s="109"/>
      <c r="AN3703" s="109"/>
      <c r="AO3703" s="109"/>
      <c r="AP3703" s="109"/>
      <c r="BF3703" s="305"/>
      <c r="BG3703" s="305"/>
      <c r="BJ3703" s="344"/>
      <c r="BK3703" s="344"/>
      <c r="BS3703" s="305"/>
      <c r="BT3703" s="305"/>
      <c r="BU3703" s="305"/>
      <c r="BV3703" s="305"/>
      <c r="BW3703" s="305"/>
      <c r="BX3703" s="305"/>
      <c r="BY3703" s="305"/>
      <c r="BZ3703" s="305"/>
      <c r="CA3703" s="305"/>
      <c r="CE3703" s="110"/>
    </row>
    <row r="3704" spans="9:83" s="108" customFormat="1" x14ac:dyDescent="0.25">
      <c r="I3704" s="111"/>
      <c r="J3704" s="111"/>
      <c r="K3704" s="111"/>
      <c r="L3704" s="111"/>
      <c r="M3704" s="111"/>
      <c r="N3704" s="111"/>
      <c r="O3704" s="112"/>
      <c r="AF3704" s="109"/>
      <c r="AG3704" s="109"/>
      <c r="AH3704" s="109"/>
      <c r="AN3704" s="109"/>
      <c r="AO3704" s="109"/>
      <c r="AP3704" s="109"/>
      <c r="BF3704" s="305"/>
      <c r="BG3704" s="305"/>
      <c r="BJ3704" s="344"/>
      <c r="BK3704" s="344"/>
      <c r="BS3704" s="305"/>
      <c r="BT3704" s="305"/>
      <c r="BU3704" s="305"/>
      <c r="BV3704" s="305"/>
      <c r="BW3704" s="305"/>
      <c r="BX3704" s="305"/>
      <c r="BY3704" s="305"/>
      <c r="BZ3704" s="305"/>
      <c r="CA3704" s="305"/>
      <c r="CE3704" s="110"/>
    </row>
    <row r="3705" spans="9:83" s="108" customFormat="1" x14ac:dyDescent="0.25">
      <c r="I3705" s="111"/>
      <c r="J3705" s="111"/>
      <c r="K3705" s="111"/>
      <c r="L3705" s="111"/>
      <c r="M3705" s="111"/>
      <c r="N3705" s="111"/>
      <c r="O3705" s="112"/>
      <c r="AF3705" s="109"/>
      <c r="AG3705" s="109"/>
      <c r="AH3705" s="109"/>
      <c r="AN3705" s="109"/>
      <c r="AO3705" s="109"/>
      <c r="AP3705" s="109"/>
      <c r="BF3705" s="305"/>
      <c r="BG3705" s="305"/>
      <c r="BJ3705" s="344"/>
      <c r="BK3705" s="344"/>
      <c r="BS3705" s="305"/>
      <c r="BT3705" s="305"/>
      <c r="BU3705" s="305"/>
      <c r="BV3705" s="305"/>
      <c r="BW3705" s="305"/>
      <c r="BX3705" s="305"/>
      <c r="BY3705" s="305"/>
      <c r="BZ3705" s="305"/>
      <c r="CA3705" s="305"/>
      <c r="CE3705" s="110"/>
    </row>
    <row r="3706" spans="9:83" s="108" customFormat="1" x14ac:dyDescent="0.25">
      <c r="I3706" s="111"/>
      <c r="J3706" s="111"/>
      <c r="K3706" s="111"/>
      <c r="L3706" s="111"/>
      <c r="M3706" s="111"/>
      <c r="N3706" s="111"/>
      <c r="O3706" s="112"/>
      <c r="AF3706" s="109"/>
      <c r="AG3706" s="109"/>
      <c r="AH3706" s="109"/>
      <c r="AN3706" s="109"/>
      <c r="AO3706" s="109"/>
      <c r="AP3706" s="109"/>
      <c r="BF3706" s="305"/>
      <c r="BG3706" s="305"/>
      <c r="BJ3706" s="344"/>
      <c r="BK3706" s="344"/>
      <c r="BS3706" s="305"/>
      <c r="BT3706" s="305"/>
      <c r="BU3706" s="305"/>
      <c r="BV3706" s="305"/>
      <c r="BW3706" s="305"/>
      <c r="BX3706" s="305"/>
      <c r="BY3706" s="305"/>
      <c r="BZ3706" s="305"/>
      <c r="CA3706" s="305"/>
      <c r="CE3706" s="110"/>
    </row>
    <row r="3707" spans="9:83" s="108" customFormat="1" x14ac:dyDescent="0.25">
      <c r="I3707" s="111"/>
      <c r="J3707" s="111"/>
      <c r="K3707" s="111"/>
      <c r="L3707" s="111"/>
      <c r="M3707" s="111"/>
      <c r="N3707" s="111"/>
      <c r="O3707" s="112"/>
      <c r="AF3707" s="109"/>
      <c r="AG3707" s="109"/>
      <c r="AH3707" s="109"/>
      <c r="AN3707" s="109"/>
      <c r="AO3707" s="109"/>
      <c r="AP3707" s="109"/>
      <c r="BF3707" s="305"/>
      <c r="BG3707" s="305"/>
      <c r="BJ3707" s="344"/>
      <c r="BK3707" s="344"/>
      <c r="BS3707" s="305"/>
      <c r="BT3707" s="305"/>
      <c r="BU3707" s="305"/>
      <c r="BV3707" s="305"/>
      <c r="BW3707" s="305"/>
      <c r="BX3707" s="305"/>
      <c r="BY3707" s="305"/>
      <c r="BZ3707" s="305"/>
      <c r="CA3707" s="305"/>
      <c r="CE3707" s="110"/>
    </row>
    <row r="3708" spans="9:83" s="108" customFormat="1" x14ac:dyDescent="0.25">
      <c r="I3708" s="111"/>
      <c r="J3708" s="111"/>
      <c r="K3708" s="111"/>
      <c r="L3708" s="111"/>
      <c r="M3708" s="111"/>
      <c r="N3708" s="111"/>
      <c r="O3708" s="112"/>
      <c r="AF3708" s="109"/>
      <c r="AG3708" s="109"/>
      <c r="AH3708" s="109"/>
      <c r="AN3708" s="109"/>
      <c r="AO3708" s="109"/>
      <c r="AP3708" s="109"/>
      <c r="BF3708" s="305"/>
      <c r="BG3708" s="305"/>
      <c r="BJ3708" s="344"/>
      <c r="BK3708" s="344"/>
      <c r="BS3708" s="305"/>
      <c r="BT3708" s="305"/>
      <c r="BU3708" s="305"/>
      <c r="BV3708" s="305"/>
      <c r="BW3708" s="305"/>
      <c r="BX3708" s="305"/>
      <c r="BY3708" s="305"/>
      <c r="BZ3708" s="305"/>
      <c r="CA3708" s="305"/>
      <c r="CE3708" s="110"/>
    </row>
    <row r="3709" spans="9:83" s="108" customFormat="1" x14ac:dyDescent="0.25">
      <c r="I3709" s="111"/>
      <c r="J3709" s="111"/>
      <c r="K3709" s="111"/>
      <c r="L3709" s="111"/>
      <c r="M3709" s="111"/>
      <c r="N3709" s="111"/>
      <c r="O3709" s="112"/>
      <c r="AF3709" s="109"/>
      <c r="AG3709" s="109"/>
      <c r="AH3709" s="109"/>
      <c r="AN3709" s="109"/>
      <c r="AO3709" s="109"/>
      <c r="AP3709" s="109"/>
      <c r="BF3709" s="305"/>
      <c r="BG3709" s="305"/>
      <c r="BJ3709" s="344"/>
      <c r="BK3709" s="344"/>
      <c r="BS3709" s="305"/>
      <c r="BT3709" s="305"/>
      <c r="BU3709" s="305"/>
      <c r="BV3709" s="305"/>
      <c r="BW3709" s="305"/>
      <c r="BX3709" s="305"/>
      <c r="BY3709" s="305"/>
      <c r="BZ3709" s="305"/>
      <c r="CA3709" s="305"/>
      <c r="CE3709" s="110"/>
    </row>
    <row r="3710" spans="9:83" s="108" customFormat="1" x14ac:dyDescent="0.25">
      <c r="I3710" s="111"/>
      <c r="J3710" s="111"/>
      <c r="K3710" s="111"/>
      <c r="L3710" s="111"/>
      <c r="M3710" s="111"/>
      <c r="N3710" s="111"/>
      <c r="O3710" s="112"/>
      <c r="AF3710" s="109"/>
      <c r="AG3710" s="109"/>
      <c r="AH3710" s="109"/>
      <c r="AN3710" s="109"/>
      <c r="AO3710" s="109"/>
      <c r="AP3710" s="109"/>
      <c r="BF3710" s="305"/>
      <c r="BG3710" s="305"/>
      <c r="BJ3710" s="344"/>
      <c r="BK3710" s="344"/>
      <c r="BS3710" s="305"/>
      <c r="BT3710" s="305"/>
      <c r="BU3710" s="305"/>
      <c r="BV3710" s="305"/>
      <c r="BW3710" s="305"/>
      <c r="BX3710" s="305"/>
      <c r="BY3710" s="305"/>
      <c r="BZ3710" s="305"/>
      <c r="CA3710" s="305"/>
      <c r="CE3710" s="110"/>
    </row>
    <row r="3711" spans="9:83" s="108" customFormat="1" x14ac:dyDescent="0.25">
      <c r="I3711" s="111"/>
      <c r="J3711" s="111"/>
      <c r="K3711" s="111"/>
      <c r="L3711" s="111"/>
      <c r="M3711" s="111"/>
      <c r="N3711" s="111"/>
      <c r="O3711" s="112"/>
      <c r="AF3711" s="109"/>
      <c r="AG3711" s="109"/>
      <c r="AH3711" s="109"/>
      <c r="AN3711" s="109"/>
      <c r="AO3711" s="109"/>
      <c r="AP3711" s="109"/>
      <c r="BF3711" s="305"/>
      <c r="BG3711" s="305"/>
      <c r="BJ3711" s="344"/>
      <c r="BK3711" s="344"/>
      <c r="BS3711" s="305"/>
      <c r="BT3711" s="305"/>
      <c r="BU3711" s="305"/>
      <c r="BV3711" s="305"/>
      <c r="BW3711" s="305"/>
      <c r="BX3711" s="305"/>
      <c r="BY3711" s="305"/>
      <c r="BZ3711" s="305"/>
      <c r="CA3711" s="305"/>
      <c r="CE3711" s="110"/>
    </row>
    <row r="3712" spans="9:83" s="108" customFormat="1" x14ac:dyDescent="0.25">
      <c r="I3712" s="111"/>
      <c r="J3712" s="111"/>
      <c r="K3712" s="111"/>
      <c r="L3712" s="111"/>
      <c r="M3712" s="111"/>
      <c r="N3712" s="111"/>
      <c r="O3712" s="112"/>
      <c r="AF3712" s="109"/>
      <c r="AG3712" s="109"/>
      <c r="AH3712" s="109"/>
      <c r="AN3712" s="109"/>
      <c r="AO3712" s="109"/>
      <c r="AP3712" s="109"/>
      <c r="BF3712" s="305"/>
      <c r="BG3712" s="305"/>
      <c r="BJ3712" s="344"/>
      <c r="BK3712" s="344"/>
      <c r="BS3712" s="305"/>
      <c r="BT3712" s="305"/>
      <c r="BU3712" s="305"/>
      <c r="BV3712" s="305"/>
      <c r="BW3712" s="305"/>
      <c r="BX3712" s="305"/>
      <c r="BY3712" s="305"/>
      <c r="BZ3712" s="305"/>
      <c r="CA3712" s="305"/>
      <c r="CE3712" s="110"/>
    </row>
    <row r="3713" spans="9:83" s="108" customFormat="1" x14ac:dyDescent="0.25">
      <c r="I3713" s="111"/>
      <c r="J3713" s="111"/>
      <c r="K3713" s="111"/>
      <c r="L3713" s="111"/>
      <c r="M3713" s="111"/>
      <c r="N3713" s="111"/>
      <c r="O3713" s="112"/>
      <c r="AF3713" s="109"/>
      <c r="AG3713" s="109"/>
      <c r="AH3713" s="109"/>
      <c r="AN3713" s="109"/>
      <c r="AO3713" s="109"/>
      <c r="AP3713" s="109"/>
      <c r="BF3713" s="305"/>
      <c r="BG3713" s="305"/>
      <c r="BJ3713" s="344"/>
      <c r="BK3713" s="344"/>
      <c r="BS3713" s="305"/>
      <c r="BT3713" s="305"/>
      <c r="BU3713" s="305"/>
      <c r="BV3713" s="305"/>
      <c r="BW3713" s="305"/>
      <c r="BX3713" s="305"/>
      <c r="BY3713" s="305"/>
      <c r="BZ3713" s="305"/>
      <c r="CA3713" s="305"/>
      <c r="CE3713" s="110"/>
    </row>
    <row r="3714" spans="9:83" s="108" customFormat="1" x14ac:dyDescent="0.25">
      <c r="I3714" s="111"/>
      <c r="J3714" s="111"/>
      <c r="K3714" s="111"/>
      <c r="L3714" s="111"/>
      <c r="M3714" s="111"/>
      <c r="N3714" s="111"/>
      <c r="O3714" s="112"/>
      <c r="AF3714" s="109"/>
      <c r="AG3714" s="109"/>
      <c r="AH3714" s="109"/>
      <c r="AN3714" s="109"/>
      <c r="AO3714" s="109"/>
      <c r="AP3714" s="109"/>
      <c r="BF3714" s="305"/>
      <c r="BG3714" s="305"/>
      <c r="BJ3714" s="344"/>
      <c r="BK3714" s="344"/>
      <c r="BS3714" s="305"/>
      <c r="BT3714" s="305"/>
      <c r="BU3714" s="305"/>
      <c r="BV3714" s="305"/>
      <c r="BW3714" s="305"/>
      <c r="BX3714" s="305"/>
      <c r="BY3714" s="305"/>
      <c r="BZ3714" s="305"/>
      <c r="CA3714" s="305"/>
      <c r="CE3714" s="110"/>
    </row>
    <row r="3715" spans="9:83" s="108" customFormat="1" x14ac:dyDescent="0.25">
      <c r="I3715" s="111"/>
      <c r="J3715" s="111"/>
      <c r="K3715" s="111"/>
      <c r="L3715" s="111"/>
      <c r="M3715" s="111"/>
      <c r="N3715" s="111"/>
      <c r="O3715" s="112"/>
      <c r="AF3715" s="109"/>
      <c r="AG3715" s="109"/>
      <c r="AH3715" s="109"/>
      <c r="AN3715" s="109"/>
      <c r="AO3715" s="109"/>
      <c r="AP3715" s="109"/>
      <c r="BF3715" s="305"/>
      <c r="BG3715" s="305"/>
      <c r="BJ3715" s="344"/>
      <c r="BK3715" s="344"/>
      <c r="BS3715" s="305"/>
      <c r="BT3715" s="305"/>
      <c r="BU3715" s="305"/>
      <c r="BV3715" s="305"/>
      <c r="BW3715" s="305"/>
      <c r="BX3715" s="305"/>
      <c r="BY3715" s="305"/>
      <c r="BZ3715" s="305"/>
      <c r="CA3715" s="305"/>
      <c r="CE3715" s="110"/>
    </row>
    <row r="3716" spans="9:83" s="108" customFormat="1" x14ac:dyDescent="0.25">
      <c r="I3716" s="111"/>
      <c r="J3716" s="111"/>
      <c r="K3716" s="111"/>
      <c r="L3716" s="111"/>
      <c r="M3716" s="111"/>
      <c r="N3716" s="111"/>
      <c r="O3716" s="112"/>
      <c r="AF3716" s="109"/>
      <c r="AG3716" s="109"/>
      <c r="AH3716" s="109"/>
      <c r="AN3716" s="109"/>
      <c r="AO3716" s="109"/>
      <c r="AP3716" s="109"/>
      <c r="BF3716" s="305"/>
      <c r="BG3716" s="305"/>
      <c r="BJ3716" s="344"/>
      <c r="BK3716" s="344"/>
      <c r="BS3716" s="305"/>
      <c r="BT3716" s="305"/>
      <c r="BU3716" s="305"/>
      <c r="BV3716" s="305"/>
      <c r="BW3716" s="305"/>
      <c r="BX3716" s="305"/>
      <c r="BY3716" s="305"/>
      <c r="BZ3716" s="305"/>
      <c r="CA3716" s="305"/>
      <c r="CE3716" s="110"/>
    </row>
    <row r="3717" spans="9:83" s="108" customFormat="1" x14ac:dyDescent="0.25">
      <c r="I3717" s="111"/>
      <c r="J3717" s="111"/>
      <c r="K3717" s="111"/>
      <c r="L3717" s="111"/>
      <c r="M3717" s="111"/>
      <c r="N3717" s="111"/>
      <c r="O3717" s="112"/>
      <c r="AF3717" s="109"/>
      <c r="AG3717" s="109"/>
      <c r="AH3717" s="109"/>
      <c r="AN3717" s="109"/>
      <c r="AO3717" s="109"/>
      <c r="AP3717" s="109"/>
      <c r="BF3717" s="305"/>
      <c r="BG3717" s="305"/>
      <c r="BJ3717" s="344"/>
      <c r="BK3717" s="344"/>
      <c r="BS3717" s="305"/>
      <c r="BT3717" s="305"/>
      <c r="BU3717" s="305"/>
      <c r="BV3717" s="305"/>
      <c r="BW3717" s="305"/>
      <c r="BX3717" s="305"/>
      <c r="BY3717" s="305"/>
      <c r="BZ3717" s="305"/>
      <c r="CA3717" s="305"/>
      <c r="CE3717" s="110"/>
    </row>
    <row r="3718" spans="9:83" s="108" customFormat="1" x14ac:dyDescent="0.25">
      <c r="I3718" s="111"/>
      <c r="J3718" s="111"/>
      <c r="K3718" s="111"/>
      <c r="L3718" s="111"/>
      <c r="M3718" s="111"/>
      <c r="N3718" s="111"/>
      <c r="O3718" s="112"/>
      <c r="AF3718" s="109"/>
      <c r="AG3718" s="109"/>
      <c r="AH3718" s="109"/>
      <c r="AN3718" s="109"/>
      <c r="AO3718" s="109"/>
      <c r="AP3718" s="109"/>
      <c r="BF3718" s="305"/>
      <c r="BG3718" s="305"/>
      <c r="BJ3718" s="344"/>
      <c r="BK3718" s="344"/>
      <c r="BS3718" s="305"/>
      <c r="BT3718" s="305"/>
      <c r="BU3718" s="305"/>
      <c r="BV3718" s="305"/>
      <c r="BW3718" s="305"/>
      <c r="BX3718" s="305"/>
      <c r="BY3718" s="305"/>
      <c r="BZ3718" s="305"/>
      <c r="CA3718" s="305"/>
      <c r="CE3718" s="110"/>
    </row>
    <row r="3719" spans="9:83" s="108" customFormat="1" x14ac:dyDescent="0.25">
      <c r="I3719" s="111"/>
      <c r="J3719" s="111"/>
      <c r="K3719" s="111"/>
      <c r="L3719" s="111"/>
      <c r="M3719" s="111"/>
      <c r="N3719" s="111"/>
      <c r="O3719" s="112"/>
      <c r="AF3719" s="109"/>
      <c r="AG3719" s="109"/>
      <c r="AH3719" s="109"/>
      <c r="AN3719" s="109"/>
      <c r="AO3719" s="109"/>
      <c r="AP3719" s="109"/>
      <c r="BF3719" s="305"/>
      <c r="BG3719" s="305"/>
      <c r="BJ3719" s="344"/>
      <c r="BK3719" s="344"/>
      <c r="BS3719" s="305"/>
      <c r="BT3719" s="305"/>
      <c r="BU3719" s="305"/>
      <c r="BV3719" s="305"/>
      <c r="BW3719" s="305"/>
      <c r="BX3719" s="305"/>
      <c r="BY3719" s="305"/>
      <c r="BZ3719" s="305"/>
      <c r="CA3719" s="305"/>
      <c r="CE3719" s="110"/>
    </row>
    <row r="3720" spans="9:83" s="108" customFormat="1" x14ac:dyDescent="0.25">
      <c r="I3720" s="111"/>
      <c r="J3720" s="111"/>
      <c r="K3720" s="111"/>
      <c r="L3720" s="111"/>
      <c r="M3720" s="111"/>
      <c r="N3720" s="111"/>
      <c r="O3720" s="112"/>
      <c r="AF3720" s="109"/>
      <c r="AG3720" s="109"/>
      <c r="AH3720" s="109"/>
      <c r="AN3720" s="109"/>
      <c r="AO3720" s="109"/>
      <c r="AP3720" s="109"/>
      <c r="BF3720" s="305"/>
      <c r="BG3720" s="305"/>
      <c r="BJ3720" s="344"/>
      <c r="BK3720" s="344"/>
      <c r="BS3720" s="305"/>
      <c r="BT3720" s="305"/>
      <c r="BU3720" s="305"/>
      <c r="BV3720" s="305"/>
      <c r="BW3720" s="305"/>
      <c r="BX3720" s="305"/>
      <c r="BY3720" s="305"/>
      <c r="BZ3720" s="305"/>
      <c r="CA3720" s="305"/>
      <c r="CE3720" s="110"/>
    </row>
    <row r="3721" spans="9:83" s="108" customFormat="1" x14ac:dyDescent="0.25">
      <c r="I3721" s="111"/>
      <c r="J3721" s="111"/>
      <c r="K3721" s="111"/>
      <c r="L3721" s="111"/>
      <c r="M3721" s="111"/>
      <c r="N3721" s="111"/>
      <c r="O3721" s="112"/>
      <c r="AF3721" s="109"/>
      <c r="AG3721" s="109"/>
      <c r="AH3721" s="109"/>
      <c r="AN3721" s="109"/>
      <c r="AO3721" s="109"/>
      <c r="AP3721" s="109"/>
      <c r="BF3721" s="305"/>
      <c r="BG3721" s="305"/>
      <c r="BJ3721" s="344"/>
      <c r="BK3721" s="344"/>
      <c r="BS3721" s="305"/>
      <c r="BT3721" s="305"/>
      <c r="BU3721" s="305"/>
      <c r="BV3721" s="305"/>
      <c r="BW3721" s="305"/>
      <c r="BX3721" s="305"/>
      <c r="BY3721" s="305"/>
      <c r="BZ3721" s="305"/>
      <c r="CA3721" s="305"/>
      <c r="CE3721" s="110"/>
    </row>
    <row r="3722" spans="9:83" s="108" customFormat="1" x14ac:dyDescent="0.25">
      <c r="I3722" s="111"/>
      <c r="J3722" s="111"/>
      <c r="K3722" s="111"/>
      <c r="L3722" s="111"/>
      <c r="M3722" s="111"/>
      <c r="N3722" s="111"/>
      <c r="O3722" s="112"/>
      <c r="AF3722" s="109"/>
      <c r="AG3722" s="109"/>
      <c r="AH3722" s="109"/>
      <c r="AN3722" s="109"/>
      <c r="AO3722" s="109"/>
      <c r="AP3722" s="109"/>
      <c r="BF3722" s="305"/>
      <c r="BG3722" s="305"/>
      <c r="BJ3722" s="344"/>
      <c r="BK3722" s="344"/>
      <c r="BS3722" s="305"/>
      <c r="BT3722" s="305"/>
      <c r="BU3722" s="305"/>
      <c r="BV3722" s="305"/>
      <c r="BW3722" s="305"/>
      <c r="BX3722" s="305"/>
      <c r="BY3722" s="305"/>
      <c r="BZ3722" s="305"/>
      <c r="CA3722" s="305"/>
      <c r="CE3722" s="110"/>
    </row>
    <row r="3723" spans="9:83" s="108" customFormat="1" x14ac:dyDescent="0.25">
      <c r="I3723" s="111"/>
      <c r="J3723" s="111"/>
      <c r="K3723" s="111"/>
      <c r="L3723" s="111"/>
      <c r="M3723" s="111"/>
      <c r="N3723" s="111"/>
      <c r="O3723" s="112"/>
      <c r="AF3723" s="109"/>
      <c r="AG3723" s="109"/>
      <c r="AH3723" s="109"/>
      <c r="AN3723" s="109"/>
      <c r="AO3723" s="109"/>
      <c r="AP3723" s="109"/>
      <c r="BF3723" s="305"/>
      <c r="BG3723" s="305"/>
      <c r="BJ3723" s="344"/>
      <c r="BK3723" s="344"/>
      <c r="BS3723" s="305"/>
      <c r="BT3723" s="305"/>
      <c r="BU3723" s="305"/>
      <c r="BV3723" s="305"/>
      <c r="BW3723" s="305"/>
      <c r="BX3723" s="305"/>
      <c r="BY3723" s="305"/>
      <c r="BZ3723" s="305"/>
      <c r="CA3723" s="305"/>
      <c r="CE3723" s="110"/>
    </row>
    <row r="3724" spans="9:83" s="108" customFormat="1" x14ac:dyDescent="0.25">
      <c r="I3724" s="111"/>
      <c r="J3724" s="111"/>
      <c r="K3724" s="111"/>
      <c r="L3724" s="111"/>
      <c r="M3724" s="111"/>
      <c r="N3724" s="111"/>
      <c r="O3724" s="112"/>
      <c r="AF3724" s="109"/>
      <c r="AG3724" s="109"/>
      <c r="AH3724" s="109"/>
      <c r="AN3724" s="109"/>
      <c r="AO3724" s="109"/>
      <c r="AP3724" s="109"/>
      <c r="BF3724" s="305"/>
      <c r="BG3724" s="305"/>
      <c r="BJ3724" s="344"/>
      <c r="BK3724" s="344"/>
      <c r="BS3724" s="305"/>
      <c r="BT3724" s="305"/>
      <c r="BU3724" s="305"/>
      <c r="BV3724" s="305"/>
      <c r="BW3724" s="305"/>
      <c r="BX3724" s="305"/>
      <c r="BY3724" s="305"/>
      <c r="BZ3724" s="305"/>
      <c r="CA3724" s="305"/>
      <c r="CE3724" s="110"/>
    </row>
    <row r="3725" spans="9:83" s="108" customFormat="1" x14ac:dyDescent="0.25">
      <c r="I3725" s="111"/>
      <c r="J3725" s="111"/>
      <c r="K3725" s="111"/>
      <c r="L3725" s="111"/>
      <c r="M3725" s="111"/>
      <c r="N3725" s="111"/>
      <c r="O3725" s="112"/>
      <c r="AF3725" s="109"/>
      <c r="AG3725" s="109"/>
      <c r="AH3725" s="109"/>
      <c r="AN3725" s="109"/>
      <c r="AO3725" s="109"/>
      <c r="AP3725" s="109"/>
      <c r="BF3725" s="305"/>
      <c r="BG3725" s="305"/>
      <c r="BJ3725" s="344"/>
      <c r="BK3725" s="344"/>
      <c r="BS3725" s="305"/>
      <c r="BT3725" s="305"/>
      <c r="BU3725" s="305"/>
      <c r="BV3725" s="305"/>
      <c r="BW3725" s="305"/>
      <c r="BX3725" s="305"/>
      <c r="BY3725" s="305"/>
      <c r="BZ3725" s="305"/>
      <c r="CA3725" s="305"/>
      <c r="CE3725" s="110"/>
    </row>
    <row r="3726" spans="9:83" s="108" customFormat="1" x14ac:dyDescent="0.25">
      <c r="I3726" s="111"/>
      <c r="J3726" s="111"/>
      <c r="K3726" s="111"/>
      <c r="L3726" s="111"/>
      <c r="M3726" s="111"/>
      <c r="N3726" s="111"/>
      <c r="O3726" s="112"/>
      <c r="AF3726" s="109"/>
      <c r="AG3726" s="109"/>
      <c r="AH3726" s="109"/>
      <c r="AN3726" s="109"/>
      <c r="AO3726" s="109"/>
      <c r="AP3726" s="109"/>
      <c r="BF3726" s="305"/>
      <c r="BG3726" s="305"/>
      <c r="BJ3726" s="344"/>
      <c r="BK3726" s="344"/>
      <c r="BS3726" s="305"/>
      <c r="BT3726" s="305"/>
      <c r="BU3726" s="305"/>
      <c r="BV3726" s="305"/>
      <c r="BW3726" s="305"/>
      <c r="BX3726" s="305"/>
      <c r="BY3726" s="305"/>
      <c r="BZ3726" s="305"/>
      <c r="CA3726" s="305"/>
      <c r="CE3726" s="110"/>
    </row>
    <row r="3727" spans="9:83" s="108" customFormat="1" x14ac:dyDescent="0.25">
      <c r="I3727" s="111"/>
      <c r="J3727" s="111"/>
      <c r="K3727" s="111"/>
      <c r="L3727" s="111"/>
      <c r="M3727" s="111"/>
      <c r="N3727" s="111"/>
      <c r="O3727" s="112"/>
      <c r="AF3727" s="109"/>
      <c r="AG3727" s="109"/>
      <c r="AH3727" s="109"/>
      <c r="AN3727" s="109"/>
      <c r="AO3727" s="109"/>
      <c r="AP3727" s="109"/>
      <c r="BF3727" s="305"/>
      <c r="BG3727" s="305"/>
      <c r="BJ3727" s="344"/>
      <c r="BK3727" s="344"/>
      <c r="BS3727" s="305"/>
      <c r="BT3727" s="305"/>
      <c r="BU3727" s="305"/>
      <c r="BV3727" s="305"/>
      <c r="BW3727" s="305"/>
      <c r="BX3727" s="305"/>
      <c r="BY3727" s="305"/>
      <c r="BZ3727" s="305"/>
      <c r="CA3727" s="305"/>
      <c r="CE3727" s="110"/>
    </row>
    <row r="3728" spans="9:83" s="108" customFormat="1" x14ac:dyDescent="0.25">
      <c r="I3728" s="111"/>
      <c r="J3728" s="111"/>
      <c r="K3728" s="111"/>
      <c r="L3728" s="111"/>
      <c r="M3728" s="111"/>
      <c r="N3728" s="111"/>
      <c r="O3728" s="112"/>
      <c r="AF3728" s="109"/>
      <c r="AG3728" s="109"/>
      <c r="AH3728" s="109"/>
      <c r="AN3728" s="109"/>
      <c r="AO3728" s="109"/>
      <c r="AP3728" s="109"/>
      <c r="BF3728" s="305"/>
      <c r="BG3728" s="305"/>
      <c r="BJ3728" s="344"/>
      <c r="BK3728" s="344"/>
      <c r="BS3728" s="305"/>
      <c r="BT3728" s="305"/>
      <c r="BU3728" s="305"/>
      <c r="BV3728" s="305"/>
      <c r="BW3728" s="305"/>
      <c r="BX3728" s="305"/>
      <c r="BY3728" s="305"/>
      <c r="BZ3728" s="305"/>
      <c r="CA3728" s="305"/>
      <c r="CE3728" s="110"/>
    </row>
    <row r="3729" spans="9:83" s="108" customFormat="1" x14ac:dyDescent="0.25">
      <c r="I3729" s="111"/>
      <c r="J3729" s="111"/>
      <c r="K3729" s="111"/>
      <c r="L3729" s="111"/>
      <c r="M3729" s="111"/>
      <c r="N3729" s="111"/>
      <c r="O3729" s="112"/>
      <c r="AF3729" s="109"/>
      <c r="AG3729" s="109"/>
      <c r="AH3729" s="109"/>
      <c r="AN3729" s="109"/>
      <c r="AO3729" s="109"/>
      <c r="AP3729" s="109"/>
      <c r="BF3729" s="305"/>
      <c r="BG3729" s="305"/>
      <c r="BJ3729" s="344"/>
      <c r="BK3729" s="344"/>
      <c r="BS3729" s="305"/>
      <c r="BT3729" s="305"/>
      <c r="BU3729" s="305"/>
      <c r="BV3729" s="305"/>
      <c r="BW3729" s="305"/>
      <c r="BX3729" s="305"/>
      <c r="BY3729" s="305"/>
      <c r="BZ3729" s="305"/>
      <c r="CA3729" s="305"/>
      <c r="CE3729" s="110"/>
    </row>
    <row r="3730" spans="9:83" s="108" customFormat="1" x14ac:dyDescent="0.25">
      <c r="I3730" s="111"/>
      <c r="J3730" s="111"/>
      <c r="K3730" s="111"/>
      <c r="L3730" s="111"/>
      <c r="M3730" s="111"/>
      <c r="N3730" s="111"/>
      <c r="O3730" s="112"/>
      <c r="AF3730" s="109"/>
      <c r="AG3730" s="109"/>
      <c r="AH3730" s="109"/>
      <c r="AN3730" s="109"/>
      <c r="AO3730" s="109"/>
      <c r="AP3730" s="109"/>
      <c r="BF3730" s="305"/>
      <c r="BG3730" s="305"/>
      <c r="BJ3730" s="344"/>
      <c r="BK3730" s="344"/>
      <c r="BS3730" s="305"/>
      <c r="BT3730" s="305"/>
      <c r="BU3730" s="305"/>
      <c r="BV3730" s="305"/>
      <c r="BW3730" s="305"/>
      <c r="BX3730" s="305"/>
      <c r="BY3730" s="305"/>
      <c r="BZ3730" s="305"/>
      <c r="CA3730" s="305"/>
      <c r="CE3730" s="110"/>
    </row>
    <row r="3731" spans="9:83" s="108" customFormat="1" x14ac:dyDescent="0.25">
      <c r="I3731" s="111"/>
      <c r="J3731" s="111"/>
      <c r="K3731" s="111"/>
      <c r="L3731" s="111"/>
      <c r="M3731" s="111"/>
      <c r="N3731" s="111"/>
      <c r="O3731" s="112"/>
      <c r="AF3731" s="109"/>
      <c r="AG3731" s="109"/>
      <c r="AH3731" s="109"/>
      <c r="AN3731" s="109"/>
      <c r="AO3731" s="109"/>
      <c r="AP3731" s="109"/>
      <c r="BF3731" s="305"/>
      <c r="BG3731" s="305"/>
      <c r="BJ3731" s="344"/>
      <c r="BK3731" s="344"/>
      <c r="BS3731" s="305"/>
      <c r="BT3731" s="305"/>
      <c r="BU3731" s="305"/>
      <c r="BV3731" s="305"/>
      <c r="BW3731" s="305"/>
      <c r="BX3731" s="305"/>
      <c r="BY3731" s="305"/>
      <c r="BZ3731" s="305"/>
      <c r="CA3731" s="305"/>
      <c r="CE3731" s="110"/>
    </row>
    <row r="3732" spans="9:83" s="108" customFormat="1" x14ac:dyDescent="0.25">
      <c r="I3732" s="111"/>
      <c r="J3732" s="111"/>
      <c r="K3732" s="111"/>
      <c r="L3732" s="111"/>
      <c r="M3732" s="111"/>
      <c r="N3732" s="111"/>
      <c r="O3732" s="112"/>
      <c r="AF3732" s="109"/>
      <c r="AG3732" s="109"/>
      <c r="AH3732" s="109"/>
      <c r="AN3732" s="109"/>
      <c r="AO3732" s="109"/>
      <c r="AP3732" s="109"/>
      <c r="BF3732" s="305"/>
      <c r="BG3732" s="305"/>
      <c r="BJ3732" s="344"/>
      <c r="BK3732" s="344"/>
      <c r="BS3732" s="305"/>
      <c r="BT3732" s="305"/>
      <c r="BU3732" s="305"/>
      <c r="BV3732" s="305"/>
      <c r="BW3732" s="305"/>
      <c r="BX3732" s="305"/>
      <c r="BY3732" s="305"/>
      <c r="BZ3732" s="305"/>
      <c r="CA3732" s="305"/>
      <c r="CE3732" s="110"/>
    </row>
    <row r="3733" spans="9:83" s="108" customFormat="1" x14ac:dyDescent="0.25">
      <c r="I3733" s="111"/>
      <c r="J3733" s="111"/>
      <c r="K3733" s="111"/>
      <c r="L3733" s="111"/>
      <c r="M3733" s="111"/>
      <c r="N3733" s="111"/>
      <c r="O3733" s="112"/>
      <c r="AF3733" s="109"/>
      <c r="AG3733" s="109"/>
      <c r="AH3733" s="109"/>
      <c r="AN3733" s="109"/>
      <c r="AO3733" s="109"/>
      <c r="AP3733" s="109"/>
      <c r="BF3733" s="305"/>
      <c r="BG3733" s="305"/>
      <c r="BJ3733" s="344"/>
      <c r="BK3733" s="344"/>
      <c r="BS3733" s="305"/>
      <c r="BT3733" s="305"/>
      <c r="BU3733" s="305"/>
      <c r="BV3733" s="305"/>
      <c r="BW3733" s="305"/>
      <c r="BX3733" s="305"/>
      <c r="BY3733" s="305"/>
      <c r="BZ3733" s="305"/>
      <c r="CA3733" s="305"/>
      <c r="CE3733" s="110"/>
    </row>
    <row r="3734" spans="9:83" s="108" customFormat="1" x14ac:dyDescent="0.25">
      <c r="I3734" s="111"/>
      <c r="J3734" s="111"/>
      <c r="K3734" s="111"/>
      <c r="L3734" s="111"/>
      <c r="M3734" s="111"/>
      <c r="N3734" s="111"/>
      <c r="O3734" s="112"/>
      <c r="AF3734" s="109"/>
      <c r="AG3734" s="109"/>
      <c r="AH3734" s="109"/>
      <c r="AN3734" s="109"/>
      <c r="AO3734" s="109"/>
      <c r="AP3734" s="109"/>
      <c r="BF3734" s="305"/>
      <c r="BG3734" s="305"/>
      <c r="BJ3734" s="344"/>
      <c r="BK3734" s="344"/>
      <c r="BS3734" s="305"/>
      <c r="BT3734" s="305"/>
      <c r="BU3734" s="305"/>
      <c r="BV3734" s="305"/>
      <c r="BW3734" s="305"/>
      <c r="BX3734" s="305"/>
      <c r="BY3734" s="305"/>
      <c r="BZ3734" s="305"/>
      <c r="CA3734" s="305"/>
      <c r="CE3734" s="110"/>
    </row>
    <row r="3735" spans="9:83" s="108" customFormat="1" x14ac:dyDescent="0.25">
      <c r="I3735" s="111"/>
      <c r="J3735" s="111"/>
      <c r="K3735" s="111"/>
      <c r="L3735" s="111"/>
      <c r="M3735" s="111"/>
      <c r="N3735" s="111"/>
      <c r="O3735" s="112"/>
      <c r="AF3735" s="109"/>
      <c r="AG3735" s="109"/>
      <c r="AH3735" s="109"/>
      <c r="AN3735" s="109"/>
      <c r="AO3735" s="109"/>
      <c r="AP3735" s="109"/>
      <c r="BF3735" s="305"/>
      <c r="BG3735" s="305"/>
      <c r="BJ3735" s="344"/>
      <c r="BK3735" s="344"/>
      <c r="BS3735" s="305"/>
      <c r="BT3735" s="305"/>
      <c r="BU3735" s="305"/>
      <c r="BV3735" s="305"/>
      <c r="BW3735" s="305"/>
      <c r="BX3735" s="305"/>
      <c r="BY3735" s="305"/>
      <c r="BZ3735" s="305"/>
      <c r="CA3735" s="305"/>
      <c r="CE3735" s="110"/>
    </row>
    <row r="3736" spans="9:83" s="108" customFormat="1" x14ac:dyDescent="0.25">
      <c r="I3736" s="111"/>
      <c r="J3736" s="111"/>
      <c r="K3736" s="111"/>
      <c r="L3736" s="111"/>
      <c r="M3736" s="111"/>
      <c r="N3736" s="111"/>
      <c r="O3736" s="112"/>
      <c r="AF3736" s="109"/>
      <c r="AG3736" s="109"/>
      <c r="AH3736" s="109"/>
      <c r="AN3736" s="109"/>
      <c r="AO3736" s="109"/>
      <c r="AP3736" s="109"/>
      <c r="BF3736" s="305"/>
      <c r="BG3736" s="305"/>
      <c r="BJ3736" s="344"/>
      <c r="BK3736" s="344"/>
      <c r="BS3736" s="305"/>
      <c r="BT3736" s="305"/>
      <c r="BU3736" s="305"/>
      <c r="BV3736" s="305"/>
      <c r="BW3736" s="305"/>
      <c r="BX3736" s="305"/>
      <c r="BY3736" s="305"/>
      <c r="BZ3736" s="305"/>
      <c r="CA3736" s="305"/>
      <c r="CE3736" s="110"/>
    </row>
    <row r="3737" spans="9:83" s="108" customFormat="1" x14ac:dyDescent="0.25">
      <c r="I3737" s="111"/>
      <c r="J3737" s="111"/>
      <c r="K3737" s="111"/>
      <c r="L3737" s="111"/>
      <c r="M3737" s="111"/>
      <c r="N3737" s="111"/>
      <c r="O3737" s="112"/>
      <c r="AF3737" s="109"/>
      <c r="AG3737" s="109"/>
      <c r="AH3737" s="109"/>
      <c r="AN3737" s="109"/>
      <c r="AO3737" s="109"/>
      <c r="AP3737" s="109"/>
      <c r="BF3737" s="305"/>
      <c r="BG3737" s="305"/>
      <c r="BJ3737" s="344"/>
      <c r="BK3737" s="344"/>
      <c r="BS3737" s="305"/>
      <c r="BT3737" s="305"/>
      <c r="BU3737" s="305"/>
      <c r="BV3737" s="305"/>
      <c r="BW3737" s="305"/>
      <c r="BX3737" s="305"/>
      <c r="BY3737" s="305"/>
      <c r="BZ3737" s="305"/>
      <c r="CA3737" s="305"/>
      <c r="CE3737" s="110"/>
    </row>
    <row r="3738" spans="9:83" s="108" customFormat="1" x14ac:dyDescent="0.25">
      <c r="I3738" s="111"/>
      <c r="J3738" s="111"/>
      <c r="K3738" s="111"/>
      <c r="L3738" s="111"/>
      <c r="M3738" s="111"/>
      <c r="N3738" s="111"/>
      <c r="O3738" s="112"/>
      <c r="AF3738" s="109"/>
      <c r="AG3738" s="109"/>
      <c r="AH3738" s="109"/>
      <c r="AN3738" s="109"/>
      <c r="AO3738" s="109"/>
      <c r="AP3738" s="109"/>
      <c r="BF3738" s="305"/>
      <c r="BG3738" s="305"/>
      <c r="BJ3738" s="344"/>
      <c r="BK3738" s="344"/>
      <c r="BS3738" s="305"/>
      <c r="BT3738" s="305"/>
      <c r="BU3738" s="305"/>
      <c r="BV3738" s="305"/>
      <c r="BW3738" s="305"/>
      <c r="BX3738" s="305"/>
      <c r="BY3738" s="305"/>
      <c r="BZ3738" s="305"/>
      <c r="CA3738" s="305"/>
      <c r="CE3738" s="110"/>
    </row>
    <row r="3739" spans="9:83" s="108" customFormat="1" x14ac:dyDescent="0.25">
      <c r="I3739" s="111"/>
      <c r="J3739" s="111"/>
      <c r="K3739" s="111"/>
      <c r="L3739" s="111"/>
      <c r="M3739" s="111"/>
      <c r="N3739" s="111"/>
      <c r="O3739" s="112"/>
      <c r="AF3739" s="109"/>
      <c r="AG3739" s="109"/>
      <c r="AH3739" s="109"/>
      <c r="AN3739" s="109"/>
      <c r="AO3739" s="109"/>
      <c r="AP3739" s="109"/>
      <c r="BF3739" s="305"/>
      <c r="BG3739" s="305"/>
      <c r="BJ3739" s="344"/>
      <c r="BK3739" s="344"/>
      <c r="BS3739" s="305"/>
      <c r="BT3739" s="305"/>
      <c r="BU3739" s="305"/>
      <c r="BV3739" s="305"/>
      <c r="BW3739" s="305"/>
      <c r="BX3739" s="305"/>
      <c r="BY3739" s="305"/>
      <c r="BZ3739" s="305"/>
      <c r="CA3739" s="305"/>
      <c r="CE3739" s="110"/>
    </row>
    <row r="3740" spans="9:83" s="108" customFormat="1" x14ac:dyDescent="0.25">
      <c r="I3740" s="111"/>
      <c r="J3740" s="111"/>
      <c r="K3740" s="111"/>
      <c r="L3740" s="111"/>
      <c r="M3740" s="111"/>
      <c r="N3740" s="111"/>
      <c r="O3740" s="112"/>
      <c r="AF3740" s="109"/>
      <c r="AG3740" s="109"/>
      <c r="AH3740" s="109"/>
      <c r="AN3740" s="109"/>
      <c r="AO3740" s="109"/>
      <c r="AP3740" s="109"/>
      <c r="BF3740" s="305"/>
      <c r="BG3740" s="305"/>
      <c r="BJ3740" s="344"/>
      <c r="BK3740" s="344"/>
      <c r="BS3740" s="305"/>
      <c r="BT3740" s="305"/>
      <c r="BU3740" s="305"/>
      <c r="BV3740" s="305"/>
      <c r="BW3740" s="305"/>
      <c r="BX3740" s="305"/>
      <c r="BY3740" s="305"/>
      <c r="BZ3740" s="305"/>
      <c r="CA3740" s="305"/>
      <c r="CE3740" s="110"/>
    </row>
    <row r="3741" spans="9:83" s="108" customFormat="1" x14ac:dyDescent="0.25">
      <c r="I3741" s="111"/>
      <c r="J3741" s="111"/>
      <c r="K3741" s="111"/>
      <c r="L3741" s="111"/>
      <c r="M3741" s="111"/>
      <c r="N3741" s="111"/>
      <c r="O3741" s="112"/>
      <c r="AF3741" s="109"/>
      <c r="AG3741" s="109"/>
      <c r="AH3741" s="109"/>
      <c r="AN3741" s="109"/>
      <c r="AO3741" s="109"/>
      <c r="AP3741" s="109"/>
      <c r="BF3741" s="305"/>
      <c r="BG3741" s="305"/>
      <c r="BJ3741" s="344"/>
      <c r="BK3741" s="344"/>
      <c r="BS3741" s="305"/>
      <c r="BT3741" s="305"/>
      <c r="BU3741" s="305"/>
      <c r="BV3741" s="305"/>
      <c r="BW3741" s="305"/>
      <c r="BX3741" s="305"/>
      <c r="BY3741" s="305"/>
      <c r="BZ3741" s="305"/>
      <c r="CA3741" s="305"/>
      <c r="CE3741" s="110"/>
    </row>
    <row r="3742" spans="9:83" s="108" customFormat="1" x14ac:dyDescent="0.25">
      <c r="I3742" s="111"/>
      <c r="J3742" s="111"/>
      <c r="K3742" s="111"/>
      <c r="L3742" s="111"/>
      <c r="M3742" s="111"/>
      <c r="N3742" s="111"/>
      <c r="O3742" s="112"/>
      <c r="AF3742" s="109"/>
      <c r="AG3742" s="109"/>
      <c r="AH3742" s="109"/>
      <c r="AN3742" s="109"/>
      <c r="AO3742" s="109"/>
      <c r="AP3742" s="109"/>
      <c r="BF3742" s="305"/>
      <c r="BG3742" s="305"/>
      <c r="BJ3742" s="344"/>
      <c r="BK3742" s="344"/>
      <c r="BS3742" s="305"/>
      <c r="BT3742" s="305"/>
      <c r="BU3742" s="305"/>
      <c r="BV3742" s="305"/>
      <c r="BW3742" s="305"/>
      <c r="BX3742" s="305"/>
      <c r="BY3742" s="305"/>
      <c r="BZ3742" s="305"/>
      <c r="CA3742" s="305"/>
      <c r="CE3742" s="110"/>
    </row>
    <row r="3743" spans="9:83" s="108" customFormat="1" x14ac:dyDescent="0.25">
      <c r="I3743" s="111"/>
      <c r="J3743" s="111"/>
      <c r="K3743" s="111"/>
      <c r="L3743" s="111"/>
      <c r="M3743" s="111"/>
      <c r="N3743" s="111"/>
      <c r="O3743" s="112"/>
      <c r="AF3743" s="109"/>
      <c r="AG3743" s="109"/>
      <c r="AH3743" s="109"/>
      <c r="AN3743" s="109"/>
      <c r="AO3743" s="109"/>
      <c r="AP3743" s="109"/>
      <c r="BF3743" s="305"/>
      <c r="BG3743" s="305"/>
      <c r="BJ3743" s="344"/>
      <c r="BK3743" s="344"/>
      <c r="BS3743" s="305"/>
      <c r="BT3743" s="305"/>
      <c r="BU3743" s="305"/>
      <c r="BV3743" s="305"/>
      <c r="BW3743" s="305"/>
      <c r="BX3743" s="305"/>
      <c r="BY3743" s="305"/>
      <c r="BZ3743" s="305"/>
      <c r="CA3743" s="305"/>
      <c r="CE3743" s="110"/>
    </row>
    <row r="3744" spans="9:83" s="108" customFormat="1" x14ac:dyDescent="0.25">
      <c r="I3744" s="111"/>
      <c r="J3744" s="111"/>
      <c r="K3744" s="111"/>
      <c r="L3744" s="111"/>
      <c r="M3744" s="111"/>
      <c r="N3744" s="111"/>
      <c r="O3744" s="112"/>
      <c r="AF3744" s="109"/>
      <c r="AG3744" s="109"/>
      <c r="AH3744" s="109"/>
      <c r="AN3744" s="109"/>
      <c r="AO3744" s="109"/>
      <c r="AP3744" s="109"/>
      <c r="BF3744" s="305"/>
      <c r="BG3744" s="305"/>
      <c r="BJ3744" s="344"/>
      <c r="BK3744" s="344"/>
      <c r="BS3744" s="305"/>
      <c r="BT3744" s="305"/>
      <c r="BU3744" s="305"/>
      <c r="BV3744" s="305"/>
      <c r="BW3744" s="305"/>
      <c r="BX3744" s="305"/>
      <c r="BY3744" s="305"/>
      <c r="BZ3744" s="305"/>
      <c r="CA3744" s="305"/>
      <c r="CE3744" s="110"/>
    </row>
    <row r="3745" spans="9:83" s="108" customFormat="1" x14ac:dyDescent="0.25">
      <c r="I3745" s="111"/>
      <c r="J3745" s="111"/>
      <c r="K3745" s="111"/>
      <c r="L3745" s="111"/>
      <c r="M3745" s="111"/>
      <c r="N3745" s="111"/>
      <c r="O3745" s="112"/>
      <c r="AF3745" s="109"/>
      <c r="AG3745" s="109"/>
      <c r="AH3745" s="109"/>
      <c r="AN3745" s="109"/>
      <c r="AO3745" s="109"/>
      <c r="AP3745" s="109"/>
      <c r="BF3745" s="305"/>
      <c r="BG3745" s="305"/>
      <c r="BJ3745" s="344"/>
      <c r="BK3745" s="344"/>
      <c r="BS3745" s="305"/>
      <c r="BT3745" s="305"/>
      <c r="BU3745" s="305"/>
      <c r="BV3745" s="305"/>
      <c r="BW3745" s="305"/>
      <c r="BX3745" s="305"/>
      <c r="BY3745" s="305"/>
      <c r="BZ3745" s="305"/>
      <c r="CA3745" s="305"/>
      <c r="CE3745" s="110"/>
    </row>
    <row r="3746" spans="9:83" s="108" customFormat="1" x14ac:dyDescent="0.25">
      <c r="I3746" s="111"/>
      <c r="J3746" s="111"/>
      <c r="K3746" s="111"/>
      <c r="L3746" s="111"/>
      <c r="M3746" s="111"/>
      <c r="N3746" s="111"/>
      <c r="O3746" s="112"/>
      <c r="AF3746" s="109"/>
      <c r="AG3746" s="109"/>
      <c r="AH3746" s="109"/>
      <c r="AN3746" s="109"/>
      <c r="AO3746" s="109"/>
      <c r="AP3746" s="109"/>
      <c r="BF3746" s="305"/>
      <c r="BG3746" s="305"/>
      <c r="BJ3746" s="344"/>
      <c r="BK3746" s="344"/>
      <c r="BS3746" s="305"/>
      <c r="BT3746" s="305"/>
      <c r="BU3746" s="305"/>
      <c r="BV3746" s="305"/>
      <c r="BW3746" s="305"/>
      <c r="BX3746" s="305"/>
      <c r="BY3746" s="305"/>
      <c r="BZ3746" s="305"/>
      <c r="CA3746" s="305"/>
      <c r="CE3746" s="110"/>
    </row>
    <row r="3747" spans="9:83" s="108" customFormat="1" x14ac:dyDescent="0.25">
      <c r="I3747" s="111"/>
      <c r="J3747" s="111"/>
      <c r="K3747" s="111"/>
      <c r="L3747" s="111"/>
      <c r="M3747" s="111"/>
      <c r="N3747" s="111"/>
      <c r="O3747" s="112"/>
      <c r="AF3747" s="109"/>
      <c r="AG3747" s="109"/>
      <c r="AH3747" s="109"/>
      <c r="AN3747" s="109"/>
      <c r="AO3747" s="109"/>
      <c r="AP3747" s="109"/>
      <c r="BF3747" s="305"/>
      <c r="BG3747" s="305"/>
      <c r="BJ3747" s="344"/>
      <c r="BK3747" s="344"/>
      <c r="BS3747" s="305"/>
      <c r="BT3747" s="305"/>
      <c r="BU3747" s="305"/>
      <c r="BV3747" s="305"/>
      <c r="BW3747" s="305"/>
      <c r="BX3747" s="305"/>
      <c r="BY3747" s="305"/>
      <c r="BZ3747" s="305"/>
      <c r="CA3747" s="305"/>
      <c r="CE3747" s="110"/>
    </row>
    <row r="3748" spans="9:83" s="108" customFormat="1" x14ac:dyDescent="0.25">
      <c r="I3748" s="111"/>
      <c r="J3748" s="111"/>
      <c r="K3748" s="111"/>
      <c r="L3748" s="111"/>
      <c r="M3748" s="111"/>
      <c r="N3748" s="111"/>
      <c r="O3748" s="112"/>
      <c r="AF3748" s="109"/>
      <c r="AG3748" s="109"/>
      <c r="AH3748" s="109"/>
      <c r="AN3748" s="109"/>
      <c r="AO3748" s="109"/>
      <c r="AP3748" s="109"/>
      <c r="BF3748" s="305"/>
      <c r="BG3748" s="305"/>
      <c r="BJ3748" s="344"/>
      <c r="BK3748" s="344"/>
      <c r="BS3748" s="305"/>
      <c r="BT3748" s="305"/>
      <c r="BU3748" s="305"/>
      <c r="BV3748" s="305"/>
      <c r="BW3748" s="305"/>
      <c r="BX3748" s="305"/>
      <c r="BY3748" s="305"/>
      <c r="BZ3748" s="305"/>
      <c r="CA3748" s="305"/>
      <c r="CE3748" s="110"/>
    </row>
    <row r="3749" spans="9:83" s="108" customFormat="1" x14ac:dyDescent="0.25">
      <c r="I3749" s="111"/>
      <c r="J3749" s="111"/>
      <c r="K3749" s="111"/>
      <c r="L3749" s="111"/>
      <c r="M3749" s="111"/>
      <c r="N3749" s="111"/>
      <c r="O3749" s="112"/>
      <c r="AF3749" s="109"/>
      <c r="AG3749" s="109"/>
      <c r="AH3749" s="109"/>
      <c r="AN3749" s="109"/>
      <c r="AO3749" s="109"/>
      <c r="AP3749" s="109"/>
      <c r="BF3749" s="305"/>
      <c r="BG3749" s="305"/>
      <c r="BJ3749" s="344"/>
      <c r="BK3749" s="344"/>
      <c r="BS3749" s="305"/>
      <c r="BT3749" s="305"/>
      <c r="BU3749" s="305"/>
      <c r="BV3749" s="305"/>
      <c r="BW3749" s="305"/>
      <c r="BX3749" s="305"/>
      <c r="BY3749" s="305"/>
      <c r="BZ3749" s="305"/>
      <c r="CA3749" s="305"/>
      <c r="CE3749" s="110"/>
    </row>
    <row r="3750" spans="9:83" s="108" customFormat="1" x14ac:dyDescent="0.25">
      <c r="I3750" s="111"/>
      <c r="J3750" s="111"/>
      <c r="K3750" s="111"/>
      <c r="L3750" s="111"/>
      <c r="M3750" s="111"/>
      <c r="N3750" s="111"/>
      <c r="O3750" s="112"/>
      <c r="AF3750" s="109"/>
      <c r="AG3750" s="109"/>
      <c r="AH3750" s="109"/>
      <c r="AN3750" s="109"/>
      <c r="AO3750" s="109"/>
      <c r="AP3750" s="109"/>
      <c r="BF3750" s="305"/>
      <c r="BG3750" s="305"/>
      <c r="BJ3750" s="344"/>
      <c r="BK3750" s="344"/>
      <c r="BS3750" s="305"/>
      <c r="BT3750" s="305"/>
      <c r="BU3750" s="305"/>
      <c r="BV3750" s="305"/>
      <c r="BW3750" s="305"/>
      <c r="BX3750" s="305"/>
      <c r="BY3750" s="305"/>
      <c r="BZ3750" s="305"/>
      <c r="CA3750" s="305"/>
      <c r="CE3750" s="110"/>
    </row>
    <row r="3751" spans="9:83" s="108" customFormat="1" x14ac:dyDescent="0.25">
      <c r="I3751" s="111"/>
      <c r="J3751" s="111"/>
      <c r="K3751" s="111"/>
      <c r="L3751" s="111"/>
      <c r="M3751" s="111"/>
      <c r="N3751" s="111"/>
      <c r="O3751" s="112"/>
      <c r="AF3751" s="109"/>
      <c r="AG3751" s="109"/>
      <c r="AH3751" s="109"/>
      <c r="AN3751" s="109"/>
      <c r="AO3751" s="109"/>
      <c r="AP3751" s="109"/>
      <c r="BF3751" s="305"/>
      <c r="BG3751" s="305"/>
      <c r="BJ3751" s="344"/>
      <c r="BK3751" s="344"/>
      <c r="BS3751" s="305"/>
      <c r="BT3751" s="305"/>
      <c r="BU3751" s="305"/>
      <c r="BV3751" s="305"/>
      <c r="BW3751" s="305"/>
      <c r="BX3751" s="305"/>
      <c r="BY3751" s="305"/>
      <c r="BZ3751" s="305"/>
      <c r="CA3751" s="305"/>
      <c r="CE3751" s="110"/>
    </row>
    <row r="3752" spans="9:83" s="108" customFormat="1" x14ac:dyDescent="0.25">
      <c r="I3752" s="111"/>
      <c r="J3752" s="111"/>
      <c r="K3752" s="111"/>
      <c r="L3752" s="111"/>
      <c r="M3752" s="111"/>
      <c r="N3752" s="111"/>
      <c r="O3752" s="112"/>
      <c r="AF3752" s="109"/>
      <c r="AG3752" s="109"/>
      <c r="AH3752" s="109"/>
      <c r="AN3752" s="109"/>
      <c r="AO3752" s="109"/>
      <c r="AP3752" s="109"/>
      <c r="BF3752" s="305"/>
      <c r="BG3752" s="305"/>
      <c r="BJ3752" s="344"/>
      <c r="BK3752" s="344"/>
      <c r="BS3752" s="305"/>
      <c r="BT3752" s="305"/>
      <c r="BU3752" s="305"/>
      <c r="BV3752" s="305"/>
      <c r="BW3752" s="305"/>
      <c r="BX3752" s="305"/>
      <c r="BY3752" s="305"/>
      <c r="BZ3752" s="305"/>
      <c r="CA3752" s="305"/>
      <c r="CE3752" s="110"/>
    </row>
    <row r="3753" spans="9:83" s="108" customFormat="1" x14ac:dyDescent="0.25">
      <c r="I3753" s="111"/>
      <c r="J3753" s="111"/>
      <c r="K3753" s="111"/>
      <c r="L3753" s="111"/>
      <c r="M3753" s="111"/>
      <c r="N3753" s="111"/>
      <c r="O3753" s="112"/>
      <c r="AF3753" s="109"/>
      <c r="AG3753" s="109"/>
      <c r="AH3753" s="109"/>
      <c r="AN3753" s="109"/>
      <c r="AO3753" s="109"/>
      <c r="AP3753" s="109"/>
      <c r="BF3753" s="305"/>
      <c r="BG3753" s="305"/>
      <c r="BJ3753" s="344"/>
      <c r="BK3753" s="344"/>
      <c r="BS3753" s="305"/>
      <c r="BT3753" s="305"/>
      <c r="BU3753" s="305"/>
      <c r="BV3753" s="305"/>
      <c r="BW3753" s="305"/>
      <c r="BX3753" s="305"/>
      <c r="BY3753" s="305"/>
      <c r="BZ3753" s="305"/>
      <c r="CA3753" s="305"/>
      <c r="CE3753" s="110"/>
    </row>
    <row r="3754" spans="9:83" s="108" customFormat="1" x14ac:dyDescent="0.25">
      <c r="I3754" s="111"/>
      <c r="J3754" s="111"/>
      <c r="K3754" s="111"/>
      <c r="L3754" s="111"/>
      <c r="M3754" s="111"/>
      <c r="N3754" s="111"/>
      <c r="O3754" s="112"/>
      <c r="AF3754" s="109"/>
      <c r="AG3754" s="109"/>
      <c r="AH3754" s="109"/>
      <c r="AN3754" s="109"/>
      <c r="AO3754" s="109"/>
      <c r="AP3754" s="109"/>
      <c r="BF3754" s="305"/>
      <c r="BG3754" s="305"/>
      <c r="BJ3754" s="344"/>
      <c r="BK3754" s="344"/>
      <c r="BS3754" s="305"/>
      <c r="BT3754" s="305"/>
      <c r="BU3754" s="305"/>
      <c r="BV3754" s="305"/>
      <c r="BW3754" s="305"/>
      <c r="BX3754" s="305"/>
      <c r="BY3754" s="305"/>
      <c r="BZ3754" s="305"/>
      <c r="CA3754" s="305"/>
      <c r="CE3754" s="110"/>
    </row>
    <row r="3755" spans="9:83" s="108" customFormat="1" x14ac:dyDescent="0.25">
      <c r="I3755" s="111"/>
      <c r="J3755" s="111"/>
      <c r="K3755" s="111"/>
      <c r="L3755" s="111"/>
      <c r="M3755" s="111"/>
      <c r="N3755" s="111"/>
      <c r="O3755" s="112"/>
      <c r="AF3755" s="109"/>
      <c r="AG3755" s="109"/>
      <c r="AH3755" s="109"/>
      <c r="AN3755" s="109"/>
      <c r="AO3755" s="109"/>
      <c r="AP3755" s="109"/>
      <c r="BF3755" s="305"/>
      <c r="BG3755" s="305"/>
      <c r="BJ3755" s="344"/>
      <c r="BK3755" s="344"/>
      <c r="BS3755" s="305"/>
      <c r="BT3755" s="305"/>
      <c r="BU3755" s="305"/>
      <c r="BV3755" s="305"/>
      <c r="BW3755" s="305"/>
      <c r="BX3755" s="305"/>
      <c r="BY3755" s="305"/>
      <c r="BZ3755" s="305"/>
      <c r="CA3755" s="305"/>
      <c r="CE3755" s="110"/>
    </row>
    <row r="3756" spans="9:83" s="108" customFormat="1" x14ac:dyDescent="0.25">
      <c r="I3756" s="111"/>
      <c r="J3756" s="111"/>
      <c r="K3756" s="111"/>
      <c r="L3756" s="111"/>
      <c r="M3756" s="111"/>
      <c r="N3756" s="111"/>
      <c r="O3756" s="112"/>
      <c r="AF3756" s="109"/>
      <c r="AG3756" s="109"/>
      <c r="AH3756" s="109"/>
      <c r="AN3756" s="109"/>
      <c r="AO3756" s="109"/>
      <c r="AP3756" s="109"/>
      <c r="BF3756" s="305"/>
      <c r="BG3756" s="305"/>
      <c r="BJ3756" s="344"/>
      <c r="BK3756" s="344"/>
      <c r="BS3756" s="305"/>
      <c r="BT3756" s="305"/>
      <c r="BU3756" s="305"/>
      <c r="BV3756" s="305"/>
      <c r="BW3756" s="305"/>
      <c r="BX3756" s="305"/>
      <c r="BY3756" s="305"/>
      <c r="BZ3756" s="305"/>
      <c r="CA3756" s="305"/>
      <c r="CE3756" s="110"/>
    </row>
    <row r="3757" spans="9:83" s="108" customFormat="1" x14ac:dyDescent="0.25">
      <c r="I3757" s="111"/>
      <c r="J3757" s="111"/>
      <c r="K3757" s="111"/>
      <c r="L3757" s="111"/>
      <c r="M3757" s="111"/>
      <c r="N3757" s="111"/>
      <c r="O3757" s="112"/>
      <c r="AF3757" s="109"/>
      <c r="AG3757" s="109"/>
      <c r="AH3757" s="109"/>
      <c r="AN3757" s="109"/>
      <c r="AO3757" s="109"/>
      <c r="AP3757" s="109"/>
      <c r="BF3757" s="305"/>
      <c r="BG3757" s="305"/>
      <c r="BJ3757" s="344"/>
      <c r="BK3757" s="344"/>
      <c r="BS3757" s="305"/>
      <c r="BT3757" s="305"/>
      <c r="BU3757" s="305"/>
      <c r="BV3757" s="305"/>
      <c r="BW3757" s="305"/>
      <c r="BX3757" s="305"/>
      <c r="BY3757" s="305"/>
      <c r="BZ3757" s="305"/>
      <c r="CA3757" s="305"/>
      <c r="CE3757" s="110"/>
    </row>
    <row r="3758" spans="9:83" s="108" customFormat="1" x14ac:dyDescent="0.25">
      <c r="I3758" s="111"/>
      <c r="J3758" s="111"/>
      <c r="K3758" s="111"/>
      <c r="L3758" s="111"/>
      <c r="M3758" s="111"/>
      <c r="N3758" s="111"/>
      <c r="O3758" s="112"/>
      <c r="AF3758" s="109"/>
      <c r="AG3758" s="109"/>
      <c r="AH3758" s="109"/>
      <c r="AN3758" s="109"/>
      <c r="AO3758" s="109"/>
      <c r="AP3758" s="109"/>
      <c r="BF3758" s="305"/>
      <c r="BG3758" s="305"/>
      <c r="BJ3758" s="344"/>
      <c r="BK3758" s="344"/>
      <c r="BS3758" s="305"/>
      <c r="BT3758" s="305"/>
      <c r="BU3758" s="305"/>
      <c r="BV3758" s="305"/>
      <c r="BW3758" s="305"/>
      <c r="BX3758" s="305"/>
      <c r="BY3758" s="305"/>
      <c r="BZ3758" s="305"/>
      <c r="CA3758" s="305"/>
      <c r="CE3758" s="110"/>
    </row>
    <row r="3759" spans="9:83" s="108" customFormat="1" x14ac:dyDescent="0.25">
      <c r="I3759" s="111"/>
      <c r="J3759" s="111"/>
      <c r="K3759" s="111"/>
      <c r="L3759" s="111"/>
      <c r="M3759" s="111"/>
      <c r="N3759" s="111"/>
      <c r="O3759" s="112"/>
      <c r="AF3759" s="109"/>
      <c r="AG3759" s="109"/>
      <c r="AH3759" s="109"/>
      <c r="AN3759" s="109"/>
      <c r="AO3759" s="109"/>
      <c r="AP3759" s="109"/>
      <c r="BF3759" s="305"/>
      <c r="BG3759" s="305"/>
      <c r="BJ3759" s="344"/>
      <c r="BK3759" s="344"/>
      <c r="BS3759" s="305"/>
      <c r="BT3759" s="305"/>
      <c r="BU3759" s="305"/>
      <c r="BV3759" s="305"/>
      <c r="BW3759" s="305"/>
      <c r="BX3759" s="305"/>
      <c r="BY3759" s="305"/>
      <c r="BZ3759" s="305"/>
      <c r="CA3759" s="305"/>
      <c r="CE3759" s="110"/>
    </row>
    <row r="3760" spans="9:83" s="108" customFormat="1" x14ac:dyDescent="0.25">
      <c r="I3760" s="111"/>
      <c r="J3760" s="111"/>
      <c r="K3760" s="111"/>
      <c r="L3760" s="111"/>
      <c r="M3760" s="111"/>
      <c r="N3760" s="111"/>
      <c r="O3760" s="112"/>
      <c r="AF3760" s="109"/>
      <c r="AG3760" s="109"/>
      <c r="AH3760" s="109"/>
      <c r="AN3760" s="109"/>
      <c r="AO3760" s="109"/>
      <c r="AP3760" s="109"/>
      <c r="BF3760" s="305"/>
      <c r="BG3760" s="305"/>
      <c r="BJ3760" s="344"/>
      <c r="BK3760" s="344"/>
      <c r="BS3760" s="305"/>
      <c r="BT3760" s="305"/>
      <c r="BU3760" s="305"/>
      <c r="BV3760" s="305"/>
      <c r="BW3760" s="305"/>
      <c r="BX3760" s="305"/>
      <c r="BY3760" s="305"/>
      <c r="BZ3760" s="305"/>
      <c r="CA3760" s="305"/>
      <c r="CE3760" s="110"/>
    </row>
    <row r="3761" spans="9:83" s="108" customFormat="1" x14ac:dyDescent="0.25">
      <c r="I3761" s="111"/>
      <c r="J3761" s="111"/>
      <c r="K3761" s="111"/>
      <c r="L3761" s="111"/>
      <c r="M3761" s="111"/>
      <c r="N3761" s="111"/>
      <c r="O3761" s="112"/>
      <c r="AF3761" s="109"/>
      <c r="AG3761" s="109"/>
      <c r="AH3761" s="109"/>
      <c r="AN3761" s="109"/>
      <c r="AO3761" s="109"/>
      <c r="AP3761" s="109"/>
      <c r="BF3761" s="305"/>
      <c r="BG3761" s="305"/>
      <c r="BJ3761" s="344"/>
      <c r="BK3761" s="344"/>
      <c r="BS3761" s="305"/>
      <c r="BT3761" s="305"/>
      <c r="BU3761" s="305"/>
      <c r="BV3761" s="305"/>
      <c r="BW3761" s="305"/>
      <c r="BX3761" s="305"/>
      <c r="BY3761" s="305"/>
      <c r="BZ3761" s="305"/>
      <c r="CA3761" s="305"/>
      <c r="CE3761" s="110"/>
    </row>
    <row r="3762" spans="9:83" s="108" customFormat="1" x14ac:dyDescent="0.25">
      <c r="I3762" s="111"/>
      <c r="J3762" s="111"/>
      <c r="K3762" s="111"/>
      <c r="L3762" s="111"/>
      <c r="M3762" s="111"/>
      <c r="N3762" s="111"/>
      <c r="O3762" s="112"/>
      <c r="AF3762" s="109"/>
      <c r="AG3762" s="109"/>
      <c r="AH3762" s="109"/>
      <c r="AN3762" s="109"/>
      <c r="AO3762" s="109"/>
      <c r="AP3762" s="109"/>
      <c r="BF3762" s="305"/>
      <c r="BG3762" s="305"/>
      <c r="BJ3762" s="344"/>
      <c r="BK3762" s="344"/>
      <c r="BS3762" s="305"/>
      <c r="BT3762" s="305"/>
      <c r="BU3762" s="305"/>
      <c r="BV3762" s="305"/>
      <c r="BW3762" s="305"/>
      <c r="BX3762" s="305"/>
      <c r="BY3762" s="305"/>
      <c r="BZ3762" s="305"/>
      <c r="CA3762" s="305"/>
      <c r="CE3762" s="110"/>
    </row>
    <row r="3763" spans="9:83" s="108" customFormat="1" x14ac:dyDescent="0.25">
      <c r="I3763" s="111"/>
      <c r="J3763" s="111"/>
      <c r="K3763" s="111"/>
      <c r="L3763" s="111"/>
      <c r="M3763" s="111"/>
      <c r="N3763" s="111"/>
      <c r="O3763" s="112"/>
      <c r="AF3763" s="109"/>
      <c r="AG3763" s="109"/>
      <c r="AH3763" s="109"/>
      <c r="AN3763" s="109"/>
      <c r="AO3763" s="109"/>
      <c r="AP3763" s="109"/>
      <c r="BF3763" s="305"/>
      <c r="BG3763" s="305"/>
      <c r="BJ3763" s="344"/>
      <c r="BK3763" s="344"/>
      <c r="BS3763" s="305"/>
      <c r="BT3763" s="305"/>
      <c r="BU3763" s="305"/>
      <c r="BV3763" s="305"/>
      <c r="BW3763" s="305"/>
      <c r="BX3763" s="305"/>
      <c r="BY3763" s="305"/>
      <c r="BZ3763" s="305"/>
      <c r="CA3763" s="305"/>
      <c r="CE3763" s="110"/>
    </row>
    <row r="3764" spans="9:83" s="108" customFormat="1" x14ac:dyDescent="0.25">
      <c r="I3764" s="111"/>
      <c r="J3764" s="111"/>
      <c r="K3764" s="111"/>
      <c r="L3764" s="111"/>
      <c r="M3764" s="111"/>
      <c r="N3764" s="111"/>
      <c r="O3764" s="112"/>
      <c r="AF3764" s="109"/>
      <c r="AG3764" s="109"/>
      <c r="AH3764" s="109"/>
      <c r="AN3764" s="109"/>
      <c r="AO3764" s="109"/>
      <c r="AP3764" s="109"/>
      <c r="BF3764" s="305"/>
      <c r="BG3764" s="305"/>
      <c r="BJ3764" s="344"/>
      <c r="BK3764" s="344"/>
      <c r="BS3764" s="305"/>
      <c r="BT3764" s="305"/>
      <c r="BU3764" s="305"/>
      <c r="BV3764" s="305"/>
      <c r="BW3764" s="305"/>
      <c r="BX3764" s="305"/>
      <c r="BY3764" s="305"/>
      <c r="BZ3764" s="305"/>
      <c r="CA3764" s="305"/>
      <c r="CE3764" s="110"/>
    </row>
    <row r="3765" spans="9:83" s="108" customFormat="1" x14ac:dyDescent="0.25">
      <c r="I3765" s="111"/>
      <c r="J3765" s="111"/>
      <c r="K3765" s="111"/>
      <c r="L3765" s="111"/>
      <c r="M3765" s="111"/>
      <c r="N3765" s="111"/>
      <c r="O3765" s="112"/>
      <c r="AF3765" s="109"/>
      <c r="AG3765" s="109"/>
      <c r="AH3765" s="109"/>
      <c r="AN3765" s="109"/>
      <c r="AO3765" s="109"/>
      <c r="AP3765" s="109"/>
      <c r="BF3765" s="305"/>
      <c r="BG3765" s="305"/>
      <c r="BJ3765" s="344"/>
      <c r="BK3765" s="344"/>
      <c r="BS3765" s="305"/>
      <c r="BT3765" s="305"/>
      <c r="BU3765" s="305"/>
      <c r="BV3765" s="305"/>
      <c r="BW3765" s="305"/>
      <c r="BX3765" s="305"/>
      <c r="BY3765" s="305"/>
      <c r="BZ3765" s="305"/>
      <c r="CA3765" s="305"/>
      <c r="CE3765" s="110"/>
    </row>
    <row r="3766" spans="9:83" s="108" customFormat="1" x14ac:dyDescent="0.25">
      <c r="I3766" s="111"/>
      <c r="J3766" s="111"/>
      <c r="K3766" s="111"/>
      <c r="L3766" s="111"/>
      <c r="M3766" s="111"/>
      <c r="N3766" s="111"/>
      <c r="O3766" s="112"/>
      <c r="AF3766" s="109"/>
      <c r="AG3766" s="109"/>
      <c r="AH3766" s="109"/>
      <c r="AN3766" s="109"/>
      <c r="AO3766" s="109"/>
      <c r="AP3766" s="109"/>
      <c r="BF3766" s="305"/>
      <c r="BG3766" s="305"/>
      <c r="BJ3766" s="344"/>
      <c r="BK3766" s="344"/>
      <c r="BS3766" s="305"/>
      <c r="BT3766" s="305"/>
      <c r="BU3766" s="305"/>
      <c r="BV3766" s="305"/>
      <c r="BW3766" s="305"/>
      <c r="BX3766" s="305"/>
      <c r="BY3766" s="305"/>
      <c r="BZ3766" s="305"/>
      <c r="CA3766" s="305"/>
      <c r="CE3766" s="110"/>
    </row>
    <row r="3767" spans="9:83" s="108" customFormat="1" x14ac:dyDescent="0.25">
      <c r="I3767" s="111"/>
      <c r="J3767" s="111"/>
      <c r="K3767" s="111"/>
      <c r="L3767" s="111"/>
      <c r="M3767" s="111"/>
      <c r="N3767" s="111"/>
      <c r="O3767" s="112"/>
      <c r="AF3767" s="109"/>
      <c r="AG3767" s="109"/>
      <c r="AH3767" s="109"/>
      <c r="AN3767" s="109"/>
      <c r="AO3767" s="109"/>
      <c r="AP3767" s="109"/>
      <c r="BF3767" s="305"/>
      <c r="BG3767" s="305"/>
      <c r="BJ3767" s="344"/>
      <c r="BK3767" s="344"/>
      <c r="BS3767" s="305"/>
      <c r="BT3767" s="305"/>
      <c r="BU3767" s="305"/>
      <c r="BV3767" s="305"/>
      <c r="BW3767" s="305"/>
      <c r="BX3767" s="305"/>
      <c r="BY3767" s="305"/>
      <c r="BZ3767" s="305"/>
      <c r="CA3767" s="305"/>
      <c r="CE3767" s="110"/>
    </row>
    <row r="3768" spans="9:83" s="108" customFormat="1" x14ac:dyDescent="0.25">
      <c r="I3768" s="111"/>
      <c r="J3768" s="111"/>
      <c r="K3768" s="111"/>
      <c r="L3768" s="111"/>
      <c r="M3768" s="111"/>
      <c r="N3768" s="111"/>
      <c r="O3768" s="112"/>
      <c r="AF3768" s="109"/>
      <c r="AG3768" s="109"/>
      <c r="AH3768" s="109"/>
      <c r="AN3768" s="109"/>
      <c r="AO3768" s="109"/>
      <c r="AP3768" s="109"/>
      <c r="BF3768" s="305"/>
      <c r="BG3768" s="305"/>
      <c r="BJ3768" s="344"/>
      <c r="BK3768" s="344"/>
      <c r="BS3768" s="305"/>
      <c r="BT3768" s="305"/>
      <c r="BU3768" s="305"/>
      <c r="BV3768" s="305"/>
      <c r="BW3768" s="305"/>
      <c r="BX3768" s="305"/>
      <c r="BY3768" s="305"/>
      <c r="BZ3768" s="305"/>
      <c r="CA3768" s="305"/>
      <c r="CE3768" s="110"/>
    </row>
    <row r="3769" spans="9:83" s="108" customFormat="1" x14ac:dyDescent="0.25">
      <c r="I3769" s="111"/>
      <c r="J3769" s="111"/>
      <c r="K3769" s="111"/>
      <c r="L3769" s="111"/>
      <c r="M3769" s="111"/>
      <c r="N3769" s="111"/>
      <c r="O3769" s="112"/>
      <c r="AF3769" s="109"/>
      <c r="AG3769" s="109"/>
      <c r="AH3769" s="109"/>
      <c r="AN3769" s="109"/>
      <c r="AO3769" s="109"/>
      <c r="AP3769" s="109"/>
      <c r="BF3769" s="305"/>
      <c r="BG3769" s="305"/>
      <c r="BJ3769" s="344"/>
      <c r="BK3769" s="344"/>
      <c r="BS3769" s="305"/>
      <c r="BT3769" s="305"/>
      <c r="BU3769" s="305"/>
      <c r="BV3769" s="305"/>
      <c r="BW3769" s="305"/>
      <c r="BX3769" s="305"/>
      <c r="BY3769" s="305"/>
      <c r="BZ3769" s="305"/>
      <c r="CA3769" s="305"/>
      <c r="CE3769" s="110"/>
    </row>
    <row r="3770" spans="9:83" s="108" customFormat="1" x14ac:dyDescent="0.25">
      <c r="I3770" s="111"/>
      <c r="J3770" s="111"/>
      <c r="K3770" s="111"/>
      <c r="L3770" s="111"/>
      <c r="M3770" s="111"/>
      <c r="N3770" s="111"/>
      <c r="O3770" s="112"/>
      <c r="AF3770" s="109"/>
      <c r="AG3770" s="109"/>
      <c r="AH3770" s="109"/>
      <c r="AN3770" s="109"/>
      <c r="AO3770" s="109"/>
      <c r="AP3770" s="109"/>
      <c r="BF3770" s="305"/>
      <c r="BG3770" s="305"/>
      <c r="BJ3770" s="344"/>
      <c r="BK3770" s="344"/>
      <c r="BS3770" s="305"/>
      <c r="BT3770" s="305"/>
      <c r="BU3770" s="305"/>
      <c r="BV3770" s="305"/>
      <c r="BW3770" s="305"/>
      <c r="BX3770" s="305"/>
      <c r="BY3770" s="305"/>
      <c r="BZ3770" s="305"/>
      <c r="CA3770" s="305"/>
      <c r="CE3770" s="110"/>
    </row>
    <row r="3771" spans="9:83" s="108" customFormat="1" x14ac:dyDescent="0.25">
      <c r="I3771" s="111"/>
      <c r="J3771" s="111"/>
      <c r="K3771" s="111"/>
      <c r="L3771" s="111"/>
      <c r="M3771" s="111"/>
      <c r="N3771" s="111"/>
      <c r="O3771" s="112"/>
      <c r="AF3771" s="109"/>
      <c r="AG3771" s="109"/>
      <c r="AH3771" s="109"/>
      <c r="AN3771" s="109"/>
      <c r="AO3771" s="109"/>
      <c r="AP3771" s="109"/>
      <c r="BF3771" s="305"/>
      <c r="BG3771" s="305"/>
      <c r="BJ3771" s="344"/>
      <c r="BK3771" s="344"/>
      <c r="BS3771" s="305"/>
      <c r="BT3771" s="305"/>
      <c r="BU3771" s="305"/>
      <c r="BV3771" s="305"/>
      <c r="BW3771" s="305"/>
      <c r="BX3771" s="305"/>
      <c r="BY3771" s="305"/>
      <c r="BZ3771" s="305"/>
      <c r="CA3771" s="305"/>
      <c r="CE3771" s="110"/>
    </row>
    <row r="3772" spans="9:83" s="108" customFormat="1" x14ac:dyDescent="0.25">
      <c r="I3772" s="111"/>
      <c r="J3772" s="111"/>
      <c r="K3772" s="111"/>
      <c r="L3772" s="111"/>
      <c r="M3772" s="111"/>
      <c r="N3772" s="111"/>
      <c r="O3772" s="112"/>
      <c r="AF3772" s="109"/>
      <c r="AG3772" s="109"/>
      <c r="AH3772" s="109"/>
      <c r="AN3772" s="109"/>
      <c r="AO3772" s="109"/>
      <c r="AP3772" s="109"/>
      <c r="BF3772" s="305"/>
      <c r="BG3772" s="305"/>
      <c r="BJ3772" s="344"/>
      <c r="BK3772" s="344"/>
      <c r="BS3772" s="305"/>
      <c r="BT3772" s="305"/>
      <c r="BU3772" s="305"/>
      <c r="BV3772" s="305"/>
      <c r="BW3772" s="305"/>
      <c r="BX3772" s="305"/>
      <c r="BY3772" s="305"/>
      <c r="BZ3772" s="305"/>
      <c r="CA3772" s="305"/>
      <c r="CE3772" s="110"/>
    </row>
    <row r="3773" spans="9:83" s="108" customFormat="1" x14ac:dyDescent="0.25">
      <c r="I3773" s="111"/>
      <c r="J3773" s="111"/>
      <c r="K3773" s="111"/>
      <c r="L3773" s="111"/>
      <c r="M3773" s="111"/>
      <c r="N3773" s="111"/>
      <c r="O3773" s="112"/>
      <c r="AF3773" s="109"/>
      <c r="AG3773" s="109"/>
      <c r="AH3773" s="109"/>
      <c r="AN3773" s="109"/>
      <c r="AO3773" s="109"/>
      <c r="AP3773" s="109"/>
      <c r="BF3773" s="305"/>
      <c r="BG3773" s="305"/>
      <c r="BJ3773" s="344"/>
      <c r="BK3773" s="344"/>
      <c r="BS3773" s="305"/>
      <c r="BT3773" s="305"/>
      <c r="BU3773" s="305"/>
      <c r="BV3773" s="305"/>
      <c r="BW3773" s="305"/>
      <c r="BX3773" s="305"/>
      <c r="BY3773" s="305"/>
      <c r="BZ3773" s="305"/>
      <c r="CA3773" s="305"/>
      <c r="CE3773" s="110"/>
    </row>
    <row r="3774" spans="9:83" s="108" customFormat="1" x14ac:dyDescent="0.25">
      <c r="I3774" s="111"/>
      <c r="J3774" s="111"/>
      <c r="K3774" s="111"/>
      <c r="L3774" s="111"/>
      <c r="M3774" s="111"/>
      <c r="N3774" s="111"/>
      <c r="O3774" s="112"/>
      <c r="AF3774" s="109"/>
      <c r="AG3774" s="109"/>
      <c r="AH3774" s="109"/>
      <c r="AN3774" s="109"/>
      <c r="AO3774" s="109"/>
      <c r="AP3774" s="109"/>
      <c r="BF3774" s="305"/>
      <c r="BG3774" s="305"/>
      <c r="BJ3774" s="344"/>
      <c r="BK3774" s="344"/>
      <c r="BS3774" s="305"/>
      <c r="BT3774" s="305"/>
      <c r="BU3774" s="305"/>
      <c r="BV3774" s="305"/>
      <c r="BW3774" s="305"/>
      <c r="BX3774" s="305"/>
      <c r="BY3774" s="305"/>
      <c r="BZ3774" s="305"/>
      <c r="CA3774" s="305"/>
      <c r="CE3774" s="110"/>
    </row>
    <row r="3775" spans="9:83" s="108" customFormat="1" x14ac:dyDescent="0.25">
      <c r="I3775" s="111"/>
      <c r="J3775" s="111"/>
      <c r="K3775" s="111"/>
      <c r="L3775" s="111"/>
      <c r="M3775" s="111"/>
      <c r="N3775" s="111"/>
      <c r="O3775" s="112"/>
      <c r="AF3775" s="109"/>
      <c r="AG3775" s="109"/>
      <c r="AH3775" s="109"/>
      <c r="AN3775" s="109"/>
      <c r="AO3775" s="109"/>
      <c r="AP3775" s="109"/>
      <c r="BF3775" s="305"/>
      <c r="BG3775" s="305"/>
      <c r="BJ3775" s="344"/>
      <c r="BK3775" s="344"/>
      <c r="BS3775" s="305"/>
      <c r="BT3775" s="305"/>
      <c r="BU3775" s="305"/>
      <c r="BV3775" s="305"/>
      <c r="BW3775" s="305"/>
      <c r="BX3775" s="305"/>
      <c r="BY3775" s="305"/>
      <c r="BZ3775" s="305"/>
      <c r="CA3775" s="305"/>
      <c r="CE3775" s="110"/>
    </row>
    <row r="3776" spans="9:83" s="108" customFormat="1" x14ac:dyDescent="0.25">
      <c r="I3776" s="111"/>
      <c r="J3776" s="111"/>
      <c r="K3776" s="111"/>
      <c r="L3776" s="111"/>
      <c r="M3776" s="111"/>
      <c r="N3776" s="111"/>
      <c r="O3776" s="112"/>
      <c r="AF3776" s="109"/>
      <c r="AG3776" s="109"/>
      <c r="AH3776" s="109"/>
      <c r="AN3776" s="109"/>
      <c r="AO3776" s="109"/>
      <c r="AP3776" s="109"/>
      <c r="BF3776" s="305"/>
      <c r="BG3776" s="305"/>
      <c r="BJ3776" s="344"/>
      <c r="BK3776" s="344"/>
      <c r="BS3776" s="305"/>
      <c r="BT3776" s="305"/>
      <c r="BU3776" s="305"/>
      <c r="BV3776" s="305"/>
      <c r="BW3776" s="305"/>
      <c r="BX3776" s="305"/>
      <c r="BY3776" s="305"/>
      <c r="BZ3776" s="305"/>
      <c r="CA3776" s="305"/>
      <c r="CE3776" s="110"/>
    </row>
    <row r="3777" spans="9:83" s="108" customFormat="1" x14ac:dyDescent="0.25">
      <c r="I3777" s="111"/>
      <c r="J3777" s="111"/>
      <c r="K3777" s="111"/>
      <c r="L3777" s="111"/>
      <c r="M3777" s="111"/>
      <c r="N3777" s="111"/>
      <c r="O3777" s="112"/>
      <c r="AF3777" s="109"/>
      <c r="AG3777" s="109"/>
      <c r="AH3777" s="109"/>
      <c r="AN3777" s="109"/>
      <c r="AO3777" s="109"/>
      <c r="AP3777" s="109"/>
      <c r="BF3777" s="305"/>
      <c r="BG3777" s="305"/>
      <c r="BJ3777" s="344"/>
      <c r="BK3777" s="344"/>
      <c r="BS3777" s="305"/>
      <c r="BT3777" s="305"/>
      <c r="BU3777" s="305"/>
      <c r="BV3777" s="305"/>
      <c r="BW3777" s="305"/>
      <c r="BX3777" s="305"/>
      <c r="BY3777" s="305"/>
      <c r="BZ3777" s="305"/>
      <c r="CA3777" s="305"/>
      <c r="CE3777" s="110"/>
    </row>
    <row r="3778" spans="9:83" s="108" customFormat="1" x14ac:dyDescent="0.25">
      <c r="I3778" s="111"/>
      <c r="J3778" s="111"/>
      <c r="K3778" s="111"/>
      <c r="L3778" s="111"/>
      <c r="M3778" s="111"/>
      <c r="N3778" s="111"/>
      <c r="O3778" s="112"/>
      <c r="AF3778" s="109"/>
      <c r="AG3778" s="109"/>
      <c r="AH3778" s="109"/>
      <c r="AN3778" s="109"/>
      <c r="AO3778" s="109"/>
      <c r="AP3778" s="109"/>
      <c r="BF3778" s="305"/>
      <c r="BG3778" s="305"/>
      <c r="BJ3778" s="344"/>
      <c r="BK3778" s="344"/>
      <c r="BS3778" s="305"/>
      <c r="BT3778" s="305"/>
      <c r="BU3778" s="305"/>
      <c r="BV3778" s="305"/>
      <c r="BW3778" s="305"/>
      <c r="BX3778" s="305"/>
      <c r="BY3778" s="305"/>
      <c r="BZ3778" s="305"/>
      <c r="CA3778" s="305"/>
      <c r="CE3778" s="110"/>
    </row>
    <row r="3779" spans="9:83" s="108" customFormat="1" x14ac:dyDescent="0.25">
      <c r="I3779" s="111"/>
      <c r="J3779" s="111"/>
      <c r="K3779" s="111"/>
      <c r="L3779" s="111"/>
      <c r="M3779" s="111"/>
      <c r="N3779" s="111"/>
      <c r="O3779" s="112"/>
      <c r="AF3779" s="109"/>
      <c r="AG3779" s="109"/>
      <c r="AH3779" s="109"/>
      <c r="AN3779" s="109"/>
      <c r="AO3779" s="109"/>
      <c r="AP3779" s="109"/>
      <c r="BF3779" s="305"/>
      <c r="BG3779" s="305"/>
      <c r="BJ3779" s="344"/>
      <c r="BK3779" s="344"/>
      <c r="BS3779" s="305"/>
      <c r="BT3779" s="305"/>
      <c r="BU3779" s="305"/>
      <c r="BV3779" s="305"/>
      <c r="BW3779" s="305"/>
      <c r="BX3779" s="305"/>
      <c r="BY3779" s="305"/>
      <c r="BZ3779" s="305"/>
      <c r="CA3779" s="305"/>
      <c r="CE3779" s="110"/>
    </row>
    <row r="3780" spans="9:83" s="108" customFormat="1" x14ac:dyDescent="0.25">
      <c r="I3780" s="111"/>
      <c r="J3780" s="111"/>
      <c r="K3780" s="111"/>
      <c r="L3780" s="111"/>
      <c r="M3780" s="111"/>
      <c r="N3780" s="111"/>
      <c r="O3780" s="112"/>
      <c r="AF3780" s="109"/>
      <c r="AG3780" s="109"/>
      <c r="AH3780" s="109"/>
      <c r="AN3780" s="109"/>
      <c r="AO3780" s="109"/>
      <c r="AP3780" s="109"/>
      <c r="BF3780" s="305"/>
      <c r="BG3780" s="305"/>
      <c r="BJ3780" s="344"/>
      <c r="BK3780" s="344"/>
      <c r="BS3780" s="305"/>
      <c r="BT3780" s="305"/>
      <c r="BU3780" s="305"/>
      <c r="BV3780" s="305"/>
      <c r="BW3780" s="305"/>
      <c r="BX3780" s="305"/>
      <c r="BY3780" s="305"/>
      <c r="BZ3780" s="305"/>
      <c r="CA3780" s="305"/>
      <c r="CE3780" s="110"/>
    </row>
    <row r="3781" spans="9:83" s="108" customFormat="1" x14ac:dyDescent="0.25">
      <c r="I3781" s="111"/>
      <c r="J3781" s="111"/>
      <c r="K3781" s="111"/>
      <c r="L3781" s="111"/>
      <c r="M3781" s="111"/>
      <c r="N3781" s="111"/>
      <c r="O3781" s="112"/>
      <c r="AF3781" s="109"/>
      <c r="AG3781" s="109"/>
      <c r="AH3781" s="109"/>
      <c r="AN3781" s="109"/>
      <c r="AO3781" s="109"/>
      <c r="AP3781" s="109"/>
      <c r="BF3781" s="305"/>
      <c r="BG3781" s="305"/>
      <c r="BJ3781" s="344"/>
      <c r="BK3781" s="344"/>
      <c r="BS3781" s="305"/>
      <c r="BT3781" s="305"/>
      <c r="BU3781" s="305"/>
      <c r="BV3781" s="305"/>
      <c r="BW3781" s="305"/>
      <c r="BX3781" s="305"/>
      <c r="BY3781" s="305"/>
      <c r="BZ3781" s="305"/>
      <c r="CA3781" s="305"/>
      <c r="CE3781" s="110"/>
    </row>
    <row r="3782" spans="9:83" s="108" customFormat="1" x14ac:dyDescent="0.25">
      <c r="I3782" s="111"/>
      <c r="J3782" s="111"/>
      <c r="K3782" s="111"/>
      <c r="L3782" s="111"/>
      <c r="M3782" s="111"/>
      <c r="N3782" s="111"/>
      <c r="O3782" s="112"/>
      <c r="AF3782" s="109"/>
      <c r="AG3782" s="109"/>
      <c r="AH3782" s="109"/>
      <c r="AN3782" s="109"/>
      <c r="AO3782" s="109"/>
      <c r="AP3782" s="109"/>
      <c r="BF3782" s="305"/>
      <c r="BG3782" s="305"/>
      <c r="BJ3782" s="344"/>
      <c r="BK3782" s="344"/>
      <c r="BS3782" s="305"/>
      <c r="BT3782" s="305"/>
      <c r="BU3782" s="305"/>
      <c r="BV3782" s="305"/>
      <c r="BW3782" s="305"/>
      <c r="BX3782" s="305"/>
      <c r="BY3782" s="305"/>
      <c r="BZ3782" s="305"/>
      <c r="CA3782" s="305"/>
      <c r="CE3782" s="110"/>
    </row>
    <row r="3783" spans="9:83" s="108" customFormat="1" x14ac:dyDescent="0.25">
      <c r="I3783" s="111"/>
      <c r="J3783" s="111"/>
      <c r="K3783" s="111"/>
      <c r="L3783" s="111"/>
      <c r="M3783" s="111"/>
      <c r="N3783" s="111"/>
      <c r="O3783" s="112"/>
      <c r="AF3783" s="109"/>
      <c r="AG3783" s="109"/>
      <c r="AH3783" s="109"/>
      <c r="AN3783" s="109"/>
      <c r="AO3783" s="109"/>
      <c r="AP3783" s="109"/>
      <c r="BF3783" s="305"/>
      <c r="BG3783" s="305"/>
      <c r="BJ3783" s="344"/>
      <c r="BK3783" s="344"/>
      <c r="BS3783" s="305"/>
      <c r="BT3783" s="305"/>
      <c r="BU3783" s="305"/>
      <c r="BV3783" s="305"/>
      <c r="BW3783" s="305"/>
      <c r="BX3783" s="305"/>
      <c r="BY3783" s="305"/>
      <c r="BZ3783" s="305"/>
      <c r="CA3783" s="305"/>
      <c r="CE3783" s="110"/>
    </row>
    <row r="3784" spans="9:83" s="108" customFormat="1" x14ac:dyDescent="0.25">
      <c r="I3784" s="111"/>
      <c r="J3784" s="111"/>
      <c r="K3784" s="111"/>
      <c r="L3784" s="111"/>
      <c r="M3784" s="111"/>
      <c r="N3784" s="111"/>
      <c r="O3784" s="112"/>
      <c r="AF3784" s="109"/>
      <c r="AG3784" s="109"/>
      <c r="AH3784" s="109"/>
      <c r="AN3784" s="109"/>
      <c r="AO3784" s="109"/>
      <c r="AP3784" s="109"/>
      <c r="BF3784" s="305"/>
      <c r="BG3784" s="305"/>
      <c r="BJ3784" s="344"/>
      <c r="BK3784" s="344"/>
      <c r="BS3784" s="305"/>
      <c r="BT3784" s="305"/>
      <c r="BU3784" s="305"/>
      <c r="BV3784" s="305"/>
      <c r="BW3784" s="305"/>
      <c r="BX3784" s="305"/>
      <c r="BY3784" s="305"/>
      <c r="BZ3784" s="305"/>
      <c r="CA3784" s="305"/>
      <c r="CE3784" s="110"/>
    </row>
    <row r="3785" spans="9:83" s="108" customFormat="1" x14ac:dyDescent="0.25">
      <c r="I3785" s="111"/>
      <c r="J3785" s="111"/>
      <c r="K3785" s="111"/>
      <c r="L3785" s="111"/>
      <c r="M3785" s="111"/>
      <c r="N3785" s="111"/>
      <c r="O3785" s="112"/>
      <c r="AF3785" s="109"/>
      <c r="AG3785" s="109"/>
      <c r="AH3785" s="109"/>
      <c r="AN3785" s="109"/>
      <c r="AO3785" s="109"/>
      <c r="AP3785" s="109"/>
      <c r="BF3785" s="305"/>
      <c r="BG3785" s="305"/>
      <c r="BJ3785" s="344"/>
      <c r="BK3785" s="344"/>
      <c r="BS3785" s="305"/>
      <c r="BT3785" s="305"/>
      <c r="BU3785" s="305"/>
      <c r="BV3785" s="305"/>
      <c r="BW3785" s="305"/>
      <c r="BX3785" s="305"/>
      <c r="BY3785" s="305"/>
      <c r="BZ3785" s="305"/>
      <c r="CA3785" s="305"/>
      <c r="CE3785" s="110"/>
    </row>
    <row r="3786" spans="9:83" s="108" customFormat="1" x14ac:dyDescent="0.25">
      <c r="I3786" s="111"/>
      <c r="J3786" s="111"/>
      <c r="K3786" s="111"/>
      <c r="L3786" s="111"/>
      <c r="M3786" s="111"/>
      <c r="N3786" s="111"/>
      <c r="O3786" s="112"/>
      <c r="AF3786" s="109"/>
      <c r="AG3786" s="109"/>
      <c r="AH3786" s="109"/>
      <c r="AN3786" s="109"/>
      <c r="AO3786" s="109"/>
      <c r="AP3786" s="109"/>
      <c r="BF3786" s="305"/>
      <c r="BG3786" s="305"/>
      <c r="BJ3786" s="344"/>
      <c r="BK3786" s="344"/>
      <c r="BS3786" s="305"/>
      <c r="BT3786" s="305"/>
      <c r="BU3786" s="305"/>
      <c r="BV3786" s="305"/>
      <c r="BW3786" s="305"/>
      <c r="BX3786" s="305"/>
      <c r="BY3786" s="305"/>
      <c r="BZ3786" s="305"/>
      <c r="CA3786" s="305"/>
      <c r="CE3786" s="110"/>
    </row>
    <row r="3787" spans="9:83" s="108" customFormat="1" x14ac:dyDescent="0.25">
      <c r="I3787" s="111"/>
      <c r="J3787" s="111"/>
      <c r="K3787" s="111"/>
      <c r="L3787" s="111"/>
      <c r="M3787" s="111"/>
      <c r="N3787" s="111"/>
      <c r="O3787" s="112"/>
      <c r="AF3787" s="109"/>
      <c r="AG3787" s="109"/>
      <c r="AH3787" s="109"/>
      <c r="AN3787" s="109"/>
      <c r="AO3787" s="109"/>
      <c r="AP3787" s="109"/>
      <c r="BF3787" s="305"/>
      <c r="BG3787" s="305"/>
      <c r="BJ3787" s="344"/>
      <c r="BK3787" s="344"/>
      <c r="BS3787" s="305"/>
      <c r="BT3787" s="305"/>
      <c r="BU3787" s="305"/>
      <c r="BV3787" s="305"/>
      <c r="BW3787" s="305"/>
      <c r="BX3787" s="305"/>
      <c r="BY3787" s="305"/>
      <c r="BZ3787" s="305"/>
      <c r="CA3787" s="305"/>
      <c r="CE3787" s="110"/>
    </row>
    <row r="3788" spans="9:83" s="108" customFormat="1" x14ac:dyDescent="0.25">
      <c r="I3788" s="111"/>
      <c r="J3788" s="111"/>
      <c r="K3788" s="111"/>
      <c r="L3788" s="111"/>
      <c r="M3788" s="111"/>
      <c r="N3788" s="111"/>
      <c r="O3788" s="112"/>
      <c r="AF3788" s="109"/>
      <c r="AG3788" s="109"/>
      <c r="AH3788" s="109"/>
      <c r="AN3788" s="109"/>
      <c r="AO3788" s="109"/>
      <c r="AP3788" s="109"/>
      <c r="BF3788" s="305"/>
      <c r="BG3788" s="305"/>
      <c r="BJ3788" s="344"/>
      <c r="BK3788" s="344"/>
      <c r="BS3788" s="305"/>
      <c r="BT3788" s="305"/>
      <c r="BU3788" s="305"/>
      <c r="BV3788" s="305"/>
      <c r="BW3788" s="305"/>
      <c r="BX3788" s="305"/>
      <c r="BY3788" s="305"/>
      <c r="BZ3788" s="305"/>
      <c r="CA3788" s="305"/>
      <c r="CE3788" s="110"/>
    </row>
    <row r="3789" spans="9:83" s="108" customFormat="1" x14ac:dyDescent="0.25">
      <c r="I3789" s="111"/>
      <c r="J3789" s="111"/>
      <c r="K3789" s="111"/>
      <c r="L3789" s="111"/>
      <c r="M3789" s="111"/>
      <c r="N3789" s="111"/>
      <c r="O3789" s="112"/>
      <c r="AF3789" s="109"/>
      <c r="AG3789" s="109"/>
      <c r="AH3789" s="109"/>
      <c r="AN3789" s="109"/>
      <c r="AO3789" s="109"/>
      <c r="AP3789" s="109"/>
      <c r="BF3789" s="305"/>
      <c r="BG3789" s="305"/>
      <c r="BJ3789" s="344"/>
      <c r="BK3789" s="344"/>
      <c r="BS3789" s="305"/>
      <c r="BT3789" s="305"/>
      <c r="BU3789" s="305"/>
      <c r="BV3789" s="305"/>
      <c r="BW3789" s="305"/>
      <c r="BX3789" s="305"/>
      <c r="BY3789" s="305"/>
      <c r="BZ3789" s="305"/>
      <c r="CA3789" s="305"/>
      <c r="CE3789" s="110"/>
    </row>
    <row r="3790" spans="9:83" s="108" customFormat="1" x14ac:dyDescent="0.25">
      <c r="I3790" s="111"/>
      <c r="J3790" s="111"/>
      <c r="K3790" s="111"/>
      <c r="L3790" s="111"/>
      <c r="M3790" s="111"/>
      <c r="N3790" s="111"/>
      <c r="O3790" s="112"/>
      <c r="AF3790" s="109"/>
      <c r="AG3790" s="109"/>
      <c r="AH3790" s="109"/>
      <c r="AN3790" s="109"/>
      <c r="AO3790" s="109"/>
      <c r="AP3790" s="109"/>
      <c r="BF3790" s="305"/>
      <c r="BG3790" s="305"/>
      <c r="BJ3790" s="344"/>
      <c r="BK3790" s="344"/>
      <c r="BS3790" s="305"/>
      <c r="BT3790" s="305"/>
      <c r="BU3790" s="305"/>
      <c r="BV3790" s="305"/>
      <c r="BW3790" s="305"/>
      <c r="BX3790" s="305"/>
      <c r="BY3790" s="305"/>
      <c r="BZ3790" s="305"/>
      <c r="CA3790" s="305"/>
      <c r="CE3790" s="110"/>
    </row>
    <row r="3791" spans="9:83" s="108" customFormat="1" x14ac:dyDescent="0.25">
      <c r="I3791" s="111"/>
      <c r="J3791" s="111"/>
      <c r="K3791" s="111"/>
      <c r="L3791" s="111"/>
      <c r="M3791" s="111"/>
      <c r="N3791" s="111"/>
      <c r="O3791" s="112"/>
      <c r="AF3791" s="109"/>
      <c r="AG3791" s="109"/>
      <c r="AH3791" s="109"/>
      <c r="AN3791" s="109"/>
      <c r="AO3791" s="109"/>
      <c r="AP3791" s="109"/>
      <c r="BF3791" s="305"/>
      <c r="BG3791" s="305"/>
      <c r="BJ3791" s="344"/>
      <c r="BK3791" s="344"/>
      <c r="BS3791" s="305"/>
      <c r="BT3791" s="305"/>
      <c r="BU3791" s="305"/>
      <c r="BV3791" s="305"/>
      <c r="BW3791" s="305"/>
      <c r="BX3791" s="305"/>
      <c r="BY3791" s="305"/>
      <c r="BZ3791" s="305"/>
      <c r="CA3791" s="305"/>
      <c r="CE3791" s="110"/>
    </row>
    <row r="3792" spans="9:83" s="108" customFormat="1" x14ac:dyDescent="0.25">
      <c r="I3792" s="111"/>
      <c r="J3792" s="111"/>
      <c r="K3792" s="111"/>
      <c r="L3792" s="111"/>
      <c r="M3792" s="111"/>
      <c r="N3792" s="111"/>
      <c r="O3792" s="112"/>
      <c r="AF3792" s="109"/>
      <c r="AG3792" s="109"/>
      <c r="AH3792" s="109"/>
      <c r="AN3792" s="109"/>
      <c r="AO3792" s="109"/>
      <c r="AP3792" s="109"/>
      <c r="BF3792" s="305"/>
      <c r="BG3792" s="305"/>
      <c r="BJ3792" s="344"/>
      <c r="BK3792" s="344"/>
      <c r="BS3792" s="305"/>
      <c r="BT3792" s="305"/>
      <c r="BU3792" s="305"/>
      <c r="BV3792" s="305"/>
      <c r="BW3792" s="305"/>
      <c r="BX3792" s="305"/>
      <c r="BY3792" s="305"/>
      <c r="BZ3792" s="305"/>
      <c r="CA3792" s="305"/>
      <c r="CE3792" s="110"/>
    </row>
    <row r="3793" spans="9:83" s="108" customFormat="1" x14ac:dyDescent="0.25">
      <c r="I3793" s="111"/>
      <c r="J3793" s="111"/>
      <c r="K3793" s="111"/>
      <c r="L3793" s="111"/>
      <c r="M3793" s="111"/>
      <c r="N3793" s="111"/>
      <c r="O3793" s="112"/>
      <c r="AF3793" s="109"/>
      <c r="AG3793" s="109"/>
      <c r="AH3793" s="109"/>
      <c r="AN3793" s="109"/>
      <c r="AO3793" s="109"/>
      <c r="AP3793" s="109"/>
      <c r="BF3793" s="305"/>
      <c r="BG3793" s="305"/>
      <c r="BJ3793" s="344"/>
      <c r="BK3793" s="344"/>
      <c r="BS3793" s="305"/>
      <c r="BT3793" s="305"/>
      <c r="BU3793" s="305"/>
      <c r="BV3793" s="305"/>
      <c r="BW3793" s="305"/>
      <c r="BX3793" s="305"/>
      <c r="BY3793" s="305"/>
      <c r="BZ3793" s="305"/>
      <c r="CA3793" s="305"/>
      <c r="CE3793" s="110"/>
    </row>
    <row r="3794" spans="9:83" s="108" customFormat="1" x14ac:dyDescent="0.25">
      <c r="I3794" s="111"/>
      <c r="J3794" s="111"/>
      <c r="K3794" s="111"/>
      <c r="L3794" s="111"/>
      <c r="M3794" s="111"/>
      <c r="N3794" s="111"/>
      <c r="O3794" s="112"/>
      <c r="AF3794" s="109"/>
      <c r="AG3794" s="109"/>
      <c r="AH3794" s="109"/>
      <c r="AN3794" s="109"/>
      <c r="AO3794" s="109"/>
      <c r="AP3794" s="109"/>
      <c r="BF3794" s="305"/>
      <c r="BG3794" s="305"/>
      <c r="BJ3794" s="344"/>
      <c r="BK3794" s="344"/>
      <c r="BS3794" s="305"/>
      <c r="BT3794" s="305"/>
      <c r="BU3794" s="305"/>
      <c r="BV3794" s="305"/>
      <c r="BW3794" s="305"/>
      <c r="BX3794" s="305"/>
      <c r="BY3794" s="305"/>
      <c r="BZ3794" s="305"/>
      <c r="CA3794" s="305"/>
      <c r="CE3794" s="110"/>
    </row>
    <row r="3795" spans="9:83" s="108" customFormat="1" x14ac:dyDescent="0.25">
      <c r="I3795" s="111"/>
      <c r="J3795" s="111"/>
      <c r="K3795" s="111"/>
      <c r="L3795" s="111"/>
      <c r="M3795" s="111"/>
      <c r="N3795" s="111"/>
      <c r="O3795" s="112"/>
      <c r="AF3795" s="109"/>
      <c r="AG3795" s="109"/>
      <c r="AH3795" s="109"/>
      <c r="AN3795" s="109"/>
      <c r="AO3795" s="109"/>
      <c r="AP3795" s="109"/>
      <c r="BF3795" s="305"/>
      <c r="BG3795" s="305"/>
      <c r="BJ3795" s="344"/>
      <c r="BK3795" s="344"/>
      <c r="BS3795" s="305"/>
      <c r="BT3795" s="305"/>
      <c r="BU3795" s="305"/>
      <c r="BV3795" s="305"/>
      <c r="BW3795" s="305"/>
      <c r="BX3795" s="305"/>
      <c r="BY3795" s="305"/>
      <c r="BZ3795" s="305"/>
      <c r="CA3795" s="305"/>
      <c r="CE3795" s="110"/>
    </row>
    <row r="3796" spans="9:83" s="108" customFormat="1" x14ac:dyDescent="0.25">
      <c r="I3796" s="111"/>
      <c r="J3796" s="111"/>
      <c r="K3796" s="111"/>
      <c r="L3796" s="111"/>
      <c r="M3796" s="111"/>
      <c r="N3796" s="111"/>
      <c r="O3796" s="112"/>
      <c r="AF3796" s="109"/>
      <c r="AG3796" s="109"/>
      <c r="AH3796" s="109"/>
      <c r="AN3796" s="109"/>
      <c r="AO3796" s="109"/>
      <c r="AP3796" s="109"/>
      <c r="BF3796" s="305"/>
      <c r="BG3796" s="305"/>
      <c r="BJ3796" s="344"/>
      <c r="BK3796" s="344"/>
      <c r="BS3796" s="305"/>
      <c r="BT3796" s="305"/>
      <c r="BU3796" s="305"/>
      <c r="BV3796" s="305"/>
      <c r="BW3796" s="305"/>
      <c r="BX3796" s="305"/>
      <c r="BY3796" s="305"/>
      <c r="BZ3796" s="305"/>
      <c r="CA3796" s="305"/>
      <c r="CE3796" s="110"/>
    </row>
    <row r="3797" spans="9:83" s="108" customFormat="1" x14ac:dyDescent="0.25">
      <c r="I3797" s="111"/>
      <c r="J3797" s="111"/>
      <c r="K3797" s="111"/>
      <c r="L3797" s="111"/>
      <c r="M3797" s="111"/>
      <c r="N3797" s="111"/>
      <c r="O3797" s="112"/>
      <c r="AF3797" s="109"/>
      <c r="AG3797" s="109"/>
      <c r="AH3797" s="109"/>
      <c r="AN3797" s="109"/>
      <c r="AO3797" s="109"/>
      <c r="AP3797" s="109"/>
      <c r="BF3797" s="305"/>
      <c r="BG3797" s="305"/>
      <c r="BJ3797" s="344"/>
      <c r="BK3797" s="344"/>
      <c r="BS3797" s="305"/>
      <c r="BT3797" s="305"/>
      <c r="BU3797" s="305"/>
      <c r="BV3797" s="305"/>
      <c r="BW3797" s="305"/>
      <c r="BX3797" s="305"/>
      <c r="BY3797" s="305"/>
      <c r="BZ3797" s="305"/>
      <c r="CA3797" s="305"/>
      <c r="CE3797" s="110"/>
    </row>
    <row r="3798" spans="9:83" s="108" customFormat="1" x14ac:dyDescent="0.25">
      <c r="I3798" s="111"/>
      <c r="J3798" s="111"/>
      <c r="K3798" s="111"/>
      <c r="L3798" s="111"/>
      <c r="M3798" s="111"/>
      <c r="N3798" s="111"/>
      <c r="O3798" s="112"/>
      <c r="AF3798" s="109"/>
      <c r="AG3798" s="109"/>
      <c r="AH3798" s="109"/>
      <c r="AN3798" s="109"/>
      <c r="AO3798" s="109"/>
      <c r="AP3798" s="109"/>
      <c r="BF3798" s="305"/>
      <c r="BG3798" s="305"/>
      <c r="BJ3798" s="344"/>
      <c r="BK3798" s="344"/>
      <c r="BS3798" s="305"/>
      <c r="BT3798" s="305"/>
      <c r="BU3798" s="305"/>
      <c r="BV3798" s="305"/>
      <c r="BW3798" s="305"/>
      <c r="BX3798" s="305"/>
      <c r="BY3798" s="305"/>
      <c r="BZ3798" s="305"/>
      <c r="CA3798" s="305"/>
      <c r="CE3798" s="110"/>
    </row>
    <row r="3799" spans="9:83" s="108" customFormat="1" x14ac:dyDescent="0.25">
      <c r="I3799" s="111"/>
      <c r="J3799" s="111"/>
      <c r="K3799" s="111"/>
      <c r="L3799" s="111"/>
      <c r="M3799" s="111"/>
      <c r="N3799" s="111"/>
      <c r="O3799" s="112"/>
      <c r="AF3799" s="109"/>
      <c r="AG3799" s="109"/>
      <c r="AH3799" s="109"/>
      <c r="AN3799" s="109"/>
      <c r="AO3799" s="109"/>
      <c r="AP3799" s="109"/>
      <c r="BF3799" s="305"/>
      <c r="BG3799" s="305"/>
      <c r="BJ3799" s="344"/>
      <c r="BK3799" s="344"/>
      <c r="BS3799" s="305"/>
      <c r="BT3799" s="305"/>
      <c r="BU3799" s="305"/>
      <c r="BV3799" s="305"/>
      <c r="BW3799" s="305"/>
      <c r="BX3799" s="305"/>
      <c r="BY3799" s="305"/>
      <c r="BZ3799" s="305"/>
      <c r="CA3799" s="305"/>
      <c r="CE3799" s="110"/>
    </row>
    <row r="3800" spans="9:83" s="108" customFormat="1" x14ac:dyDescent="0.25">
      <c r="I3800" s="111"/>
      <c r="J3800" s="111"/>
      <c r="K3800" s="111"/>
      <c r="L3800" s="111"/>
      <c r="M3800" s="111"/>
      <c r="N3800" s="111"/>
      <c r="O3800" s="112"/>
      <c r="AF3800" s="109"/>
      <c r="AG3800" s="109"/>
      <c r="AH3800" s="109"/>
      <c r="AN3800" s="109"/>
      <c r="AO3800" s="109"/>
      <c r="AP3800" s="109"/>
      <c r="BF3800" s="305"/>
      <c r="BG3800" s="305"/>
      <c r="BJ3800" s="344"/>
      <c r="BK3800" s="344"/>
      <c r="BS3800" s="305"/>
      <c r="BT3800" s="305"/>
      <c r="BU3800" s="305"/>
      <c r="BV3800" s="305"/>
      <c r="BW3800" s="305"/>
      <c r="BX3800" s="305"/>
      <c r="BY3800" s="305"/>
      <c r="BZ3800" s="305"/>
      <c r="CA3800" s="305"/>
      <c r="CE3800" s="110"/>
    </row>
    <row r="3801" spans="9:83" s="108" customFormat="1" x14ac:dyDescent="0.25">
      <c r="I3801" s="111"/>
      <c r="J3801" s="111"/>
      <c r="K3801" s="111"/>
      <c r="L3801" s="111"/>
      <c r="M3801" s="111"/>
      <c r="N3801" s="111"/>
      <c r="O3801" s="112"/>
      <c r="AF3801" s="109"/>
      <c r="AG3801" s="109"/>
      <c r="AH3801" s="109"/>
      <c r="AN3801" s="109"/>
      <c r="AO3801" s="109"/>
      <c r="AP3801" s="109"/>
      <c r="BF3801" s="305"/>
      <c r="BG3801" s="305"/>
      <c r="BJ3801" s="344"/>
      <c r="BK3801" s="344"/>
      <c r="BS3801" s="305"/>
      <c r="BT3801" s="305"/>
      <c r="BU3801" s="305"/>
      <c r="BV3801" s="305"/>
      <c r="BW3801" s="305"/>
      <c r="BX3801" s="305"/>
      <c r="BY3801" s="305"/>
      <c r="BZ3801" s="305"/>
      <c r="CA3801" s="305"/>
      <c r="CE3801" s="110"/>
    </row>
    <row r="3802" spans="9:83" s="108" customFormat="1" x14ac:dyDescent="0.25">
      <c r="I3802" s="111"/>
      <c r="J3802" s="111"/>
      <c r="K3802" s="111"/>
      <c r="L3802" s="111"/>
      <c r="M3802" s="111"/>
      <c r="N3802" s="111"/>
      <c r="O3802" s="112"/>
      <c r="AF3802" s="109"/>
      <c r="AG3802" s="109"/>
      <c r="AH3802" s="109"/>
      <c r="AN3802" s="109"/>
      <c r="AO3802" s="109"/>
      <c r="AP3802" s="109"/>
      <c r="BF3802" s="305"/>
      <c r="BG3802" s="305"/>
      <c r="BJ3802" s="344"/>
      <c r="BK3802" s="344"/>
      <c r="BS3802" s="305"/>
      <c r="BT3802" s="305"/>
      <c r="BU3802" s="305"/>
      <c r="BV3802" s="305"/>
      <c r="BW3802" s="305"/>
      <c r="BX3802" s="305"/>
      <c r="BY3802" s="305"/>
      <c r="BZ3802" s="305"/>
      <c r="CA3802" s="305"/>
      <c r="CE3802" s="110"/>
    </row>
    <row r="3803" spans="9:83" s="108" customFormat="1" x14ac:dyDescent="0.25">
      <c r="I3803" s="111"/>
      <c r="J3803" s="111"/>
      <c r="K3803" s="111"/>
      <c r="L3803" s="111"/>
      <c r="M3803" s="111"/>
      <c r="N3803" s="111"/>
      <c r="O3803" s="112"/>
      <c r="AF3803" s="109"/>
      <c r="AG3803" s="109"/>
      <c r="AH3803" s="109"/>
      <c r="AN3803" s="109"/>
      <c r="AO3803" s="109"/>
      <c r="AP3803" s="109"/>
      <c r="BF3803" s="305"/>
      <c r="BG3803" s="305"/>
      <c r="BJ3803" s="344"/>
      <c r="BK3803" s="344"/>
      <c r="BS3803" s="305"/>
      <c r="BT3803" s="305"/>
      <c r="BU3803" s="305"/>
      <c r="BV3803" s="305"/>
      <c r="BW3803" s="305"/>
      <c r="BX3803" s="305"/>
      <c r="BY3803" s="305"/>
      <c r="BZ3803" s="305"/>
      <c r="CA3803" s="305"/>
      <c r="CE3803" s="110"/>
    </row>
    <row r="3804" spans="9:83" s="108" customFormat="1" x14ac:dyDescent="0.25">
      <c r="I3804" s="111"/>
      <c r="J3804" s="111"/>
      <c r="K3804" s="111"/>
      <c r="L3804" s="111"/>
      <c r="M3804" s="111"/>
      <c r="N3804" s="111"/>
      <c r="O3804" s="112"/>
      <c r="AF3804" s="109"/>
      <c r="AG3804" s="109"/>
      <c r="AH3804" s="109"/>
      <c r="AN3804" s="109"/>
      <c r="AO3804" s="109"/>
      <c r="AP3804" s="109"/>
      <c r="BF3804" s="305"/>
      <c r="BG3804" s="305"/>
      <c r="BJ3804" s="344"/>
      <c r="BK3804" s="344"/>
      <c r="BS3804" s="305"/>
      <c r="BT3804" s="305"/>
      <c r="BU3804" s="305"/>
      <c r="BV3804" s="305"/>
      <c r="BW3804" s="305"/>
      <c r="BX3804" s="305"/>
      <c r="BY3804" s="305"/>
      <c r="BZ3804" s="305"/>
      <c r="CA3804" s="305"/>
      <c r="CE3804" s="110"/>
    </row>
    <row r="3805" spans="9:83" s="108" customFormat="1" x14ac:dyDescent="0.25">
      <c r="I3805" s="111"/>
      <c r="J3805" s="111"/>
      <c r="K3805" s="111"/>
      <c r="L3805" s="111"/>
      <c r="M3805" s="111"/>
      <c r="N3805" s="111"/>
      <c r="O3805" s="112"/>
      <c r="AF3805" s="109"/>
      <c r="AG3805" s="109"/>
      <c r="AH3805" s="109"/>
      <c r="AN3805" s="109"/>
      <c r="AO3805" s="109"/>
      <c r="AP3805" s="109"/>
      <c r="BF3805" s="305"/>
      <c r="BG3805" s="305"/>
      <c r="BJ3805" s="344"/>
      <c r="BK3805" s="344"/>
      <c r="BS3805" s="305"/>
      <c r="BT3805" s="305"/>
      <c r="BU3805" s="305"/>
      <c r="BV3805" s="305"/>
      <c r="BW3805" s="305"/>
      <c r="BX3805" s="305"/>
      <c r="BY3805" s="305"/>
      <c r="BZ3805" s="305"/>
      <c r="CA3805" s="305"/>
      <c r="CE3805" s="110"/>
    </row>
    <row r="3806" spans="9:83" s="108" customFormat="1" x14ac:dyDescent="0.25">
      <c r="I3806" s="111"/>
      <c r="J3806" s="111"/>
      <c r="K3806" s="111"/>
      <c r="L3806" s="111"/>
      <c r="M3806" s="111"/>
      <c r="N3806" s="111"/>
      <c r="O3806" s="112"/>
      <c r="AF3806" s="109"/>
      <c r="AG3806" s="109"/>
      <c r="AH3806" s="109"/>
      <c r="AN3806" s="109"/>
      <c r="AO3806" s="109"/>
      <c r="AP3806" s="109"/>
      <c r="BF3806" s="305"/>
      <c r="BG3806" s="305"/>
      <c r="BJ3806" s="344"/>
      <c r="BK3806" s="344"/>
      <c r="BS3806" s="305"/>
      <c r="BT3806" s="305"/>
      <c r="BU3806" s="305"/>
      <c r="BV3806" s="305"/>
      <c r="BW3806" s="305"/>
      <c r="BX3806" s="305"/>
      <c r="BY3806" s="305"/>
      <c r="BZ3806" s="305"/>
      <c r="CA3806" s="305"/>
      <c r="CE3806" s="110"/>
    </row>
    <row r="3807" spans="9:83" s="108" customFormat="1" x14ac:dyDescent="0.25">
      <c r="I3807" s="111"/>
      <c r="J3807" s="111"/>
      <c r="K3807" s="111"/>
      <c r="L3807" s="111"/>
      <c r="M3807" s="111"/>
      <c r="N3807" s="111"/>
      <c r="O3807" s="112"/>
      <c r="AF3807" s="109"/>
      <c r="AG3807" s="109"/>
      <c r="AH3807" s="109"/>
      <c r="AN3807" s="109"/>
      <c r="AO3807" s="109"/>
      <c r="AP3807" s="109"/>
      <c r="BF3807" s="305"/>
      <c r="BG3807" s="305"/>
      <c r="BJ3807" s="344"/>
      <c r="BK3807" s="344"/>
      <c r="BS3807" s="305"/>
      <c r="BT3807" s="305"/>
      <c r="BU3807" s="305"/>
      <c r="BV3807" s="305"/>
      <c r="BW3807" s="305"/>
      <c r="BX3807" s="305"/>
      <c r="BY3807" s="305"/>
      <c r="BZ3807" s="305"/>
      <c r="CA3807" s="305"/>
      <c r="CE3807" s="110"/>
    </row>
    <row r="3808" spans="9:83" s="108" customFormat="1" x14ac:dyDescent="0.25">
      <c r="I3808" s="111"/>
      <c r="J3808" s="111"/>
      <c r="K3808" s="111"/>
      <c r="L3808" s="111"/>
      <c r="M3808" s="111"/>
      <c r="N3808" s="111"/>
      <c r="O3808" s="112"/>
      <c r="AF3808" s="109"/>
      <c r="AG3808" s="109"/>
      <c r="AH3808" s="109"/>
      <c r="AN3808" s="109"/>
      <c r="AO3808" s="109"/>
      <c r="AP3808" s="109"/>
      <c r="BF3808" s="305"/>
      <c r="BG3808" s="305"/>
      <c r="BJ3808" s="344"/>
      <c r="BK3808" s="344"/>
      <c r="BS3808" s="305"/>
      <c r="BT3808" s="305"/>
      <c r="BU3808" s="305"/>
      <c r="BV3808" s="305"/>
      <c r="BW3808" s="305"/>
      <c r="BX3808" s="305"/>
      <c r="BY3808" s="305"/>
      <c r="BZ3808" s="305"/>
      <c r="CA3808" s="305"/>
      <c r="CE3808" s="110"/>
    </row>
    <row r="3809" spans="9:83" s="108" customFormat="1" x14ac:dyDescent="0.25">
      <c r="I3809" s="111"/>
      <c r="J3809" s="111"/>
      <c r="K3809" s="111"/>
      <c r="L3809" s="111"/>
      <c r="M3809" s="111"/>
      <c r="N3809" s="111"/>
      <c r="O3809" s="112"/>
      <c r="AF3809" s="109"/>
      <c r="AG3809" s="109"/>
      <c r="AH3809" s="109"/>
      <c r="AN3809" s="109"/>
      <c r="AO3809" s="109"/>
      <c r="AP3809" s="109"/>
      <c r="BF3809" s="305"/>
      <c r="BG3809" s="305"/>
      <c r="BJ3809" s="344"/>
      <c r="BK3809" s="344"/>
      <c r="BS3809" s="305"/>
      <c r="BT3809" s="305"/>
      <c r="BU3809" s="305"/>
      <c r="BV3809" s="305"/>
      <c r="BW3809" s="305"/>
      <c r="BX3809" s="305"/>
      <c r="BY3809" s="305"/>
      <c r="BZ3809" s="305"/>
      <c r="CA3809" s="305"/>
      <c r="CE3809" s="110"/>
    </row>
    <row r="3810" spans="9:83" s="108" customFormat="1" x14ac:dyDescent="0.25">
      <c r="I3810" s="111"/>
      <c r="J3810" s="111"/>
      <c r="K3810" s="111"/>
      <c r="L3810" s="111"/>
      <c r="M3810" s="111"/>
      <c r="N3810" s="111"/>
      <c r="O3810" s="112"/>
      <c r="AF3810" s="109"/>
      <c r="AG3810" s="109"/>
      <c r="AH3810" s="109"/>
      <c r="AN3810" s="109"/>
      <c r="AO3810" s="109"/>
      <c r="AP3810" s="109"/>
      <c r="BF3810" s="305"/>
      <c r="BG3810" s="305"/>
      <c r="BJ3810" s="344"/>
      <c r="BK3810" s="344"/>
      <c r="BS3810" s="305"/>
      <c r="BT3810" s="305"/>
      <c r="BU3810" s="305"/>
      <c r="BV3810" s="305"/>
      <c r="BW3810" s="305"/>
      <c r="BX3810" s="305"/>
      <c r="BY3810" s="305"/>
      <c r="BZ3810" s="305"/>
      <c r="CA3810" s="305"/>
      <c r="CE3810" s="110"/>
    </row>
    <row r="3811" spans="9:83" s="108" customFormat="1" x14ac:dyDescent="0.25">
      <c r="I3811" s="111"/>
      <c r="J3811" s="111"/>
      <c r="K3811" s="111"/>
      <c r="L3811" s="111"/>
      <c r="M3811" s="111"/>
      <c r="N3811" s="111"/>
      <c r="O3811" s="112"/>
      <c r="AF3811" s="109"/>
      <c r="AG3811" s="109"/>
      <c r="AH3811" s="109"/>
      <c r="AN3811" s="109"/>
      <c r="AO3811" s="109"/>
      <c r="AP3811" s="109"/>
      <c r="BF3811" s="305"/>
      <c r="BG3811" s="305"/>
      <c r="BJ3811" s="344"/>
      <c r="BK3811" s="344"/>
      <c r="BS3811" s="305"/>
      <c r="BT3811" s="305"/>
      <c r="BU3811" s="305"/>
      <c r="BV3811" s="305"/>
      <c r="BW3811" s="305"/>
      <c r="BX3811" s="305"/>
      <c r="BY3811" s="305"/>
      <c r="BZ3811" s="305"/>
      <c r="CA3811" s="305"/>
      <c r="CE3811" s="110"/>
    </row>
    <row r="3812" spans="9:83" s="108" customFormat="1" x14ac:dyDescent="0.25">
      <c r="I3812" s="111"/>
      <c r="J3812" s="111"/>
      <c r="K3812" s="111"/>
      <c r="L3812" s="111"/>
      <c r="M3812" s="111"/>
      <c r="N3812" s="111"/>
      <c r="O3812" s="112"/>
      <c r="AF3812" s="109"/>
      <c r="AG3812" s="109"/>
      <c r="AH3812" s="109"/>
      <c r="AN3812" s="109"/>
      <c r="AO3812" s="109"/>
      <c r="AP3812" s="109"/>
      <c r="BF3812" s="305"/>
      <c r="BG3812" s="305"/>
      <c r="BJ3812" s="344"/>
      <c r="BK3812" s="344"/>
      <c r="BS3812" s="305"/>
      <c r="BT3812" s="305"/>
      <c r="BU3812" s="305"/>
      <c r="BV3812" s="305"/>
      <c r="BW3812" s="305"/>
      <c r="BX3812" s="305"/>
      <c r="BY3812" s="305"/>
      <c r="BZ3812" s="305"/>
      <c r="CA3812" s="305"/>
      <c r="CE3812" s="110"/>
    </row>
    <row r="3813" spans="9:83" s="108" customFormat="1" x14ac:dyDescent="0.25">
      <c r="I3813" s="111"/>
      <c r="J3813" s="111"/>
      <c r="K3813" s="111"/>
      <c r="L3813" s="111"/>
      <c r="M3813" s="111"/>
      <c r="N3813" s="111"/>
      <c r="O3813" s="112"/>
      <c r="AF3813" s="109"/>
      <c r="AG3813" s="109"/>
      <c r="AH3813" s="109"/>
      <c r="AN3813" s="109"/>
      <c r="AO3813" s="109"/>
      <c r="AP3813" s="109"/>
      <c r="BF3813" s="305"/>
      <c r="BG3813" s="305"/>
      <c r="BJ3813" s="344"/>
      <c r="BK3813" s="344"/>
      <c r="BS3813" s="305"/>
      <c r="BT3813" s="305"/>
      <c r="BU3813" s="305"/>
      <c r="BV3813" s="305"/>
      <c r="BW3813" s="305"/>
      <c r="BX3813" s="305"/>
      <c r="BY3813" s="305"/>
      <c r="BZ3813" s="305"/>
      <c r="CA3813" s="305"/>
      <c r="CE3813" s="110"/>
    </row>
    <row r="3814" spans="9:83" s="108" customFormat="1" x14ac:dyDescent="0.25">
      <c r="I3814" s="111"/>
      <c r="J3814" s="111"/>
      <c r="K3814" s="111"/>
      <c r="L3814" s="111"/>
      <c r="M3814" s="111"/>
      <c r="N3814" s="111"/>
      <c r="O3814" s="112"/>
      <c r="AF3814" s="109"/>
      <c r="AG3814" s="109"/>
      <c r="AH3814" s="109"/>
      <c r="AN3814" s="109"/>
      <c r="AO3814" s="109"/>
      <c r="AP3814" s="109"/>
      <c r="BF3814" s="305"/>
      <c r="BG3814" s="305"/>
      <c r="BJ3814" s="344"/>
      <c r="BK3814" s="344"/>
      <c r="BS3814" s="305"/>
      <c r="BT3814" s="305"/>
      <c r="BU3814" s="305"/>
      <c r="BV3814" s="305"/>
      <c r="BW3814" s="305"/>
      <c r="BX3814" s="305"/>
      <c r="BY3814" s="305"/>
      <c r="BZ3814" s="305"/>
      <c r="CA3814" s="305"/>
      <c r="CE3814" s="110"/>
    </row>
    <row r="3815" spans="9:83" s="108" customFormat="1" x14ac:dyDescent="0.25">
      <c r="I3815" s="111"/>
      <c r="J3815" s="111"/>
      <c r="K3815" s="111"/>
      <c r="L3815" s="111"/>
      <c r="M3815" s="111"/>
      <c r="N3815" s="111"/>
      <c r="O3815" s="112"/>
      <c r="AF3815" s="109"/>
      <c r="AG3815" s="109"/>
      <c r="AH3815" s="109"/>
      <c r="AN3815" s="109"/>
      <c r="AO3815" s="109"/>
      <c r="AP3815" s="109"/>
      <c r="BF3815" s="305"/>
      <c r="BG3815" s="305"/>
      <c r="BJ3815" s="344"/>
      <c r="BK3815" s="344"/>
      <c r="BS3815" s="305"/>
      <c r="BT3815" s="305"/>
      <c r="BU3815" s="305"/>
      <c r="BV3815" s="305"/>
      <c r="BW3815" s="305"/>
      <c r="BX3815" s="305"/>
      <c r="BY3815" s="305"/>
      <c r="BZ3815" s="305"/>
      <c r="CA3815" s="305"/>
      <c r="CE3815" s="110"/>
    </row>
    <row r="3816" spans="9:83" s="108" customFormat="1" x14ac:dyDescent="0.25">
      <c r="I3816" s="111"/>
      <c r="J3816" s="111"/>
      <c r="K3816" s="111"/>
      <c r="L3816" s="111"/>
      <c r="M3816" s="111"/>
      <c r="N3816" s="111"/>
      <c r="O3816" s="112"/>
      <c r="AF3816" s="109"/>
      <c r="AG3816" s="109"/>
      <c r="AH3816" s="109"/>
      <c r="AN3816" s="109"/>
      <c r="AO3816" s="109"/>
      <c r="AP3816" s="109"/>
      <c r="BF3816" s="305"/>
      <c r="BG3816" s="305"/>
      <c r="BJ3816" s="344"/>
      <c r="BK3816" s="344"/>
      <c r="BS3816" s="305"/>
      <c r="BT3816" s="305"/>
      <c r="BU3816" s="305"/>
      <c r="BV3816" s="305"/>
      <c r="BW3816" s="305"/>
      <c r="BX3816" s="305"/>
      <c r="BY3816" s="305"/>
      <c r="BZ3816" s="305"/>
      <c r="CA3816" s="305"/>
      <c r="CE3816" s="110"/>
    </row>
    <row r="3817" spans="9:83" s="108" customFormat="1" x14ac:dyDescent="0.25">
      <c r="I3817" s="111"/>
      <c r="J3817" s="111"/>
      <c r="K3817" s="111"/>
      <c r="L3817" s="111"/>
      <c r="M3817" s="111"/>
      <c r="N3817" s="111"/>
      <c r="O3817" s="112"/>
      <c r="AF3817" s="109"/>
      <c r="AG3817" s="109"/>
      <c r="AH3817" s="109"/>
      <c r="AN3817" s="109"/>
      <c r="AO3817" s="109"/>
      <c r="AP3817" s="109"/>
      <c r="BF3817" s="305"/>
      <c r="BG3817" s="305"/>
      <c r="BJ3817" s="344"/>
      <c r="BK3817" s="344"/>
      <c r="BS3817" s="305"/>
      <c r="BT3817" s="305"/>
      <c r="BU3817" s="305"/>
      <c r="BV3817" s="305"/>
      <c r="BW3817" s="305"/>
      <c r="BX3817" s="305"/>
      <c r="BY3817" s="305"/>
      <c r="BZ3817" s="305"/>
      <c r="CA3817" s="305"/>
      <c r="CE3817" s="110"/>
    </row>
    <row r="3818" spans="9:83" s="108" customFormat="1" x14ac:dyDescent="0.25">
      <c r="I3818" s="111"/>
      <c r="J3818" s="111"/>
      <c r="K3818" s="111"/>
      <c r="L3818" s="111"/>
      <c r="M3818" s="111"/>
      <c r="N3818" s="111"/>
      <c r="O3818" s="112"/>
      <c r="AF3818" s="109"/>
      <c r="AG3818" s="109"/>
      <c r="AH3818" s="109"/>
      <c r="AN3818" s="109"/>
      <c r="AO3818" s="109"/>
      <c r="AP3818" s="109"/>
      <c r="BF3818" s="305"/>
      <c r="BG3818" s="305"/>
      <c r="BJ3818" s="344"/>
      <c r="BK3818" s="344"/>
      <c r="BS3818" s="305"/>
      <c r="BT3818" s="305"/>
      <c r="BU3818" s="305"/>
      <c r="BV3818" s="305"/>
      <c r="BW3818" s="305"/>
      <c r="BX3818" s="305"/>
      <c r="BY3818" s="305"/>
      <c r="BZ3818" s="305"/>
      <c r="CA3818" s="305"/>
      <c r="CE3818" s="110"/>
    </row>
    <row r="3819" spans="9:83" s="108" customFormat="1" x14ac:dyDescent="0.25">
      <c r="I3819" s="111"/>
      <c r="J3819" s="111"/>
      <c r="K3819" s="111"/>
      <c r="L3819" s="111"/>
      <c r="M3819" s="111"/>
      <c r="N3819" s="111"/>
      <c r="O3819" s="112"/>
      <c r="AF3819" s="109"/>
      <c r="AG3819" s="109"/>
      <c r="AH3819" s="109"/>
      <c r="AN3819" s="109"/>
      <c r="AO3819" s="109"/>
      <c r="AP3819" s="109"/>
      <c r="BF3819" s="305"/>
      <c r="BG3819" s="305"/>
      <c r="BJ3819" s="344"/>
      <c r="BK3819" s="344"/>
      <c r="BS3819" s="305"/>
      <c r="BT3819" s="305"/>
      <c r="BU3819" s="305"/>
      <c r="BV3819" s="305"/>
      <c r="BW3819" s="305"/>
      <c r="BX3819" s="305"/>
      <c r="BY3819" s="305"/>
      <c r="BZ3819" s="305"/>
      <c r="CA3819" s="305"/>
      <c r="CE3819" s="110"/>
    </row>
    <row r="3820" spans="9:83" s="108" customFormat="1" x14ac:dyDescent="0.25">
      <c r="I3820" s="111"/>
      <c r="J3820" s="111"/>
      <c r="K3820" s="111"/>
      <c r="L3820" s="111"/>
      <c r="M3820" s="111"/>
      <c r="N3820" s="111"/>
      <c r="O3820" s="112"/>
      <c r="AF3820" s="109"/>
      <c r="AG3820" s="109"/>
      <c r="AH3820" s="109"/>
      <c r="AN3820" s="109"/>
      <c r="AO3820" s="109"/>
      <c r="AP3820" s="109"/>
      <c r="BF3820" s="305"/>
      <c r="BG3820" s="305"/>
      <c r="BJ3820" s="344"/>
      <c r="BK3820" s="344"/>
      <c r="BS3820" s="305"/>
      <c r="BT3820" s="305"/>
      <c r="BU3820" s="305"/>
      <c r="BV3820" s="305"/>
      <c r="BW3820" s="305"/>
      <c r="BX3820" s="305"/>
      <c r="BY3820" s="305"/>
      <c r="BZ3820" s="305"/>
      <c r="CA3820" s="305"/>
      <c r="CE3820" s="110"/>
    </row>
    <row r="3821" spans="9:83" s="108" customFormat="1" x14ac:dyDescent="0.25">
      <c r="I3821" s="111"/>
      <c r="J3821" s="111"/>
      <c r="K3821" s="111"/>
      <c r="L3821" s="111"/>
      <c r="M3821" s="111"/>
      <c r="N3821" s="111"/>
      <c r="O3821" s="112"/>
      <c r="AF3821" s="109"/>
      <c r="AG3821" s="109"/>
      <c r="AH3821" s="109"/>
      <c r="AN3821" s="109"/>
      <c r="AO3821" s="109"/>
      <c r="AP3821" s="109"/>
      <c r="BF3821" s="305"/>
      <c r="BG3821" s="305"/>
      <c r="BJ3821" s="344"/>
      <c r="BK3821" s="344"/>
      <c r="BS3821" s="305"/>
      <c r="BT3821" s="305"/>
      <c r="BU3821" s="305"/>
      <c r="BV3821" s="305"/>
      <c r="BW3821" s="305"/>
      <c r="BX3821" s="305"/>
      <c r="BY3821" s="305"/>
      <c r="BZ3821" s="305"/>
      <c r="CA3821" s="305"/>
      <c r="CE3821" s="110"/>
    </row>
    <row r="3822" spans="9:83" s="108" customFormat="1" x14ac:dyDescent="0.25">
      <c r="I3822" s="111"/>
      <c r="J3822" s="111"/>
      <c r="K3822" s="111"/>
      <c r="L3822" s="111"/>
      <c r="M3822" s="111"/>
      <c r="N3822" s="111"/>
      <c r="O3822" s="112"/>
      <c r="AF3822" s="109"/>
      <c r="AG3822" s="109"/>
      <c r="AH3822" s="109"/>
      <c r="AN3822" s="109"/>
      <c r="AO3822" s="109"/>
      <c r="AP3822" s="109"/>
      <c r="BF3822" s="305"/>
      <c r="BG3822" s="305"/>
      <c r="BJ3822" s="344"/>
      <c r="BK3822" s="344"/>
      <c r="BS3822" s="305"/>
      <c r="BT3822" s="305"/>
      <c r="BU3822" s="305"/>
      <c r="BV3822" s="305"/>
      <c r="BW3822" s="305"/>
      <c r="BX3822" s="305"/>
      <c r="BY3822" s="305"/>
      <c r="BZ3822" s="305"/>
      <c r="CA3822" s="305"/>
      <c r="CE3822" s="110"/>
    </row>
    <row r="3823" spans="9:83" s="108" customFormat="1" x14ac:dyDescent="0.25">
      <c r="I3823" s="111"/>
      <c r="J3823" s="111"/>
      <c r="K3823" s="111"/>
      <c r="L3823" s="111"/>
      <c r="M3823" s="111"/>
      <c r="N3823" s="111"/>
      <c r="O3823" s="112"/>
      <c r="AF3823" s="109"/>
      <c r="AG3823" s="109"/>
      <c r="AH3823" s="109"/>
      <c r="AN3823" s="109"/>
      <c r="AO3823" s="109"/>
      <c r="AP3823" s="109"/>
      <c r="BF3823" s="305"/>
      <c r="BG3823" s="305"/>
      <c r="BJ3823" s="344"/>
      <c r="BK3823" s="344"/>
      <c r="BS3823" s="305"/>
      <c r="BT3823" s="305"/>
      <c r="BU3823" s="305"/>
      <c r="BV3823" s="305"/>
      <c r="BW3823" s="305"/>
      <c r="BX3823" s="305"/>
      <c r="BY3823" s="305"/>
      <c r="BZ3823" s="305"/>
      <c r="CA3823" s="305"/>
      <c r="CE3823" s="110"/>
    </row>
    <row r="3824" spans="9:83" s="108" customFormat="1" x14ac:dyDescent="0.25">
      <c r="I3824" s="111"/>
      <c r="J3824" s="111"/>
      <c r="K3824" s="111"/>
      <c r="L3824" s="111"/>
      <c r="M3824" s="111"/>
      <c r="N3824" s="111"/>
      <c r="O3824" s="112"/>
      <c r="AF3824" s="109"/>
      <c r="AG3824" s="109"/>
      <c r="AH3824" s="109"/>
      <c r="AN3824" s="109"/>
      <c r="AO3824" s="109"/>
      <c r="AP3824" s="109"/>
      <c r="BF3824" s="305"/>
      <c r="BG3824" s="305"/>
      <c r="BJ3824" s="344"/>
      <c r="BK3824" s="344"/>
      <c r="BS3824" s="305"/>
      <c r="BT3824" s="305"/>
      <c r="BU3824" s="305"/>
      <c r="BV3824" s="305"/>
      <c r="BW3824" s="305"/>
      <c r="BX3824" s="305"/>
      <c r="BY3824" s="305"/>
      <c r="BZ3824" s="305"/>
      <c r="CA3824" s="305"/>
      <c r="CE3824" s="110"/>
    </row>
    <row r="3825" spans="9:83" s="108" customFormat="1" x14ac:dyDescent="0.25">
      <c r="I3825" s="111"/>
      <c r="J3825" s="111"/>
      <c r="K3825" s="111"/>
      <c r="L3825" s="111"/>
      <c r="M3825" s="111"/>
      <c r="N3825" s="111"/>
      <c r="O3825" s="112"/>
      <c r="AF3825" s="109"/>
      <c r="AG3825" s="109"/>
      <c r="AH3825" s="109"/>
      <c r="AN3825" s="109"/>
      <c r="AO3825" s="109"/>
      <c r="AP3825" s="109"/>
      <c r="BF3825" s="305"/>
      <c r="BG3825" s="305"/>
      <c r="BJ3825" s="344"/>
      <c r="BK3825" s="344"/>
      <c r="BS3825" s="305"/>
      <c r="BT3825" s="305"/>
      <c r="BU3825" s="305"/>
      <c r="BV3825" s="305"/>
      <c r="BW3825" s="305"/>
      <c r="BX3825" s="305"/>
      <c r="BY3825" s="305"/>
      <c r="BZ3825" s="305"/>
      <c r="CA3825" s="305"/>
      <c r="CE3825" s="110"/>
    </row>
    <row r="3826" spans="9:83" s="108" customFormat="1" x14ac:dyDescent="0.25">
      <c r="I3826" s="111"/>
      <c r="J3826" s="111"/>
      <c r="K3826" s="111"/>
      <c r="L3826" s="111"/>
      <c r="M3826" s="111"/>
      <c r="N3826" s="111"/>
      <c r="O3826" s="112"/>
      <c r="AF3826" s="109"/>
      <c r="AG3826" s="109"/>
      <c r="AH3826" s="109"/>
      <c r="AN3826" s="109"/>
      <c r="AO3826" s="109"/>
      <c r="AP3826" s="109"/>
      <c r="BF3826" s="305"/>
      <c r="BG3826" s="305"/>
      <c r="BJ3826" s="344"/>
      <c r="BK3826" s="344"/>
      <c r="BS3826" s="305"/>
      <c r="BT3826" s="305"/>
      <c r="BU3826" s="305"/>
      <c r="BV3826" s="305"/>
      <c r="BW3826" s="305"/>
      <c r="BX3826" s="305"/>
      <c r="BY3826" s="305"/>
      <c r="BZ3826" s="305"/>
      <c r="CA3826" s="305"/>
      <c r="CE3826" s="110"/>
    </row>
    <row r="3827" spans="9:83" s="108" customFormat="1" x14ac:dyDescent="0.25">
      <c r="I3827" s="111"/>
      <c r="J3827" s="111"/>
      <c r="K3827" s="111"/>
      <c r="L3827" s="111"/>
      <c r="M3827" s="111"/>
      <c r="N3827" s="111"/>
      <c r="O3827" s="112"/>
      <c r="AF3827" s="109"/>
      <c r="AG3827" s="109"/>
      <c r="AH3827" s="109"/>
      <c r="AN3827" s="109"/>
      <c r="AO3827" s="109"/>
      <c r="AP3827" s="109"/>
      <c r="BF3827" s="305"/>
      <c r="BG3827" s="305"/>
      <c r="BJ3827" s="344"/>
      <c r="BK3827" s="344"/>
      <c r="BS3827" s="305"/>
      <c r="BT3827" s="305"/>
      <c r="BU3827" s="305"/>
      <c r="BV3827" s="305"/>
      <c r="BW3827" s="305"/>
      <c r="BX3827" s="305"/>
      <c r="BY3827" s="305"/>
      <c r="BZ3827" s="305"/>
      <c r="CA3827" s="305"/>
      <c r="CE3827" s="110"/>
    </row>
    <row r="3828" spans="9:83" s="108" customFormat="1" x14ac:dyDescent="0.25">
      <c r="I3828" s="111"/>
      <c r="J3828" s="111"/>
      <c r="K3828" s="111"/>
      <c r="L3828" s="111"/>
      <c r="M3828" s="111"/>
      <c r="N3828" s="111"/>
      <c r="O3828" s="112"/>
      <c r="AF3828" s="109"/>
      <c r="AG3828" s="109"/>
      <c r="AH3828" s="109"/>
      <c r="AN3828" s="109"/>
      <c r="AO3828" s="109"/>
      <c r="AP3828" s="109"/>
      <c r="BF3828" s="305"/>
      <c r="BG3828" s="305"/>
      <c r="BJ3828" s="344"/>
      <c r="BK3828" s="344"/>
      <c r="BS3828" s="305"/>
      <c r="BT3828" s="305"/>
      <c r="BU3828" s="305"/>
      <c r="BV3828" s="305"/>
      <c r="BW3828" s="305"/>
      <c r="BX3828" s="305"/>
      <c r="BY3828" s="305"/>
      <c r="BZ3828" s="305"/>
      <c r="CA3828" s="305"/>
      <c r="CE3828" s="110"/>
    </row>
    <row r="3829" spans="9:83" s="108" customFormat="1" x14ac:dyDescent="0.25">
      <c r="I3829" s="111"/>
      <c r="J3829" s="111"/>
      <c r="K3829" s="111"/>
      <c r="L3829" s="111"/>
      <c r="M3829" s="111"/>
      <c r="N3829" s="111"/>
      <c r="O3829" s="112"/>
      <c r="AF3829" s="109"/>
      <c r="AG3829" s="109"/>
      <c r="AH3829" s="109"/>
      <c r="AN3829" s="109"/>
      <c r="AO3829" s="109"/>
      <c r="AP3829" s="109"/>
      <c r="BF3829" s="305"/>
      <c r="BG3829" s="305"/>
      <c r="BJ3829" s="344"/>
      <c r="BK3829" s="344"/>
      <c r="BS3829" s="305"/>
      <c r="BT3829" s="305"/>
      <c r="BU3829" s="305"/>
      <c r="BV3829" s="305"/>
      <c r="BW3829" s="305"/>
      <c r="BX3829" s="305"/>
      <c r="BY3829" s="305"/>
      <c r="BZ3829" s="305"/>
      <c r="CA3829" s="305"/>
      <c r="CE3829" s="110"/>
    </row>
    <row r="3830" spans="9:83" s="108" customFormat="1" x14ac:dyDescent="0.25">
      <c r="I3830" s="111"/>
      <c r="J3830" s="111"/>
      <c r="K3830" s="111"/>
      <c r="L3830" s="111"/>
      <c r="M3830" s="111"/>
      <c r="N3830" s="111"/>
      <c r="O3830" s="112"/>
      <c r="AF3830" s="109"/>
      <c r="AG3830" s="109"/>
      <c r="AH3830" s="109"/>
      <c r="AN3830" s="109"/>
      <c r="AO3830" s="109"/>
      <c r="AP3830" s="109"/>
      <c r="BF3830" s="305"/>
      <c r="BG3830" s="305"/>
      <c r="BJ3830" s="344"/>
      <c r="BK3830" s="344"/>
      <c r="BS3830" s="305"/>
      <c r="BT3830" s="305"/>
      <c r="BU3830" s="305"/>
      <c r="BV3830" s="305"/>
      <c r="BW3830" s="305"/>
      <c r="BX3830" s="305"/>
      <c r="BY3830" s="305"/>
      <c r="BZ3830" s="305"/>
      <c r="CA3830" s="305"/>
      <c r="CE3830" s="110"/>
    </row>
    <row r="3831" spans="9:83" s="108" customFormat="1" x14ac:dyDescent="0.25">
      <c r="I3831" s="111"/>
      <c r="J3831" s="111"/>
      <c r="K3831" s="111"/>
      <c r="L3831" s="111"/>
      <c r="M3831" s="111"/>
      <c r="N3831" s="111"/>
      <c r="O3831" s="112"/>
      <c r="AF3831" s="109"/>
      <c r="AG3831" s="109"/>
      <c r="AH3831" s="109"/>
      <c r="AN3831" s="109"/>
      <c r="AO3831" s="109"/>
      <c r="AP3831" s="109"/>
      <c r="BF3831" s="305"/>
      <c r="BG3831" s="305"/>
      <c r="BJ3831" s="344"/>
      <c r="BK3831" s="344"/>
      <c r="BS3831" s="305"/>
      <c r="BT3831" s="305"/>
      <c r="BU3831" s="305"/>
      <c r="BV3831" s="305"/>
      <c r="BW3831" s="305"/>
      <c r="BX3831" s="305"/>
      <c r="BY3831" s="305"/>
      <c r="BZ3831" s="305"/>
      <c r="CA3831" s="305"/>
      <c r="CE3831" s="110"/>
    </row>
    <row r="3832" spans="9:83" s="108" customFormat="1" x14ac:dyDescent="0.25">
      <c r="I3832" s="111"/>
      <c r="J3832" s="111"/>
      <c r="K3832" s="111"/>
      <c r="L3832" s="111"/>
      <c r="M3832" s="111"/>
      <c r="N3832" s="111"/>
      <c r="O3832" s="112"/>
      <c r="AF3832" s="109"/>
      <c r="AG3832" s="109"/>
      <c r="AH3832" s="109"/>
      <c r="AN3832" s="109"/>
      <c r="AO3832" s="109"/>
      <c r="AP3832" s="109"/>
      <c r="BF3832" s="305"/>
      <c r="BG3832" s="305"/>
      <c r="BJ3832" s="344"/>
      <c r="BK3832" s="344"/>
      <c r="BS3832" s="305"/>
      <c r="BT3832" s="305"/>
      <c r="BU3832" s="305"/>
      <c r="BV3832" s="305"/>
      <c r="BW3832" s="305"/>
      <c r="BX3832" s="305"/>
      <c r="BY3832" s="305"/>
      <c r="BZ3832" s="305"/>
      <c r="CA3832" s="305"/>
      <c r="CE3832" s="110"/>
    </row>
    <row r="3833" spans="9:83" s="108" customFormat="1" x14ac:dyDescent="0.25">
      <c r="I3833" s="111"/>
      <c r="J3833" s="111"/>
      <c r="K3833" s="111"/>
      <c r="L3833" s="111"/>
      <c r="M3833" s="111"/>
      <c r="N3833" s="111"/>
      <c r="O3833" s="112"/>
      <c r="AF3833" s="109"/>
      <c r="AG3833" s="109"/>
      <c r="AH3833" s="109"/>
      <c r="AN3833" s="109"/>
      <c r="AO3833" s="109"/>
      <c r="AP3833" s="109"/>
      <c r="BF3833" s="305"/>
      <c r="BG3833" s="305"/>
      <c r="BJ3833" s="344"/>
      <c r="BK3833" s="344"/>
      <c r="BS3833" s="305"/>
      <c r="BT3833" s="305"/>
      <c r="BU3833" s="305"/>
      <c r="BV3833" s="305"/>
      <c r="BW3833" s="305"/>
      <c r="BX3833" s="305"/>
      <c r="BY3833" s="305"/>
      <c r="BZ3833" s="305"/>
      <c r="CA3833" s="305"/>
      <c r="CE3833" s="110"/>
    </row>
    <row r="3834" spans="9:83" s="108" customFormat="1" x14ac:dyDescent="0.25">
      <c r="I3834" s="111"/>
      <c r="J3834" s="111"/>
      <c r="K3834" s="111"/>
      <c r="L3834" s="111"/>
      <c r="M3834" s="111"/>
      <c r="N3834" s="111"/>
      <c r="O3834" s="112"/>
      <c r="AF3834" s="109"/>
      <c r="AG3834" s="109"/>
      <c r="AH3834" s="109"/>
      <c r="AN3834" s="109"/>
      <c r="AO3834" s="109"/>
      <c r="AP3834" s="109"/>
      <c r="BF3834" s="305"/>
      <c r="BG3834" s="305"/>
      <c r="BJ3834" s="344"/>
      <c r="BK3834" s="344"/>
      <c r="BS3834" s="305"/>
      <c r="BT3834" s="305"/>
      <c r="BU3834" s="305"/>
      <c r="BV3834" s="305"/>
      <c r="BW3834" s="305"/>
      <c r="BX3834" s="305"/>
      <c r="BY3834" s="305"/>
      <c r="BZ3834" s="305"/>
      <c r="CA3834" s="305"/>
      <c r="CE3834" s="110"/>
    </row>
    <row r="3835" spans="9:83" s="108" customFormat="1" x14ac:dyDescent="0.25">
      <c r="I3835" s="111"/>
      <c r="J3835" s="111"/>
      <c r="K3835" s="111"/>
      <c r="L3835" s="111"/>
      <c r="M3835" s="111"/>
      <c r="N3835" s="111"/>
      <c r="O3835" s="112"/>
      <c r="AF3835" s="109"/>
      <c r="AG3835" s="109"/>
      <c r="AH3835" s="109"/>
      <c r="AN3835" s="109"/>
      <c r="AO3835" s="109"/>
      <c r="AP3835" s="109"/>
      <c r="BF3835" s="305"/>
      <c r="BG3835" s="305"/>
      <c r="BJ3835" s="344"/>
      <c r="BK3835" s="344"/>
      <c r="BS3835" s="305"/>
      <c r="BT3835" s="305"/>
      <c r="BU3835" s="305"/>
      <c r="BV3835" s="305"/>
      <c r="BW3835" s="305"/>
      <c r="BX3835" s="305"/>
      <c r="BY3835" s="305"/>
      <c r="BZ3835" s="305"/>
      <c r="CA3835" s="305"/>
      <c r="CE3835" s="110"/>
    </row>
    <row r="3836" spans="9:83" s="108" customFormat="1" x14ac:dyDescent="0.25">
      <c r="I3836" s="111"/>
      <c r="J3836" s="111"/>
      <c r="K3836" s="111"/>
      <c r="L3836" s="111"/>
      <c r="M3836" s="111"/>
      <c r="N3836" s="111"/>
      <c r="O3836" s="112"/>
      <c r="AF3836" s="109"/>
      <c r="AG3836" s="109"/>
      <c r="AH3836" s="109"/>
      <c r="AN3836" s="109"/>
      <c r="AO3836" s="109"/>
      <c r="AP3836" s="109"/>
      <c r="BF3836" s="305"/>
      <c r="BG3836" s="305"/>
      <c r="BJ3836" s="344"/>
      <c r="BK3836" s="344"/>
      <c r="BS3836" s="305"/>
      <c r="BT3836" s="305"/>
      <c r="BU3836" s="305"/>
      <c r="BV3836" s="305"/>
      <c r="BW3836" s="305"/>
      <c r="BX3836" s="305"/>
      <c r="BY3836" s="305"/>
      <c r="BZ3836" s="305"/>
      <c r="CA3836" s="305"/>
      <c r="CE3836" s="110"/>
    </row>
    <row r="3837" spans="9:83" s="108" customFormat="1" x14ac:dyDescent="0.25">
      <c r="I3837" s="111"/>
      <c r="J3837" s="111"/>
      <c r="K3837" s="111"/>
      <c r="L3837" s="111"/>
      <c r="M3837" s="111"/>
      <c r="N3837" s="111"/>
      <c r="O3837" s="112"/>
      <c r="AF3837" s="109"/>
      <c r="AG3837" s="109"/>
      <c r="AH3837" s="109"/>
      <c r="AN3837" s="109"/>
      <c r="AO3837" s="109"/>
      <c r="AP3837" s="109"/>
      <c r="BF3837" s="305"/>
      <c r="BG3837" s="305"/>
      <c r="BJ3837" s="344"/>
      <c r="BK3837" s="344"/>
      <c r="BS3837" s="305"/>
      <c r="BT3837" s="305"/>
      <c r="BU3837" s="305"/>
      <c r="BV3837" s="305"/>
      <c r="BW3837" s="305"/>
      <c r="BX3837" s="305"/>
      <c r="BY3837" s="305"/>
      <c r="BZ3837" s="305"/>
      <c r="CA3837" s="305"/>
      <c r="CE3837" s="110"/>
    </row>
    <row r="3838" spans="9:83" s="108" customFormat="1" x14ac:dyDescent="0.25">
      <c r="I3838" s="111"/>
      <c r="J3838" s="111"/>
      <c r="K3838" s="111"/>
      <c r="L3838" s="111"/>
      <c r="M3838" s="111"/>
      <c r="N3838" s="111"/>
      <c r="O3838" s="112"/>
      <c r="AF3838" s="109"/>
      <c r="AG3838" s="109"/>
      <c r="AH3838" s="109"/>
      <c r="AN3838" s="109"/>
      <c r="AO3838" s="109"/>
      <c r="AP3838" s="109"/>
      <c r="BF3838" s="305"/>
      <c r="BG3838" s="305"/>
      <c r="BJ3838" s="344"/>
      <c r="BK3838" s="344"/>
      <c r="BS3838" s="305"/>
      <c r="BT3838" s="305"/>
      <c r="BU3838" s="305"/>
      <c r="BV3838" s="305"/>
      <c r="BW3838" s="305"/>
      <c r="BX3838" s="305"/>
      <c r="BY3838" s="305"/>
      <c r="BZ3838" s="305"/>
      <c r="CA3838" s="305"/>
      <c r="CE3838" s="110"/>
    </row>
    <row r="3839" spans="9:83" s="108" customFormat="1" x14ac:dyDescent="0.25">
      <c r="I3839" s="111"/>
      <c r="J3839" s="111"/>
      <c r="K3839" s="111"/>
      <c r="L3839" s="111"/>
      <c r="M3839" s="111"/>
      <c r="N3839" s="111"/>
      <c r="O3839" s="112"/>
      <c r="AF3839" s="109"/>
      <c r="AG3839" s="109"/>
      <c r="AH3839" s="109"/>
      <c r="AN3839" s="109"/>
      <c r="AO3839" s="109"/>
      <c r="AP3839" s="109"/>
      <c r="BF3839" s="305"/>
      <c r="BG3839" s="305"/>
      <c r="BJ3839" s="344"/>
      <c r="BK3839" s="344"/>
      <c r="BS3839" s="305"/>
      <c r="BT3839" s="305"/>
      <c r="BU3839" s="305"/>
      <c r="BV3839" s="305"/>
      <c r="BW3839" s="305"/>
      <c r="BX3839" s="305"/>
      <c r="BY3839" s="305"/>
      <c r="BZ3839" s="305"/>
      <c r="CA3839" s="305"/>
      <c r="CE3839" s="110"/>
    </row>
    <row r="3840" spans="9:83" s="108" customFormat="1" x14ac:dyDescent="0.25">
      <c r="I3840" s="111"/>
      <c r="J3840" s="111"/>
      <c r="K3840" s="111"/>
      <c r="L3840" s="111"/>
      <c r="M3840" s="111"/>
      <c r="N3840" s="111"/>
      <c r="O3840" s="112"/>
      <c r="AF3840" s="109"/>
      <c r="AG3840" s="109"/>
      <c r="AH3840" s="109"/>
      <c r="AN3840" s="109"/>
      <c r="AO3840" s="109"/>
      <c r="AP3840" s="109"/>
      <c r="BF3840" s="305"/>
      <c r="BG3840" s="305"/>
      <c r="BJ3840" s="344"/>
      <c r="BK3840" s="344"/>
      <c r="BS3840" s="305"/>
      <c r="BT3840" s="305"/>
      <c r="BU3840" s="305"/>
      <c r="BV3840" s="305"/>
      <c r="BW3840" s="305"/>
      <c r="BX3840" s="305"/>
      <c r="BY3840" s="305"/>
      <c r="BZ3840" s="305"/>
      <c r="CA3840" s="305"/>
      <c r="CE3840" s="110"/>
    </row>
    <row r="3841" spans="9:83" s="108" customFormat="1" x14ac:dyDescent="0.25">
      <c r="I3841" s="111"/>
      <c r="J3841" s="111"/>
      <c r="K3841" s="111"/>
      <c r="L3841" s="111"/>
      <c r="M3841" s="111"/>
      <c r="N3841" s="111"/>
      <c r="O3841" s="112"/>
      <c r="AF3841" s="109"/>
      <c r="AG3841" s="109"/>
      <c r="AH3841" s="109"/>
      <c r="AN3841" s="109"/>
      <c r="AO3841" s="109"/>
      <c r="AP3841" s="109"/>
      <c r="BF3841" s="305"/>
      <c r="BG3841" s="305"/>
      <c r="BJ3841" s="344"/>
      <c r="BK3841" s="344"/>
      <c r="BS3841" s="305"/>
      <c r="BT3841" s="305"/>
      <c r="BU3841" s="305"/>
      <c r="BV3841" s="305"/>
      <c r="BW3841" s="305"/>
      <c r="BX3841" s="305"/>
      <c r="BY3841" s="305"/>
      <c r="BZ3841" s="305"/>
      <c r="CA3841" s="305"/>
      <c r="CE3841" s="110"/>
    </row>
    <row r="3842" spans="9:83" s="108" customFormat="1" x14ac:dyDescent="0.25">
      <c r="I3842" s="111"/>
      <c r="J3842" s="111"/>
      <c r="K3842" s="111"/>
      <c r="L3842" s="111"/>
      <c r="M3842" s="111"/>
      <c r="N3842" s="111"/>
      <c r="O3842" s="112"/>
      <c r="AF3842" s="109"/>
      <c r="AG3842" s="109"/>
      <c r="AH3842" s="109"/>
      <c r="AN3842" s="109"/>
      <c r="AO3842" s="109"/>
      <c r="AP3842" s="109"/>
      <c r="BF3842" s="305"/>
      <c r="BG3842" s="305"/>
      <c r="BJ3842" s="344"/>
      <c r="BK3842" s="344"/>
      <c r="BS3842" s="305"/>
      <c r="BT3842" s="305"/>
      <c r="BU3842" s="305"/>
      <c r="BV3842" s="305"/>
      <c r="BW3842" s="305"/>
      <c r="BX3842" s="305"/>
      <c r="BY3842" s="305"/>
      <c r="BZ3842" s="305"/>
      <c r="CA3842" s="305"/>
      <c r="CE3842" s="110"/>
    </row>
    <row r="3843" spans="9:83" s="108" customFormat="1" x14ac:dyDescent="0.25">
      <c r="I3843" s="111"/>
      <c r="J3843" s="111"/>
      <c r="K3843" s="111"/>
      <c r="L3843" s="111"/>
      <c r="M3843" s="111"/>
      <c r="N3843" s="111"/>
      <c r="O3843" s="112"/>
      <c r="AF3843" s="109"/>
      <c r="AG3843" s="109"/>
      <c r="AH3843" s="109"/>
      <c r="AN3843" s="109"/>
      <c r="AO3843" s="109"/>
      <c r="AP3843" s="109"/>
      <c r="BF3843" s="305"/>
      <c r="BG3843" s="305"/>
      <c r="BJ3843" s="344"/>
      <c r="BK3843" s="344"/>
      <c r="BS3843" s="305"/>
      <c r="BT3843" s="305"/>
      <c r="BU3843" s="305"/>
      <c r="BV3843" s="305"/>
      <c r="BW3843" s="305"/>
      <c r="BX3843" s="305"/>
      <c r="BY3843" s="305"/>
      <c r="BZ3843" s="305"/>
      <c r="CA3843" s="305"/>
      <c r="CE3843" s="110"/>
    </row>
    <row r="3844" spans="9:83" s="108" customFormat="1" x14ac:dyDescent="0.25">
      <c r="I3844" s="111"/>
      <c r="J3844" s="111"/>
      <c r="K3844" s="111"/>
      <c r="L3844" s="111"/>
      <c r="M3844" s="111"/>
      <c r="N3844" s="111"/>
      <c r="O3844" s="112"/>
      <c r="AF3844" s="109"/>
      <c r="AG3844" s="109"/>
      <c r="AH3844" s="109"/>
      <c r="AN3844" s="109"/>
      <c r="AO3844" s="109"/>
      <c r="AP3844" s="109"/>
      <c r="BF3844" s="305"/>
      <c r="BG3844" s="305"/>
      <c r="BJ3844" s="344"/>
      <c r="BK3844" s="344"/>
      <c r="BS3844" s="305"/>
      <c r="BT3844" s="305"/>
      <c r="BU3844" s="305"/>
      <c r="BV3844" s="305"/>
      <c r="BW3844" s="305"/>
      <c r="BX3844" s="305"/>
      <c r="BY3844" s="305"/>
      <c r="BZ3844" s="305"/>
      <c r="CA3844" s="305"/>
      <c r="CE3844" s="110"/>
    </row>
    <row r="3845" spans="9:83" s="108" customFormat="1" x14ac:dyDescent="0.25">
      <c r="I3845" s="111"/>
      <c r="J3845" s="111"/>
      <c r="K3845" s="111"/>
      <c r="L3845" s="111"/>
      <c r="M3845" s="111"/>
      <c r="N3845" s="111"/>
      <c r="O3845" s="112"/>
      <c r="AF3845" s="109"/>
      <c r="AG3845" s="109"/>
      <c r="AH3845" s="109"/>
      <c r="AN3845" s="109"/>
      <c r="AO3845" s="109"/>
      <c r="AP3845" s="109"/>
      <c r="BF3845" s="305"/>
      <c r="BG3845" s="305"/>
      <c r="BJ3845" s="344"/>
      <c r="BK3845" s="344"/>
      <c r="BS3845" s="305"/>
      <c r="BT3845" s="305"/>
      <c r="BU3845" s="305"/>
      <c r="BV3845" s="305"/>
      <c r="BW3845" s="305"/>
      <c r="BX3845" s="305"/>
      <c r="BY3845" s="305"/>
      <c r="BZ3845" s="305"/>
      <c r="CA3845" s="305"/>
      <c r="CE3845" s="110"/>
    </row>
    <row r="3846" spans="9:83" s="108" customFormat="1" x14ac:dyDescent="0.25">
      <c r="I3846" s="111"/>
      <c r="J3846" s="111"/>
      <c r="K3846" s="111"/>
      <c r="L3846" s="111"/>
      <c r="M3846" s="111"/>
      <c r="N3846" s="111"/>
      <c r="O3846" s="112"/>
      <c r="AF3846" s="109"/>
      <c r="AG3846" s="109"/>
      <c r="AH3846" s="109"/>
      <c r="AN3846" s="109"/>
      <c r="AO3846" s="109"/>
      <c r="AP3846" s="109"/>
      <c r="BF3846" s="305"/>
      <c r="BG3846" s="305"/>
      <c r="BJ3846" s="344"/>
      <c r="BK3846" s="344"/>
      <c r="BS3846" s="305"/>
      <c r="BT3846" s="305"/>
      <c r="BU3846" s="305"/>
      <c r="BV3846" s="305"/>
      <c r="BW3846" s="305"/>
      <c r="BX3846" s="305"/>
      <c r="BY3846" s="305"/>
      <c r="BZ3846" s="305"/>
      <c r="CA3846" s="305"/>
      <c r="CE3846" s="110"/>
    </row>
    <row r="3847" spans="9:83" s="108" customFormat="1" x14ac:dyDescent="0.25">
      <c r="I3847" s="111"/>
      <c r="J3847" s="111"/>
      <c r="K3847" s="111"/>
      <c r="L3847" s="111"/>
      <c r="M3847" s="111"/>
      <c r="N3847" s="111"/>
      <c r="O3847" s="112"/>
      <c r="AF3847" s="109"/>
      <c r="AG3847" s="109"/>
      <c r="AH3847" s="109"/>
      <c r="AN3847" s="109"/>
      <c r="AO3847" s="109"/>
      <c r="AP3847" s="109"/>
      <c r="BF3847" s="305"/>
      <c r="BG3847" s="305"/>
      <c r="BJ3847" s="344"/>
      <c r="BK3847" s="344"/>
      <c r="BS3847" s="305"/>
      <c r="BT3847" s="305"/>
      <c r="BU3847" s="305"/>
      <c r="BV3847" s="305"/>
      <c r="BW3847" s="305"/>
      <c r="BX3847" s="305"/>
      <c r="BY3847" s="305"/>
      <c r="BZ3847" s="305"/>
      <c r="CA3847" s="305"/>
      <c r="CE3847" s="110"/>
    </row>
    <row r="3848" spans="9:83" s="108" customFormat="1" x14ac:dyDescent="0.25">
      <c r="I3848" s="111"/>
      <c r="J3848" s="111"/>
      <c r="K3848" s="111"/>
      <c r="L3848" s="111"/>
      <c r="M3848" s="111"/>
      <c r="N3848" s="111"/>
      <c r="O3848" s="112"/>
      <c r="AF3848" s="109"/>
      <c r="AG3848" s="109"/>
      <c r="AH3848" s="109"/>
      <c r="AN3848" s="109"/>
      <c r="AO3848" s="109"/>
      <c r="AP3848" s="109"/>
      <c r="BF3848" s="305"/>
      <c r="BG3848" s="305"/>
      <c r="BJ3848" s="344"/>
      <c r="BK3848" s="344"/>
      <c r="BS3848" s="305"/>
      <c r="BT3848" s="305"/>
      <c r="BU3848" s="305"/>
      <c r="BV3848" s="305"/>
      <c r="BW3848" s="305"/>
      <c r="BX3848" s="305"/>
      <c r="BY3848" s="305"/>
      <c r="BZ3848" s="305"/>
      <c r="CA3848" s="305"/>
      <c r="CE3848" s="110"/>
    </row>
    <row r="3849" spans="9:83" s="108" customFormat="1" x14ac:dyDescent="0.25">
      <c r="I3849" s="111"/>
      <c r="J3849" s="111"/>
      <c r="K3849" s="111"/>
      <c r="L3849" s="111"/>
      <c r="M3849" s="111"/>
      <c r="N3849" s="111"/>
      <c r="O3849" s="112"/>
      <c r="AF3849" s="109"/>
      <c r="AG3849" s="109"/>
      <c r="AH3849" s="109"/>
      <c r="AN3849" s="109"/>
      <c r="AO3849" s="109"/>
      <c r="AP3849" s="109"/>
      <c r="BF3849" s="305"/>
      <c r="BG3849" s="305"/>
      <c r="BJ3849" s="344"/>
      <c r="BK3849" s="344"/>
      <c r="BS3849" s="305"/>
      <c r="BT3849" s="305"/>
      <c r="BU3849" s="305"/>
      <c r="BV3849" s="305"/>
      <c r="BW3849" s="305"/>
      <c r="BX3849" s="305"/>
      <c r="BY3849" s="305"/>
      <c r="BZ3849" s="305"/>
      <c r="CA3849" s="305"/>
      <c r="CE3849" s="110"/>
    </row>
    <row r="3850" spans="9:83" s="108" customFormat="1" x14ac:dyDescent="0.25">
      <c r="I3850" s="111"/>
      <c r="J3850" s="111"/>
      <c r="K3850" s="111"/>
      <c r="L3850" s="111"/>
      <c r="M3850" s="111"/>
      <c r="N3850" s="111"/>
      <c r="O3850" s="112"/>
      <c r="AF3850" s="109"/>
      <c r="AG3850" s="109"/>
      <c r="AH3850" s="109"/>
      <c r="AN3850" s="109"/>
      <c r="AO3850" s="109"/>
      <c r="AP3850" s="109"/>
      <c r="BF3850" s="305"/>
      <c r="BG3850" s="305"/>
      <c r="BJ3850" s="344"/>
      <c r="BK3850" s="344"/>
      <c r="BS3850" s="305"/>
      <c r="BT3850" s="305"/>
      <c r="BU3850" s="305"/>
      <c r="BV3850" s="305"/>
      <c r="BW3850" s="305"/>
      <c r="BX3850" s="305"/>
      <c r="BY3850" s="305"/>
      <c r="BZ3850" s="305"/>
      <c r="CA3850" s="305"/>
      <c r="CE3850" s="110"/>
    </row>
    <row r="3851" spans="9:83" s="108" customFormat="1" x14ac:dyDescent="0.25">
      <c r="I3851" s="111"/>
      <c r="J3851" s="111"/>
      <c r="K3851" s="111"/>
      <c r="L3851" s="111"/>
      <c r="M3851" s="111"/>
      <c r="N3851" s="111"/>
      <c r="O3851" s="112"/>
      <c r="AF3851" s="109"/>
      <c r="AG3851" s="109"/>
      <c r="AH3851" s="109"/>
      <c r="AN3851" s="109"/>
      <c r="AO3851" s="109"/>
      <c r="AP3851" s="109"/>
      <c r="BF3851" s="305"/>
      <c r="BG3851" s="305"/>
      <c r="BJ3851" s="344"/>
      <c r="BK3851" s="344"/>
      <c r="BS3851" s="305"/>
      <c r="BT3851" s="305"/>
      <c r="BU3851" s="305"/>
      <c r="BV3851" s="305"/>
      <c r="BW3851" s="305"/>
      <c r="BX3851" s="305"/>
      <c r="BY3851" s="305"/>
      <c r="BZ3851" s="305"/>
      <c r="CA3851" s="305"/>
      <c r="CE3851" s="110"/>
    </row>
    <row r="3852" spans="9:83" s="108" customFormat="1" x14ac:dyDescent="0.25">
      <c r="I3852" s="111"/>
      <c r="J3852" s="111"/>
      <c r="K3852" s="111"/>
      <c r="L3852" s="111"/>
      <c r="M3852" s="111"/>
      <c r="N3852" s="111"/>
      <c r="O3852" s="112"/>
      <c r="AF3852" s="109"/>
      <c r="AG3852" s="109"/>
      <c r="AH3852" s="109"/>
      <c r="AN3852" s="109"/>
      <c r="AO3852" s="109"/>
      <c r="AP3852" s="109"/>
      <c r="BF3852" s="305"/>
      <c r="BG3852" s="305"/>
      <c r="BJ3852" s="344"/>
      <c r="BK3852" s="344"/>
      <c r="BS3852" s="305"/>
      <c r="BT3852" s="305"/>
      <c r="BU3852" s="305"/>
      <c r="BV3852" s="305"/>
      <c r="BW3852" s="305"/>
      <c r="BX3852" s="305"/>
      <c r="BY3852" s="305"/>
      <c r="BZ3852" s="305"/>
      <c r="CA3852" s="305"/>
      <c r="CE3852" s="110"/>
    </row>
    <row r="3853" spans="9:83" s="108" customFormat="1" x14ac:dyDescent="0.25">
      <c r="I3853" s="111"/>
      <c r="J3853" s="111"/>
      <c r="K3853" s="111"/>
      <c r="L3853" s="111"/>
      <c r="M3853" s="111"/>
      <c r="N3853" s="111"/>
      <c r="O3853" s="112"/>
      <c r="AF3853" s="109"/>
      <c r="AG3853" s="109"/>
      <c r="AH3853" s="109"/>
      <c r="AN3853" s="109"/>
      <c r="AO3853" s="109"/>
      <c r="AP3853" s="109"/>
      <c r="BF3853" s="305"/>
      <c r="BG3853" s="305"/>
      <c r="BJ3853" s="344"/>
      <c r="BK3853" s="344"/>
      <c r="BS3853" s="305"/>
      <c r="BT3853" s="305"/>
      <c r="BU3853" s="305"/>
      <c r="BV3853" s="305"/>
      <c r="BW3853" s="305"/>
      <c r="BX3853" s="305"/>
      <c r="BY3853" s="305"/>
      <c r="BZ3853" s="305"/>
      <c r="CA3853" s="305"/>
      <c r="CE3853" s="110"/>
    </row>
    <row r="3854" spans="9:83" s="108" customFormat="1" x14ac:dyDescent="0.25">
      <c r="I3854" s="111"/>
      <c r="J3854" s="111"/>
      <c r="K3854" s="111"/>
      <c r="L3854" s="111"/>
      <c r="M3854" s="111"/>
      <c r="N3854" s="111"/>
      <c r="O3854" s="112"/>
      <c r="AF3854" s="109"/>
      <c r="AG3854" s="109"/>
      <c r="AH3854" s="109"/>
      <c r="AN3854" s="109"/>
      <c r="AO3854" s="109"/>
      <c r="AP3854" s="109"/>
      <c r="BF3854" s="305"/>
      <c r="BG3854" s="305"/>
      <c r="BJ3854" s="344"/>
      <c r="BK3854" s="344"/>
      <c r="BS3854" s="305"/>
      <c r="BT3854" s="305"/>
      <c r="BU3854" s="305"/>
      <c r="BV3854" s="305"/>
      <c r="BW3854" s="305"/>
      <c r="BX3854" s="305"/>
      <c r="BY3854" s="305"/>
      <c r="BZ3854" s="305"/>
      <c r="CA3854" s="305"/>
      <c r="CE3854" s="110"/>
    </row>
    <row r="3855" spans="9:83" s="108" customFormat="1" x14ac:dyDescent="0.25">
      <c r="I3855" s="111"/>
      <c r="J3855" s="111"/>
      <c r="K3855" s="111"/>
      <c r="L3855" s="111"/>
      <c r="M3855" s="111"/>
      <c r="N3855" s="111"/>
      <c r="O3855" s="112"/>
      <c r="AF3855" s="109"/>
      <c r="AG3855" s="109"/>
      <c r="AH3855" s="109"/>
      <c r="AN3855" s="109"/>
      <c r="AO3855" s="109"/>
      <c r="AP3855" s="109"/>
      <c r="BF3855" s="305"/>
      <c r="BG3855" s="305"/>
      <c r="BJ3855" s="344"/>
      <c r="BK3855" s="344"/>
      <c r="BS3855" s="305"/>
      <c r="BT3855" s="305"/>
      <c r="BU3855" s="305"/>
      <c r="BV3855" s="305"/>
      <c r="BW3855" s="305"/>
      <c r="BX3855" s="305"/>
      <c r="BY3855" s="305"/>
      <c r="BZ3855" s="305"/>
      <c r="CA3855" s="305"/>
      <c r="CE3855" s="110"/>
    </row>
    <row r="3856" spans="9:83" s="108" customFormat="1" x14ac:dyDescent="0.25">
      <c r="I3856" s="111"/>
      <c r="J3856" s="111"/>
      <c r="K3856" s="111"/>
      <c r="L3856" s="111"/>
      <c r="M3856" s="111"/>
      <c r="N3856" s="111"/>
      <c r="O3856" s="112"/>
      <c r="AF3856" s="109"/>
      <c r="AG3856" s="109"/>
      <c r="AH3856" s="109"/>
      <c r="AN3856" s="109"/>
      <c r="AO3856" s="109"/>
      <c r="AP3856" s="109"/>
      <c r="BF3856" s="305"/>
      <c r="BG3856" s="305"/>
      <c r="BJ3856" s="344"/>
      <c r="BK3856" s="344"/>
      <c r="BS3856" s="305"/>
      <c r="BT3856" s="305"/>
      <c r="BU3856" s="305"/>
      <c r="BV3856" s="305"/>
      <c r="BW3856" s="305"/>
      <c r="BX3856" s="305"/>
      <c r="BY3856" s="305"/>
      <c r="BZ3856" s="305"/>
      <c r="CA3856" s="305"/>
      <c r="CE3856" s="110"/>
    </row>
    <row r="3857" spans="9:83" s="108" customFormat="1" x14ac:dyDescent="0.25">
      <c r="I3857" s="111"/>
      <c r="J3857" s="111"/>
      <c r="K3857" s="111"/>
      <c r="L3857" s="111"/>
      <c r="M3857" s="111"/>
      <c r="N3857" s="111"/>
      <c r="O3857" s="112"/>
      <c r="AF3857" s="109"/>
      <c r="AG3857" s="109"/>
      <c r="AH3857" s="109"/>
      <c r="AN3857" s="109"/>
      <c r="AO3857" s="109"/>
      <c r="AP3857" s="109"/>
      <c r="BF3857" s="305"/>
      <c r="BG3857" s="305"/>
      <c r="BJ3857" s="344"/>
      <c r="BK3857" s="344"/>
      <c r="BS3857" s="305"/>
      <c r="BT3857" s="305"/>
      <c r="BU3857" s="305"/>
      <c r="BV3857" s="305"/>
      <c r="BW3857" s="305"/>
      <c r="BX3857" s="305"/>
      <c r="BY3857" s="305"/>
      <c r="BZ3857" s="305"/>
      <c r="CA3857" s="305"/>
      <c r="CE3857" s="110"/>
    </row>
    <row r="3858" spans="9:83" s="108" customFormat="1" x14ac:dyDescent="0.25">
      <c r="I3858" s="111"/>
      <c r="J3858" s="111"/>
      <c r="K3858" s="111"/>
      <c r="L3858" s="111"/>
      <c r="M3858" s="111"/>
      <c r="N3858" s="111"/>
      <c r="O3858" s="112"/>
      <c r="AF3858" s="109"/>
      <c r="AG3858" s="109"/>
      <c r="AH3858" s="109"/>
      <c r="AN3858" s="109"/>
      <c r="AO3858" s="109"/>
      <c r="AP3858" s="109"/>
      <c r="BF3858" s="305"/>
      <c r="BG3858" s="305"/>
      <c r="BJ3858" s="344"/>
      <c r="BK3858" s="344"/>
      <c r="BS3858" s="305"/>
      <c r="BT3858" s="305"/>
      <c r="BU3858" s="305"/>
      <c r="BV3858" s="305"/>
      <c r="BW3858" s="305"/>
      <c r="BX3858" s="305"/>
      <c r="BY3858" s="305"/>
      <c r="BZ3858" s="305"/>
      <c r="CA3858" s="305"/>
      <c r="CE3858" s="110"/>
    </row>
    <row r="3859" spans="9:83" s="108" customFormat="1" x14ac:dyDescent="0.25">
      <c r="I3859" s="111"/>
      <c r="J3859" s="111"/>
      <c r="K3859" s="111"/>
      <c r="L3859" s="111"/>
      <c r="M3859" s="111"/>
      <c r="N3859" s="111"/>
      <c r="O3859" s="112"/>
      <c r="AF3859" s="109"/>
      <c r="AG3859" s="109"/>
      <c r="AH3859" s="109"/>
      <c r="AN3859" s="109"/>
      <c r="AO3859" s="109"/>
      <c r="AP3859" s="109"/>
      <c r="BF3859" s="305"/>
      <c r="BG3859" s="305"/>
      <c r="BJ3859" s="344"/>
      <c r="BK3859" s="344"/>
      <c r="BS3859" s="305"/>
      <c r="BT3859" s="305"/>
      <c r="BU3859" s="305"/>
      <c r="BV3859" s="305"/>
      <c r="BW3859" s="305"/>
      <c r="BX3859" s="305"/>
      <c r="BY3859" s="305"/>
      <c r="BZ3859" s="305"/>
      <c r="CA3859" s="305"/>
      <c r="CE3859" s="110"/>
    </row>
    <row r="3860" spans="9:83" s="108" customFormat="1" x14ac:dyDescent="0.25">
      <c r="I3860" s="111"/>
      <c r="J3860" s="111"/>
      <c r="K3860" s="111"/>
      <c r="L3860" s="111"/>
      <c r="M3860" s="111"/>
      <c r="N3860" s="111"/>
      <c r="O3860" s="112"/>
      <c r="AF3860" s="109"/>
      <c r="AG3860" s="109"/>
      <c r="AH3860" s="109"/>
      <c r="AN3860" s="109"/>
      <c r="AO3860" s="109"/>
      <c r="AP3860" s="109"/>
      <c r="BF3860" s="305"/>
      <c r="BG3860" s="305"/>
      <c r="BJ3860" s="344"/>
      <c r="BK3860" s="344"/>
      <c r="BS3860" s="305"/>
      <c r="BT3860" s="305"/>
      <c r="BU3860" s="305"/>
      <c r="BV3860" s="305"/>
      <c r="BW3860" s="305"/>
      <c r="BX3860" s="305"/>
      <c r="BY3860" s="305"/>
      <c r="BZ3860" s="305"/>
      <c r="CA3860" s="305"/>
      <c r="CE3860" s="110"/>
    </row>
    <row r="3861" spans="9:83" s="108" customFormat="1" x14ac:dyDescent="0.25">
      <c r="I3861" s="111"/>
      <c r="J3861" s="111"/>
      <c r="K3861" s="111"/>
      <c r="L3861" s="111"/>
      <c r="M3861" s="111"/>
      <c r="N3861" s="111"/>
      <c r="O3861" s="112"/>
      <c r="AF3861" s="109"/>
      <c r="AG3861" s="109"/>
      <c r="AH3861" s="109"/>
      <c r="AN3861" s="109"/>
      <c r="AO3861" s="109"/>
      <c r="AP3861" s="109"/>
      <c r="BF3861" s="305"/>
      <c r="BG3861" s="305"/>
      <c r="BJ3861" s="344"/>
      <c r="BK3861" s="344"/>
      <c r="BS3861" s="305"/>
      <c r="BT3861" s="305"/>
      <c r="BU3861" s="305"/>
      <c r="BV3861" s="305"/>
      <c r="BW3861" s="305"/>
      <c r="BX3861" s="305"/>
      <c r="BY3861" s="305"/>
      <c r="BZ3861" s="305"/>
      <c r="CA3861" s="305"/>
      <c r="CE3861" s="110"/>
    </row>
    <row r="3862" spans="9:83" s="108" customFormat="1" x14ac:dyDescent="0.25">
      <c r="I3862" s="111"/>
      <c r="J3862" s="111"/>
      <c r="K3862" s="111"/>
      <c r="L3862" s="111"/>
      <c r="M3862" s="111"/>
      <c r="N3862" s="111"/>
      <c r="O3862" s="112"/>
      <c r="AF3862" s="109"/>
      <c r="AG3862" s="109"/>
      <c r="AH3862" s="109"/>
      <c r="AN3862" s="109"/>
      <c r="AO3862" s="109"/>
      <c r="AP3862" s="109"/>
      <c r="BF3862" s="305"/>
      <c r="BG3862" s="305"/>
      <c r="BJ3862" s="344"/>
      <c r="BK3862" s="344"/>
      <c r="BS3862" s="305"/>
      <c r="BT3862" s="305"/>
      <c r="BU3862" s="305"/>
      <c r="BV3862" s="305"/>
      <c r="BW3862" s="305"/>
      <c r="BX3862" s="305"/>
      <c r="BY3862" s="305"/>
      <c r="BZ3862" s="305"/>
      <c r="CA3862" s="305"/>
      <c r="CE3862" s="110"/>
    </row>
    <row r="3863" spans="9:83" s="108" customFormat="1" x14ac:dyDescent="0.25">
      <c r="I3863" s="111"/>
      <c r="J3863" s="111"/>
      <c r="K3863" s="111"/>
      <c r="L3863" s="111"/>
      <c r="M3863" s="111"/>
      <c r="N3863" s="111"/>
      <c r="O3863" s="112"/>
      <c r="AF3863" s="109"/>
      <c r="AG3863" s="109"/>
      <c r="AH3863" s="109"/>
      <c r="AN3863" s="109"/>
      <c r="AO3863" s="109"/>
      <c r="AP3863" s="109"/>
      <c r="BF3863" s="305"/>
      <c r="BG3863" s="305"/>
      <c r="BJ3863" s="344"/>
      <c r="BK3863" s="344"/>
      <c r="BS3863" s="305"/>
      <c r="BT3863" s="305"/>
      <c r="BU3863" s="305"/>
      <c r="BV3863" s="305"/>
      <c r="BW3863" s="305"/>
      <c r="BX3863" s="305"/>
      <c r="BY3863" s="305"/>
      <c r="BZ3863" s="305"/>
      <c r="CA3863" s="305"/>
      <c r="CE3863" s="110"/>
    </row>
    <row r="3864" spans="9:83" s="108" customFormat="1" x14ac:dyDescent="0.25">
      <c r="I3864" s="111"/>
      <c r="J3864" s="111"/>
      <c r="K3864" s="111"/>
      <c r="L3864" s="111"/>
      <c r="M3864" s="111"/>
      <c r="N3864" s="111"/>
      <c r="O3864" s="112"/>
      <c r="AF3864" s="109"/>
      <c r="AG3864" s="109"/>
      <c r="AH3864" s="109"/>
      <c r="AN3864" s="109"/>
      <c r="AO3864" s="109"/>
      <c r="AP3864" s="109"/>
      <c r="BF3864" s="305"/>
      <c r="BG3864" s="305"/>
      <c r="BJ3864" s="344"/>
      <c r="BK3864" s="344"/>
      <c r="BS3864" s="305"/>
      <c r="BT3864" s="305"/>
      <c r="BU3864" s="305"/>
      <c r="BV3864" s="305"/>
      <c r="BW3864" s="305"/>
      <c r="BX3864" s="305"/>
      <c r="BY3864" s="305"/>
      <c r="BZ3864" s="305"/>
      <c r="CA3864" s="305"/>
      <c r="CE3864" s="110"/>
    </row>
    <row r="3865" spans="9:83" s="108" customFormat="1" x14ac:dyDescent="0.25">
      <c r="I3865" s="111"/>
      <c r="J3865" s="111"/>
      <c r="K3865" s="111"/>
      <c r="L3865" s="111"/>
      <c r="M3865" s="111"/>
      <c r="N3865" s="111"/>
      <c r="O3865" s="112"/>
      <c r="AF3865" s="109"/>
      <c r="AG3865" s="109"/>
      <c r="AH3865" s="109"/>
      <c r="AN3865" s="109"/>
      <c r="AO3865" s="109"/>
      <c r="AP3865" s="109"/>
      <c r="BF3865" s="305"/>
      <c r="BG3865" s="305"/>
      <c r="BJ3865" s="344"/>
      <c r="BK3865" s="344"/>
      <c r="BS3865" s="305"/>
      <c r="BT3865" s="305"/>
      <c r="BU3865" s="305"/>
      <c r="BV3865" s="305"/>
      <c r="BW3865" s="305"/>
      <c r="BX3865" s="305"/>
      <c r="BY3865" s="305"/>
      <c r="BZ3865" s="305"/>
      <c r="CA3865" s="305"/>
      <c r="CE3865" s="110"/>
    </row>
    <row r="3866" spans="9:83" s="108" customFormat="1" x14ac:dyDescent="0.25">
      <c r="I3866" s="111"/>
      <c r="J3866" s="111"/>
      <c r="K3866" s="111"/>
      <c r="L3866" s="111"/>
      <c r="M3866" s="111"/>
      <c r="N3866" s="111"/>
      <c r="O3866" s="112"/>
      <c r="AF3866" s="109"/>
      <c r="AG3866" s="109"/>
      <c r="AH3866" s="109"/>
      <c r="AN3866" s="109"/>
      <c r="AO3866" s="109"/>
      <c r="AP3866" s="109"/>
      <c r="BF3866" s="305"/>
      <c r="BG3866" s="305"/>
      <c r="BJ3866" s="344"/>
      <c r="BK3866" s="344"/>
      <c r="BS3866" s="305"/>
      <c r="BT3866" s="305"/>
      <c r="BU3866" s="305"/>
      <c r="BV3866" s="305"/>
      <c r="BW3866" s="305"/>
      <c r="BX3866" s="305"/>
      <c r="BY3866" s="305"/>
      <c r="BZ3866" s="305"/>
      <c r="CA3866" s="305"/>
      <c r="CE3866" s="110"/>
    </row>
    <row r="3867" spans="9:83" s="108" customFormat="1" x14ac:dyDescent="0.25">
      <c r="I3867" s="111"/>
      <c r="J3867" s="111"/>
      <c r="K3867" s="111"/>
      <c r="L3867" s="111"/>
      <c r="M3867" s="111"/>
      <c r="N3867" s="111"/>
      <c r="O3867" s="112"/>
      <c r="AF3867" s="109"/>
      <c r="AG3867" s="109"/>
      <c r="AH3867" s="109"/>
      <c r="AN3867" s="109"/>
      <c r="AO3867" s="109"/>
      <c r="AP3867" s="109"/>
      <c r="BF3867" s="305"/>
      <c r="BG3867" s="305"/>
      <c r="BJ3867" s="344"/>
      <c r="BK3867" s="344"/>
      <c r="BS3867" s="305"/>
      <c r="BT3867" s="305"/>
      <c r="BU3867" s="305"/>
      <c r="BV3867" s="305"/>
      <c r="BW3867" s="305"/>
      <c r="BX3867" s="305"/>
      <c r="BY3867" s="305"/>
      <c r="BZ3867" s="305"/>
      <c r="CA3867" s="305"/>
      <c r="CE3867" s="110"/>
    </row>
    <row r="3868" spans="9:83" s="108" customFormat="1" x14ac:dyDescent="0.25">
      <c r="I3868" s="111"/>
      <c r="J3868" s="111"/>
      <c r="K3868" s="111"/>
      <c r="L3868" s="111"/>
      <c r="M3868" s="111"/>
      <c r="N3868" s="111"/>
      <c r="O3868" s="112"/>
      <c r="AF3868" s="109"/>
      <c r="AG3868" s="109"/>
      <c r="AH3868" s="109"/>
      <c r="AN3868" s="109"/>
      <c r="AO3868" s="109"/>
      <c r="AP3868" s="109"/>
      <c r="BF3868" s="305"/>
      <c r="BG3868" s="305"/>
      <c r="BJ3868" s="344"/>
      <c r="BK3868" s="344"/>
      <c r="BS3868" s="305"/>
      <c r="BT3868" s="305"/>
      <c r="BU3868" s="305"/>
      <c r="BV3868" s="305"/>
      <c r="BW3868" s="305"/>
      <c r="BX3868" s="305"/>
      <c r="BY3868" s="305"/>
      <c r="BZ3868" s="305"/>
      <c r="CA3868" s="305"/>
      <c r="CE3868" s="110"/>
    </row>
    <row r="3869" spans="9:83" s="108" customFormat="1" x14ac:dyDescent="0.25">
      <c r="I3869" s="111"/>
      <c r="J3869" s="111"/>
      <c r="K3869" s="111"/>
      <c r="L3869" s="111"/>
      <c r="M3869" s="111"/>
      <c r="N3869" s="111"/>
      <c r="O3869" s="112"/>
      <c r="AF3869" s="109"/>
      <c r="AG3869" s="109"/>
      <c r="AH3869" s="109"/>
      <c r="AN3869" s="109"/>
      <c r="AO3869" s="109"/>
      <c r="AP3869" s="109"/>
      <c r="BF3869" s="305"/>
      <c r="BG3869" s="305"/>
      <c r="BJ3869" s="344"/>
      <c r="BK3869" s="344"/>
      <c r="BS3869" s="305"/>
      <c r="BT3869" s="305"/>
      <c r="BU3869" s="305"/>
      <c r="BV3869" s="305"/>
      <c r="BW3869" s="305"/>
      <c r="BX3869" s="305"/>
      <c r="BY3869" s="305"/>
      <c r="BZ3869" s="305"/>
      <c r="CA3869" s="305"/>
      <c r="CE3869" s="110"/>
    </row>
    <row r="3870" spans="9:83" s="108" customFormat="1" x14ac:dyDescent="0.25">
      <c r="I3870" s="111"/>
      <c r="J3870" s="111"/>
      <c r="K3870" s="111"/>
      <c r="L3870" s="111"/>
      <c r="M3870" s="111"/>
      <c r="N3870" s="111"/>
      <c r="O3870" s="112"/>
      <c r="AF3870" s="109"/>
      <c r="AG3870" s="109"/>
      <c r="AH3870" s="109"/>
      <c r="AN3870" s="109"/>
      <c r="AO3870" s="109"/>
      <c r="AP3870" s="109"/>
      <c r="BF3870" s="305"/>
      <c r="BG3870" s="305"/>
      <c r="BJ3870" s="344"/>
      <c r="BK3870" s="344"/>
      <c r="BS3870" s="305"/>
      <c r="BT3870" s="305"/>
      <c r="BU3870" s="305"/>
      <c r="BV3870" s="305"/>
      <c r="BW3870" s="305"/>
      <c r="BX3870" s="305"/>
      <c r="BY3870" s="305"/>
      <c r="BZ3870" s="305"/>
      <c r="CA3870" s="305"/>
      <c r="CE3870" s="110"/>
    </row>
    <row r="3871" spans="9:83" s="108" customFormat="1" x14ac:dyDescent="0.25">
      <c r="I3871" s="111"/>
      <c r="J3871" s="111"/>
      <c r="K3871" s="111"/>
      <c r="L3871" s="111"/>
      <c r="M3871" s="111"/>
      <c r="N3871" s="111"/>
      <c r="O3871" s="112"/>
      <c r="AF3871" s="109"/>
      <c r="AG3871" s="109"/>
      <c r="AH3871" s="109"/>
      <c r="AN3871" s="109"/>
      <c r="AO3871" s="109"/>
      <c r="AP3871" s="109"/>
      <c r="BF3871" s="305"/>
      <c r="BG3871" s="305"/>
      <c r="BJ3871" s="344"/>
      <c r="BK3871" s="344"/>
      <c r="BS3871" s="305"/>
      <c r="BT3871" s="305"/>
      <c r="BU3871" s="305"/>
      <c r="BV3871" s="305"/>
      <c r="BW3871" s="305"/>
      <c r="BX3871" s="305"/>
      <c r="BY3871" s="305"/>
      <c r="BZ3871" s="305"/>
      <c r="CA3871" s="305"/>
      <c r="CE3871" s="110"/>
    </row>
    <row r="3872" spans="9:83" s="108" customFormat="1" x14ac:dyDescent="0.25">
      <c r="I3872" s="111"/>
      <c r="J3872" s="111"/>
      <c r="K3872" s="111"/>
      <c r="L3872" s="111"/>
      <c r="M3872" s="111"/>
      <c r="N3872" s="111"/>
      <c r="O3872" s="112"/>
      <c r="AF3872" s="109"/>
      <c r="AG3872" s="109"/>
      <c r="AH3872" s="109"/>
      <c r="AN3872" s="109"/>
      <c r="AO3872" s="109"/>
      <c r="AP3872" s="109"/>
      <c r="BF3872" s="305"/>
      <c r="BG3872" s="305"/>
      <c r="BJ3872" s="344"/>
      <c r="BK3872" s="344"/>
      <c r="BS3872" s="305"/>
      <c r="BT3872" s="305"/>
      <c r="BU3872" s="305"/>
      <c r="BV3872" s="305"/>
      <c r="BW3872" s="305"/>
      <c r="BX3872" s="305"/>
      <c r="BY3872" s="305"/>
      <c r="BZ3872" s="305"/>
      <c r="CA3872" s="305"/>
      <c r="CE3872" s="110"/>
    </row>
    <row r="3873" spans="9:83" s="108" customFormat="1" x14ac:dyDescent="0.25">
      <c r="I3873" s="111"/>
      <c r="J3873" s="111"/>
      <c r="K3873" s="111"/>
      <c r="L3873" s="111"/>
      <c r="M3873" s="111"/>
      <c r="N3873" s="111"/>
      <c r="O3873" s="112"/>
      <c r="AF3873" s="109"/>
      <c r="AG3873" s="109"/>
      <c r="AH3873" s="109"/>
      <c r="AN3873" s="109"/>
      <c r="AO3873" s="109"/>
      <c r="AP3873" s="109"/>
      <c r="BF3873" s="305"/>
      <c r="BG3873" s="305"/>
      <c r="BJ3873" s="344"/>
      <c r="BK3873" s="344"/>
      <c r="BS3873" s="305"/>
      <c r="BT3873" s="305"/>
      <c r="BU3873" s="305"/>
      <c r="BV3873" s="305"/>
      <c r="BW3873" s="305"/>
      <c r="BX3873" s="305"/>
      <c r="BY3873" s="305"/>
      <c r="BZ3873" s="305"/>
      <c r="CA3873" s="305"/>
      <c r="CE3873" s="110"/>
    </row>
    <row r="3874" spans="9:83" s="108" customFormat="1" x14ac:dyDescent="0.25">
      <c r="I3874" s="111"/>
      <c r="J3874" s="111"/>
      <c r="K3874" s="111"/>
      <c r="L3874" s="111"/>
      <c r="M3874" s="111"/>
      <c r="N3874" s="111"/>
      <c r="O3874" s="112"/>
      <c r="AF3874" s="109"/>
      <c r="AG3874" s="109"/>
      <c r="AH3874" s="109"/>
      <c r="AN3874" s="109"/>
      <c r="AO3874" s="109"/>
      <c r="AP3874" s="109"/>
      <c r="BF3874" s="305"/>
      <c r="BG3874" s="305"/>
      <c r="BJ3874" s="344"/>
      <c r="BK3874" s="344"/>
      <c r="BS3874" s="305"/>
      <c r="BT3874" s="305"/>
      <c r="BU3874" s="305"/>
      <c r="BV3874" s="305"/>
      <c r="BW3874" s="305"/>
      <c r="BX3874" s="305"/>
      <c r="BY3874" s="305"/>
      <c r="BZ3874" s="305"/>
      <c r="CA3874" s="305"/>
      <c r="CE3874" s="110"/>
    </row>
    <row r="3875" spans="9:83" s="108" customFormat="1" x14ac:dyDescent="0.25">
      <c r="I3875" s="111"/>
      <c r="J3875" s="111"/>
      <c r="K3875" s="111"/>
      <c r="L3875" s="111"/>
      <c r="M3875" s="111"/>
      <c r="N3875" s="111"/>
      <c r="O3875" s="112"/>
      <c r="AF3875" s="109"/>
      <c r="AG3875" s="109"/>
      <c r="AH3875" s="109"/>
      <c r="AN3875" s="109"/>
      <c r="AO3875" s="109"/>
      <c r="AP3875" s="109"/>
      <c r="BF3875" s="305"/>
      <c r="BG3875" s="305"/>
      <c r="BJ3875" s="344"/>
      <c r="BK3875" s="344"/>
      <c r="BS3875" s="305"/>
      <c r="BT3875" s="305"/>
      <c r="BU3875" s="305"/>
      <c r="BV3875" s="305"/>
      <c r="BW3875" s="305"/>
      <c r="BX3875" s="305"/>
      <c r="BY3875" s="305"/>
      <c r="BZ3875" s="305"/>
      <c r="CA3875" s="305"/>
      <c r="CE3875" s="110"/>
    </row>
    <row r="3876" spans="9:83" s="108" customFormat="1" x14ac:dyDescent="0.25">
      <c r="I3876" s="111"/>
      <c r="J3876" s="111"/>
      <c r="K3876" s="111"/>
      <c r="L3876" s="111"/>
      <c r="M3876" s="111"/>
      <c r="N3876" s="111"/>
      <c r="O3876" s="112"/>
      <c r="AF3876" s="109"/>
      <c r="AG3876" s="109"/>
      <c r="AH3876" s="109"/>
      <c r="AN3876" s="109"/>
      <c r="AO3876" s="109"/>
      <c r="AP3876" s="109"/>
      <c r="BF3876" s="305"/>
      <c r="BG3876" s="305"/>
      <c r="BJ3876" s="344"/>
      <c r="BK3876" s="344"/>
      <c r="BS3876" s="305"/>
      <c r="BT3876" s="305"/>
      <c r="BU3876" s="305"/>
      <c r="BV3876" s="305"/>
      <c r="BW3876" s="305"/>
      <c r="BX3876" s="305"/>
      <c r="BY3876" s="305"/>
      <c r="BZ3876" s="305"/>
      <c r="CA3876" s="305"/>
      <c r="CE3876" s="110"/>
    </row>
    <row r="3877" spans="9:83" s="108" customFormat="1" x14ac:dyDescent="0.25">
      <c r="I3877" s="111"/>
      <c r="J3877" s="111"/>
      <c r="K3877" s="111"/>
      <c r="L3877" s="111"/>
      <c r="M3877" s="111"/>
      <c r="N3877" s="111"/>
      <c r="O3877" s="112"/>
      <c r="AF3877" s="109"/>
      <c r="AG3877" s="109"/>
      <c r="AH3877" s="109"/>
      <c r="AN3877" s="109"/>
      <c r="AO3877" s="109"/>
      <c r="AP3877" s="109"/>
      <c r="BF3877" s="305"/>
      <c r="BG3877" s="305"/>
      <c r="BJ3877" s="344"/>
      <c r="BK3877" s="344"/>
      <c r="BS3877" s="305"/>
      <c r="BT3877" s="305"/>
      <c r="BU3877" s="305"/>
      <c r="BV3877" s="305"/>
      <c r="BW3877" s="305"/>
      <c r="BX3877" s="305"/>
      <c r="BY3877" s="305"/>
      <c r="BZ3877" s="305"/>
      <c r="CA3877" s="305"/>
      <c r="CE3877" s="110"/>
    </row>
    <row r="3878" spans="9:83" s="108" customFormat="1" x14ac:dyDescent="0.25">
      <c r="I3878" s="111"/>
      <c r="J3878" s="111"/>
      <c r="K3878" s="111"/>
      <c r="L3878" s="111"/>
      <c r="M3878" s="111"/>
      <c r="N3878" s="111"/>
      <c r="O3878" s="112"/>
      <c r="AF3878" s="109"/>
      <c r="AG3878" s="109"/>
      <c r="AH3878" s="109"/>
      <c r="AN3878" s="109"/>
      <c r="AO3878" s="109"/>
      <c r="AP3878" s="109"/>
      <c r="BF3878" s="305"/>
      <c r="BG3878" s="305"/>
      <c r="BJ3878" s="344"/>
      <c r="BK3878" s="344"/>
      <c r="BS3878" s="305"/>
      <c r="BT3878" s="305"/>
      <c r="BU3878" s="305"/>
      <c r="BV3878" s="305"/>
      <c r="BW3878" s="305"/>
      <c r="BX3878" s="305"/>
      <c r="BY3878" s="305"/>
      <c r="BZ3878" s="305"/>
      <c r="CA3878" s="305"/>
      <c r="CE3878" s="110"/>
    </row>
    <row r="3879" spans="9:83" s="108" customFormat="1" x14ac:dyDescent="0.25">
      <c r="I3879" s="111"/>
      <c r="J3879" s="111"/>
      <c r="K3879" s="111"/>
      <c r="L3879" s="111"/>
      <c r="M3879" s="111"/>
      <c r="N3879" s="111"/>
      <c r="O3879" s="112"/>
      <c r="AF3879" s="109"/>
      <c r="AG3879" s="109"/>
      <c r="AH3879" s="109"/>
      <c r="AN3879" s="109"/>
      <c r="AO3879" s="109"/>
      <c r="AP3879" s="109"/>
      <c r="BF3879" s="305"/>
      <c r="BG3879" s="305"/>
      <c r="BJ3879" s="344"/>
      <c r="BK3879" s="344"/>
      <c r="BS3879" s="305"/>
      <c r="BT3879" s="305"/>
      <c r="BU3879" s="305"/>
      <c r="BV3879" s="305"/>
      <c r="BW3879" s="305"/>
      <c r="BX3879" s="305"/>
      <c r="BY3879" s="305"/>
      <c r="BZ3879" s="305"/>
      <c r="CA3879" s="305"/>
      <c r="CE3879" s="110"/>
    </row>
    <row r="3880" spans="9:83" s="108" customFormat="1" x14ac:dyDescent="0.25">
      <c r="I3880" s="111"/>
      <c r="J3880" s="111"/>
      <c r="K3880" s="111"/>
      <c r="L3880" s="111"/>
      <c r="M3880" s="111"/>
      <c r="N3880" s="111"/>
      <c r="O3880" s="112"/>
      <c r="AF3880" s="109"/>
      <c r="AG3880" s="109"/>
      <c r="AH3880" s="109"/>
      <c r="AN3880" s="109"/>
      <c r="AO3880" s="109"/>
      <c r="AP3880" s="109"/>
      <c r="BF3880" s="305"/>
      <c r="BG3880" s="305"/>
      <c r="BJ3880" s="344"/>
      <c r="BK3880" s="344"/>
      <c r="BS3880" s="305"/>
      <c r="BT3880" s="305"/>
      <c r="BU3880" s="305"/>
      <c r="BV3880" s="305"/>
      <c r="BW3880" s="305"/>
      <c r="BX3880" s="305"/>
      <c r="BY3880" s="305"/>
      <c r="BZ3880" s="305"/>
      <c r="CA3880" s="305"/>
      <c r="CE3880" s="110"/>
    </row>
    <row r="3881" spans="9:83" s="108" customFormat="1" x14ac:dyDescent="0.25">
      <c r="I3881" s="111"/>
      <c r="J3881" s="111"/>
      <c r="K3881" s="111"/>
      <c r="L3881" s="111"/>
      <c r="M3881" s="111"/>
      <c r="N3881" s="111"/>
      <c r="O3881" s="112"/>
      <c r="AF3881" s="109"/>
      <c r="AG3881" s="109"/>
      <c r="AH3881" s="109"/>
      <c r="AN3881" s="109"/>
      <c r="AO3881" s="109"/>
      <c r="AP3881" s="109"/>
      <c r="BF3881" s="305"/>
      <c r="BG3881" s="305"/>
      <c r="BJ3881" s="344"/>
      <c r="BK3881" s="344"/>
      <c r="BS3881" s="305"/>
      <c r="BT3881" s="305"/>
      <c r="BU3881" s="305"/>
      <c r="BV3881" s="305"/>
      <c r="BW3881" s="305"/>
      <c r="BX3881" s="305"/>
      <c r="BY3881" s="305"/>
      <c r="BZ3881" s="305"/>
      <c r="CA3881" s="305"/>
      <c r="CE3881" s="110"/>
    </row>
    <row r="3882" spans="9:83" s="108" customFormat="1" x14ac:dyDescent="0.25">
      <c r="I3882" s="111"/>
      <c r="J3882" s="111"/>
      <c r="K3882" s="111"/>
      <c r="L3882" s="111"/>
      <c r="M3882" s="111"/>
      <c r="N3882" s="111"/>
      <c r="O3882" s="112"/>
      <c r="AF3882" s="109"/>
      <c r="AG3882" s="109"/>
      <c r="AH3882" s="109"/>
      <c r="AN3882" s="109"/>
      <c r="AO3882" s="109"/>
      <c r="AP3882" s="109"/>
      <c r="BF3882" s="305"/>
      <c r="BG3882" s="305"/>
      <c r="BJ3882" s="344"/>
      <c r="BK3882" s="344"/>
      <c r="BS3882" s="305"/>
      <c r="BT3882" s="305"/>
      <c r="BU3882" s="305"/>
      <c r="BV3882" s="305"/>
      <c r="BW3882" s="305"/>
      <c r="BX3882" s="305"/>
      <c r="BY3882" s="305"/>
      <c r="BZ3882" s="305"/>
      <c r="CA3882" s="305"/>
      <c r="CE3882" s="110"/>
    </row>
    <row r="3883" spans="9:83" s="108" customFormat="1" x14ac:dyDescent="0.25">
      <c r="I3883" s="111"/>
      <c r="J3883" s="111"/>
      <c r="K3883" s="111"/>
      <c r="L3883" s="111"/>
      <c r="M3883" s="111"/>
      <c r="N3883" s="111"/>
      <c r="O3883" s="112"/>
      <c r="AF3883" s="109"/>
      <c r="AG3883" s="109"/>
      <c r="AH3883" s="109"/>
      <c r="AN3883" s="109"/>
      <c r="AO3883" s="109"/>
      <c r="AP3883" s="109"/>
      <c r="BF3883" s="305"/>
      <c r="BG3883" s="305"/>
      <c r="BJ3883" s="344"/>
      <c r="BK3883" s="344"/>
      <c r="BS3883" s="305"/>
      <c r="BT3883" s="305"/>
      <c r="BU3883" s="305"/>
      <c r="BV3883" s="305"/>
      <c r="BW3883" s="305"/>
      <c r="BX3883" s="305"/>
      <c r="BY3883" s="305"/>
      <c r="BZ3883" s="305"/>
      <c r="CA3883" s="305"/>
      <c r="CE3883" s="110"/>
    </row>
    <row r="3884" spans="9:83" s="108" customFormat="1" x14ac:dyDescent="0.25">
      <c r="I3884" s="111"/>
      <c r="J3884" s="111"/>
      <c r="K3884" s="111"/>
      <c r="L3884" s="111"/>
      <c r="M3884" s="111"/>
      <c r="N3884" s="111"/>
      <c r="O3884" s="112"/>
      <c r="AF3884" s="109"/>
      <c r="AG3884" s="109"/>
      <c r="AH3884" s="109"/>
      <c r="AN3884" s="109"/>
      <c r="AO3884" s="109"/>
      <c r="AP3884" s="109"/>
      <c r="BF3884" s="305"/>
      <c r="BG3884" s="305"/>
      <c r="BJ3884" s="344"/>
      <c r="BK3884" s="344"/>
      <c r="BS3884" s="305"/>
      <c r="BT3884" s="305"/>
      <c r="BU3884" s="305"/>
      <c r="BV3884" s="305"/>
      <c r="BW3884" s="305"/>
      <c r="BX3884" s="305"/>
      <c r="BY3884" s="305"/>
      <c r="BZ3884" s="305"/>
      <c r="CA3884" s="305"/>
      <c r="CE3884" s="110"/>
    </row>
    <row r="3885" spans="9:83" s="108" customFormat="1" x14ac:dyDescent="0.25">
      <c r="I3885" s="111"/>
      <c r="J3885" s="111"/>
      <c r="K3885" s="111"/>
      <c r="L3885" s="111"/>
      <c r="M3885" s="111"/>
      <c r="N3885" s="111"/>
      <c r="O3885" s="112"/>
      <c r="AF3885" s="109"/>
      <c r="AG3885" s="109"/>
      <c r="AH3885" s="109"/>
      <c r="AN3885" s="109"/>
      <c r="AO3885" s="109"/>
      <c r="AP3885" s="109"/>
      <c r="BF3885" s="305"/>
      <c r="BG3885" s="305"/>
      <c r="BJ3885" s="344"/>
      <c r="BK3885" s="344"/>
      <c r="BS3885" s="305"/>
      <c r="BT3885" s="305"/>
      <c r="BU3885" s="305"/>
      <c r="BV3885" s="305"/>
      <c r="BW3885" s="305"/>
      <c r="BX3885" s="305"/>
      <c r="BY3885" s="305"/>
      <c r="BZ3885" s="305"/>
      <c r="CA3885" s="305"/>
      <c r="CE3885" s="110"/>
    </row>
    <row r="3886" spans="9:83" s="108" customFormat="1" x14ac:dyDescent="0.25">
      <c r="I3886" s="111"/>
      <c r="J3886" s="111"/>
      <c r="K3886" s="111"/>
      <c r="L3886" s="111"/>
      <c r="M3886" s="111"/>
      <c r="N3886" s="111"/>
      <c r="O3886" s="112"/>
      <c r="AF3886" s="109"/>
      <c r="AG3886" s="109"/>
      <c r="AH3886" s="109"/>
      <c r="AN3886" s="109"/>
      <c r="AO3886" s="109"/>
      <c r="AP3886" s="109"/>
      <c r="BF3886" s="305"/>
      <c r="BG3886" s="305"/>
      <c r="BJ3886" s="344"/>
      <c r="BK3886" s="344"/>
      <c r="BS3886" s="305"/>
      <c r="BT3886" s="305"/>
      <c r="BU3886" s="305"/>
      <c r="BV3886" s="305"/>
      <c r="BW3886" s="305"/>
      <c r="BX3886" s="305"/>
      <c r="BY3886" s="305"/>
      <c r="BZ3886" s="305"/>
      <c r="CA3886" s="305"/>
      <c r="CE3886" s="110"/>
    </row>
    <row r="3887" spans="9:83" s="108" customFormat="1" x14ac:dyDescent="0.25">
      <c r="I3887" s="111"/>
      <c r="J3887" s="111"/>
      <c r="K3887" s="111"/>
      <c r="L3887" s="111"/>
      <c r="M3887" s="111"/>
      <c r="N3887" s="111"/>
      <c r="O3887" s="112"/>
      <c r="AF3887" s="109"/>
      <c r="AG3887" s="109"/>
      <c r="AH3887" s="109"/>
      <c r="AN3887" s="109"/>
      <c r="AO3887" s="109"/>
      <c r="AP3887" s="109"/>
      <c r="BF3887" s="305"/>
      <c r="BG3887" s="305"/>
      <c r="BJ3887" s="344"/>
      <c r="BK3887" s="344"/>
      <c r="BS3887" s="305"/>
      <c r="BT3887" s="305"/>
      <c r="BU3887" s="305"/>
      <c r="BV3887" s="305"/>
      <c r="BW3887" s="305"/>
      <c r="BX3887" s="305"/>
      <c r="BY3887" s="305"/>
      <c r="BZ3887" s="305"/>
      <c r="CA3887" s="305"/>
      <c r="CE3887" s="110"/>
    </row>
    <row r="3888" spans="9:83" s="108" customFormat="1" x14ac:dyDescent="0.25">
      <c r="I3888" s="111"/>
      <c r="J3888" s="111"/>
      <c r="K3888" s="111"/>
      <c r="L3888" s="111"/>
      <c r="M3888" s="111"/>
      <c r="N3888" s="111"/>
      <c r="O3888" s="112"/>
      <c r="AF3888" s="109"/>
      <c r="AG3888" s="109"/>
      <c r="AH3888" s="109"/>
      <c r="AN3888" s="109"/>
      <c r="AO3888" s="109"/>
      <c r="AP3888" s="109"/>
      <c r="BF3888" s="305"/>
      <c r="BG3888" s="305"/>
      <c r="BJ3888" s="344"/>
      <c r="BK3888" s="344"/>
      <c r="BS3888" s="305"/>
      <c r="BT3888" s="305"/>
      <c r="BU3888" s="305"/>
      <c r="BV3888" s="305"/>
      <c r="BW3888" s="305"/>
      <c r="BX3888" s="305"/>
      <c r="BY3888" s="305"/>
      <c r="BZ3888" s="305"/>
      <c r="CA3888" s="305"/>
      <c r="CE3888" s="110"/>
    </row>
    <row r="3889" spans="9:83" s="108" customFormat="1" x14ac:dyDescent="0.25">
      <c r="I3889" s="111"/>
      <c r="J3889" s="111"/>
      <c r="K3889" s="111"/>
      <c r="L3889" s="111"/>
      <c r="M3889" s="111"/>
      <c r="N3889" s="111"/>
      <c r="O3889" s="112"/>
      <c r="AF3889" s="109"/>
      <c r="AG3889" s="109"/>
      <c r="AH3889" s="109"/>
      <c r="AN3889" s="109"/>
      <c r="AO3889" s="109"/>
      <c r="AP3889" s="109"/>
      <c r="BF3889" s="305"/>
      <c r="BG3889" s="305"/>
      <c r="BJ3889" s="344"/>
      <c r="BK3889" s="344"/>
      <c r="BS3889" s="305"/>
      <c r="BT3889" s="305"/>
      <c r="BU3889" s="305"/>
      <c r="BV3889" s="305"/>
      <c r="BW3889" s="305"/>
      <c r="BX3889" s="305"/>
      <c r="BY3889" s="305"/>
      <c r="BZ3889" s="305"/>
      <c r="CA3889" s="305"/>
      <c r="CE3889" s="110"/>
    </row>
    <row r="3890" spans="9:83" s="108" customFormat="1" x14ac:dyDescent="0.25">
      <c r="I3890" s="111"/>
      <c r="J3890" s="111"/>
      <c r="K3890" s="111"/>
      <c r="L3890" s="111"/>
      <c r="M3890" s="111"/>
      <c r="N3890" s="111"/>
      <c r="O3890" s="112"/>
      <c r="AF3890" s="109"/>
      <c r="AG3890" s="109"/>
      <c r="AH3890" s="109"/>
      <c r="AN3890" s="109"/>
      <c r="AO3890" s="109"/>
      <c r="AP3890" s="109"/>
      <c r="BF3890" s="305"/>
      <c r="BG3890" s="305"/>
      <c r="BJ3890" s="344"/>
      <c r="BK3890" s="344"/>
      <c r="BS3890" s="305"/>
      <c r="BT3890" s="305"/>
      <c r="BU3890" s="305"/>
      <c r="BV3890" s="305"/>
      <c r="BW3890" s="305"/>
      <c r="BX3890" s="305"/>
      <c r="BY3890" s="305"/>
      <c r="BZ3890" s="305"/>
      <c r="CA3890" s="305"/>
      <c r="CE3890" s="110"/>
    </row>
    <row r="3891" spans="9:83" s="108" customFormat="1" x14ac:dyDescent="0.25">
      <c r="I3891" s="111"/>
      <c r="J3891" s="111"/>
      <c r="K3891" s="111"/>
      <c r="L3891" s="111"/>
      <c r="M3891" s="111"/>
      <c r="N3891" s="111"/>
      <c r="O3891" s="112"/>
      <c r="AF3891" s="109"/>
      <c r="AG3891" s="109"/>
      <c r="AH3891" s="109"/>
      <c r="AN3891" s="109"/>
      <c r="AO3891" s="109"/>
      <c r="AP3891" s="109"/>
      <c r="BF3891" s="305"/>
      <c r="BG3891" s="305"/>
      <c r="BJ3891" s="344"/>
      <c r="BK3891" s="344"/>
      <c r="BS3891" s="305"/>
      <c r="BT3891" s="305"/>
      <c r="BU3891" s="305"/>
      <c r="BV3891" s="305"/>
      <c r="BW3891" s="305"/>
      <c r="BX3891" s="305"/>
      <c r="BY3891" s="305"/>
      <c r="BZ3891" s="305"/>
      <c r="CA3891" s="305"/>
      <c r="CE3891" s="110"/>
    </row>
    <row r="3892" spans="9:83" s="108" customFormat="1" x14ac:dyDescent="0.25">
      <c r="I3892" s="111"/>
      <c r="J3892" s="111"/>
      <c r="K3892" s="111"/>
      <c r="L3892" s="111"/>
      <c r="M3892" s="111"/>
      <c r="N3892" s="111"/>
      <c r="O3892" s="112"/>
      <c r="AF3892" s="109"/>
      <c r="AG3892" s="109"/>
      <c r="AH3892" s="109"/>
      <c r="AN3892" s="109"/>
      <c r="AO3892" s="109"/>
      <c r="AP3892" s="109"/>
      <c r="BF3892" s="305"/>
      <c r="BG3892" s="305"/>
      <c r="BJ3892" s="344"/>
      <c r="BK3892" s="344"/>
      <c r="BS3892" s="305"/>
      <c r="BT3892" s="305"/>
      <c r="BU3892" s="305"/>
      <c r="BV3892" s="305"/>
      <c r="BW3892" s="305"/>
      <c r="BX3892" s="305"/>
      <c r="BY3892" s="305"/>
      <c r="BZ3892" s="305"/>
      <c r="CA3892" s="305"/>
      <c r="CE3892" s="110"/>
    </row>
    <row r="3893" spans="9:83" s="108" customFormat="1" x14ac:dyDescent="0.25">
      <c r="I3893" s="111"/>
      <c r="J3893" s="111"/>
      <c r="K3893" s="111"/>
      <c r="L3893" s="111"/>
      <c r="M3893" s="111"/>
      <c r="N3893" s="111"/>
      <c r="O3893" s="112"/>
      <c r="AF3893" s="109"/>
      <c r="AG3893" s="109"/>
      <c r="AH3893" s="109"/>
      <c r="AN3893" s="109"/>
      <c r="AO3893" s="109"/>
      <c r="AP3893" s="109"/>
      <c r="BF3893" s="305"/>
      <c r="BG3893" s="305"/>
      <c r="BJ3893" s="344"/>
      <c r="BK3893" s="344"/>
      <c r="BS3893" s="305"/>
      <c r="BT3893" s="305"/>
      <c r="BU3893" s="305"/>
      <c r="BV3893" s="305"/>
      <c r="BW3893" s="305"/>
      <c r="BX3893" s="305"/>
      <c r="BY3893" s="305"/>
      <c r="BZ3893" s="305"/>
      <c r="CA3893" s="305"/>
      <c r="CE3893" s="110"/>
    </row>
    <row r="3894" spans="9:83" s="108" customFormat="1" x14ac:dyDescent="0.25">
      <c r="I3894" s="111"/>
      <c r="J3894" s="111"/>
      <c r="K3894" s="111"/>
      <c r="L3894" s="111"/>
      <c r="M3894" s="111"/>
      <c r="N3894" s="111"/>
      <c r="O3894" s="112"/>
      <c r="AF3894" s="109"/>
      <c r="AG3894" s="109"/>
      <c r="AH3894" s="109"/>
      <c r="AN3894" s="109"/>
      <c r="AO3894" s="109"/>
      <c r="AP3894" s="109"/>
      <c r="BF3894" s="305"/>
      <c r="BG3894" s="305"/>
      <c r="BJ3894" s="344"/>
      <c r="BK3894" s="344"/>
      <c r="BS3894" s="305"/>
      <c r="BT3894" s="305"/>
      <c r="BU3894" s="305"/>
      <c r="BV3894" s="305"/>
      <c r="BW3894" s="305"/>
      <c r="BX3894" s="305"/>
      <c r="BY3894" s="305"/>
      <c r="BZ3894" s="305"/>
      <c r="CA3894" s="305"/>
      <c r="CE3894" s="110"/>
    </row>
    <row r="3895" spans="9:83" s="108" customFormat="1" x14ac:dyDescent="0.25">
      <c r="I3895" s="111"/>
      <c r="J3895" s="111"/>
      <c r="K3895" s="111"/>
      <c r="L3895" s="111"/>
      <c r="M3895" s="111"/>
      <c r="N3895" s="111"/>
      <c r="O3895" s="112"/>
      <c r="AF3895" s="109"/>
      <c r="AG3895" s="109"/>
      <c r="AH3895" s="109"/>
      <c r="AN3895" s="109"/>
      <c r="AO3895" s="109"/>
      <c r="AP3895" s="109"/>
      <c r="BF3895" s="305"/>
      <c r="BG3895" s="305"/>
      <c r="BJ3895" s="344"/>
      <c r="BK3895" s="344"/>
      <c r="BS3895" s="305"/>
      <c r="BT3895" s="305"/>
      <c r="BU3895" s="305"/>
      <c r="BV3895" s="305"/>
      <c r="BW3895" s="305"/>
      <c r="BX3895" s="305"/>
      <c r="BY3895" s="305"/>
      <c r="BZ3895" s="305"/>
      <c r="CA3895" s="305"/>
      <c r="CE3895" s="110"/>
    </row>
    <row r="3896" spans="9:83" s="108" customFormat="1" x14ac:dyDescent="0.25">
      <c r="I3896" s="111"/>
      <c r="J3896" s="111"/>
      <c r="K3896" s="111"/>
      <c r="L3896" s="111"/>
      <c r="M3896" s="111"/>
      <c r="N3896" s="111"/>
      <c r="O3896" s="112"/>
      <c r="AF3896" s="109"/>
      <c r="AG3896" s="109"/>
      <c r="AH3896" s="109"/>
      <c r="AN3896" s="109"/>
      <c r="AO3896" s="109"/>
      <c r="AP3896" s="109"/>
      <c r="BF3896" s="305"/>
      <c r="BG3896" s="305"/>
      <c r="BJ3896" s="344"/>
      <c r="BK3896" s="344"/>
      <c r="BS3896" s="305"/>
      <c r="BT3896" s="305"/>
      <c r="BU3896" s="305"/>
      <c r="BV3896" s="305"/>
      <c r="BW3896" s="305"/>
      <c r="BX3896" s="305"/>
      <c r="BY3896" s="305"/>
      <c r="BZ3896" s="305"/>
      <c r="CA3896" s="305"/>
      <c r="CE3896" s="110"/>
    </row>
    <row r="3897" spans="9:83" s="108" customFormat="1" x14ac:dyDescent="0.25">
      <c r="I3897" s="111"/>
      <c r="J3897" s="111"/>
      <c r="K3897" s="111"/>
      <c r="L3897" s="111"/>
      <c r="M3897" s="111"/>
      <c r="N3897" s="111"/>
      <c r="O3897" s="112"/>
      <c r="AF3897" s="109"/>
      <c r="AG3897" s="109"/>
      <c r="AH3897" s="109"/>
      <c r="AN3897" s="109"/>
      <c r="AO3897" s="109"/>
      <c r="AP3897" s="109"/>
      <c r="BF3897" s="305"/>
      <c r="BG3897" s="305"/>
      <c r="BJ3897" s="344"/>
      <c r="BK3897" s="344"/>
      <c r="BS3897" s="305"/>
      <c r="BT3897" s="305"/>
      <c r="BU3897" s="305"/>
      <c r="BV3897" s="305"/>
      <c r="BW3897" s="305"/>
      <c r="BX3897" s="305"/>
      <c r="BY3897" s="305"/>
      <c r="BZ3897" s="305"/>
      <c r="CA3897" s="305"/>
      <c r="CE3897" s="110"/>
    </row>
    <row r="3898" spans="9:83" s="108" customFormat="1" x14ac:dyDescent="0.25">
      <c r="I3898" s="111"/>
      <c r="J3898" s="111"/>
      <c r="K3898" s="111"/>
      <c r="L3898" s="111"/>
      <c r="M3898" s="111"/>
      <c r="N3898" s="111"/>
      <c r="O3898" s="112"/>
      <c r="AF3898" s="109"/>
      <c r="AG3898" s="109"/>
      <c r="AH3898" s="109"/>
      <c r="AN3898" s="109"/>
      <c r="AO3898" s="109"/>
      <c r="AP3898" s="109"/>
      <c r="BF3898" s="305"/>
      <c r="BG3898" s="305"/>
      <c r="BJ3898" s="344"/>
      <c r="BK3898" s="344"/>
      <c r="BS3898" s="305"/>
      <c r="BT3898" s="305"/>
      <c r="BU3898" s="305"/>
      <c r="BV3898" s="305"/>
      <c r="BW3898" s="305"/>
      <c r="BX3898" s="305"/>
      <c r="BY3898" s="305"/>
      <c r="BZ3898" s="305"/>
      <c r="CA3898" s="305"/>
      <c r="CE3898" s="110"/>
    </row>
    <row r="3899" spans="9:83" s="108" customFormat="1" x14ac:dyDescent="0.25">
      <c r="I3899" s="111"/>
      <c r="J3899" s="111"/>
      <c r="K3899" s="111"/>
      <c r="L3899" s="111"/>
      <c r="M3899" s="111"/>
      <c r="N3899" s="111"/>
      <c r="O3899" s="112"/>
      <c r="AF3899" s="109"/>
      <c r="AG3899" s="109"/>
      <c r="AH3899" s="109"/>
      <c r="AN3899" s="109"/>
      <c r="AO3899" s="109"/>
      <c r="AP3899" s="109"/>
      <c r="BF3899" s="305"/>
      <c r="BG3899" s="305"/>
      <c r="BJ3899" s="344"/>
      <c r="BK3899" s="344"/>
      <c r="BS3899" s="305"/>
      <c r="BT3899" s="305"/>
      <c r="BU3899" s="305"/>
      <c r="BV3899" s="305"/>
      <c r="BW3899" s="305"/>
      <c r="BX3899" s="305"/>
      <c r="BY3899" s="305"/>
      <c r="BZ3899" s="305"/>
      <c r="CA3899" s="305"/>
      <c r="CE3899" s="110"/>
    </row>
    <row r="3900" spans="9:83" s="108" customFormat="1" x14ac:dyDescent="0.25">
      <c r="I3900" s="111"/>
      <c r="J3900" s="111"/>
      <c r="K3900" s="111"/>
      <c r="L3900" s="111"/>
      <c r="M3900" s="111"/>
      <c r="N3900" s="111"/>
      <c r="O3900" s="112"/>
      <c r="AF3900" s="109"/>
      <c r="AG3900" s="109"/>
      <c r="AH3900" s="109"/>
      <c r="AN3900" s="109"/>
      <c r="AO3900" s="109"/>
      <c r="AP3900" s="109"/>
      <c r="BF3900" s="305"/>
      <c r="BG3900" s="305"/>
      <c r="BJ3900" s="344"/>
      <c r="BK3900" s="344"/>
      <c r="BS3900" s="305"/>
      <c r="BT3900" s="305"/>
      <c r="BU3900" s="305"/>
      <c r="BV3900" s="305"/>
      <c r="BW3900" s="305"/>
      <c r="BX3900" s="305"/>
      <c r="BY3900" s="305"/>
      <c r="BZ3900" s="305"/>
      <c r="CA3900" s="305"/>
      <c r="CE3900" s="110"/>
    </row>
    <row r="3901" spans="9:83" s="108" customFormat="1" x14ac:dyDescent="0.25">
      <c r="I3901" s="111"/>
      <c r="J3901" s="111"/>
      <c r="K3901" s="111"/>
      <c r="L3901" s="111"/>
      <c r="M3901" s="111"/>
      <c r="N3901" s="111"/>
      <c r="O3901" s="112"/>
      <c r="AF3901" s="109"/>
      <c r="AG3901" s="109"/>
      <c r="AH3901" s="109"/>
      <c r="AN3901" s="109"/>
      <c r="AO3901" s="109"/>
      <c r="AP3901" s="109"/>
      <c r="BF3901" s="305"/>
      <c r="BG3901" s="305"/>
      <c r="BJ3901" s="344"/>
      <c r="BK3901" s="344"/>
      <c r="BS3901" s="305"/>
      <c r="BT3901" s="305"/>
      <c r="BU3901" s="305"/>
      <c r="BV3901" s="305"/>
      <c r="BW3901" s="305"/>
      <c r="BX3901" s="305"/>
      <c r="BY3901" s="305"/>
      <c r="BZ3901" s="305"/>
      <c r="CA3901" s="305"/>
      <c r="CE3901" s="110"/>
    </row>
    <row r="3902" spans="9:83" s="108" customFormat="1" x14ac:dyDescent="0.25">
      <c r="I3902" s="111"/>
      <c r="J3902" s="111"/>
      <c r="K3902" s="111"/>
      <c r="L3902" s="111"/>
      <c r="M3902" s="111"/>
      <c r="N3902" s="111"/>
      <c r="O3902" s="112"/>
      <c r="AF3902" s="109"/>
      <c r="AG3902" s="109"/>
      <c r="AH3902" s="109"/>
      <c r="AN3902" s="109"/>
      <c r="AO3902" s="109"/>
      <c r="AP3902" s="109"/>
      <c r="BF3902" s="305"/>
      <c r="BG3902" s="305"/>
      <c r="BJ3902" s="344"/>
      <c r="BK3902" s="344"/>
      <c r="BS3902" s="305"/>
      <c r="BT3902" s="305"/>
      <c r="BU3902" s="305"/>
      <c r="BV3902" s="305"/>
      <c r="BW3902" s="305"/>
      <c r="BX3902" s="305"/>
      <c r="BY3902" s="305"/>
      <c r="BZ3902" s="305"/>
      <c r="CA3902" s="305"/>
      <c r="CE3902" s="110"/>
    </row>
    <row r="3903" spans="9:83" s="108" customFormat="1" x14ac:dyDescent="0.25">
      <c r="I3903" s="111"/>
      <c r="J3903" s="111"/>
      <c r="K3903" s="111"/>
      <c r="L3903" s="111"/>
      <c r="M3903" s="111"/>
      <c r="N3903" s="111"/>
      <c r="O3903" s="112"/>
      <c r="AF3903" s="109"/>
      <c r="AG3903" s="109"/>
      <c r="AH3903" s="109"/>
      <c r="AN3903" s="109"/>
      <c r="AO3903" s="109"/>
      <c r="AP3903" s="109"/>
      <c r="BF3903" s="305"/>
      <c r="BG3903" s="305"/>
      <c r="BJ3903" s="344"/>
      <c r="BK3903" s="344"/>
      <c r="BS3903" s="305"/>
      <c r="BT3903" s="305"/>
      <c r="BU3903" s="305"/>
      <c r="BV3903" s="305"/>
      <c r="BW3903" s="305"/>
      <c r="BX3903" s="305"/>
      <c r="BY3903" s="305"/>
      <c r="BZ3903" s="305"/>
      <c r="CA3903" s="305"/>
      <c r="CE3903" s="110"/>
    </row>
    <row r="3904" spans="9:83" s="108" customFormat="1" x14ac:dyDescent="0.25">
      <c r="I3904" s="111"/>
      <c r="J3904" s="111"/>
      <c r="K3904" s="111"/>
      <c r="L3904" s="111"/>
      <c r="M3904" s="111"/>
      <c r="N3904" s="111"/>
      <c r="O3904" s="112"/>
      <c r="AF3904" s="109"/>
      <c r="AG3904" s="109"/>
      <c r="AH3904" s="109"/>
      <c r="AN3904" s="109"/>
      <c r="AO3904" s="109"/>
      <c r="AP3904" s="109"/>
      <c r="BF3904" s="305"/>
      <c r="BG3904" s="305"/>
      <c r="BJ3904" s="344"/>
      <c r="BK3904" s="344"/>
      <c r="BS3904" s="305"/>
      <c r="BT3904" s="305"/>
      <c r="BU3904" s="305"/>
      <c r="BV3904" s="305"/>
      <c r="BW3904" s="305"/>
      <c r="BX3904" s="305"/>
      <c r="BY3904" s="305"/>
      <c r="BZ3904" s="305"/>
      <c r="CA3904" s="305"/>
      <c r="CE3904" s="110"/>
    </row>
    <row r="3905" spans="9:83" s="108" customFormat="1" x14ac:dyDescent="0.25">
      <c r="I3905" s="111"/>
      <c r="J3905" s="111"/>
      <c r="K3905" s="111"/>
      <c r="L3905" s="111"/>
      <c r="M3905" s="111"/>
      <c r="N3905" s="111"/>
      <c r="O3905" s="112"/>
      <c r="AF3905" s="109"/>
      <c r="AG3905" s="109"/>
      <c r="AH3905" s="109"/>
      <c r="AN3905" s="109"/>
      <c r="AO3905" s="109"/>
      <c r="AP3905" s="109"/>
      <c r="BF3905" s="305"/>
      <c r="BG3905" s="305"/>
      <c r="BJ3905" s="344"/>
      <c r="BK3905" s="344"/>
      <c r="BS3905" s="305"/>
      <c r="BT3905" s="305"/>
      <c r="BU3905" s="305"/>
      <c r="BV3905" s="305"/>
      <c r="BW3905" s="305"/>
      <c r="BX3905" s="305"/>
      <c r="BY3905" s="305"/>
      <c r="BZ3905" s="305"/>
      <c r="CA3905" s="305"/>
      <c r="CE3905" s="110"/>
    </row>
    <row r="3906" spans="9:83" s="108" customFormat="1" x14ac:dyDescent="0.25">
      <c r="I3906" s="111"/>
      <c r="J3906" s="111"/>
      <c r="K3906" s="111"/>
      <c r="L3906" s="111"/>
      <c r="M3906" s="111"/>
      <c r="N3906" s="111"/>
      <c r="O3906" s="112"/>
      <c r="AF3906" s="109"/>
      <c r="AG3906" s="109"/>
      <c r="AH3906" s="109"/>
      <c r="AN3906" s="109"/>
      <c r="AO3906" s="109"/>
      <c r="AP3906" s="109"/>
      <c r="BF3906" s="305"/>
      <c r="BG3906" s="305"/>
      <c r="BJ3906" s="344"/>
      <c r="BK3906" s="344"/>
      <c r="BS3906" s="305"/>
      <c r="BT3906" s="305"/>
      <c r="BU3906" s="305"/>
      <c r="BV3906" s="305"/>
      <c r="BW3906" s="305"/>
      <c r="BX3906" s="305"/>
      <c r="BY3906" s="305"/>
      <c r="BZ3906" s="305"/>
      <c r="CA3906" s="305"/>
      <c r="CE3906" s="110"/>
    </row>
    <row r="3907" spans="9:83" s="108" customFormat="1" x14ac:dyDescent="0.25">
      <c r="I3907" s="111"/>
      <c r="J3907" s="111"/>
      <c r="K3907" s="111"/>
      <c r="L3907" s="111"/>
      <c r="M3907" s="111"/>
      <c r="N3907" s="111"/>
      <c r="O3907" s="112"/>
      <c r="AF3907" s="109"/>
      <c r="AG3907" s="109"/>
      <c r="AH3907" s="109"/>
      <c r="AN3907" s="109"/>
      <c r="AO3907" s="109"/>
      <c r="AP3907" s="109"/>
      <c r="BF3907" s="305"/>
      <c r="BG3907" s="305"/>
      <c r="BJ3907" s="344"/>
      <c r="BK3907" s="344"/>
      <c r="BS3907" s="305"/>
      <c r="BT3907" s="305"/>
      <c r="BU3907" s="305"/>
      <c r="BV3907" s="305"/>
      <c r="BW3907" s="305"/>
      <c r="BX3907" s="305"/>
      <c r="BY3907" s="305"/>
      <c r="BZ3907" s="305"/>
      <c r="CA3907" s="305"/>
      <c r="CE3907" s="110"/>
    </row>
    <row r="3908" spans="9:83" s="108" customFormat="1" x14ac:dyDescent="0.25">
      <c r="I3908" s="111"/>
      <c r="J3908" s="111"/>
      <c r="K3908" s="111"/>
      <c r="L3908" s="111"/>
      <c r="M3908" s="111"/>
      <c r="N3908" s="111"/>
      <c r="O3908" s="112"/>
      <c r="AF3908" s="109"/>
      <c r="AG3908" s="109"/>
      <c r="AH3908" s="109"/>
      <c r="AN3908" s="109"/>
      <c r="AO3908" s="109"/>
      <c r="AP3908" s="109"/>
      <c r="BF3908" s="305"/>
      <c r="BG3908" s="305"/>
      <c r="BJ3908" s="344"/>
      <c r="BK3908" s="344"/>
      <c r="BS3908" s="305"/>
      <c r="BT3908" s="305"/>
      <c r="BU3908" s="305"/>
      <c r="BV3908" s="305"/>
      <c r="BW3908" s="305"/>
      <c r="BX3908" s="305"/>
      <c r="BY3908" s="305"/>
      <c r="BZ3908" s="305"/>
      <c r="CA3908" s="305"/>
      <c r="CE3908" s="110"/>
    </row>
    <row r="3909" spans="9:83" s="108" customFormat="1" x14ac:dyDescent="0.25">
      <c r="I3909" s="111"/>
      <c r="J3909" s="111"/>
      <c r="K3909" s="111"/>
      <c r="L3909" s="111"/>
      <c r="M3909" s="111"/>
      <c r="N3909" s="111"/>
      <c r="O3909" s="112"/>
      <c r="AF3909" s="109"/>
      <c r="AG3909" s="109"/>
      <c r="AH3909" s="109"/>
      <c r="AN3909" s="109"/>
      <c r="AO3909" s="109"/>
      <c r="AP3909" s="109"/>
      <c r="BF3909" s="305"/>
      <c r="BG3909" s="305"/>
      <c r="BJ3909" s="344"/>
      <c r="BK3909" s="344"/>
      <c r="BS3909" s="305"/>
      <c r="BT3909" s="305"/>
      <c r="BU3909" s="305"/>
      <c r="BV3909" s="305"/>
      <c r="BW3909" s="305"/>
      <c r="BX3909" s="305"/>
      <c r="BY3909" s="305"/>
      <c r="BZ3909" s="305"/>
      <c r="CA3909" s="305"/>
      <c r="CE3909" s="110"/>
    </row>
    <row r="3910" spans="9:83" s="108" customFormat="1" x14ac:dyDescent="0.25">
      <c r="I3910" s="111"/>
      <c r="J3910" s="111"/>
      <c r="K3910" s="111"/>
      <c r="L3910" s="111"/>
      <c r="M3910" s="111"/>
      <c r="N3910" s="111"/>
      <c r="O3910" s="112"/>
      <c r="AF3910" s="109"/>
      <c r="AG3910" s="109"/>
      <c r="AH3910" s="109"/>
      <c r="AN3910" s="109"/>
      <c r="AO3910" s="109"/>
      <c r="AP3910" s="109"/>
      <c r="BF3910" s="305"/>
      <c r="BG3910" s="305"/>
      <c r="BJ3910" s="344"/>
      <c r="BK3910" s="344"/>
      <c r="BS3910" s="305"/>
      <c r="BT3910" s="305"/>
      <c r="BU3910" s="305"/>
      <c r="BV3910" s="305"/>
      <c r="BW3910" s="305"/>
      <c r="BX3910" s="305"/>
      <c r="BY3910" s="305"/>
      <c r="BZ3910" s="305"/>
      <c r="CA3910" s="305"/>
      <c r="CE3910" s="110"/>
    </row>
    <row r="3911" spans="9:83" s="108" customFormat="1" x14ac:dyDescent="0.25">
      <c r="I3911" s="111"/>
      <c r="J3911" s="111"/>
      <c r="K3911" s="111"/>
      <c r="L3911" s="111"/>
      <c r="M3911" s="111"/>
      <c r="N3911" s="111"/>
      <c r="O3911" s="112"/>
      <c r="AF3911" s="109"/>
      <c r="AG3911" s="109"/>
      <c r="AH3911" s="109"/>
      <c r="AN3911" s="109"/>
      <c r="AO3911" s="109"/>
      <c r="AP3911" s="109"/>
      <c r="BF3911" s="305"/>
      <c r="BG3911" s="305"/>
      <c r="BJ3911" s="344"/>
      <c r="BK3911" s="344"/>
      <c r="BS3911" s="305"/>
      <c r="BT3911" s="305"/>
      <c r="BU3911" s="305"/>
      <c r="BV3911" s="305"/>
      <c r="BW3911" s="305"/>
      <c r="BX3911" s="305"/>
      <c r="BY3911" s="305"/>
      <c r="BZ3911" s="305"/>
      <c r="CA3911" s="305"/>
      <c r="CE3911" s="110"/>
    </row>
    <row r="3912" spans="9:83" s="108" customFormat="1" x14ac:dyDescent="0.25">
      <c r="I3912" s="111"/>
      <c r="J3912" s="111"/>
      <c r="K3912" s="111"/>
      <c r="L3912" s="111"/>
      <c r="M3912" s="111"/>
      <c r="N3912" s="111"/>
      <c r="O3912" s="112"/>
      <c r="AF3912" s="109"/>
      <c r="AG3912" s="109"/>
      <c r="AH3912" s="109"/>
      <c r="AN3912" s="109"/>
      <c r="AO3912" s="109"/>
      <c r="AP3912" s="109"/>
      <c r="BF3912" s="305"/>
      <c r="BG3912" s="305"/>
      <c r="BJ3912" s="344"/>
      <c r="BK3912" s="344"/>
      <c r="BS3912" s="305"/>
      <c r="BT3912" s="305"/>
      <c r="BU3912" s="305"/>
      <c r="BV3912" s="305"/>
      <c r="BW3912" s="305"/>
      <c r="BX3912" s="305"/>
      <c r="BY3912" s="305"/>
      <c r="BZ3912" s="305"/>
      <c r="CA3912" s="305"/>
      <c r="CE3912" s="110"/>
    </row>
    <row r="3913" spans="9:83" s="108" customFormat="1" x14ac:dyDescent="0.25">
      <c r="I3913" s="111"/>
      <c r="J3913" s="111"/>
      <c r="K3913" s="111"/>
      <c r="L3913" s="111"/>
      <c r="M3913" s="111"/>
      <c r="N3913" s="111"/>
      <c r="O3913" s="112"/>
      <c r="AF3913" s="109"/>
      <c r="AG3913" s="109"/>
      <c r="AH3913" s="109"/>
      <c r="AN3913" s="109"/>
      <c r="AO3913" s="109"/>
      <c r="AP3913" s="109"/>
      <c r="BF3913" s="305"/>
      <c r="BG3913" s="305"/>
      <c r="BJ3913" s="344"/>
      <c r="BK3913" s="344"/>
      <c r="BS3913" s="305"/>
      <c r="BT3913" s="305"/>
      <c r="BU3913" s="305"/>
      <c r="BV3913" s="305"/>
      <c r="BW3913" s="305"/>
      <c r="BX3913" s="305"/>
      <c r="BY3913" s="305"/>
      <c r="BZ3913" s="305"/>
      <c r="CA3913" s="305"/>
      <c r="CE3913" s="110"/>
    </row>
    <row r="3914" spans="9:83" s="108" customFormat="1" x14ac:dyDescent="0.25">
      <c r="I3914" s="111"/>
      <c r="J3914" s="111"/>
      <c r="K3914" s="111"/>
      <c r="L3914" s="111"/>
      <c r="M3914" s="111"/>
      <c r="N3914" s="111"/>
      <c r="O3914" s="112"/>
      <c r="AF3914" s="109"/>
      <c r="AG3914" s="109"/>
      <c r="AH3914" s="109"/>
      <c r="AN3914" s="109"/>
      <c r="AO3914" s="109"/>
      <c r="AP3914" s="109"/>
      <c r="BF3914" s="305"/>
      <c r="BG3914" s="305"/>
      <c r="BJ3914" s="344"/>
      <c r="BK3914" s="344"/>
      <c r="BS3914" s="305"/>
      <c r="BT3914" s="305"/>
      <c r="BU3914" s="305"/>
      <c r="BV3914" s="305"/>
      <c r="BW3914" s="305"/>
      <c r="BX3914" s="305"/>
      <c r="BY3914" s="305"/>
      <c r="BZ3914" s="305"/>
      <c r="CA3914" s="305"/>
      <c r="CE3914" s="110"/>
    </row>
    <row r="3915" spans="9:83" s="108" customFormat="1" x14ac:dyDescent="0.25">
      <c r="I3915" s="111"/>
      <c r="J3915" s="111"/>
      <c r="K3915" s="111"/>
      <c r="L3915" s="111"/>
      <c r="M3915" s="111"/>
      <c r="N3915" s="111"/>
      <c r="O3915" s="112"/>
      <c r="AF3915" s="109"/>
      <c r="AG3915" s="109"/>
      <c r="AH3915" s="109"/>
      <c r="AN3915" s="109"/>
      <c r="AO3915" s="109"/>
      <c r="AP3915" s="109"/>
      <c r="BF3915" s="305"/>
      <c r="BG3915" s="305"/>
      <c r="BJ3915" s="344"/>
      <c r="BK3915" s="344"/>
      <c r="BS3915" s="305"/>
      <c r="BT3915" s="305"/>
      <c r="BU3915" s="305"/>
      <c r="BV3915" s="305"/>
      <c r="BW3915" s="305"/>
      <c r="BX3915" s="305"/>
      <c r="BY3915" s="305"/>
      <c r="BZ3915" s="305"/>
      <c r="CA3915" s="305"/>
      <c r="CE3915" s="110"/>
    </row>
    <row r="3916" spans="9:83" s="108" customFormat="1" x14ac:dyDescent="0.25">
      <c r="I3916" s="111"/>
      <c r="J3916" s="111"/>
      <c r="K3916" s="111"/>
      <c r="L3916" s="111"/>
      <c r="M3916" s="111"/>
      <c r="N3916" s="111"/>
      <c r="O3916" s="112"/>
      <c r="AF3916" s="109"/>
      <c r="AG3916" s="109"/>
      <c r="AH3916" s="109"/>
      <c r="AN3916" s="109"/>
      <c r="AO3916" s="109"/>
      <c r="AP3916" s="109"/>
      <c r="BF3916" s="305"/>
      <c r="BG3916" s="305"/>
      <c r="BJ3916" s="344"/>
      <c r="BK3916" s="344"/>
      <c r="BS3916" s="305"/>
      <c r="BT3916" s="305"/>
      <c r="BU3916" s="305"/>
      <c r="BV3916" s="305"/>
      <c r="BW3916" s="305"/>
      <c r="BX3916" s="305"/>
      <c r="BY3916" s="305"/>
      <c r="BZ3916" s="305"/>
      <c r="CA3916" s="305"/>
      <c r="CE3916" s="110"/>
    </row>
    <row r="3917" spans="9:83" s="108" customFormat="1" x14ac:dyDescent="0.25">
      <c r="I3917" s="111"/>
      <c r="J3917" s="111"/>
      <c r="K3917" s="111"/>
      <c r="L3917" s="111"/>
      <c r="M3917" s="111"/>
      <c r="N3917" s="111"/>
      <c r="O3917" s="112"/>
      <c r="AF3917" s="109"/>
      <c r="AG3917" s="109"/>
      <c r="AH3917" s="109"/>
      <c r="AN3917" s="109"/>
      <c r="AO3917" s="109"/>
      <c r="AP3917" s="109"/>
      <c r="BF3917" s="305"/>
      <c r="BG3917" s="305"/>
      <c r="BJ3917" s="344"/>
      <c r="BK3917" s="344"/>
      <c r="BS3917" s="305"/>
      <c r="BT3917" s="305"/>
      <c r="BU3917" s="305"/>
      <c r="BV3917" s="305"/>
      <c r="BW3917" s="305"/>
      <c r="BX3917" s="305"/>
      <c r="BY3917" s="305"/>
      <c r="BZ3917" s="305"/>
      <c r="CA3917" s="305"/>
      <c r="CE3917" s="110"/>
    </row>
    <row r="3918" spans="9:83" s="108" customFormat="1" x14ac:dyDescent="0.25">
      <c r="I3918" s="111"/>
      <c r="J3918" s="111"/>
      <c r="K3918" s="111"/>
      <c r="L3918" s="111"/>
      <c r="M3918" s="111"/>
      <c r="N3918" s="111"/>
      <c r="O3918" s="112"/>
      <c r="AF3918" s="109"/>
      <c r="AG3918" s="109"/>
      <c r="AH3918" s="109"/>
      <c r="AN3918" s="109"/>
      <c r="AO3918" s="109"/>
      <c r="AP3918" s="109"/>
      <c r="BF3918" s="305"/>
      <c r="BG3918" s="305"/>
      <c r="BJ3918" s="344"/>
      <c r="BK3918" s="344"/>
      <c r="BS3918" s="305"/>
      <c r="BT3918" s="305"/>
      <c r="BU3918" s="305"/>
      <c r="BV3918" s="305"/>
      <c r="BW3918" s="305"/>
      <c r="BX3918" s="305"/>
      <c r="BY3918" s="305"/>
      <c r="BZ3918" s="305"/>
      <c r="CA3918" s="305"/>
      <c r="CE3918" s="110"/>
    </row>
    <row r="3919" spans="9:83" s="108" customFormat="1" x14ac:dyDescent="0.25">
      <c r="I3919" s="111"/>
      <c r="J3919" s="111"/>
      <c r="K3919" s="111"/>
      <c r="L3919" s="111"/>
      <c r="M3919" s="111"/>
      <c r="N3919" s="111"/>
      <c r="O3919" s="112"/>
      <c r="AF3919" s="109"/>
      <c r="AG3919" s="109"/>
      <c r="AH3919" s="109"/>
      <c r="AN3919" s="109"/>
      <c r="AO3919" s="109"/>
      <c r="AP3919" s="109"/>
      <c r="BF3919" s="305"/>
      <c r="BG3919" s="305"/>
      <c r="BJ3919" s="344"/>
      <c r="BK3919" s="344"/>
      <c r="BS3919" s="305"/>
      <c r="BT3919" s="305"/>
      <c r="BU3919" s="305"/>
      <c r="BV3919" s="305"/>
      <c r="BW3919" s="305"/>
      <c r="BX3919" s="305"/>
      <c r="BY3919" s="305"/>
      <c r="BZ3919" s="305"/>
      <c r="CA3919" s="305"/>
      <c r="CE3919" s="110"/>
    </row>
    <row r="3920" spans="9:83" s="108" customFormat="1" x14ac:dyDescent="0.25">
      <c r="I3920" s="111"/>
      <c r="J3920" s="111"/>
      <c r="K3920" s="111"/>
      <c r="L3920" s="111"/>
      <c r="M3920" s="111"/>
      <c r="N3920" s="111"/>
      <c r="O3920" s="112"/>
      <c r="AF3920" s="109"/>
      <c r="AG3920" s="109"/>
      <c r="AH3920" s="109"/>
      <c r="AN3920" s="109"/>
      <c r="AO3920" s="109"/>
      <c r="AP3920" s="109"/>
      <c r="BF3920" s="305"/>
      <c r="BG3920" s="305"/>
      <c r="BJ3920" s="344"/>
      <c r="BK3920" s="344"/>
      <c r="BS3920" s="305"/>
      <c r="BT3920" s="305"/>
      <c r="BU3920" s="305"/>
      <c r="BV3920" s="305"/>
      <c r="BW3920" s="305"/>
      <c r="BX3920" s="305"/>
      <c r="BY3920" s="305"/>
      <c r="BZ3920" s="305"/>
      <c r="CA3920" s="305"/>
      <c r="CE3920" s="110"/>
    </row>
    <row r="3921" spans="9:83" s="108" customFormat="1" x14ac:dyDescent="0.25">
      <c r="I3921" s="111"/>
      <c r="J3921" s="111"/>
      <c r="K3921" s="111"/>
      <c r="L3921" s="111"/>
      <c r="M3921" s="111"/>
      <c r="N3921" s="111"/>
      <c r="O3921" s="112"/>
      <c r="AF3921" s="109"/>
      <c r="AG3921" s="109"/>
      <c r="AH3921" s="109"/>
      <c r="AN3921" s="109"/>
      <c r="AO3921" s="109"/>
      <c r="AP3921" s="109"/>
      <c r="BF3921" s="305"/>
      <c r="BG3921" s="305"/>
      <c r="BJ3921" s="344"/>
      <c r="BK3921" s="344"/>
      <c r="BS3921" s="305"/>
      <c r="BT3921" s="305"/>
      <c r="BU3921" s="305"/>
      <c r="BV3921" s="305"/>
      <c r="BW3921" s="305"/>
      <c r="BX3921" s="305"/>
      <c r="BY3921" s="305"/>
      <c r="BZ3921" s="305"/>
      <c r="CA3921" s="305"/>
      <c r="CE3921" s="110"/>
    </row>
    <row r="3922" spans="9:83" s="108" customFormat="1" x14ac:dyDescent="0.25">
      <c r="I3922" s="111"/>
      <c r="J3922" s="111"/>
      <c r="K3922" s="111"/>
      <c r="L3922" s="111"/>
      <c r="M3922" s="111"/>
      <c r="N3922" s="111"/>
      <c r="O3922" s="112"/>
      <c r="AF3922" s="109"/>
      <c r="AG3922" s="109"/>
      <c r="AH3922" s="109"/>
      <c r="AN3922" s="109"/>
      <c r="AO3922" s="109"/>
      <c r="AP3922" s="109"/>
      <c r="BF3922" s="305"/>
      <c r="BG3922" s="305"/>
      <c r="BJ3922" s="344"/>
      <c r="BK3922" s="344"/>
      <c r="BS3922" s="305"/>
      <c r="BT3922" s="305"/>
      <c r="BU3922" s="305"/>
      <c r="BV3922" s="305"/>
      <c r="BW3922" s="305"/>
      <c r="BX3922" s="305"/>
      <c r="BY3922" s="305"/>
      <c r="BZ3922" s="305"/>
      <c r="CA3922" s="305"/>
      <c r="CE3922" s="110"/>
    </row>
    <row r="3923" spans="9:83" s="108" customFormat="1" x14ac:dyDescent="0.25">
      <c r="I3923" s="111"/>
      <c r="J3923" s="111"/>
      <c r="K3923" s="111"/>
      <c r="L3923" s="111"/>
      <c r="M3923" s="111"/>
      <c r="N3923" s="111"/>
      <c r="O3923" s="112"/>
      <c r="AF3923" s="109"/>
      <c r="AG3923" s="109"/>
      <c r="AH3923" s="109"/>
      <c r="AN3923" s="109"/>
      <c r="AO3923" s="109"/>
      <c r="AP3923" s="109"/>
      <c r="BF3923" s="305"/>
      <c r="BG3923" s="305"/>
      <c r="BJ3923" s="344"/>
      <c r="BK3923" s="344"/>
      <c r="BS3923" s="305"/>
      <c r="BT3923" s="305"/>
      <c r="BU3923" s="305"/>
      <c r="BV3923" s="305"/>
      <c r="BW3923" s="305"/>
      <c r="BX3923" s="305"/>
      <c r="BY3923" s="305"/>
      <c r="BZ3923" s="305"/>
      <c r="CA3923" s="305"/>
      <c r="CE3923" s="110"/>
    </row>
    <row r="3924" spans="9:83" s="108" customFormat="1" x14ac:dyDescent="0.25">
      <c r="I3924" s="111"/>
      <c r="J3924" s="111"/>
      <c r="K3924" s="111"/>
      <c r="L3924" s="111"/>
      <c r="M3924" s="111"/>
      <c r="N3924" s="111"/>
      <c r="O3924" s="112"/>
      <c r="AF3924" s="109"/>
      <c r="AG3924" s="109"/>
      <c r="AH3924" s="109"/>
      <c r="AN3924" s="109"/>
      <c r="AO3924" s="109"/>
      <c r="AP3924" s="109"/>
      <c r="BF3924" s="305"/>
      <c r="BG3924" s="305"/>
      <c r="BJ3924" s="344"/>
      <c r="BK3924" s="344"/>
      <c r="BS3924" s="305"/>
      <c r="BT3924" s="305"/>
      <c r="BU3924" s="305"/>
      <c r="BV3924" s="305"/>
      <c r="BW3924" s="305"/>
      <c r="BX3924" s="305"/>
      <c r="BY3924" s="305"/>
      <c r="BZ3924" s="305"/>
      <c r="CA3924" s="305"/>
      <c r="CE3924" s="110"/>
    </row>
    <row r="3925" spans="9:83" s="108" customFormat="1" x14ac:dyDescent="0.25">
      <c r="I3925" s="111"/>
      <c r="J3925" s="111"/>
      <c r="K3925" s="111"/>
      <c r="L3925" s="111"/>
      <c r="M3925" s="111"/>
      <c r="N3925" s="111"/>
      <c r="O3925" s="112"/>
      <c r="AF3925" s="109"/>
      <c r="AG3925" s="109"/>
      <c r="AH3925" s="109"/>
      <c r="AN3925" s="109"/>
      <c r="AO3925" s="109"/>
      <c r="AP3925" s="109"/>
      <c r="BF3925" s="305"/>
      <c r="BG3925" s="305"/>
      <c r="BJ3925" s="344"/>
      <c r="BK3925" s="344"/>
      <c r="BS3925" s="305"/>
      <c r="BT3925" s="305"/>
      <c r="BU3925" s="305"/>
      <c r="BV3925" s="305"/>
      <c r="BW3925" s="305"/>
      <c r="BX3925" s="305"/>
      <c r="BY3925" s="305"/>
      <c r="BZ3925" s="305"/>
      <c r="CA3925" s="305"/>
      <c r="CE3925" s="110"/>
    </row>
    <row r="3926" spans="9:83" s="108" customFormat="1" x14ac:dyDescent="0.25">
      <c r="I3926" s="111"/>
      <c r="J3926" s="111"/>
      <c r="K3926" s="111"/>
      <c r="L3926" s="111"/>
      <c r="M3926" s="111"/>
      <c r="N3926" s="111"/>
      <c r="O3926" s="112"/>
      <c r="AF3926" s="109"/>
      <c r="AG3926" s="109"/>
      <c r="AH3926" s="109"/>
      <c r="AN3926" s="109"/>
      <c r="AO3926" s="109"/>
      <c r="AP3926" s="109"/>
      <c r="BF3926" s="305"/>
      <c r="BG3926" s="305"/>
      <c r="BJ3926" s="344"/>
      <c r="BK3926" s="344"/>
      <c r="BS3926" s="305"/>
      <c r="BT3926" s="305"/>
      <c r="BU3926" s="305"/>
      <c r="BV3926" s="305"/>
      <c r="BW3926" s="305"/>
      <c r="BX3926" s="305"/>
      <c r="BY3926" s="305"/>
      <c r="BZ3926" s="305"/>
      <c r="CA3926" s="305"/>
      <c r="CE3926" s="110"/>
    </row>
    <row r="3927" spans="9:83" s="108" customFormat="1" x14ac:dyDescent="0.25">
      <c r="I3927" s="111"/>
      <c r="J3927" s="111"/>
      <c r="K3927" s="111"/>
      <c r="L3927" s="111"/>
      <c r="M3927" s="111"/>
      <c r="N3927" s="111"/>
      <c r="O3927" s="112"/>
      <c r="AF3927" s="109"/>
      <c r="AG3927" s="109"/>
      <c r="AH3927" s="109"/>
      <c r="AN3927" s="109"/>
      <c r="AO3927" s="109"/>
      <c r="AP3927" s="109"/>
      <c r="BF3927" s="305"/>
      <c r="BG3927" s="305"/>
      <c r="BJ3927" s="344"/>
      <c r="BK3927" s="344"/>
      <c r="BS3927" s="305"/>
      <c r="BT3927" s="305"/>
      <c r="BU3927" s="305"/>
      <c r="BV3927" s="305"/>
      <c r="BW3927" s="305"/>
      <c r="BX3927" s="305"/>
      <c r="BY3927" s="305"/>
      <c r="BZ3927" s="305"/>
      <c r="CA3927" s="305"/>
      <c r="CE3927" s="110"/>
    </row>
    <row r="3928" spans="9:83" s="108" customFormat="1" x14ac:dyDescent="0.25">
      <c r="I3928" s="111"/>
      <c r="J3928" s="111"/>
      <c r="K3928" s="111"/>
      <c r="L3928" s="111"/>
      <c r="M3928" s="111"/>
      <c r="N3928" s="111"/>
      <c r="O3928" s="112"/>
      <c r="AF3928" s="109"/>
      <c r="AG3928" s="109"/>
      <c r="AH3928" s="109"/>
      <c r="AN3928" s="109"/>
      <c r="AO3928" s="109"/>
      <c r="AP3928" s="109"/>
      <c r="BF3928" s="305"/>
      <c r="BG3928" s="305"/>
      <c r="BJ3928" s="344"/>
      <c r="BK3928" s="344"/>
      <c r="BS3928" s="305"/>
      <c r="BT3928" s="305"/>
      <c r="BU3928" s="305"/>
      <c r="BV3928" s="305"/>
      <c r="BW3928" s="305"/>
      <c r="BX3928" s="305"/>
      <c r="BY3928" s="305"/>
      <c r="BZ3928" s="305"/>
      <c r="CA3928" s="305"/>
      <c r="CE3928" s="110"/>
    </row>
    <row r="3929" spans="9:83" s="108" customFormat="1" x14ac:dyDescent="0.25">
      <c r="I3929" s="111"/>
      <c r="J3929" s="111"/>
      <c r="K3929" s="111"/>
      <c r="L3929" s="111"/>
      <c r="M3929" s="111"/>
      <c r="N3929" s="111"/>
      <c r="O3929" s="112"/>
      <c r="AF3929" s="109"/>
      <c r="AG3929" s="109"/>
      <c r="AH3929" s="109"/>
      <c r="AN3929" s="109"/>
      <c r="AO3929" s="109"/>
      <c r="AP3929" s="109"/>
      <c r="BF3929" s="305"/>
      <c r="BG3929" s="305"/>
      <c r="BJ3929" s="344"/>
      <c r="BK3929" s="344"/>
      <c r="BS3929" s="305"/>
      <c r="BT3929" s="305"/>
      <c r="BU3929" s="305"/>
      <c r="BV3929" s="305"/>
      <c r="BW3929" s="305"/>
      <c r="BX3929" s="305"/>
      <c r="BY3929" s="305"/>
      <c r="BZ3929" s="305"/>
      <c r="CA3929" s="305"/>
      <c r="CE3929" s="110"/>
    </row>
    <row r="3930" spans="9:83" s="108" customFormat="1" x14ac:dyDescent="0.25">
      <c r="I3930" s="111"/>
      <c r="J3930" s="111"/>
      <c r="K3930" s="111"/>
      <c r="L3930" s="111"/>
      <c r="M3930" s="111"/>
      <c r="N3930" s="111"/>
      <c r="O3930" s="112"/>
      <c r="AF3930" s="109"/>
      <c r="AG3930" s="109"/>
      <c r="AH3930" s="109"/>
      <c r="AN3930" s="109"/>
      <c r="AO3930" s="109"/>
      <c r="AP3930" s="109"/>
      <c r="BF3930" s="305"/>
      <c r="BG3930" s="305"/>
      <c r="BJ3930" s="344"/>
      <c r="BK3930" s="344"/>
      <c r="BS3930" s="305"/>
      <c r="BT3930" s="305"/>
      <c r="BU3930" s="305"/>
      <c r="BV3930" s="305"/>
      <c r="BW3930" s="305"/>
      <c r="BX3930" s="305"/>
      <c r="BY3930" s="305"/>
      <c r="BZ3930" s="305"/>
      <c r="CA3930" s="305"/>
      <c r="CE3930" s="110"/>
    </row>
    <row r="3931" spans="9:83" s="108" customFormat="1" x14ac:dyDescent="0.25">
      <c r="I3931" s="111"/>
      <c r="J3931" s="111"/>
      <c r="K3931" s="111"/>
      <c r="L3931" s="111"/>
      <c r="M3931" s="111"/>
      <c r="N3931" s="111"/>
      <c r="O3931" s="112"/>
      <c r="AF3931" s="109"/>
      <c r="AG3931" s="109"/>
      <c r="AH3931" s="109"/>
      <c r="AN3931" s="109"/>
      <c r="AO3931" s="109"/>
      <c r="AP3931" s="109"/>
      <c r="BF3931" s="305"/>
      <c r="BG3931" s="305"/>
      <c r="BJ3931" s="344"/>
      <c r="BK3931" s="344"/>
      <c r="BS3931" s="305"/>
      <c r="BT3931" s="305"/>
      <c r="BU3931" s="305"/>
      <c r="BV3931" s="305"/>
      <c r="BW3931" s="305"/>
      <c r="BX3931" s="305"/>
      <c r="BY3931" s="305"/>
      <c r="BZ3931" s="305"/>
      <c r="CA3931" s="305"/>
      <c r="CE3931" s="110"/>
    </row>
    <row r="3932" spans="9:83" s="108" customFormat="1" x14ac:dyDescent="0.25">
      <c r="I3932" s="111"/>
      <c r="J3932" s="111"/>
      <c r="K3932" s="111"/>
      <c r="L3932" s="111"/>
      <c r="M3932" s="111"/>
      <c r="N3932" s="111"/>
      <c r="O3932" s="112"/>
      <c r="AF3932" s="109"/>
      <c r="AG3932" s="109"/>
      <c r="AH3932" s="109"/>
      <c r="AN3932" s="109"/>
      <c r="AO3932" s="109"/>
      <c r="AP3932" s="109"/>
      <c r="BF3932" s="305"/>
      <c r="BG3932" s="305"/>
      <c r="BJ3932" s="344"/>
      <c r="BK3932" s="344"/>
      <c r="BS3932" s="305"/>
      <c r="BT3932" s="305"/>
      <c r="BU3932" s="305"/>
      <c r="BV3932" s="305"/>
      <c r="BW3932" s="305"/>
      <c r="BX3932" s="305"/>
      <c r="BY3932" s="305"/>
      <c r="BZ3932" s="305"/>
      <c r="CA3932" s="305"/>
      <c r="CE3932" s="110"/>
    </row>
    <row r="3933" spans="9:83" s="108" customFormat="1" x14ac:dyDescent="0.25">
      <c r="I3933" s="111"/>
      <c r="J3933" s="111"/>
      <c r="K3933" s="111"/>
      <c r="L3933" s="111"/>
      <c r="M3933" s="111"/>
      <c r="N3933" s="111"/>
      <c r="O3933" s="112"/>
      <c r="AF3933" s="109"/>
      <c r="AG3933" s="109"/>
      <c r="AH3933" s="109"/>
      <c r="AN3933" s="109"/>
      <c r="AO3933" s="109"/>
      <c r="AP3933" s="109"/>
      <c r="BF3933" s="305"/>
      <c r="BG3933" s="305"/>
      <c r="BJ3933" s="344"/>
      <c r="BK3933" s="344"/>
      <c r="BS3933" s="305"/>
      <c r="BT3933" s="305"/>
      <c r="BU3933" s="305"/>
      <c r="BV3933" s="305"/>
      <c r="BW3933" s="305"/>
      <c r="BX3933" s="305"/>
      <c r="BY3933" s="305"/>
      <c r="BZ3933" s="305"/>
      <c r="CA3933" s="305"/>
      <c r="CE3933" s="110"/>
    </row>
    <row r="3934" spans="9:83" s="108" customFormat="1" x14ac:dyDescent="0.25">
      <c r="I3934" s="111"/>
      <c r="J3934" s="111"/>
      <c r="K3934" s="111"/>
      <c r="L3934" s="111"/>
      <c r="M3934" s="111"/>
      <c r="N3934" s="111"/>
      <c r="O3934" s="112"/>
      <c r="AF3934" s="109"/>
      <c r="AG3934" s="109"/>
      <c r="AH3934" s="109"/>
      <c r="AN3934" s="109"/>
      <c r="AO3934" s="109"/>
      <c r="AP3934" s="109"/>
      <c r="BF3934" s="305"/>
      <c r="BG3934" s="305"/>
      <c r="BJ3934" s="344"/>
      <c r="BK3934" s="344"/>
      <c r="BS3934" s="305"/>
      <c r="BT3934" s="305"/>
      <c r="BU3934" s="305"/>
      <c r="BV3934" s="305"/>
      <c r="BW3934" s="305"/>
      <c r="BX3934" s="305"/>
      <c r="BY3934" s="305"/>
      <c r="BZ3934" s="305"/>
      <c r="CA3934" s="305"/>
      <c r="CE3934" s="110"/>
    </row>
    <row r="3935" spans="9:83" s="108" customFormat="1" x14ac:dyDescent="0.25">
      <c r="I3935" s="111"/>
      <c r="J3935" s="111"/>
      <c r="K3935" s="111"/>
      <c r="L3935" s="111"/>
      <c r="M3935" s="111"/>
      <c r="N3935" s="111"/>
      <c r="O3935" s="112"/>
      <c r="AF3935" s="109"/>
      <c r="AG3935" s="109"/>
      <c r="AH3935" s="109"/>
      <c r="AN3935" s="109"/>
      <c r="AO3935" s="109"/>
      <c r="AP3935" s="109"/>
      <c r="BF3935" s="305"/>
      <c r="BG3935" s="305"/>
      <c r="BJ3935" s="344"/>
      <c r="BK3935" s="344"/>
      <c r="BS3935" s="305"/>
      <c r="BT3935" s="305"/>
      <c r="BU3935" s="305"/>
      <c r="BV3935" s="305"/>
      <c r="BW3935" s="305"/>
      <c r="BX3935" s="305"/>
      <c r="BY3935" s="305"/>
      <c r="BZ3935" s="305"/>
      <c r="CA3935" s="305"/>
      <c r="CE3935" s="110"/>
    </row>
    <row r="3936" spans="9:83" s="108" customFormat="1" x14ac:dyDescent="0.25">
      <c r="I3936" s="111"/>
      <c r="J3936" s="111"/>
      <c r="K3936" s="111"/>
      <c r="L3936" s="111"/>
      <c r="M3936" s="111"/>
      <c r="N3936" s="111"/>
      <c r="O3936" s="112"/>
      <c r="AF3936" s="109"/>
      <c r="AG3936" s="109"/>
      <c r="AH3936" s="109"/>
      <c r="AN3936" s="109"/>
      <c r="AO3936" s="109"/>
      <c r="AP3936" s="109"/>
      <c r="BF3936" s="305"/>
      <c r="BG3936" s="305"/>
      <c r="BJ3936" s="344"/>
      <c r="BK3936" s="344"/>
      <c r="BS3936" s="305"/>
      <c r="BT3936" s="305"/>
      <c r="BU3936" s="305"/>
      <c r="BV3936" s="305"/>
      <c r="BW3936" s="305"/>
      <c r="BX3936" s="305"/>
      <c r="BY3936" s="305"/>
      <c r="BZ3936" s="305"/>
      <c r="CA3936" s="305"/>
      <c r="CE3936" s="110"/>
    </row>
    <row r="3937" spans="9:83" s="108" customFormat="1" x14ac:dyDescent="0.25">
      <c r="I3937" s="111"/>
      <c r="J3937" s="111"/>
      <c r="K3937" s="111"/>
      <c r="L3937" s="111"/>
      <c r="M3937" s="111"/>
      <c r="N3937" s="111"/>
      <c r="O3937" s="112"/>
      <c r="AF3937" s="109"/>
      <c r="AG3937" s="109"/>
      <c r="AH3937" s="109"/>
      <c r="AN3937" s="109"/>
      <c r="AO3937" s="109"/>
      <c r="AP3937" s="109"/>
      <c r="BF3937" s="305"/>
      <c r="BG3937" s="305"/>
      <c r="BJ3937" s="344"/>
      <c r="BK3937" s="344"/>
      <c r="BS3937" s="305"/>
      <c r="BT3937" s="305"/>
      <c r="BU3937" s="305"/>
      <c r="BV3937" s="305"/>
      <c r="BW3937" s="305"/>
      <c r="BX3937" s="305"/>
      <c r="BY3937" s="305"/>
      <c r="BZ3937" s="305"/>
      <c r="CA3937" s="305"/>
      <c r="CE3937" s="110"/>
    </row>
    <row r="3938" spans="9:83" s="108" customFormat="1" x14ac:dyDescent="0.25">
      <c r="I3938" s="111"/>
      <c r="J3938" s="111"/>
      <c r="K3938" s="111"/>
      <c r="L3938" s="111"/>
      <c r="M3938" s="111"/>
      <c r="N3938" s="111"/>
      <c r="O3938" s="112"/>
      <c r="AF3938" s="109"/>
      <c r="AG3938" s="109"/>
      <c r="AH3938" s="109"/>
      <c r="AN3938" s="109"/>
      <c r="AO3938" s="109"/>
      <c r="AP3938" s="109"/>
      <c r="BF3938" s="305"/>
      <c r="BG3938" s="305"/>
      <c r="BJ3938" s="344"/>
      <c r="BK3938" s="344"/>
      <c r="BS3938" s="305"/>
      <c r="BT3938" s="305"/>
      <c r="BU3938" s="305"/>
      <c r="BV3938" s="305"/>
      <c r="BW3938" s="305"/>
      <c r="BX3938" s="305"/>
      <c r="BY3938" s="305"/>
      <c r="BZ3938" s="305"/>
      <c r="CA3938" s="305"/>
      <c r="CE3938" s="110"/>
    </row>
    <row r="3939" spans="9:83" s="108" customFormat="1" x14ac:dyDescent="0.25">
      <c r="I3939" s="111"/>
      <c r="J3939" s="111"/>
      <c r="K3939" s="111"/>
      <c r="L3939" s="111"/>
      <c r="M3939" s="111"/>
      <c r="N3939" s="111"/>
      <c r="O3939" s="112"/>
      <c r="AF3939" s="109"/>
      <c r="AG3939" s="109"/>
      <c r="AH3939" s="109"/>
      <c r="AN3939" s="109"/>
      <c r="AO3939" s="109"/>
      <c r="AP3939" s="109"/>
      <c r="BF3939" s="305"/>
      <c r="BG3939" s="305"/>
      <c r="BJ3939" s="344"/>
      <c r="BK3939" s="344"/>
      <c r="BS3939" s="305"/>
      <c r="BT3939" s="305"/>
      <c r="BU3939" s="305"/>
      <c r="BV3939" s="305"/>
      <c r="BW3939" s="305"/>
      <c r="BX3939" s="305"/>
      <c r="BY3939" s="305"/>
      <c r="BZ3939" s="305"/>
      <c r="CA3939" s="305"/>
      <c r="CE3939" s="110"/>
    </row>
    <row r="3940" spans="9:83" s="108" customFormat="1" x14ac:dyDescent="0.25">
      <c r="I3940" s="111"/>
      <c r="J3940" s="111"/>
      <c r="K3940" s="111"/>
      <c r="L3940" s="111"/>
      <c r="M3940" s="111"/>
      <c r="N3940" s="111"/>
      <c r="O3940" s="112"/>
      <c r="AF3940" s="109"/>
      <c r="AG3940" s="109"/>
      <c r="AH3940" s="109"/>
      <c r="AN3940" s="109"/>
      <c r="AO3940" s="109"/>
      <c r="AP3940" s="109"/>
      <c r="BF3940" s="305"/>
      <c r="BG3940" s="305"/>
      <c r="BJ3940" s="344"/>
      <c r="BK3940" s="344"/>
      <c r="BS3940" s="305"/>
      <c r="BT3940" s="305"/>
      <c r="BU3940" s="305"/>
      <c r="BV3940" s="305"/>
      <c r="BW3940" s="305"/>
      <c r="BX3940" s="305"/>
      <c r="BY3940" s="305"/>
      <c r="BZ3940" s="305"/>
      <c r="CA3940" s="305"/>
      <c r="CE3940" s="110"/>
    </row>
    <row r="3941" spans="9:83" s="108" customFormat="1" x14ac:dyDescent="0.25">
      <c r="I3941" s="111"/>
      <c r="J3941" s="111"/>
      <c r="K3941" s="111"/>
      <c r="L3941" s="111"/>
      <c r="M3941" s="111"/>
      <c r="N3941" s="111"/>
      <c r="O3941" s="112"/>
      <c r="AF3941" s="109"/>
      <c r="AG3941" s="109"/>
      <c r="AH3941" s="109"/>
      <c r="AN3941" s="109"/>
      <c r="AO3941" s="109"/>
      <c r="AP3941" s="109"/>
      <c r="BF3941" s="305"/>
      <c r="BG3941" s="305"/>
      <c r="BJ3941" s="344"/>
      <c r="BK3941" s="344"/>
      <c r="BS3941" s="305"/>
      <c r="BT3941" s="305"/>
      <c r="BU3941" s="305"/>
      <c r="BV3941" s="305"/>
      <c r="BW3941" s="305"/>
      <c r="BX3941" s="305"/>
      <c r="BY3941" s="305"/>
      <c r="BZ3941" s="305"/>
      <c r="CA3941" s="305"/>
      <c r="CE3941" s="110"/>
    </row>
    <row r="3942" spans="9:83" s="108" customFormat="1" x14ac:dyDescent="0.25">
      <c r="I3942" s="111"/>
      <c r="J3942" s="111"/>
      <c r="K3942" s="111"/>
      <c r="L3942" s="111"/>
      <c r="M3942" s="111"/>
      <c r="N3942" s="111"/>
      <c r="O3942" s="112"/>
      <c r="AF3942" s="109"/>
      <c r="AG3942" s="109"/>
      <c r="AH3942" s="109"/>
      <c r="AN3942" s="109"/>
      <c r="AO3942" s="109"/>
      <c r="AP3942" s="109"/>
      <c r="BF3942" s="305"/>
      <c r="BG3942" s="305"/>
      <c r="BJ3942" s="344"/>
      <c r="BK3942" s="344"/>
      <c r="BS3942" s="305"/>
      <c r="BT3942" s="305"/>
      <c r="BU3942" s="305"/>
      <c r="BV3942" s="305"/>
      <c r="BW3942" s="305"/>
      <c r="BX3942" s="305"/>
      <c r="BY3942" s="305"/>
      <c r="BZ3942" s="305"/>
      <c r="CA3942" s="305"/>
      <c r="CE3942" s="110"/>
    </row>
    <row r="3943" spans="9:83" s="108" customFormat="1" x14ac:dyDescent="0.25">
      <c r="I3943" s="111"/>
      <c r="J3943" s="111"/>
      <c r="K3943" s="111"/>
      <c r="L3943" s="111"/>
      <c r="M3943" s="111"/>
      <c r="N3943" s="111"/>
      <c r="O3943" s="112"/>
      <c r="AF3943" s="109"/>
      <c r="AG3943" s="109"/>
      <c r="AH3943" s="109"/>
      <c r="AN3943" s="109"/>
      <c r="AO3943" s="109"/>
      <c r="AP3943" s="109"/>
      <c r="BF3943" s="305"/>
      <c r="BG3943" s="305"/>
      <c r="BJ3943" s="344"/>
      <c r="BK3943" s="344"/>
      <c r="BS3943" s="305"/>
      <c r="BT3943" s="305"/>
      <c r="BU3943" s="305"/>
      <c r="BV3943" s="305"/>
      <c r="BW3943" s="305"/>
      <c r="BX3943" s="305"/>
      <c r="BY3943" s="305"/>
      <c r="BZ3943" s="305"/>
      <c r="CA3943" s="305"/>
      <c r="CE3943" s="110"/>
    </row>
    <row r="3944" spans="9:83" s="108" customFormat="1" x14ac:dyDescent="0.25">
      <c r="I3944" s="111"/>
      <c r="J3944" s="111"/>
      <c r="K3944" s="111"/>
      <c r="L3944" s="111"/>
      <c r="M3944" s="111"/>
      <c r="N3944" s="111"/>
      <c r="O3944" s="112"/>
      <c r="AF3944" s="109"/>
      <c r="AG3944" s="109"/>
      <c r="AH3944" s="109"/>
      <c r="AN3944" s="109"/>
      <c r="AO3944" s="109"/>
      <c r="AP3944" s="109"/>
      <c r="BF3944" s="305"/>
      <c r="BG3944" s="305"/>
      <c r="BJ3944" s="344"/>
      <c r="BK3944" s="344"/>
      <c r="BS3944" s="305"/>
      <c r="BT3944" s="305"/>
      <c r="BU3944" s="305"/>
      <c r="BV3944" s="305"/>
      <c r="BW3944" s="305"/>
      <c r="BX3944" s="305"/>
      <c r="BY3944" s="305"/>
      <c r="BZ3944" s="305"/>
      <c r="CA3944" s="305"/>
      <c r="CE3944" s="110"/>
    </row>
    <row r="3945" spans="9:83" s="108" customFormat="1" x14ac:dyDescent="0.25">
      <c r="I3945" s="111"/>
      <c r="J3945" s="111"/>
      <c r="K3945" s="111"/>
      <c r="L3945" s="111"/>
      <c r="M3945" s="111"/>
      <c r="N3945" s="111"/>
      <c r="O3945" s="112"/>
      <c r="AF3945" s="109"/>
      <c r="AG3945" s="109"/>
      <c r="AH3945" s="109"/>
      <c r="AN3945" s="109"/>
      <c r="AO3945" s="109"/>
      <c r="AP3945" s="109"/>
      <c r="BF3945" s="305"/>
      <c r="BG3945" s="305"/>
      <c r="BJ3945" s="344"/>
      <c r="BK3945" s="344"/>
      <c r="BS3945" s="305"/>
      <c r="BT3945" s="305"/>
      <c r="BU3945" s="305"/>
      <c r="BV3945" s="305"/>
      <c r="BW3945" s="305"/>
      <c r="BX3945" s="305"/>
      <c r="BY3945" s="305"/>
      <c r="BZ3945" s="305"/>
      <c r="CA3945" s="305"/>
      <c r="CE3945" s="110"/>
    </row>
    <row r="3946" spans="9:83" s="108" customFormat="1" x14ac:dyDescent="0.25">
      <c r="I3946" s="111"/>
      <c r="J3946" s="111"/>
      <c r="K3946" s="111"/>
      <c r="L3946" s="111"/>
      <c r="M3946" s="111"/>
      <c r="N3946" s="111"/>
      <c r="O3946" s="112"/>
      <c r="AF3946" s="109"/>
      <c r="AG3946" s="109"/>
      <c r="AH3946" s="109"/>
      <c r="AN3946" s="109"/>
      <c r="AO3946" s="109"/>
      <c r="AP3946" s="109"/>
      <c r="BF3946" s="305"/>
      <c r="BG3946" s="305"/>
      <c r="BJ3946" s="344"/>
      <c r="BK3946" s="344"/>
      <c r="BS3946" s="305"/>
      <c r="BT3946" s="305"/>
      <c r="BU3946" s="305"/>
      <c r="BV3946" s="305"/>
      <c r="BW3946" s="305"/>
      <c r="BX3946" s="305"/>
      <c r="BY3946" s="305"/>
      <c r="BZ3946" s="305"/>
      <c r="CA3946" s="305"/>
      <c r="CE3946" s="110"/>
    </row>
    <row r="3947" spans="9:83" s="108" customFormat="1" x14ac:dyDescent="0.25">
      <c r="I3947" s="111"/>
      <c r="J3947" s="111"/>
      <c r="K3947" s="111"/>
      <c r="L3947" s="111"/>
      <c r="M3947" s="111"/>
      <c r="N3947" s="111"/>
      <c r="O3947" s="112"/>
      <c r="AF3947" s="109"/>
      <c r="AG3947" s="109"/>
      <c r="AH3947" s="109"/>
      <c r="AN3947" s="109"/>
      <c r="AO3947" s="109"/>
      <c r="AP3947" s="109"/>
      <c r="BF3947" s="305"/>
      <c r="BG3947" s="305"/>
      <c r="BJ3947" s="344"/>
      <c r="BK3947" s="344"/>
      <c r="BS3947" s="305"/>
      <c r="BT3947" s="305"/>
      <c r="BU3947" s="305"/>
      <c r="BV3947" s="305"/>
      <c r="BW3947" s="305"/>
      <c r="BX3947" s="305"/>
      <c r="BY3947" s="305"/>
      <c r="BZ3947" s="305"/>
      <c r="CA3947" s="305"/>
      <c r="CE3947" s="110"/>
    </row>
    <row r="3948" spans="9:83" s="108" customFormat="1" x14ac:dyDescent="0.25">
      <c r="I3948" s="111"/>
      <c r="J3948" s="111"/>
      <c r="K3948" s="111"/>
      <c r="L3948" s="111"/>
      <c r="M3948" s="111"/>
      <c r="N3948" s="111"/>
      <c r="O3948" s="112"/>
      <c r="AF3948" s="109"/>
      <c r="AG3948" s="109"/>
      <c r="AH3948" s="109"/>
      <c r="AN3948" s="109"/>
      <c r="AO3948" s="109"/>
      <c r="AP3948" s="109"/>
      <c r="BF3948" s="305"/>
      <c r="BG3948" s="305"/>
      <c r="BJ3948" s="344"/>
      <c r="BK3948" s="344"/>
      <c r="BS3948" s="305"/>
      <c r="BT3948" s="305"/>
      <c r="BU3948" s="305"/>
      <c r="BV3948" s="305"/>
      <c r="BW3948" s="305"/>
      <c r="BX3948" s="305"/>
      <c r="BY3948" s="305"/>
      <c r="BZ3948" s="305"/>
      <c r="CA3948" s="305"/>
      <c r="CE3948" s="110"/>
    </row>
    <row r="3949" spans="9:83" s="108" customFormat="1" x14ac:dyDescent="0.25">
      <c r="I3949" s="111"/>
      <c r="J3949" s="111"/>
      <c r="K3949" s="111"/>
      <c r="L3949" s="111"/>
      <c r="M3949" s="111"/>
      <c r="N3949" s="111"/>
      <c r="O3949" s="112"/>
      <c r="AF3949" s="109"/>
      <c r="AG3949" s="109"/>
      <c r="AH3949" s="109"/>
      <c r="AN3949" s="109"/>
      <c r="AO3949" s="109"/>
      <c r="AP3949" s="109"/>
      <c r="BF3949" s="305"/>
      <c r="BG3949" s="305"/>
      <c r="BJ3949" s="344"/>
      <c r="BK3949" s="344"/>
      <c r="BS3949" s="305"/>
      <c r="BT3949" s="305"/>
      <c r="BU3949" s="305"/>
      <c r="BV3949" s="305"/>
      <c r="BW3949" s="305"/>
      <c r="BX3949" s="305"/>
      <c r="BY3949" s="305"/>
      <c r="BZ3949" s="305"/>
      <c r="CA3949" s="305"/>
      <c r="CE3949" s="110"/>
    </row>
    <row r="3950" spans="9:83" s="108" customFormat="1" x14ac:dyDescent="0.25">
      <c r="I3950" s="111"/>
      <c r="J3950" s="111"/>
      <c r="K3950" s="111"/>
      <c r="L3950" s="111"/>
      <c r="M3950" s="111"/>
      <c r="N3950" s="111"/>
      <c r="O3950" s="112"/>
      <c r="AF3950" s="109"/>
      <c r="AG3950" s="109"/>
      <c r="AH3950" s="109"/>
      <c r="AN3950" s="109"/>
      <c r="AO3950" s="109"/>
      <c r="AP3950" s="109"/>
      <c r="BF3950" s="305"/>
      <c r="BG3950" s="305"/>
      <c r="BJ3950" s="344"/>
      <c r="BK3950" s="344"/>
      <c r="BS3950" s="305"/>
      <c r="BT3950" s="305"/>
      <c r="BU3950" s="305"/>
      <c r="BV3950" s="305"/>
      <c r="BW3950" s="305"/>
      <c r="BX3950" s="305"/>
      <c r="BY3950" s="305"/>
      <c r="BZ3950" s="305"/>
      <c r="CA3950" s="305"/>
      <c r="CE3950" s="110"/>
    </row>
    <row r="3951" spans="9:83" s="108" customFormat="1" x14ac:dyDescent="0.25">
      <c r="I3951" s="111"/>
      <c r="J3951" s="111"/>
      <c r="K3951" s="111"/>
      <c r="L3951" s="111"/>
      <c r="M3951" s="111"/>
      <c r="N3951" s="111"/>
      <c r="O3951" s="112"/>
      <c r="AF3951" s="109"/>
      <c r="AG3951" s="109"/>
      <c r="AH3951" s="109"/>
      <c r="AN3951" s="109"/>
      <c r="AO3951" s="109"/>
      <c r="AP3951" s="109"/>
      <c r="BF3951" s="305"/>
      <c r="BG3951" s="305"/>
      <c r="BJ3951" s="344"/>
      <c r="BK3951" s="344"/>
      <c r="BS3951" s="305"/>
      <c r="BT3951" s="305"/>
      <c r="BU3951" s="305"/>
      <c r="BV3951" s="305"/>
      <c r="BW3951" s="305"/>
      <c r="BX3951" s="305"/>
      <c r="BY3951" s="305"/>
      <c r="BZ3951" s="305"/>
      <c r="CA3951" s="305"/>
      <c r="CE3951" s="110"/>
    </row>
    <row r="3952" spans="9:83" s="108" customFormat="1" x14ac:dyDescent="0.25">
      <c r="I3952" s="111"/>
      <c r="J3952" s="111"/>
      <c r="K3952" s="111"/>
      <c r="L3952" s="111"/>
      <c r="M3952" s="111"/>
      <c r="N3952" s="111"/>
      <c r="O3952" s="112"/>
      <c r="AF3952" s="109"/>
      <c r="AG3952" s="109"/>
      <c r="AH3952" s="109"/>
      <c r="AN3952" s="109"/>
      <c r="AO3952" s="109"/>
      <c r="AP3952" s="109"/>
      <c r="BF3952" s="305"/>
      <c r="BG3952" s="305"/>
      <c r="BJ3952" s="344"/>
      <c r="BK3952" s="344"/>
      <c r="BS3952" s="305"/>
      <c r="BT3952" s="305"/>
      <c r="BU3952" s="305"/>
      <c r="BV3952" s="305"/>
      <c r="BW3952" s="305"/>
      <c r="BX3952" s="305"/>
      <c r="BY3952" s="305"/>
      <c r="BZ3952" s="305"/>
      <c r="CA3952" s="305"/>
      <c r="CE3952" s="110"/>
    </row>
    <row r="3953" spans="9:83" s="108" customFormat="1" x14ac:dyDescent="0.25">
      <c r="I3953" s="111"/>
      <c r="J3953" s="111"/>
      <c r="K3953" s="111"/>
      <c r="L3953" s="111"/>
      <c r="M3953" s="111"/>
      <c r="N3953" s="111"/>
      <c r="O3953" s="112"/>
      <c r="AF3953" s="109"/>
      <c r="AG3953" s="109"/>
      <c r="AH3953" s="109"/>
      <c r="AN3953" s="109"/>
      <c r="AO3953" s="109"/>
      <c r="AP3953" s="109"/>
      <c r="BF3953" s="305"/>
      <c r="BG3953" s="305"/>
      <c r="BJ3953" s="344"/>
      <c r="BK3953" s="344"/>
      <c r="BS3953" s="305"/>
      <c r="BT3953" s="305"/>
      <c r="BU3953" s="305"/>
      <c r="BV3953" s="305"/>
      <c r="BW3953" s="305"/>
      <c r="BX3953" s="305"/>
      <c r="BY3953" s="305"/>
      <c r="BZ3953" s="305"/>
      <c r="CA3953" s="305"/>
      <c r="CE3953" s="110"/>
    </row>
    <row r="3954" spans="9:83" s="108" customFormat="1" x14ac:dyDescent="0.25">
      <c r="I3954" s="111"/>
      <c r="J3954" s="111"/>
      <c r="K3954" s="111"/>
      <c r="L3954" s="111"/>
      <c r="M3954" s="111"/>
      <c r="N3954" s="111"/>
      <c r="O3954" s="112"/>
      <c r="AF3954" s="109"/>
      <c r="AG3954" s="109"/>
      <c r="AH3954" s="109"/>
      <c r="AN3954" s="109"/>
      <c r="AO3954" s="109"/>
      <c r="AP3954" s="109"/>
      <c r="BF3954" s="305"/>
      <c r="BG3954" s="305"/>
      <c r="BJ3954" s="344"/>
      <c r="BK3954" s="344"/>
      <c r="BS3954" s="305"/>
      <c r="BT3954" s="305"/>
      <c r="BU3954" s="305"/>
      <c r="BV3954" s="305"/>
      <c r="BW3954" s="305"/>
      <c r="BX3954" s="305"/>
      <c r="BY3954" s="305"/>
      <c r="BZ3954" s="305"/>
      <c r="CA3954" s="305"/>
      <c r="CE3954" s="110"/>
    </row>
    <row r="3955" spans="9:83" s="108" customFormat="1" x14ac:dyDescent="0.25">
      <c r="I3955" s="111"/>
      <c r="J3955" s="111"/>
      <c r="K3955" s="111"/>
      <c r="L3955" s="111"/>
      <c r="M3955" s="111"/>
      <c r="N3955" s="111"/>
      <c r="O3955" s="112"/>
      <c r="AF3955" s="109"/>
      <c r="AG3955" s="109"/>
      <c r="AH3955" s="109"/>
      <c r="AN3955" s="109"/>
      <c r="AO3955" s="109"/>
      <c r="AP3955" s="109"/>
      <c r="BF3955" s="305"/>
      <c r="BG3955" s="305"/>
      <c r="BJ3955" s="344"/>
      <c r="BK3955" s="344"/>
      <c r="BS3955" s="305"/>
      <c r="BT3955" s="305"/>
      <c r="BU3955" s="305"/>
      <c r="BV3955" s="305"/>
      <c r="BW3955" s="305"/>
      <c r="BX3955" s="305"/>
      <c r="BY3955" s="305"/>
      <c r="BZ3955" s="305"/>
      <c r="CA3955" s="305"/>
      <c r="CE3955" s="110"/>
    </row>
    <row r="3956" spans="9:83" s="108" customFormat="1" x14ac:dyDescent="0.25">
      <c r="I3956" s="111"/>
      <c r="J3956" s="111"/>
      <c r="K3956" s="111"/>
      <c r="L3956" s="111"/>
      <c r="M3956" s="111"/>
      <c r="N3956" s="111"/>
      <c r="O3956" s="112"/>
      <c r="AF3956" s="109"/>
      <c r="AG3956" s="109"/>
      <c r="AH3956" s="109"/>
      <c r="AN3956" s="109"/>
      <c r="AO3956" s="109"/>
      <c r="AP3956" s="109"/>
      <c r="BF3956" s="305"/>
      <c r="BG3956" s="305"/>
      <c r="BJ3956" s="344"/>
      <c r="BK3956" s="344"/>
      <c r="BS3956" s="305"/>
      <c r="BT3956" s="305"/>
      <c r="BU3956" s="305"/>
      <c r="BV3956" s="305"/>
      <c r="BW3956" s="305"/>
      <c r="BX3956" s="305"/>
      <c r="BY3956" s="305"/>
      <c r="BZ3956" s="305"/>
      <c r="CA3956" s="305"/>
      <c r="CE3956" s="110"/>
    </row>
    <row r="3957" spans="9:83" s="108" customFormat="1" x14ac:dyDescent="0.25">
      <c r="I3957" s="111"/>
      <c r="J3957" s="111"/>
      <c r="K3957" s="111"/>
      <c r="L3957" s="111"/>
      <c r="M3957" s="111"/>
      <c r="N3957" s="111"/>
      <c r="O3957" s="112"/>
      <c r="AF3957" s="109"/>
      <c r="AG3957" s="109"/>
      <c r="AH3957" s="109"/>
      <c r="AN3957" s="109"/>
      <c r="AO3957" s="109"/>
      <c r="AP3957" s="109"/>
      <c r="BF3957" s="305"/>
      <c r="BG3957" s="305"/>
      <c r="BJ3957" s="344"/>
      <c r="BK3957" s="344"/>
      <c r="BS3957" s="305"/>
      <c r="BT3957" s="305"/>
      <c r="BU3957" s="305"/>
      <c r="BV3957" s="305"/>
      <c r="BW3957" s="305"/>
      <c r="BX3957" s="305"/>
      <c r="BY3957" s="305"/>
      <c r="BZ3957" s="305"/>
      <c r="CA3957" s="305"/>
      <c r="CE3957" s="110"/>
    </row>
    <row r="3958" spans="9:83" s="108" customFormat="1" x14ac:dyDescent="0.25">
      <c r="I3958" s="111"/>
      <c r="J3958" s="111"/>
      <c r="K3958" s="111"/>
      <c r="L3958" s="111"/>
      <c r="M3958" s="111"/>
      <c r="N3958" s="111"/>
      <c r="O3958" s="112"/>
      <c r="AF3958" s="109"/>
      <c r="AG3958" s="109"/>
      <c r="AH3958" s="109"/>
      <c r="AN3958" s="109"/>
      <c r="AO3958" s="109"/>
      <c r="AP3958" s="109"/>
      <c r="BF3958" s="305"/>
      <c r="BG3958" s="305"/>
      <c r="BJ3958" s="344"/>
      <c r="BK3958" s="344"/>
      <c r="BS3958" s="305"/>
      <c r="BT3958" s="305"/>
      <c r="BU3958" s="305"/>
      <c r="BV3958" s="305"/>
      <c r="BW3958" s="305"/>
      <c r="BX3958" s="305"/>
      <c r="BY3958" s="305"/>
      <c r="BZ3958" s="305"/>
      <c r="CA3958" s="305"/>
      <c r="CE3958" s="110"/>
    </row>
    <row r="3959" spans="9:83" s="108" customFormat="1" x14ac:dyDescent="0.25">
      <c r="I3959" s="111"/>
      <c r="J3959" s="111"/>
      <c r="K3959" s="111"/>
      <c r="L3959" s="111"/>
      <c r="M3959" s="111"/>
      <c r="N3959" s="111"/>
      <c r="O3959" s="112"/>
      <c r="AF3959" s="109"/>
      <c r="AG3959" s="109"/>
      <c r="AH3959" s="109"/>
      <c r="AN3959" s="109"/>
      <c r="AO3959" s="109"/>
      <c r="AP3959" s="109"/>
      <c r="BF3959" s="305"/>
      <c r="BG3959" s="305"/>
      <c r="BJ3959" s="344"/>
      <c r="BK3959" s="344"/>
      <c r="BS3959" s="305"/>
      <c r="BT3959" s="305"/>
      <c r="BU3959" s="305"/>
      <c r="BV3959" s="305"/>
      <c r="BW3959" s="305"/>
      <c r="BX3959" s="305"/>
      <c r="BY3959" s="305"/>
      <c r="BZ3959" s="305"/>
      <c r="CA3959" s="305"/>
      <c r="CE3959" s="110"/>
    </row>
    <row r="3960" spans="9:83" s="108" customFormat="1" x14ac:dyDescent="0.25">
      <c r="I3960" s="111"/>
      <c r="J3960" s="111"/>
      <c r="K3960" s="111"/>
      <c r="L3960" s="111"/>
      <c r="M3960" s="111"/>
      <c r="N3960" s="111"/>
      <c r="O3960" s="112"/>
      <c r="AF3960" s="109"/>
      <c r="AG3960" s="109"/>
      <c r="AH3960" s="109"/>
      <c r="AN3960" s="109"/>
      <c r="AO3960" s="109"/>
      <c r="AP3960" s="109"/>
      <c r="BF3960" s="305"/>
      <c r="BG3960" s="305"/>
      <c r="BJ3960" s="344"/>
      <c r="BK3960" s="344"/>
      <c r="BS3960" s="305"/>
      <c r="BT3960" s="305"/>
      <c r="BU3960" s="305"/>
      <c r="BV3960" s="305"/>
      <c r="BW3960" s="305"/>
      <c r="BX3960" s="305"/>
      <c r="BY3960" s="305"/>
      <c r="BZ3960" s="305"/>
      <c r="CA3960" s="305"/>
      <c r="CE3960" s="110"/>
    </row>
    <row r="3961" spans="9:83" s="108" customFormat="1" x14ac:dyDescent="0.25">
      <c r="I3961" s="111"/>
      <c r="J3961" s="111"/>
      <c r="K3961" s="111"/>
      <c r="L3961" s="111"/>
      <c r="M3961" s="111"/>
      <c r="N3961" s="111"/>
      <c r="O3961" s="112"/>
      <c r="AF3961" s="109"/>
      <c r="AG3961" s="109"/>
      <c r="AH3961" s="109"/>
      <c r="AN3961" s="109"/>
      <c r="AO3961" s="109"/>
      <c r="AP3961" s="109"/>
      <c r="BF3961" s="305"/>
      <c r="BG3961" s="305"/>
      <c r="BJ3961" s="344"/>
      <c r="BK3961" s="344"/>
      <c r="BS3961" s="305"/>
      <c r="BT3961" s="305"/>
      <c r="BU3961" s="305"/>
      <c r="BV3961" s="305"/>
      <c r="BW3961" s="305"/>
      <c r="BX3961" s="305"/>
      <c r="BY3961" s="305"/>
      <c r="BZ3961" s="305"/>
      <c r="CA3961" s="305"/>
      <c r="CE3961" s="110"/>
    </row>
    <row r="3962" spans="9:83" s="108" customFormat="1" x14ac:dyDescent="0.25">
      <c r="I3962" s="111"/>
      <c r="J3962" s="111"/>
      <c r="K3962" s="111"/>
      <c r="L3962" s="111"/>
      <c r="M3962" s="111"/>
      <c r="N3962" s="111"/>
      <c r="O3962" s="112"/>
      <c r="AF3962" s="109"/>
      <c r="AG3962" s="109"/>
      <c r="AH3962" s="109"/>
      <c r="AN3962" s="109"/>
      <c r="AO3962" s="109"/>
      <c r="AP3962" s="109"/>
      <c r="BF3962" s="305"/>
      <c r="BG3962" s="305"/>
      <c r="BJ3962" s="344"/>
      <c r="BK3962" s="344"/>
      <c r="BS3962" s="305"/>
      <c r="BT3962" s="305"/>
      <c r="BU3962" s="305"/>
      <c r="BV3962" s="305"/>
      <c r="BW3962" s="305"/>
      <c r="BX3962" s="305"/>
      <c r="BY3962" s="305"/>
      <c r="BZ3962" s="305"/>
      <c r="CA3962" s="305"/>
      <c r="CE3962" s="110"/>
    </row>
    <row r="3963" spans="9:83" s="108" customFormat="1" x14ac:dyDescent="0.25">
      <c r="I3963" s="111"/>
      <c r="J3963" s="111"/>
      <c r="K3963" s="111"/>
      <c r="L3963" s="111"/>
      <c r="M3963" s="111"/>
      <c r="N3963" s="111"/>
      <c r="O3963" s="112"/>
      <c r="AF3963" s="109"/>
      <c r="AG3963" s="109"/>
      <c r="AH3963" s="109"/>
      <c r="AN3963" s="109"/>
      <c r="AO3963" s="109"/>
      <c r="AP3963" s="109"/>
      <c r="BF3963" s="305"/>
      <c r="BG3963" s="305"/>
      <c r="BJ3963" s="344"/>
      <c r="BK3963" s="344"/>
      <c r="BS3963" s="305"/>
      <c r="BT3963" s="305"/>
      <c r="BU3963" s="305"/>
      <c r="BV3963" s="305"/>
      <c r="BW3963" s="305"/>
      <c r="BX3963" s="305"/>
      <c r="BY3963" s="305"/>
      <c r="BZ3963" s="305"/>
      <c r="CA3963" s="305"/>
      <c r="CE3963" s="110"/>
    </row>
    <row r="3964" spans="9:83" s="108" customFormat="1" x14ac:dyDescent="0.25">
      <c r="I3964" s="111"/>
      <c r="J3964" s="111"/>
      <c r="K3964" s="111"/>
      <c r="L3964" s="111"/>
      <c r="M3964" s="111"/>
      <c r="N3964" s="111"/>
      <c r="O3964" s="112"/>
      <c r="AF3964" s="109"/>
      <c r="AG3964" s="109"/>
      <c r="AH3964" s="109"/>
      <c r="AN3964" s="109"/>
      <c r="AO3964" s="109"/>
      <c r="AP3964" s="109"/>
      <c r="BF3964" s="305"/>
      <c r="BG3964" s="305"/>
      <c r="BJ3964" s="344"/>
      <c r="BK3964" s="344"/>
      <c r="BS3964" s="305"/>
      <c r="BT3964" s="305"/>
      <c r="BU3964" s="305"/>
      <c r="BV3964" s="305"/>
      <c r="BW3964" s="305"/>
      <c r="BX3964" s="305"/>
      <c r="BY3964" s="305"/>
      <c r="BZ3964" s="305"/>
      <c r="CA3964" s="305"/>
      <c r="CE3964" s="110"/>
    </row>
    <row r="3965" spans="9:83" s="108" customFormat="1" x14ac:dyDescent="0.25">
      <c r="I3965" s="111"/>
      <c r="J3965" s="111"/>
      <c r="K3965" s="111"/>
      <c r="L3965" s="111"/>
      <c r="M3965" s="111"/>
      <c r="N3965" s="111"/>
      <c r="O3965" s="112"/>
      <c r="AF3965" s="109"/>
      <c r="AG3965" s="109"/>
      <c r="AH3965" s="109"/>
      <c r="AN3965" s="109"/>
      <c r="AO3965" s="109"/>
      <c r="AP3965" s="109"/>
      <c r="BF3965" s="305"/>
      <c r="BG3965" s="305"/>
      <c r="BJ3965" s="344"/>
      <c r="BK3965" s="344"/>
      <c r="BS3965" s="305"/>
      <c r="BT3965" s="305"/>
      <c r="BU3965" s="305"/>
      <c r="BV3965" s="305"/>
      <c r="BW3965" s="305"/>
      <c r="BX3965" s="305"/>
      <c r="BY3965" s="305"/>
      <c r="BZ3965" s="305"/>
      <c r="CA3965" s="305"/>
      <c r="CE3965" s="110"/>
    </row>
    <row r="3966" spans="9:83" s="108" customFormat="1" x14ac:dyDescent="0.25">
      <c r="I3966" s="111"/>
      <c r="J3966" s="111"/>
      <c r="K3966" s="111"/>
      <c r="L3966" s="111"/>
      <c r="M3966" s="111"/>
      <c r="N3966" s="111"/>
      <c r="O3966" s="112"/>
      <c r="AF3966" s="109"/>
      <c r="AG3966" s="109"/>
      <c r="AH3966" s="109"/>
      <c r="AN3966" s="109"/>
      <c r="AO3966" s="109"/>
      <c r="AP3966" s="109"/>
      <c r="BF3966" s="305"/>
      <c r="BG3966" s="305"/>
      <c r="BJ3966" s="344"/>
      <c r="BK3966" s="344"/>
      <c r="BS3966" s="305"/>
      <c r="BT3966" s="305"/>
      <c r="BU3966" s="305"/>
      <c r="BV3966" s="305"/>
      <c r="BW3966" s="305"/>
      <c r="BX3966" s="305"/>
      <c r="BY3966" s="305"/>
      <c r="BZ3966" s="305"/>
      <c r="CA3966" s="305"/>
      <c r="CE3966" s="110"/>
    </row>
    <row r="3967" spans="9:83" s="108" customFormat="1" x14ac:dyDescent="0.25">
      <c r="I3967" s="111"/>
      <c r="J3967" s="111"/>
      <c r="K3967" s="111"/>
      <c r="L3967" s="111"/>
      <c r="M3967" s="111"/>
      <c r="N3967" s="111"/>
      <c r="O3967" s="112"/>
      <c r="AF3967" s="109"/>
      <c r="AG3967" s="109"/>
      <c r="AH3967" s="109"/>
      <c r="AN3967" s="109"/>
      <c r="AO3967" s="109"/>
      <c r="AP3967" s="109"/>
      <c r="BF3967" s="305"/>
      <c r="BG3967" s="305"/>
      <c r="BJ3967" s="344"/>
      <c r="BK3967" s="344"/>
      <c r="BS3967" s="305"/>
      <c r="BT3967" s="305"/>
      <c r="BU3967" s="305"/>
      <c r="BV3967" s="305"/>
      <c r="BW3967" s="305"/>
      <c r="BX3967" s="305"/>
      <c r="BY3967" s="305"/>
      <c r="BZ3967" s="305"/>
      <c r="CA3967" s="305"/>
      <c r="CE3967" s="110"/>
    </row>
    <row r="3968" spans="9:83" s="108" customFormat="1" x14ac:dyDescent="0.25">
      <c r="I3968" s="111"/>
      <c r="J3968" s="111"/>
      <c r="K3968" s="111"/>
      <c r="L3968" s="111"/>
      <c r="M3968" s="111"/>
      <c r="N3968" s="111"/>
      <c r="O3968" s="112"/>
      <c r="AF3968" s="109"/>
      <c r="AG3968" s="109"/>
      <c r="AH3968" s="109"/>
      <c r="AN3968" s="109"/>
      <c r="AO3968" s="109"/>
      <c r="AP3968" s="109"/>
      <c r="BF3968" s="305"/>
      <c r="BG3968" s="305"/>
      <c r="BJ3968" s="344"/>
      <c r="BK3968" s="344"/>
      <c r="BS3968" s="305"/>
      <c r="BT3968" s="305"/>
      <c r="BU3968" s="305"/>
      <c r="BV3968" s="305"/>
      <c r="BW3968" s="305"/>
      <c r="BX3968" s="305"/>
      <c r="BY3968" s="305"/>
      <c r="BZ3968" s="305"/>
      <c r="CA3968" s="305"/>
      <c r="CE3968" s="110"/>
    </row>
    <row r="3969" spans="9:83" s="108" customFormat="1" x14ac:dyDescent="0.25">
      <c r="I3969" s="111"/>
      <c r="J3969" s="111"/>
      <c r="K3969" s="111"/>
      <c r="L3969" s="111"/>
      <c r="M3969" s="111"/>
      <c r="N3969" s="111"/>
      <c r="O3969" s="112"/>
      <c r="AF3969" s="109"/>
      <c r="AG3969" s="109"/>
      <c r="AH3969" s="109"/>
      <c r="AN3969" s="109"/>
      <c r="AO3969" s="109"/>
      <c r="AP3969" s="109"/>
      <c r="BF3969" s="305"/>
      <c r="BG3969" s="305"/>
      <c r="BJ3969" s="344"/>
      <c r="BK3969" s="344"/>
      <c r="BS3969" s="305"/>
      <c r="BT3969" s="305"/>
      <c r="BU3969" s="305"/>
      <c r="BV3969" s="305"/>
      <c r="BW3969" s="305"/>
      <c r="BX3969" s="305"/>
      <c r="BY3969" s="305"/>
      <c r="BZ3969" s="305"/>
      <c r="CA3969" s="305"/>
      <c r="CE3969" s="110"/>
    </row>
    <row r="3970" spans="9:83" s="108" customFormat="1" x14ac:dyDescent="0.25">
      <c r="I3970" s="111"/>
      <c r="J3970" s="111"/>
      <c r="K3970" s="111"/>
      <c r="L3970" s="111"/>
      <c r="M3970" s="111"/>
      <c r="N3970" s="111"/>
      <c r="O3970" s="112"/>
      <c r="AF3970" s="109"/>
      <c r="AG3970" s="109"/>
      <c r="AH3970" s="109"/>
      <c r="AN3970" s="109"/>
      <c r="AO3970" s="109"/>
      <c r="AP3970" s="109"/>
      <c r="BF3970" s="305"/>
      <c r="BG3970" s="305"/>
      <c r="BJ3970" s="344"/>
      <c r="BK3970" s="344"/>
      <c r="BS3970" s="305"/>
      <c r="BT3970" s="305"/>
      <c r="BU3970" s="305"/>
      <c r="BV3970" s="305"/>
      <c r="BW3970" s="305"/>
      <c r="BX3970" s="305"/>
      <c r="BY3970" s="305"/>
      <c r="BZ3970" s="305"/>
      <c r="CA3970" s="305"/>
      <c r="CE3970" s="110"/>
    </row>
    <row r="3971" spans="9:83" s="108" customFormat="1" x14ac:dyDescent="0.25">
      <c r="I3971" s="111"/>
      <c r="J3971" s="111"/>
      <c r="K3971" s="111"/>
      <c r="L3971" s="111"/>
      <c r="M3971" s="111"/>
      <c r="N3971" s="111"/>
      <c r="O3971" s="112"/>
      <c r="AF3971" s="109"/>
      <c r="AG3971" s="109"/>
      <c r="AH3971" s="109"/>
      <c r="AN3971" s="109"/>
      <c r="AO3971" s="109"/>
      <c r="AP3971" s="109"/>
      <c r="BF3971" s="305"/>
      <c r="BG3971" s="305"/>
      <c r="BJ3971" s="344"/>
      <c r="BK3971" s="344"/>
      <c r="BS3971" s="305"/>
      <c r="BT3971" s="305"/>
      <c r="BU3971" s="305"/>
      <c r="BV3971" s="305"/>
      <c r="BW3971" s="305"/>
      <c r="BX3971" s="305"/>
      <c r="BY3971" s="305"/>
      <c r="BZ3971" s="305"/>
      <c r="CA3971" s="305"/>
      <c r="CE3971" s="110"/>
    </row>
    <row r="3972" spans="9:83" s="108" customFormat="1" x14ac:dyDescent="0.25">
      <c r="I3972" s="111"/>
      <c r="J3972" s="111"/>
      <c r="K3972" s="111"/>
      <c r="L3972" s="111"/>
      <c r="M3972" s="111"/>
      <c r="N3972" s="111"/>
      <c r="O3972" s="112"/>
      <c r="AF3972" s="109"/>
      <c r="AG3972" s="109"/>
      <c r="AH3972" s="109"/>
      <c r="AN3972" s="109"/>
      <c r="AO3972" s="109"/>
      <c r="AP3972" s="109"/>
      <c r="BF3972" s="305"/>
      <c r="BG3972" s="305"/>
      <c r="BJ3972" s="344"/>
      <c r="BK3972" s="344"/>
      <c r="BS3972" s="305"/>
      <c r="BT3972" s="305"/>
      <c r="BU3972" s="305"/>
      <c r="BV3972" s="305"/>
      <c r="BW3972" s="305"/>
      <c r="BX3972" s="305"/>
      <c r="BY3972" s="305"/>
      <c r="BZ3972" s="305"/>
      <c r="CA3972" s="305"/>
      <c r="CE3972" s="110"/>
    </row>
    <row r="3973" spans="9:83" s="108" customFormat="1" x14ac:dyDescent="0.25">
      <c r="I3973" s="111"/>
      <c r="J3973" s="111"/>
      <c r="K3973" s="111"/>
      <c r="L3973" s="111"/>
      <c r="M3973" s="111"/>
      <c r="N3973" s="111"/>
      <c r="O3973" s="112"/>
      <c r="AF3973" s="109"/>
      <c r="AG3973" s="109"/>
      <c r="AH3973" s="109"/>
      <c r="AN3973" s="109"/>
      <c r="AO3973" s="109"/>
      <c r="AP3973" s="109"/>
      <c r="BF3973" s="305"/>
      <c r="BG3973" s="305"/>
      <c r="BJ3973" s="344"/>
      <c r="BK3973" s="344"/>
      <c r="BS3973" s="305"/>
      <c r="BT3973" s="305"/>
      <c r="BU3973" s="305"/>
      <c r="BV3973" s="305"/>
      <c r="BW3973" s="305"/>
      <c r="BX3973" s="305"/>
      <c r="BY3973" s="305"/>
      <c r="BZ3973" s="305"/>
      <c r="CA3973" s="305"/>
      <c r="CE3973" s="110"/>
    </row>
    <row r="3974" spans="9:83" s="108" customFormat="1" x14ac:dyDescent="0.25">
      <c r="I3974" s="111"/>
      <c r="J3974" s="111"/>
      <c r="K3974" s="111"/>
      <c r="L3974" s="111"/>
      <c r="M3974" s="111"/>
      <c r="N3974" s="111"/>
      <c r="O3974" s="112"/>
      <c r="AF3974" s="109"/>
      <c r="AG3974" s="109"/>
      <c r="AH3974" s="109"/>
      <c r="AN3974" s="109"/>
      <c r="AO3974" s="109"/>
      <c r="AP3974" s="109"/>
      <c r="BF3974" s="305"/>
      <c r="BG3974" s="305"/>
      <c r="BJ3974" s="344"/>
      <c r="BK3974" s="344"/>
      <c r="BS3974" s="305"/>
      <c r="BT3974" s="305"/>
      <c r="BU3974" s="305"/>
      <c r="BV3974" s="305"/>
      <c r="BW3974" s="305"/>
      <c r="BX3974" s="305"/>
      <c r="BY3974" s="305"/>
      <c r="BZ3974" s="305"/>
      <c r="CA3974" s="305"/>
      <c r="CE3974" s="110"/>
    </row>
    <row r="3975" spans="9:83" s="108" customFormat="1" x14ac:dyDescent="0.25">
      <c r="I3975" s="111"/>
      <c r="J3975" s="111"/>
      <c r="K3975" s="111"/>
      <c r="L3975" s="111"/>
      <c r="M3975" s="111"/>
      <c r="N3975" s="111"/>
      <c r="O3975" s="112"/>
      <c r="AF3975" s="109"/>
      <c r="AG3975" s="109"/>
      <c r="AH3975" s="109"/>
      <c r="AN3975" s="109"/>
      <c r="AO3975" s="109"/>
      <c r="AP3975" s="109"/>
      <c r="BF3975" s="305"/>
      <c r="BG3975" s="305"/>
      <c r="BJ3975" s="344"/>
      <c r="BK3975" s="344"/>
      <c r="BS3975" s="305"/>
      <c r="BT3975" s="305"/>
      <c r="BU3975" s="305"/>
      <c r="BV3975" s="305"/>
      <c r="BW3975" s="305"/>
      <c r="BX3975" s="305"/>
      <c r="BY3975" s="305"/>
      <c r="BZ3975" s="305"/>
      <c r="CA3975" s="305"/>
      <c r="CE3975" s="110"/>
    </row>
    <row r="3976" spans="9:83" s="108" customFormat="1" x14ac:dyDescent="0.25">
      <c r="I3976" s="111"/>
      <c r="J3976" s="111"/>
      <c r="K3976" s="111"/>
      <c r="L3976" s="111"/>
      <c r="M3976" s="111"/>
      <c r="N3976" s="111"/>
      <c r="O3976" s="112"/>
      <c r="AF3976" s="109"/>
      <c r="AG3976" s="109"/>
      <c r="AH3976" s="109"/>
      <c r="AN3976" s="109"/>
      <c r="AO3976" s="109"/>
      <c r="AP3976" s="109"/>
      <c r="BF3976" s="305"/>
      <c r="BG3976" s="305"/>
      <c r="BJ3976" s="344"/>
      <c r="BK3976" s="344"/>
      <c r="BS3976" s="305"/>
      <c r="BT3976" s="305"/>
      <c r="BU3976" s="305"/>
      <c r="BV3976" s="305"/>
      <c r="BW3976" s="305"/>
      <c r="BX3976" s="305"/>
      <c r="BY3976" s="305"/>
      <c r="BZ3976" s="305"/>
      <c r="CA3976" s="305"/>
      <c r="CE3976" s="110"/>
    </row>
    <row r="3977" spans="9:83" s="108" customFormat="1" x14ac:dyDescent="0.25">
      <c r="I3977" s="111"/>
      <c r="J3977" s="111"/>
      <c r="K3977" s="111"/>
      <c r="L3977" s="111"/>
      <c r="M3977" s="111"/>
      <c r="N3977" s="111"/>
      <c r="O3977" s="112"/>
      <c r="AF3977" s="109"/>
      <c r="AG3977" s="109"/>
      <c r="AH3977" s="109"/>
      <c r="AN3977" s="109"/>
      <c r="AO3977" s="109"/>
      <c r="AP3977" s="109"/>
      <c r="BF3977" s="305"/>
      <c r="BG3977" s="305"/>
      <c r="BJ3977" s="344"/>
      <c r="BK3977" s="344"/>
      <c r="BS3977" s="305"/>
      <c r="BT3977" s="305"/>
      <c r="BU3977" s="305"/>
      <c r="BV3977" s="305"/>
      <c r="BW3977" s="305"/>
      <c r="BX3977" s="305"/>
      <c r="BY3977" s="305"/>
      <c r="BZ3977" s="305"/>
      <c r="CA3977" s="305"/>
      <c r="CE3977" s="110"/>
    </row>
    <row r="3978" spans="9:83" s="108" customFormat="1" x14ac:dyDescent="0.25">
      <c r="I3978" s="111"/>
      <c r="J3978" s="111"/>
      <c r="K3978" s="111"/>
      <c r="L3978" s="111"/>
      <c r="M3978" s="111"/>
      <c r="N3978" s="111"/>
      <c r="O3978" s="112"/>
      <c r="AF3978" s="109"/>
      <c r="AG3978" s="109"/>
      <c r="AH3978" s="109"/>
      <c r="AN3978" s="109"/>
      <c r="AO3978" s="109"/>
      <c r="AP3978" s="109"/>
      <c r="BF3978" s="305"/>
      <c r="BG3978" s="305"/>
      <c r="BJ3978" s="344"/>
      <c r="BK3978" s="344"/>
      <c r="BS3978" s="305"/>
      <c r="BT3978" s="305"/>
      <c r="BU3978" s="305"/>
      <c r="BV3978" s="305"/>
      <c r="BW3978" s="305"/>
      <c r="BX3978" s="305"/>
      <c r="BY3978" s="305"/>
      <c r="BZ3978" s="305"/>
      <c r="CA3978" s="305"/>
      <c r="CE3978" s="110"/>
    </row>
    <row r="3979" spans="9:83" s="108" customFormat="1" x14ac:dyDescent="0.25">
      <c r="I3979" s="111"/>
      <c r="J3979" s="111"/>
      <c r="K3979" s="111"/>
      <c r="L3979" s="111"/>
      <c r="M3979" s="111"/>
      <c r="N3979" s="111"/>
      <c r="O3979" s="112"/>
      <c r="AF3979" s="109"/>
      <c r="AG3979" s="109"/>
      <c r="AH3979" s="109"/>
      <c r="AN3979" s="109"/>
      <c r="AO3979" s="109"/>
      <c r="AP3979" s="109"/>
      <c r="BF3979" s="305"/>
      <c r="BG3979" s="305"/>
      <c r="BJ3979" s="344"/>
      <c r="BK3979" s="344"/>
      <c r="BS3979" s="305"/>
      <c r="BT3979" s="305"/>
      <c r="BU3979" s="305"/>
      <c r="BV3979" s="305"/>
      <c r="BW3979" s="305"/>
      <c r="BX3979" s="305"/>
      <c r="BY3979" s="305"/>
      <c r="BZ3979" s="305"/>
      <c r="CA3979" s="305"/>
      <c r="CE3979" s="110"/>
    </row>
    <row r="3980" spans="9:83" s="108" customFormat="1" x14ac:dyDescent="0.25">
      <c r="I3980" s="111"/>
      <c r="J3980" s="111"/>
      <c r="K3980" s="111"/>
      <c r="L3980" s="111"/>
      <c r="M3980" s="111"/>
      <c r="N3980" s="111"/>
      <c r="O3980" s="112"/>
      <c r="AF3980" s="109"/>
      <c r="AG3980" s="109"/>
      <c r="AH3980" s="109"/>
      <c r="AN3980" s="109"/>
      <c r="AO3980" s="109"/>
      <c r="AP3980" s="109"/>
      <c r="BF3980" s="305"/>
      <c r="BG3980" s="305"/>
      <c r="BJ3980" s="344"/>
      <c r="BK3980" s="344"/>
      <c r="BS3980" s="305"/>
      <c r="BT3980" s="305"/>
      <c r="BU3980" s="305"/>
      <c r="BV3980" s="305"/>
      <c r="BW3980" s="305"/>
      <c r="BX3980" s="305"/>
      <c r="BY3980" s="305"/>
      <c r="BZ3980" s="305"/>
      <c r="CA3980" s="305"/>
      <c r="CE3980" s="110"/>
    </row>
    <row r="3981" spans="9:83" s="108" customFormat="1" x14ac:dyDescent="0.25">
      <c r="I3981" s="111"/>
      <c r="J3981" s="111"/>
      <c r="K3981" s="111"/>
      <c r="L3981" s="111"/>
      <c r="M3981" s="111"/>
      <c r="N3981" s="111"/>
      <c r="O3981" s="112"/>
      <c r="AF3981" s="109"/>
      <c r="AG3981" s="109"/>
      <c r="AH3981" s="109"/>
      <c r="AN3981" s="109"/>
      <c r="AO3981" s="109"/>
      <c r="AP3981" s="109"/>
      <c r="BF3981" s="305"/>
      <c r="BG3981" s="305"/>
      <c r="BJ3981" s="344"/>
      <c r="BK3981" s="344"/>
      <c r="BS3981" s="305"/>
      <c r="BT3981" s="305"/>
      <c r="BU3981" s="305"/>
      <c r="BV3981" s="305"/>
      <c r="BW3981" s="305"/>
      <c r="BX3981" s="305"/>
      <c r="BY3981" s="305"/>
      <c r="BZ3981" s="305"/>
      <c r="CA3981" s="305"/>
      <c r="CE3981" s="110"/>
    </row>
    <row r="3982" spans="9:83" s="108" customFormat="1" x14ac:dyDescent="0.25">
      <c r="I3982" s="111"/>
      <c r="J3982" s="111"/>
      <c r="K3982" s="111"/>
      <c r="L3982" s="111"/>
      <c r="M3982" s="111"/>
      <c r="N3982" s="111"/>
      <c r="O3982" s="112"/>
      <c r="AF3982" s="109"/>
      <c r="AG3982" s="109"/>
      <c r="AH3982" s="109"/>
      <c r="AN3982" s="109"/>
      <c r="AO3982" s="109"/>
      <c r="AP3982" s="109"/>
      <c r="BF3982" s="305"/>
      <c r="BG3982" s="305"/>
      <c r="BJ3982" s="344"/>
      <c r="BK3982" s="344"/>
      <c r="BS3982" s="305"/>
      <c r="BT3982" s="305"/>
      <c r="BU3982" s="305"/>
      <c r="BV3982" s="305"/>
      <c r="BW3982" s="305"/>
      <c r="BX3982" s="305"/>
      <c r="BY3982" s="305"/>
      <c r="BZ3982" s="305"/>
      <c r="CA3982" s="305"/>
      <c r="CE3982" s="110"/>
    </row>
    <row r="3983" spans="9:83" s="108" customFormat="1" x14ac:dyDescent="0.25">
      <c r="I3983" s="111"/>
      <c r="J3983" s="111"/>
      <c r="K3983" s="111"/>
      <c r="L3983" s="111"/>
      <c r="M3983" s="111"/>
      <c r="N3983" s="111"/>
      <c r="O3983" s="112"/>
      <c r="AF3983" s="109"/>
      <c r="AG3983" s="109"/>
      <c r="AH3983" s="109"/>
      <c r="AN3983" s="109"/>
      <c r="AO3983" s="109"/>
      <c r="AP3983" s="109"/>
      <c r="BF3983" s="305"/>
      <c r="BG3983" s="305"/>
      <c r="BJ3983" s="344"/>
      <c r="BK3983" s="344"/>
      <c r="BS3983" s="305"/>
      <c r="BT3983" s="305"/>
      <c r="BU3983" s="305"/>
      <c r="BV3983" s="305"/>
      <c r="BW3983" s="305"/>
      <c r="BX3983" s="305"/>
      <c r="BY3983" s="305"/>
      <c r="BZ3983" s="305"/>
      <c r="CA3983" s="305"/>
      <c r="CE3983" s="110"/>
    </row>
    <row r="3984" spans="9:83" s="108" customFormat="1" x14ac:dyDescent="0.25">
      <c r="I3984" s="111"/>
      <c r="J3984" s="111"/>
      <c r="K3984" s="111"/>
      <c r="L3984" s="111"/>
      <c r="M3984" s="111"/>
      <c r="N3984" s="111"/>
      <c r="O3984" s="112"/>
      <c r="AF3984" s="109"/>
      <c r="AG3984" s="109"/>
      <c r="AH3984" s="109"/>
      <c r="AN3984" s="109"/>
      <c r="AO3984" s="109"/>
      <c r="AP3984" s="109"/>
      <c r="BF3984" s="305"/>
      <c r="BG3984" s="305"/>
      <c r="BJ3984" s="344"/>
      <c r="BK3984" s="344"/>
      <c r="BS3984" s="305"/>
      <c r="BT3984" s="305"/>
      <c r="BU3984" s="305"/>
      <c r="BV3984" s="305"/>
      <c r="BW3984" s="305"/>
      <c r="BX3984" s="305"/>
      <c r="BY3984" s="305"/>
      <c r="BZ3984" s="305"/>
      <c r="CA3984" s="305"/>
      <c r="CE3984" s="110"/>
    </row>
    <row r="3985" spans="9:83" s="108" customFormat="1" x14ac:dyDescent="0.25">
      <c r="I3985" s="111"/>
      <c r="J3985" s="111"/>
      <c r="K3985" s="111"/>
      <c r="L3985" s="111"/>
      <c r="M3985" s="111"/>
      <c r="N3985" s="111"/>
      <c r="O3985" s="112"/>
      <c r="AF3985" s="109"/>
      <c r="AG3985" s="109"/>
      <c r="AH3985" s="109"/>
      <c r="AN3985" s="109"/>
      <c r="AO3985" s="109"/>
      <c r="AP3985" s="109"/>
      <c r="BF3985" s="305"/>
      <c r="BG3985" s="305"/>
      <c r="BJ3985" s="344"/>
      <c r="BK3985" s="344"/>
      <c r="BS3985" s="305"/>
      <c r="BT3985" s="305"/>
      <c r="BU3985" s="305"/>
      <c r="BV3985" s="305"/>
      <c r="BW3985" s="305"/>
      <c r="BX3985" s="305"/>
      <c r="BY3985" s="305"/>
      <c r="BZ3985" s="305"/>
      <c r="CA3985" s="305"/>
      <c r="CE3985" s="110"/>
    </row>
    <row r="3986" spans="9:83" s="108" customFormat="1" x14ac:dyDescent="0.25">
      <c r="I3986" s="111"/>
      <c r="J3986" s="111"/>
      <c r="K3986" s="111"/>
      <c r="L3986" s="111"/>
      <c r="M3986" s="111"/>
      <c r="N3986" s="111"/>
      <c r="O3986" s="112"/>
      <c r="AF3986" s="109"/>
      <c r="AG3986" s="109"/>
      <c r="AH3986" s="109"/>
      <c r="AN3986" s="109"/>
      <c r="AO3986" s="109"/>
      <c r="AP3986" s="109"/>
      <c r="BF3986" s="305"/>
      <c r="BG3986" s="305"/>
      <c r="BJ3986" s="344"/>
      <c r="BK3986" s="344"/>
      <c r="BS3986" s="305"/>
      <c r="BT3986" s="305"/>
      <c r="BU3986" s="305"/>
      <c r="BV3986" s="305"/>
      <c r="BW3986" s="305"/>
      <c r="BX3986" s="305"/>
      <c r="BY3986" s="305"/>
      <c r="BZ3986" s="305"/>
      <c r="CA3986" s="305"/>
      <c r="CE3986" s="110"/>
    </row>
    <row r="3987" spans="9:83" s="108" customFormat="1" x14ac:dyDescent="0.25">
      <c r="I3987" s="111"/>
      <c r="J3987" s="111"/>
      <c r="K3987" s="111"/>
      <c r="L3987" s="111"/>
      <c r="M3987" s="111"/>
      <c r="N3987" s="111"/>
      <c r="O3987" s="112"/>
      <c r="AF3987" s="109"/>
      <c r="AG3987" s="109"/>
      <c r="AH3987" s="109"/>
      <c r="AN3987" s="109"/>
      <c r="AO3987" s="109"/>
      <c r="AP3987" s="109"/>
      <c r="BF3987" s="305"/>
      <c r="BG3987" s="305"/>
      <c r="BJ3987" s="344"/>
      <c r="BK3987" s="344"/>
      <c r="BS3987" s="305"/>
      <c r="BT3987" s="305"/>
      <c r="BU3987" s="305"/>
      <c r="BV3987" s="305"/>
      <c r="BW3987" s="305"/>
      <c r="BX3987" s="305"/>
      <c r="BY3987" s="305"/>
      <c r="BZ3987" s="305"/>
      <c r="CA3987" s="305"/>
      <c r="CE3987" s="110"/>
    </row>
    <row r="3988" spans="9:83" s="108" customFormat="1" x14ac:dyDescent="0.25">
      <c r="I3988" s="111"/>
      <c r="J3988" s="111"/>
      <c r="K3988" s="111"/>
      <c r="L3988" s="111"/>
      <c r="M3988" s="111"/>
      <c r="N3988" s="111"/>
      <c r="O3988" s="112"/>
      <c r="AF3988" s="109"/>
      <c r="AG3988" s="109"/>
      <c r="AH3988" s="109"/>
      <c r="AN3988" s="109"/>
      <c r="AO3988" s="109"/>
      <c r="AP3988" s="109"/>
      <c r="BF3988" s="305"/>
      <c r="BG3988" s="305"/>
      <c r="BJ3988" s="344"/>
      <c r="BK3988" s="344"/>
      <c r="BS3988" s="305"/>
      <c r="BT3988" s="305"/>
      <c r="BU3988" s="305"/>
      <c r="BV3988" s="305"/>
      <c r="BW3988" s="305"/>
      <c r="BX3988" s="305"/>
      <c r="BY3988" s="305"/>
      <c r="BZ3988" s="305"/>
      <c r="CA3988" s="305"/>
      <c r="CE3988" s="110"/>
    </row>
    <row r="3989" spans="9:83" s="108" customFormat="1" x14ac:dyDescent="0.25">
      <c r="I3989" s="111"/>
      <c r="J3989" s="111"/>
      <c r="K3989" s="111"/>
      <c r="L3989" s="111"/>
      <c r="M3989" s="111"/>
      <c r="N3989" s="111"/>
      <c r="O3989" s="112"/>
      <c r="AF3989" s="109"/>
      <c r="AG3989" s="109"/>
      <c r="AH3989" s="109"/>
      <c r="AN3989" s="109"/>
      <c r="AO3989" s="109"/>
      <c r="AP3989" s="109"/>
      <c r="BF3989" s="305"/>
      <c r="BG3989" s="305"/>
      <c r="BJ3989" s="344"/>
      <c r="BK3989" s="344"/>
      <c r="BS3989" s="305"/>
      <c r="BT3989" s="305"/>
      <c r="BU3989" s="305"/>
      <c r="BV3989" s="305"/>
      <c r="BW3989" s="305"/>
      <c r="BX3989" s="305"/>
      <c r="BY3989" s="305"/>
      <c r="BZ3989" s="305"/>
      <c r="CA3989" s="305"/>
      <c r="CE3989" s="110"/>
    </row>
    <row r="3990" spans="9:83" s="108" customFormat="1" x14ac:dyDescent="0.25">
      <c r="I3990" s="111"/>
      <c r="J3990" s="111"/>
      <c r="K3990" s="111"/>
      <c r="L3990" s="111"/>
      <c r="M3990" s="111"/>
      <c r="N3990" s="111"/>
      <c r="O3990" s="112"/>
      <c r="AF3990" s="109"/>
      <c r="AG3990" s="109"/>
      <c r="AH3990" s="109"/>
      <c r="AN3990" s="109"/>
      <c r="AO3990" s="109"/>
      <c r="AP3990" s="109"/>
      <c r="BF3990" s="305"/>
      <c r="BG3990" s="305"/>
      <c r="BJ3990" s="344"/>
      <c r="BK3990" s="344"/>
      <c r="BS3990" s="305"/>
      <c r="BT3990" s="305"/>
      <c r="BU3990" s="305"/>
      <c r="BV3990" s="305"/>
      <c r="BW3990" s="305"/>
      <c r="BX3990" s="305"/>
      <c r="BY3990" s="305"/>
      <c r="BZ3990" s="305"/>
      <c r="CA3990" s="305"/>
      <c r="CE3990" s="110"/>
    </row>
    <row r="3991" spans="9:83" s="108" customFormat="1" x14ac:dyDescent="0.25">
      <c r="I3991" s="111"/>
      <c r="J3991" s="111"/>
      <c r="K3991" s="111"/>
      <c r="L3991" s="111"/>
      <c r="M3991" s="111"/>
      <c r="N3991" s="111"/>
      <c r="O3991" s="112"/>
      <c r="AF3991" s="109"/>
      <c r="AG3991" s="109"/>
      <c r="AH3991" s="109"/>
      <c r="AN3991" s="109"/>
      <c r="AO3991" s="109"/>
      <c r="AP3991" s="109"/>
      <c r="BF3991" s="305"/>
      <c r="BG3991" s="305"/>
      <c r="BJ3991" s="344"/>
      <c r="BK3991" s="344"/>
      <c r="BS3991" s="305"/>
      <c r="BT3991" s="305"/>
      <c r="BU3991" s="305"/>
      <c r="BV3991" s="305"/>
      <c r="BW3991" s="305"/>
      <c r="BX3991" s="305"/>
      <c r="BY3991" s="305"/>
      <c r="BZ3991" s="305"/>
      <c r="CA3991" s="305"/>
      <c r="CE3991" s="110"/>
    </row>
    <row r="3992" spans="9:83" s="108" customFormat="1" x14ac:dyDescent="0.25">
      <c r="I3992" s="111"/>
      <c r="J3992" s="111"/>
      <c r="K3992" s="111"/>
      <c r="L3992" s="111"/>
      <c r="M3992" s="111"/>
      <c r="N3992" s="111"/>
      <c r="O3992" s="112"/>
      <c r="AF3992" s="109"/>
      <c r="AG3992" s="109"/>
      <c r="AH3992" s="109"/>
      <c r="AN3992" s="109"/>
      <c r="AO3992" s="109"/>
      <c r="AP3992" s="109"/>
      <c r="BF3992" s="305"/>
      <c r="BG3992" s="305"/>
      <c r="BJ3992" s="344"/>
      <c r="BK3992" s="344"/>
      <c r="BS3992" s="305"/>
      <c r="BT3992" s="305"/>
      <c r="BU3992" s="305"/>
      <c r="BV3992" s="305"/>
      <c r="BW3992" s="305"/>
      <c r="BX3992" s="305"/>
      <c r="BY3992" s="305"/>
      <c r="BZ3992" s="305"/>
      <c r="CA3992" s="305"/>
      <c r="CE3992" s="110"/>
    </row>
    <row r="3993" spans="9:83" s="108" customFormat="1" x14ac:dyDescent="0.25">
      <c r="I3993" s="111"/>
      <c r="J3993" s="111"/>
      <c r="K3993" s="111"/>
      <c r="L3993" s="111"/>
      <c r="M3993" s="111"/>
      <c r="N3993" s="111"/>
      <c r="O3993" s="112"/>
      <c r="AF3993" s="109"/>
      <c r="AG3993" s="109"/>
      <c r="AH3993" s="109"/>
      <c r="AN3993" s="109"/>
      <c r="AO3993" s="109"/>
      <c r="AP3993" s="109"/>
      <c r="BF3993" s="305"/>
      <c r="BG3993" s="305"/>
      <c r="BJ3993" s="344"/>
      <c r="BK3993" s="344"/>
      <c r="BS3993" s="305"/>
      <c r="BT3993" s="305"/>
      <c r="BU3993" s="305"/>
      <c r="BV3993" s="305"/>
      <c r="BW3993" s="305"/>
      <c r="BX3993" s="305"/>
      <c r="BY3993" s="305"/>
      <c r="BZ3993" s="305"/>
      <c r="CA3993" s="305"/>
      <c r="CE3993" s="110"/>
    </row>
    <row r="3994" spans="9:83" s="108" customFormat="1" x14ac:dyDescent="0.25">
      <c r="I3994" s="111"/>
      <c r="J3994" s="111"/>
      <c r="K3994" s="111"/>
      <c r="L3994" s="111"/>
      <c r="M3994" s="111"/>
      <c r="N3994" s="111"/>
      <c r="O3994" s="112"/>
      <c r="AF3994" s="109"/>
      <c r="AG3994" s="109"/>
      <c r="AH3994" s="109"/>
      <c r="AN3994" s="109"/>
      <c r="AO3994" s="109"/>
      <c r="AP3994" s="109"/>
      <c r="BF3994" s="305"/>
      <c r="BG3994" s="305"/>
      <c r="BJ3994" s="344"/>
      <c r="BK3994" s="344"/>
      <c r="BS3994" s="305"/>
      <c r="BT3994" s="305"/>
      <c r="BU3994" s="305"/>
      <c r="BV3994" s="305"/>
      <c r="BW3994" s="305"/>
      <c r="BX3994" s="305"/>
      <c r="BY3994" s="305"/>
      <c r="BZ3994" s="305"/>
      <c r="CA3994" s="305"/>
      <c r="CE3994" s="110"/>
    </row>
    <row r="3995" spans="9:83" s="108" customFormat="1" x14ac:dyDescent="0.25">
      <c r="I3995" s="111"/>
      <c r="J3995" s="111"/>
      <c r="K3995" s="111"/>
      <c r="L3995" s="111"/>
      <c r="M3995" s="111"/>
      <c r="N3995" s="111"/>
      <c r="O3995" s="112"/>
      <c r="AF3995" s="109"/>
      <c r="AG3995" s="109"/>
      <c r="AH3995" s="109"/>
      <c r="AN3995" s="109"/>
      <c r="AO3995" s="109"/>
      <c r="AP3995" s="109"/>
      <c r="BF3995" s="305"/>
      <c r="BG3995" s="305"/>
      <c r="BJ3995" s="344"/>
      <c r="BK3995" s="344"/>
      <c r="BS3995" s="305"/>
      <c r="BT3995" s="305"/>
      <c r="BU3995" s="305"/>
      <c r="BV3995" s="305"/>
      <c r="BW3995" s="305"/>
      <c r="BX3995" s="305"/>
      <c r="BY3995" s="305"/>
      <c r="BZ3995" s="305"/>
      <c r="CA3995" s="305"/>
      <c r="CE3995" s="110"/>
    </row>
    <row r="3996" spans="9:83" s="108" customFormat="1" x14ac:dyDescent="0.25">
      <c r="I3996" s="111"/>
      <c r="J3996" s="111"/>
      <c r="K3996" s="111"/>
      <c r="L3996" s="111"/>
      <c r="M3996" s="111"/>
      <c r="N3996" s="111"/>
      <c r="O3996" s="112"/>
      <c r="AF3996" s="109"/>
      <c r="AG3996" s="109"/>
      <c r="AH3996" s="109"/>
      <c r="AN3996" s="109"/>
      <c r="AO3996" s="109"/>
      <c r="AP3996" s="109"/>
      <c r="BF3996" s="305"/>
      <c r="BG3996" s="305"/>
      <c r="BJ3996" s="344"/>
      <c r="BK3996" s="344"/>
      <c r="BS3996" s="305"/>
      <c r="BT3996" s="305"/>
      <c r="BU3996" s="305"/>
      <c r="BV3996" s="305"/>
      <c r="BW3996" s="305"/>
      <c r="BX3996" s="305"/>
      <c r="BY3996" s="305"/>
      <c r="BZ3996" s="305"/>
      <c r="CA3996" s="305"/>
      <c r="CE3996" s="110"/>
    </row>
    <row r="3997" spans="9:83" s="108" customFormat="1" x14ac:dyDescent="0.25">
      <c r="I3997" s="111"/>
      <c r="J3997" s="111"/>
      <c r="K3997" s="111"/>
      <c r="L3997" s="111"/>
      <c r="M3997" s="111"/>
      <c r="N3997" s="111"/>
      <c r="O3997" s="112"/>
      <c r="AF3997" s="109"/>
      <c r="AG3997" s="109"/>
      <c r="AH3997" s="109"/>
      <c r="AN3997" s="109"/>
      <c r="AO3997" s="109"/>
      <c r="AP3997" s="109"/>
      <c r="BF3997" s="305"/>
      <c r="BG3997" s="305"/>
      <c r="BJ3997" s="344"/>
      <c r="BK3997" s="344"/>
      <c r="BS3997" s="305"/>
      <c r="BT3997" s="305"/>
      <c r="BU3997" s="305"/>
      <c r="BV3997" s="305"/>
      <c r="BW3997" s="305"/>
      <c r="BX3997" s="305"/>
      <c r="BY3997" s="305"/>
      <c r="BZ3997" s="305"/>
      <c r="CA3997" s="305"/>
      <c r="CE3997" s="110"/>
    </row>
    <row r="3998" spans="9:83" s="108" customFormat="1" x14ac:dyDescent="0.25">
      <c r="I3998" s="111"/>
      <c r="J3998" s="111"/>
      <c r="K3998" s="111"/>
      <c r="L3998" s="111"/>
      <c r="M3998" s="111"/>
      <c r="N3998" s="111"/>
      <c r="O3998" s="112"/>
      <c r="AF3998" s="109"/>
      <c r="AG3998" s="109"/>
      <c r="AH3998" s="109"/>
      <c r="AN3998" s="109"/>
      <c r="AO3998" s="109"/>
      <c r="AP3998" s="109"/>
      <c r="BF3998" s="305"/>
      <c r="BG3998" s="305"/>
      <c r="BJ3998" s="344"/>
      <c r="BK3998" s="344"/>
      <c r="BS3998" s="305"/>
      <c r="BT3998" s="305"/>
      <c r="BU3998" s="305"/>
      <c r="BV3998" s="305"/>
      <c r="BW3998" s="305"/>
      <c r="BX3998" s="305"/>
      <c r="BY3998" s="305"/>
      <c r="BZ3998" s="305"/>
      <c r="CA3998" s="305"/>
      <c r="CE3998" s="110"/>
    </row>
    <row r="3999" spans="9:83" s="108" customFormat="1" x14ac:dyDescent="0.25">
      <c r="I3999" s="111"/>
      <c r="J3999" s="111"/>
      <c r="K3999" s="111"/>
      <c r="L3999" s="111"/>
      <c r="M3999" s="111"/>
      <c r="N3999" s="111"/>
      <c r="O3999" s="112"/>
      <c r="AF3999" s="109"/>
      <c r="AG3999" s="109"/>
      <c r="AH3999" s="109"/>
      <c r="AN3999" s="109"/>
      <c r="AO3999" s="109"/>
      <c r="AP3999" s="109"/>
      <c r="BF3999" s="305"/>
      <c r="BG3999" s="305"/>
      <c r="BJ3999" s="344"/>
      <c r="BK3999" s="344"/>
      <c r="BS3999" s="305"/>
      <c r="BT3999" s="305"/>
      <c r="BU3999" s="305"/>
      <c r="BV3999" s="305"/>
      <c r="BW3999" s="305"/>
      <c r="BX3999" s="305"/>
      <c r="BY3999" s="305"/>
      <c r="BZ3999" s="305"/>
      <c r="CA3999" s="305"/>
      <c r="CE3999" s="110"/>
    </row>
    <row r="4000" spans="9:83" s="108" customFormat="1" x14ac:dyDescent="0.25">
      <c r="I4000" s="111"/>
      <c r="J4000" s="111"/>
      <c r="K4000" s="111"/>
      <c r="L4000" s="111"/>
      <c r="M4000" s="111"/>
      <c r="N4000" s="111"/>
      <c r="O4000" s="112"/>
      <c r="AF4000" s="109"/>
      <c r="AG4000" s="109"/>
      <c r="AH4000" s="109"/>
      <c r="AN4000" s="109"/>
      <c r="AO4000" s="109"/>
      <c r="AP4000" s="109"/>
      <c r="BF4000" s="305"/>
      <c r="BG4000" s="305"/>
      <c r="BJ4000" s="344"/>
      <c r="BK4000" s="344"/>
      <c r="BS4000" s="305"/>
      <c r="BT4000" s="305"/>
      <c r="BU4000" s="305"/>
      <c r="BV4000" s="305"/>
      <c r="BW4000" s="305"/>
      <c r="BX4000" s="305"/>
      <c r="BY4000" s="305"/>
      <c r="BZ4000" s="305"/>
      <c r="CA4000" s="305"/>
      <c r="CE4000" s="110"/>
    </row>
    <row r="4001" spans="9:83" s="108" customFormat="1" x14ac:dyDescent="0.25">
      <c r="I4001" s="111"/>
      <c r="J4001" s="111"/>
      <c r="K4001" s="111"/>
      <c r="L4001" s="111"/>
      <c r="M4001" s="111"/>
      <c r="N4001" s="111"/>
      <c r="O4001" s="112"/>
      <c r="AF4001" s="109"/>
      <c r="AG4001" s="109"/>
      <c r="AH4001" s="109"/>
      <c r="AN4001" s="109"/>
      <c r="AO4001" s="109"/>
      <c r="AP4001" s="109"/>
      <c r="BF4001" s="305"/>
      <c r="BG4001" s="305"/>
      <c r="BJ4001" s="344"/>
      <c r="BK4001" s="344"/>
      <c r="BS4001" s="305"/>
      <c r="BT4001" s="305"/>
      <c r="BU4001" s="305"/>
      <c r="BV4001" s="305"/>
      <c r="BW4001" s="305"/>
      <c r="BX4001" s="305"/>
      <c r="BY4001" s="305"/>
      <c r="BZ4001" s="305"/>
      <c r="CA4001" s="305"/>
      <c r="CE4001" s="110"/>
    </row>
    <row r="4002" spans="9:83" s="108" customFormat="1" x14ac:dyDescent="0.25">
      <c r="I4002" s="111"/>
      <c r="J4002" s="111"/>
      <c r="K4002" s="111"/>
      <c r="L4002" s="111"/>
      <c r="M4002" s="111"/>
      <c r="N4002" s="111"/>
      <c r="O4002" s="112"/>
      <c r="AF4002" s="109"/>
      <c r="AG4002" s="109"/>
      <c r="AH4002" s="109"/>
      <c r="AN4002" s="109"/>
      <c r="AO4002" s="109"/>
      <c r="AP4002" s="109"/>
      <c r="BF4002" s="305"/>
      <c r="BG4002" s="305"/>
      <c r="BJ4002" s="344"/>
      <c r="BK4002" s="344"/>
      <c r="BS4002" s="305"/>
      <c r="BT4002" s="305"/>
      <c r="BU4002" s="305"/>
      <c r="BV4002" s="305"/>
      <c r="BW4002" s="305"/>
      <c r="BX4002" s="305"/>
      <c r="BY4002" s="305"/>
      <c r="BZ4002" s="305"/>
      <c r="CA4002" s="305"/>
      <c r="CE4002" s="110"/>
    </row>
    <row r="4003" spans="9:83" s="108" customFormat="1" x14ac:dyDescent="0.25">
      <c r="I4003" s="111"/>
      <c r="J4003" s="111"/>
      <c r="K4003" s="111"/>
      <c r="L4003" s="111"/>
      <c r="M4003" s="111"/>
      <c r="N4003" s="111"/>
      <c r="O4003" s="112"/>
      <c r="AF4003" s="109"/>
      <c r="AG4003" s="109"/>
      <c r="AH4003" s="109"/>
      <c r="AN4003" s="109"/>
      <c r="AO4003" s="109"/>
      <c r="AP4003" s="109"/>
      <c r="BF4003" s="305"/>
      <c r="BG4003" s="305"/>
      <c r="BJ4003" s="344"/>
      <c r="BK4003" s="344"/>
      <c r="BS4003" s="305"/>
      <c r="BT4003" s="305"/>
      <c r="BU4003" s="305"/>
      <c r="BV4003" s="305"/>
      <c r="BW4003" s="305"/>
      <c r="BX4003" s="305"/>
      <c r="BY4003" s="305"/>
      <c r="BZ4003" s="305"/>
      <c r="CA4003" s="305"/>
      <c r="CE4003" s="110"/>
    </row>
    <row r="4004" spans="9:83" s="108" customFormat="1" x14ac:dyDescent="0.25">
      <c r="I4004" s="111"/>
      <c r="J4004" s="111"/>
      <c r="K4004" s="111"/>
      <c r="L4004" s="111"/>
      <c r="M4004" s="111"/>
      <c r="N4004" s="111"/>
      <c r="O4004" s="112"/>
      <c r="AF4004" s="109"/>
      <c r="AG4004" s="109"/>
      <c r="AH4004" s="109"/>
      <c r="AN4004" s="109"/>
      <c r="AO4004" s="109"/>
      <c r="AP4004" s="109"/>
      <c r="BF4004" s="305"/>
      <c r="BG4004" s="305"/>
      <c r="BJ4004" s="344"/>
      <c r="BK4004" s="344"/>
      <c r="BS4004" s="305"/>
      <c r="BT4004" s="305"/>
      <c r="BU4004" s="305"/>
      <c r="BV4004" s="305"/>
      <c r="BW4004" s="305"/>
      <c r="BX4004" s="305"/>
      <c r="BY4004" s="305"/>
      <c r="BZ4004" s="305"/>
      <c r="CA4004" s="305"/>
      <c r="CE4004" s="110"/>
    </row>
    <row r="4005" spans="9:83" s="108" customFormat="1" x14ac:dyDescent="0.25">
      <c r="I4005" s="111"/>
      <c r="J4005" s="111"/>
      <c r="K4005" s="111"/>
      <c r="L4005" s="111"/>
      <c r="M4005" s="111"/>
      <c r="N4005" s="111"/>
      <c r="O4005" s="112"/>
      <c r="AF4005" s="109"/>
      <c r="AG4005" s="109"/>
      <c r="AH4005" s="109"/>
      <c r="AN4005" s="109"/>
      <c r="AO4005" s="109"/>
      <c r="AP4005" s="109"/>
      <c r="BF4005" s="305"/>
      <c r="BG4005" s="305"/>
      <c r="BJ4005" s="344"/>
      <c r="BK4005" s="344"/>
      <c r="BS4005" s="305"/>
      <c r="BT4005" s="305"/>
      <c r="BU4005" s="305"/>
      <c r="BV4005" s="305"/>
      <c r="BW4005" s="305"/>
      <c r="BX4005" s="305"/>
      <c r="BY4005" s="305"/>
      <c r="BZ4005" s="305"/>
      <c r="CA4005" s="305"/>
      <c r="CE4005" s="110"/>
    </row>
    <row r="4006" spans="9:83" s="108" customFormat="1" x14ac:dyDescent="0.25">
      <c r="I4006" s="111"/>
      <c r="J4006" s="111"/>
      <c r="K4006" s="111"/>
      <c r="L4006" s="111"/>
      <c r="M4006" s="111"/>
      <c r="N4006" s="111"/>
      <c r="O4006" s="112"/>
      <c r="AF4006" s="109"/>
      <c r="AG4006" s="109"/>
      <c r="AH4006" s="109"/>
      <c r="AN4006" s="109"/>
      <c r="AO4006" s="109"/>
      <c r="AP4006" s="109"/>
      <c r="BF4006" s="305"/>
      <c r="BG4006" s="305"/>
      <c r="BJ4006" s="344"/>
      <c r="BK4006" s="344"/>
      <c r="BS4006" s="305"/>
      <c r="BT4006" s="305"/>
      <c r="BU4006" s="305"/>
      <c r="BV4006" s="305"/>
      <c r="BW4006" s="305"/>
      <c r="BX4006" s="305"/>
      <c r="BY4006" s="305"/>
      <c r="BZ4006" s="305"/>
      <c r="CA4006" s="305"/>
      <c r="CE4006" s="110"/>
    </row>
    <row r="4007" spans="9:83" s="108" customFormat="1" x14ac:dyDescent="0.25">
      <c r="I4007" s="111"/>
      <c r="J4007" s="111"/>
      <c r="K4007" s="111"/>
      <c r="L4007" s="111"/>
      <c r="M4007" s="111"/>
      <c r="N4007" s="111"/>
      <c r="O4007" s="112"/>
      <c r="AF4007" s="109"/>
      <c r="AG4007" s="109"/>
      <c r="AH4007" s="109"/>
      <c r="AN4007" s="109"/>
      <c r="AO4007" s="109"/>
      <c r="AP4007" s="109"/>
      <c r="BF4007" s="305"/>
      <c r="BG4007" s="305"/>
      <c r="BJ4007" s="344"/>
      <c r="BK4007" s="344"/>
      <c r="BS4007" s="305"/>
      <c r="BT4007" s="305"/>
      <c r="BU4007" s="305"/>
      <c r="BV4007" s="305"/>
      <c r="BW4007" s="305"/>
      <c r="BX4007" s="305"/>
      <c r="BY4007" s="305"/>
      <c r="BZ4007" s="305"/>
      <c r="CA4007" s="305"/>
      <c r="CE4007" s="110"/>
    </row>
    <row r="4008" spans="9:83" s="108" customFormat="1" x14ac:dyDescent="0.25">
      <c r="I4008" s="111"/>
      <c r="J4008" s="111"/>
      <c r="K4008" s="111"/>
      <c r="L4008" s="111"/>
      <c r="M4008" s="111"/>
      <c r="N4008" s="111"/>
      <c r="O4008" s="112"/>
      <c r="AF4008" s="109"/>
      <c r="AG4008" s="109"/>
      <c r="AH4008" s="109"/>
      <c r="AN4008" s="109"/>
      <c r="AO4008" s="109"/>
      <c r="AP4008" s="109"/>
      <c r="BF4008" s="305"/>
      <c r="BG4008" s="305"/>
      <c r="BJ4008" s="344"/>
      <c r="BK4008" s="344"/>
      <c r="BS4008" s="305"/>
      <c r="BT4008" s="305"/>
      <c r="BU4008" s="305"/>
      <c r="BV4008" s="305"/>
      <c r="BW4008" s="305"/>
      <c r="BX4008" s="305"/>
      <c r="BY4008" s="305"/>
      <c r="BZ4008" s="305"/>
      <c r="CA4008" s="305"/>
      <c r="CE4008" s="110"/>
    </row>
    <row r="4009" spans="9:83" s="108" customFormat="1" x14ac:dyDescent="0.25">
      <c r="I4009" s="111"/>
      <c r="J4009" s="111"/>
      <c r="K4009" s="111"/>
      <c r="L4009" s="111"/>
      <c r="M4009" s="111"/>
      <c r="N4009" s="111"/>
      <c r="O4009" s="112"/>
      <c r="AF4009" s="109"/>
      <c r="AG4009" s="109"/>
      <c r="AH4009" s="109"/>
      <c r="AN4009" s="109"/>
      <c r="AO4009" s="109"/>
      <c r="AP4009" s="109"/>
      <c r="BF4009" s="305"/>
      <c r="BG4009" s="305"/>
      <c r="BJ4009" s="344"/>
      <c r="BK4009" s="344"/>
      <c r="BS4009" s="305"/>
      <c r="BT4009" s="305"/>
      <c r="BU4009" s="305"/>
      <c r="BV4009" s="305"/>
      <c r="BW4009" s="305"/>
      <c r="BX4009" s="305"/>
      <c r="BY4009" s="305"/>
      <c r="BZ4009" s="305"/>
      <c r="CA4009" s="305"/>
      <c r="CE4009" s="110"/>
    </row>
    <row r="4010" spans="9:83" s="108" customFormat="1" x14ac:dyDescent="0.25">
      <c r="I4010" s="111"/>
      <c r="J4010" s="111"/>
      <c r="K4010" s="111"/>
      <c r="L4010" s="111"/>
      <c r="M4010" s="111"/>
      <c r="N4010" s="111"/>
      <c r="O4010" s="112"/>
      <c r="AF4010" s="109"/>
      <c r="AG4010" s="109"/>
      <c r="AH4010" s="109"/>
      <c r="AN4010" s="109"/>
      <c r="AO4010" s="109"/>
      <c r="AP4010" s="109"/>
      <c r="BF4010" s="305"/>
      <c r="BG4010" s="305"/>
      <c r="BJ4010" s="344"/>
      <c r="BK4010" s="344"/>
      <c r="BS4010" s="305"/>
      <c r="BT4010" s="305"/>
      <c r="BU4010" s="305"/>
      <c r="BV4010" s="305"/>
      <c r="BW4010" s="305"/>
      <c r="BX4010" s="305"/>
      <c r="BY4010" s="305"/>
      <c r="BZ4010" s="305"/>
      <c r="CA4010" s="305"/>
      <c r="CE4010" s="110"/>
    </row>
    <row r="4011" spans="9:83" s="108" customFormat="1" x14ac:dyDescent="0.25">
      <c r="I4011" s="111"/>
      <c r="J4011" s="111"/>
      <c r="K4011" s="111"/>
      <c r="L4011" s="111"/>
      <c r="M4011" s="111"/>
      <c r="N4011" s="111"/>
      <c r="O4011" s="112"/>
      <c r="AF4011" s="109"/>
      <c r="AG4011" s="109"/>
      <c r="AH4011" s="109"/>
      <c r="AN4011" s="109"/>
      <c r="AO4011" s="109"/>
      <c r="AP4011" s="109"/>
      <c r="BF4011" s="305"/>
      <c r="BG4011" s="305"/>
      <c r="BJ4011" s="344"/>
      <c r="BK4011" s="344"/>
      <c r="BS4011" s="305"/>
      <c r="BT4011" s="305"/>
      <c r="BU4011" s="305"/>
      <c r="BV4011" s="305"/>
      <c r="BW4011" s="305"/>
      <c r="BX4011" s="305"/>
      <c r="BY4011" s="305"/>
      <c r="BZ4011" s="305"/>
      <c r="CA4011" s="305"/>
      <c r="CE4011" s="110"/>
    </row>
    <row r="4012" spans="9:83" s="108" customFormat="1" x14ac:dyDescent="0.25">
      <c r="I4012" s="111"/>
      <c r="J4012" s="111"/>
      <c r="K4012" s="111"/>
      <c r="L4012" s="111"/>
      <c r="M4012" s="111"/>
      <c r="N4012" s="111"/>
      <c r="O4012" s="112"/>
      <c r="AF4012" s="109"/>
      <c r="AG4012" s="109"/>
      <c r="AH4012" s="109"/>
      <c r="AN4012" s="109"/>
      <c r="AO4012" s="109"/>
      <c r="AP4012" s="109"/>
      <c r="BF4012" s="305"/>
      <c r="BG4012" s="305"/>
      <c r="BJ4012" s="344"/>
      <c r="BK4012" s="344"/>
      <c r="BS4012" s="305"/>
      <c r="BT4012" s="305"/>
      <c r="BU4012" s="305"/>
      <c r="BV4012" s="305"/>
      <c r="BW4012" s="305"/>
      <c r="BX4012" s="305"/>
      <c r="BY4012" s="305"/>
      <c r="BZ4012" s="305"/>
      <c r="CA4012" s="305"/>
      <c r="CE4012" s="110"/>
    </row>
    <row r="4013" spans="9:83" s="108" customFormat="1" x14ac:dyDescent="0.25">
      <c r="I4013" s="111"/>
      <c r="J4013" s="111"/>
      <c r="K4013" s="111"/>
      <c r="L4013" s="111"/>
      <c r="M4013" s="111"/>
      <c r="N4013" s="111"/>
      <c r="O4013" s="112"/>
      <c r="AF4013" s="109"/>
      <c r="AG4013" s="109"/>
      <c r="AH4013" s="109"/>
      <c r="AN4013" s="109"/>
      <c r="AO4013" s="109"/>
      <c r="AP4013" s="109"/>
      <c r="BF4013" s="305"/>
      <c r="BG4013" s="305"/>
      <c r="BJ4013" s="344"/>
      <c r="BK4013" s="344"/>
      <c r="BS4013" s="305"/>
      <c r="BT4013" s="305"/>
      <c r="BU4013" s="305"/>
      <c r="BV4013" s="305"/>
      <c r="BW4013" s="305"/>
      <c r="BX4013" s="305"/>
      <c r="BY4013" s="305"/>
      <c r="BZ4013" s="305"/>
      <c r="CA4013" s="305"/>
      <c r="CE4013" s="110"/>
    </row>
    <row r="4014" spans="9:83" s="108" customFormat="1" x14ac:dyDescent="0.25">
      <c r="I4014" s="111"/>
      <c r="J4014" s="111"/>
      <c r="K4014" s="111"/>
      <c r="L4014" s="111"/>
      <c r="M4014" s="111"/>
      <c r="N4014" s="111"/>
      <c r="O4014" s="112"/>
      <c r="AF4014" s="109"/>
      <c r="AG4014" s="109"/>
      <c r="AH4014" s="109"/>
      <c r="AN4014" s="109"/>
      <c r="AO4014" s="109"/>
      <c r="AP4014" s="109"/>
      <c r="BF4014" s="305"/>
      <c r="BG4014" s="305"/>
      <c r="BJ4014" s="344"/>
      <c r="BK4014" s="344"/>
      <c r="BS4014" s="305"/>
      <c r="BT4014" s="305"/>
      <c r="BU4014" s="305"/>
      <c r="BV4014" s="305"/>
      <c r="BW4014" s="305"/>
      <c r="BX4014" s="305"/>
      <c r="BY4014" s="305"/>
      <c r="BZ4014" s="305"/>
      <c r="CA4014" s="305"/>
      <c r="CE4014" s="110"/>
    </row>
    <row r="4015" spans="9:83" s="108" customFormat="1" x14ac:dyDescent="0.25">
      <c r="I4015" s="111"/>
      <c r="J4015" s="111"/>
      <c r="K4015" s="111"/>
      <c r="L4015" s="111"/>
      <c r="M4015" s="111"/>
      <c r="N4015" s="111"/>
      <c r="O4015" s="112"/>
      <c r="AF4015" s="109"/>
      <c r="AG4015" s="109"/>
      <c r="AH4015" s="109"/>
      <c r="AN4015" s="109"/>
      <c r="AO4015" s="109"/>
      <c r="AP4015" s="109"/>
      <c r="BF4015" s="305"/>
      <c r="BG4015" s="305"/>
      <c r="BJ4015" s="344"/>
      <c r="BK4015" s="344"/>
      <c r="BS4015" s="305"/>
      <c r="BT4015" s="305"/>
      <c r="BU4015" s="305"/>
      <c r="BV4015" s="305"/>
      <c r="BW4015" s="305"/>
      <c r="BX4015" s="305"/>
      <c r="BY4015" s="305"/>
      <c r="BZ4015" s="305"/>
      <c r="CA4015" s="305"/>
      <c r="CE4015" s="110"/>
    </row>
    <row r="4016" spans="9:83" s="108" customFormat="1" x14ac:dyDescent="0.25">
      <c r="I4016" s="111"/>
      <c r="J4016" s="111"/>
      <c r="K4016" s="111"/>
      <c r="L4016" s="111"/>
      <c r="M4016" s="111"/>
      <c r="N4016" s="111"/>
      <c r="O4016" s="112"/>
      <c r="AF4016" s="109"/>
      <c r="AG4016" s="109"/>
      <c r="AH4016" s="109"/>
      <c r="AN4016" s="109"/>
      <c r="AO4016" s="109"/>
      <c r="AP4016" s="109"/>
      <c r="BF4016" s="305"/>
      <c r="BG4016" s="305"/>
      <c r="BJ4016" s="344"/>
      <c r="BK4016" s="344"/>
      <c r="BS4016" s="305"/>
      <c r="BT4016" s="305"/>
      <c r="BU4016" s="305"/>
      <c r="BV4016" s="305"/>
      <c r="BW4016" s="305"/>
      <c r="BX4016" s="305"/>
      <c r="BY4016" s="305"/>
      <c r="BZ4016" s="305"/>
      <c r="CA4016" s="305"/>
      <c r="CE4016" s="110"/>
    </row>
    <row r="4017" spans="9:83" s="108" customFormat="1" x14ac:dyDescent="0.25">
      <c r="I4017" s="111"/>
      <c r="J4017" s="111"/>
      <c r="K4017" s="111"/>
      <c r="L4017" s="111"/>
      <c r="M4017" s="111"/>
      <c r="N4017" s="111"/>
      <c r="O4017" s="112"/>
      <c r="AF4017" s="109"/>
      <c r="AG4017" s="109"/>
      <c r="AH4017" s="109"/>
      <c r="AN4017" s="109"/>
      <c r="AO4017" s="109"/>
      <c r="AP4017" s="109"/>
      <c r="BF4017" s="305"/>
      <c r="BG4017" s="305"/>
      <c r="BJ4017" s="344"/>
      <c r="BK4017" s="344"/>
      <c r="BS4017" s="305"/>
      <c r="BT4017" s="305"/>
      <c r="BU4017" s="305"/>
      <c r="BV4017" s="305"/>
      <c r="BW4017" s="305"/>
      <c r="BX4017" s="305"/>
      <c r="BY4017" s="305"/>
      <c r="BZ4017" s="305"/>
      <c r="CA4017" s="305"/>
      <c r="CE4017" s="110"/>
    </row>
    <row r="4018" spans="9:83" s="108" customFormat="1" x14ac:dyDescent="0.25">
      <c r="I4018" s="111"/>
      <c r="J4018" s="111"/>
      <c r="K4018" s="111"/>
      <c r="L4018" s="111"/>
      <c r="M4018" s="111"/>
      <c r="N4018" s="111"/>
      <c r="O4018" s="112"/>
      <c r="AF4018" s="109"/>
      <c r="AG4018" s="109"/>
      <c r="AH4018" s="109"/>
      <c r="AN4018" s="109"/>
      <c r="AO4018" s="109"/>
      <c r="AP4018" s="109"/>
      <c r="BF4018" s="305"/>
      <c r="BG4018" s="305"/>
      <c r="BJ4018" s="344"/>
      <c r="BK4018" s="344"/>
      <c r="BS4018" s="305"/>
      <c r="BT4018" s="305"/>
      <c r="BU4018" s="305"/>
      <c r="BV4018" s="305"/>
      <c r="BW4018" s="305"/>
      <c r="BX4018" s="305"/>
      <c r="BY4018" s="305"/>
      <c r="BZ4018" s="305"/>
      <c r="CA4018" s="305"/>
      <c r="CE4018" s="110"/>
    </row>
    <row r="4019" spans="9:83" s="108" customFormat="1" x14ac:dyDescent="0.25">
      <c r="I4019" s="111"/>
      <c r="J4019" s="111"/>
      <c r="K4019" s="111"/>
      <c r="L4019" s="111"/>
      <c r="M4019" s="111"/>
      <c r="N4019" s="111"/>
      <c r="O4019" s="112"/>
      <c r="AF4019" s="109"/>
      <c r="AG4019" s="109"/>
      <c r="AH4019" s="109"/>
      <c r="AN4019" s="109"/>
      <c r="AO4019" s="109"/>
      <c r="AP4019" s="109"/>
      <c r="BF4019" s="305"/>
      <c r="BG4019" s="305"/>
      <c r="BJ4019" s="344"/>
      <c r="BK4019" s="344"/>
      <c r="BS4019" s="305"/>
      <c r="BT4019" s="305"/>
      <c r="BU4019" s="305"/>
      <c r="BV4019" s="305"/>
      <c r="BW4019" s="305"/>
      <c r="BX4019" s="305"/>
      <c r="BY4019" s="305"/>
      <c r="BZ4019" s="305"/>
      <c r="CA4019" s="305"/>
      <c r="CE4019" s="110"/>
    </row>
    <row r="4020" spans="9:83" s="108" customFormat="1" x14ac:dyDescent="0.25">
      <c r="I4020" s="111"/>
      <c r="J4020" s="111"/>
      <c r="K4020" s="111"/>
      <c r="L4020" s="111"/>
      <c r="M4020" s="111"/>
      <c r="N4020" s="111"/>
      <c r="O4020" s="112"/>
      <c r="AF4020" s="109"/>
      <c r="AG4020" s="109"/>
      <c r="AH4020" s="109"/>
      <c r="AN4020" s="109"/>
      <c r="AO4020" s="109"/>
      <c r="AP4020" s="109"/>
      <c r="BF4020" s="305"/>
      <c r="BG4020" s="305"/>
      <c r="BJ4020" s="344"/>
      <c r="BK4020" s="344"/>
      <c r="BS4020" s="305"/>
      <c r="BT4020" s="305"/>
      <c r="BU4020" s="305"/>
      <c r="BV4020" s="305"/>
      <c r="BW4020" s="305"/>
      <c r="BX4020" s="305"/>
      <c r="BY4020" s="305"/>
      <c r="BZ4020" s="305"/>
      <c r="CA4020" s="305"/>
      <c r="CE4020" s="110"/>
    </row>
    <row r="4021" spans="9:83" s="108" customFormat="1" x14ac:dyDescent="0.25">
      <c r="I4021" s="111"/>
      <c r="J4021" s="111"/>
      <c r="K4021" s="111"/>
      <c r="L4021" s="111"/>
      <c r="M4021" s="111"/>
      <c r="N4021" s="111"/>
      <c r="O4021" s="112"/>
      <c r="AF4021" s="109"/>
      <c r="AG4021" s="109"/>
      <c r="AH4021" s="109"/>
      <c r="AN4021" s="109"/>
      <c r="AO4021" s="109"/>
      <c r="AP4021" s="109"/>
      <c r="BF4021" s="305"/>
      <c r="BG4021" s="305"/>
      <c r="BJ4021" s="344"/>
      <c r="BK4021" s="344"/>
      <c r="BS4021" s="305"/>
      <c r="BT4021" s="305"/>
      <c r="BU4021" s="305"/>
      <c r="BV4021" s="305"/>
      <c r="BW4021" s="305"/>
      <c r="BX4021" s="305"/>
      <c r="BY4021" s="305"/>
      <c r="BZ4021" s="305"/>
      <c r="CA4021" s="305"/>
      <c r="CE4021" s="110"/>
    </row>
    <row r="4022" spans="9:83" s="108" customFormat="1" x14ac:dyDescent="0.25">
      <c r="I4022" s="111"/>
      <c r="J4022" s="111"/>
      <c r="K4022" s="111"/>
      <c r="L4022" s="111"/>
      <c r="M4022" s="111"/>
      <c r="N4022" s="111"/>
      <c r="O4022" s="112"/>
      <c r="AF4022" s="109"/>
      <c r="AG4022" s="109"/>
      <c r="AH4022" s="109"/>
      <c r="AN4022" s="109"/>
      <c r="AO4022" s="109"/>
      <c r="AP4022" s="109"/>
      <c r="BF4022" s="305"/>
      <c r="BG4022" s="305"/>
      <c r="BJ4022" s="344"/>
      <c r="BK4022" s="344"/>
      <c r="BS4022" s="305"/>
      <c r="BT4022" s="305"/>
      <c r="BU4022" s="305"/>
      <c r="BV4022" s="305"/>
      <c r="BW4022" s="305"/>
      <c r="BX4022" s="305"/>
      <c r="BY4022" s="305"/>
      <c r="BZ4022" s="305"/>
      <c r="CA4022" s="305"/>
      <c r="CE4022" s="110"/>
    </row>
    <row r="4023" spans="9:83" s="108" customFormat="1" x14ac:dyDescent="0.25">
      <c r="I4023" s="111"/>
      <c r="J4023" s="111"/>
      <c r="K4023" s="111"/>
      <c r="L4023" s="111"/>
      <c r="M4023" s="111"/>
      <c r="N4023" s="111"/>
      <c r="O4023" s="112"/>
      <c r="AF4023" s="109"/>
      <c r="AG4023" s="109"/>
      <c r="AH4023" s="109"/>
      <c r="AN4023" s="109"/>
      <c r="AO4023" s="109"/>
      <c r="AP4023" s="109"/>
      <c r="BF4023" s="305"/>
      <c r="BG4023" s="305"/>
      <c r="BJ4023" s="344"/>
      <c r="BK4023" s="344"/>
      <c r="BS4023" s="305"/>
      <c r="BT4023" s="305"/>
      <c r="BU4023" s="305"/>
      <c r="BV4023" s="305"/>
      <c r="BW4023" s="305"/>
      <c r="BX4023" s="305"/>
      <c r="BY4023" s="305"/>
      <c r="BZ4023" s="305"/>
      <c r="CA4023" s="305"/>
      <c r="CE4023" s="110"/>
    </row>
    <row r="4024" spans="9:83" s="108" customFormat="1" x14ac:dyDescent="0.25">
      <c r="I4024" s="111"/>
      <c r="J4024" s="111"/>
      <c r="K4024" s="111"/>
      <c r="L4024" s="111"/>
      <c r="M4024" s="111"/>
      <c r="N4024" s="111"/>
      <c r="O4024" s="112"/>
      <c r="AF4024" s="109"/>
      <c r="AG4024" s="109"/>
      <c r="AH4024" s="109"/>
      <c r="AN4024" s="109"/>
      <c r="AO4024" s="109"/>
      <c r="AP4024" s="109"/>
      <c r="BF4024" s="305"/>
      <c r="BG4024" s="305"/>
      <c r="BJ4024" s="344"/>
      <c r="BK4024" s="344"/>
      <c r="BS4024" s="305"/>
      <c r="BT4024" s="305"/>
      <c r="BU4024" s="305"/>
      <c r="BV4024" s="305"/>
      <c r="BW4024" s="305"/>
      <c r="BX4024" s="305"/>
      <c r="BY4024" s="305"/>
      <c r="BZ4024" s="305"/>
      <c r="CA4024" s="305"/>
      <c r="CE4024" s="110"/>
    </row>
    <row r="4025" spans="9:83" s="108" customFormat="1" x14ac:dyDescent="0.25">
      <c r="I4025" s="111"/>
      <c r="J4025" s="111"/>
      <c r="K4025" s="111"/>
      <c r="L4025" s="111"/>
      <c r="M4025" s="111"/>
      <c r="N4025" s="111"/>
      <c r="O4025" s="112"/>
      <c r="AF4025" s="109"/>
      <c r="AG4025" s="109"/>
      <c r="AH4025" s="109"/>
      <c r="AN4025" s="109"/>
      <c r="AO4025" s="109"/>
      <c r="AP4025" s="109"/>
      <c r="BF4025" s="305"/>
      <c r="BG4025" s="305"/>
      <c r="BJ4025" s="344"/>
      <c r="BK4025" s="344"/>
      <c r="BS4025" s="305"/>
      <c r="BT4025" s="305"/>
      <c r="BU4025" s="305"/>
      <c r="BV4025" s="305"/>
      <c r="BW4025" s="305"/>
      <c r="BX4025" s="305"/>
      <c r="BY4025" s="305"/>
      <c r="BZ4025" s="305"/>
      <c r="CA4025" s="305"/>
      <c r="CE4025" s="110"/>
    </row>
    <row r="4026" spans="9:83" s="108" customFormat="1" x14ac:dyDescent="0.25">
      <c r="I4026" s="111"/>
      <c r="J4026" s="111"/>
      <c r="K4026" s="111"/>
      <c r="L4026" s="111"/>
      <c r="M4026" s="111"/>
      <c r="N4026" s="111"/>
      <c r="O4026" s="112"/>
      <c r="AF4026" s="109"/>
      <c r="AG4026" s="109"/>
      <c r="AH4026" s="109"/>
      <c r="AN4026" s="109"/>
      <c r="AO4026" s="109"/>
      <c r="AP4026" s="109"/>
      <c r="BF4026" s="305"/>
      <c r="BG4026" s="305"/>
      <c r="BJ4026" s="344"/>
      <c r="BK4026" s="344"/>
      <c r="BS4026" s="305"/>
      <c r="BT4026" s="305"/>
      <c r="BU4026" s="305"/>
      <c r="BV4026" s="305"/>
      <c r="BW4026" s="305"/>
      <c r="BX4026" s="305"/>
      <c r="BY4026" s="305"/>
      <c r="BZ4026" s="305"/>
      <c r="CA4026" s="305"/>
      <c r="CE4026" s="110"/>
    </row>
    <row r="4027" spans="9:83" s="108" customFormat="1" x14ac:dyDescent="0.25">
      <c r="I4027" s="111"/>
      <c r="J4027" s="111"/>
      <c r="K4027" s="111"/>
      <c r="L4027" s="111"/>
      <c r="M4027" s="111"/>
      <c r="N4027" s="111"/>
      <c r="O4027" s="112"/>
      <c r="AF4027" s="109"/>
      <c r="AG4027" s="109"/>
      <c r="AH4027" s="109"/>
      <c r="AN4027" s="109"/>
      <c r="AO4027" s="109"/>
      <c r="AP4027" s="109"/>
      <c r="BF4027" s="305"/>
      <c r="BG4027" s="305"/>
      <c r="BJ4027" s="344"/>
      <c r="BK4027" s="344"/>
      <c r="BS4027" s="305"/>
      <c r="BT4027" s="305"/>
      <c r="BU4027" s="305"/>
      <c r="BV4027" s="305"/>
      <c r="BW4027" s="305"/>
      <c r="BX4027" s="305"/>
      <c r="BY4027" s="305"/>
      <c r="BZ4027" s="305"/>
      <c r="CA4027" s="305"/>
      <c r="CE4027" s="110"/>
    </row>
    <row r="4028" spans="9:83" s="108" customFormat="1" x14ac:dyDescent="0.25">
      <c r="I4028" s="111"/>
      <c r="J4028" s="111"/>
      <c r="K4028" s="111"/>
      <c r="L4028" s="111"/>
      <c r="M4028" s="111"/>
      <c r="N4028" s="111"/>
      <c r="O4028" s="112"/>
      <c r="AF4028" s="109"/>
      <c r="AG4028" s="109"/>
      <c r="AH4028" s="109"/>
      <c r="AN4028" s="109"/>
      <c r="AO4028" s="109"/>
      <c r="AP4028" s="109"/>
      <c r="BF4028" s="305"/>
      <c r="BG4028" s="305"/>
      <c r="BJ4028" s="344"/>
      <c r="BK4028" s="344"/>
      <c r="BS4028" s="305"/>
      <c r="BT4028" s="305"/>
      <c r="BU4028" s="305"/>
      <c r="BV4028" s="305"/>
      <c r="BW4028" s="305"/>
      <c r="BX4028" s="305"/>
      <c r="BY4028" s="305"/>
      <c r="BZ4028" s="305"/>
      <c r="CA4028" s="305"/>
      <c r="CE4028" s="110"/>
    </row>
    <row r="4029" spans="9:83" s="108" customFormat="1" x14ac:dyDescent="0.25">
      <c r="I4029" s="111"/>
      <c r="J4029" s="111"/>
      <c r="K4029" s="111"/>
      <c r="L4029" s="111"/>
      <c r="M4029" s="111"/>
      <c r="N4029" s="111"/>
      <c r="O4029" s="112"/>
      <c r="AF4029" s="109"/>
      <c r="AG4029" s="109"/>
      <c r="AH4029" s="109"/>
      <c r="AN4029" s="109"/>
      <c r="AO4029" s="109"/>
      <c r="AP4029" s="109"/>
      <c r="BF4029" s="305"/>
      <c r="BG4029" s="305"/>
      <c r="BJ4029" s="344"/>
      <c r="BK4029" s="344"/>
      <c r="BS4029" s="305"/>
      <c r="BT4029" s="305"/>
      <c r="BU4029" s="305"/>
      <c r="BV4029" s="305"/>
      <c r="BW4029" s="305"/>
      <c r="BX4029" s="305"/>
      <c r="BY4029" s="305"/>
      <c r="BZ4029" s="305"/>
      <c r="CA4029" s="305"/>
      <c r="CE4029" s="110"/>
    </row>
    <row r="4030" spans="9:83" s="108" customFormat="1" x14ac:dyDescent="0.25">
      <c r="I4030" s="111"/>
      <c r="J4030" s="111"/>
      <c r="K4030" s="111"/>
      <c r="L4030" s="111"/>
      <c r="M4030" s="111"/>
      <c r="N4030" s="111"/>
      <c r="O4030" s="112"/>
      <c r="AF4030" s="109"/>
      <c r="AG4030" s="109"/>
      <c r="AH4030" s="109"/>
      <c r="AN4030" s="109"/>
      <c r="AO4030" s="109"/>
      <c r="AP4030" s="109"/>
      <c r="BF4030" s="305"/>
      <c r="BG4030" s="305"/>
      <c r="BJ4030" s="344"/>
      <c r="BK4030" s="344"/>
      <c r="BS4030" s="305"/>
      <c r="BT4030" s="305"/>
      <c r="BU4030" s="305"/>
      <c r="BV4030" s="305"/>
      <c r="BW4030" s="305"/>
      <c r="BX4030" s="305"/>
      <c r="BY4030" s="305"/>
      <c r="BZ4030" s="305"/>
      <c r="CA4030" s="305"/>
      <c r="CE4030" s="110"/>
    </row>
    <row r="4031" spans="9:83" s="108" customFormat="1" x14ac:dyDescent="0.25">
      <c r="I4031" s="111"/>
      <c r="J4031" s="111"/>
      <c r="K4031" s="111"/>
      <c r="L4031" s="111"/>
      <c r="M4031" s="111"/>
      <c r="N4031" s="111"/>
      <c r="O4031" s="112"/>
      <c r="AF4031" s="109"/>
      <c r="AG4031" s="109"/>
      <c r="AH4031" s="109"/>
      <c r="AN4031" s="109"/>
      <c r="AO4031" s="109"/>
      <c r="AP4031" s="109"/>
      <c r="BF4031" s="305"/>
      <c r="BG4031" s="305"/>
      <c r="BJ4031" s="344"/>
      <c r="BK4031" s="344"/>
      <c r="BS4031" s="305"/>
      <c r="BT4031" s="305"/>
      <c r="BU4031" s="305"/>
      <c r="BV4031" s="305"/>
      <c r="BW4031" s="305"/>
      <c r="BX4031" s="305"/>
      <c r="BY4031" s="305"/>
      <c r="BZ4031" s="305"/>
      <c r="CA4031" s="305"/>
      <c r="CE4031" s="110"/>
    </row>
    <row r="4032" spans="9:83" s="108" customFormat="1" x14ac:dyDescent="0.25">
      <c r="I4032" s="111"/>
      <c r="J4032" s="111"/>
      <c r="K4032" s="111"/>
      <c r="L4032" s="111"/>
      <c r="M4032" s="111"/>
      <c r="N4032" s="111"/>
      <c r="O4032" s="112"/>
      <c r="AF4032" s="109"/>
      <c r="AG4032" s="109"/>
      <c r="AH4032" s="109"/>
      <c r="AN4032" s="109"/>
      <c r="AO4032" s="109"/>
      <c r="AP4032" s="109"/>
      <c r="BF4032" s="305"/>
      <c r="BG4032" s="305"/>
      <c r="BJ4032" s="344"/>
      <c r="BK4032" s="344"/>
      <c r="BS4032" s="305"/>
      <c r="BT4032" s="305"/>
      <c r="BU4032" s="305"/>
      <c r="BV4032" s="305"/>
      <c r="BW4032" s="305"/>
      <c r="BX4032" s="305"/>
      <c r="BY4032" s="305"/>
      <c r="BZ4032" s="305"/>
      <c r="CA4032" s="305"/>
      <c r="CE4032" s="110"/>
    </row>
    <row r="4033" spans="9:83" s="108" customFormat="1" x14ac:dyDescent="0.25">
      <c r="I4033" s="111"/>
      <c r="J4033" s="111"/>
      <c r="K4033" s="111"/>
      <c r="L4033" s="111"/>
      <c r="M4033" s="111"/>
      <c r="N4033" s="111"/>
      <c r="O4033" s="112"/>
      <c r="AF4033" s="109"/>
      <c r="AG4033" s="109"/>
      <c r="AH4033" s="109"/>
      <c r="AN4033" s="109"/>
      <c r="AO4033" s="109"/>
      <c r="AP4033" s="109"/>
      <c r="BF4033" s="305"/>
      <c r="BG4033" s="305"/>
      <c r="BJ4033" s="344"/>
      <c r="BK4033" s="344"/>
      <c r="BS4033" s="305"/>
      <c r="BT4033" s="305"/>
      <c r="BU4033" s="305"/>
      <c r="BV4033" s="305"/>
      <c r="BW4033" s="305"/>
      <c r="BX4033" s="305"/>
      <c r="BY4033" s="305"/>
      <c r="BZ4033" s="305"/>
      <c r="CA4033" s="305"/>
      <c r="CE4033" s="110"/>
    </row>
    <row r="4034" spans="9:83" s="108" customFormat="1" x14ac:dyDescent="0.25">
      <c r="I4034" s="111"/>
      <c r="J4034" s="111"/>
      <c r="K4034" s="111"/>
      <c r="L4034" s="111"/>
      <c r="M4034" s="111"/>
      <c r="N4034" s="111"/>
      <c r="O4034" s="112"/>
      <c r="AF4034" s="109"/>
      <c r="AG4034" s="109"/>
      <c r="AH4034" s="109"/>
      <c r="AN4034" s="109"/>
      <c r="AO4034" s="109"/>
      <c r="AP4034" s="109"/>
      <c r="BF4034" s="305"/>
      <c r="BG4034" s="305"/>
      <c r="BJ4034" s="344"/>
      <c r="BK4034" s="344"/>
      <c r="BS4034" s="305"/>
      <c r="BT4034" s="305"/>
      <c r="BU4034" s="305"/>
      <c r="BV4034" s="305"/>
      <c r="BW4034" s="305"/>
      <c r="BX4034" s="305"/>
      <c r="BY4034" s="305"/>
      <c r="BZ4034" s="305"/>
      <c r="CA4034" s="305"/>
      <c r="CE4034" s="110"/>
    </row>
    <row r="4035" spans="9:83" s="108" customFormat="1" x14ac:dyDescent="0.25">
      <c r="I4035" s="111"/>
      <c r="J4035" s="111"/>
      <c r="K4035" s="111"/>
      <c r="L4035" s="111"/>
      <c r="M4035" s="111"/>
      <c r="N4035" s="111"/>
      <c r="O4035" s="112"/>
      <c r="AF4035" s="109"/>
      <c r="AG4035" s="109"/>
      <c r="AH4035" s="109"/>
      <c r="AN4035" s="109"/>
      <c r="AO4035" s="109"/>
      <c r="AP4035" s="109"/>
      <c r="BF4035" s="305"/>
      <c r="BG4035" s="305"/>
      <c r="BJ4035" s="344"/>
      <c r="BK4035" s="344"/>
      <c r="BS4035" s="305"/>
      <c r="BT4035" s="305"/>
      <c r="BU4035" s="305"/>
      <c r="BV4035" s="305"/>
      <c r="BW4035" s="305"/>
      <c r="BX4035" s="305"/>
      <c r="BY4035" s="305"/>
      <c r="BZ4035" s="305"/>
      <c r="CA4035" s="305"/>
      <c r="CE4035" s="110"/>
    </row>
    <row r="4036" spans="9:83" s="108" customFormat="1" x14ac:dyDescent="0.25">
      <c r="I4036" s="111"/>
      <c r="J4036" s="111"/>
      <c r="K4036" s="111"/>
      <c r="L4036" s="111"/>
      <c r="M4036" s="111"/>
      <c r="N4036" s="111"/>
      <c r="O4036" s="112"/>
      <c r="AF4036" s="109"/>
      <c r="AG4036" s="109"/>
      <c r="AH4036" s="109"/>
      <c r="AN4036" s="109"/>
      <c r="AO4036" s="109"/>
      <c r="AP4036" s="109"/>
      <c r="BF4036" s="305"/>
      <c r="BG4036" s="305"/>
      <c r="BJ4036" s="344"/>
      <c r="BK4036" s="344"/>
      <c r="BS4036" s="305"/>
      <c r="BT4036" s="305"/>
      <c r="BU4036" s="305"/>
      <c r="BV4036" s="305"/>
      <c r="BW4036" s="305"/>
      <c r="BX4036" s="305"/>
      <c r="BY4036" s="305"/>
      <c r="BZ4036" s="305"/>
      <c r="CA4036" s="305"/>
      <c r="CE4036" s="110"/>
    </row>
    <row r="4037" spans="9:83" s="108" customFormat="1" x14ac:dyDescent="0.25">
      <c r="I4037" s="111"/>
      <c r="J4037" s="111"/>
      <c r="K4037" s="111"/>
      <c r="L4037" s="111"/>
      <c r="M4037" s="111"/>
      <c r="N4037" s="111"/>
      <c r="O4037" s="112"/>
      <c r="AF4037" s="109"/>
      <c r="AG4037" s="109"/>
      <c r="AH4037" s="109"/>
      <c r="AN4037" s="109"/>
      <c r="AO4037" s="109"/>
      <c r="AP4037" s="109"/>
      <c r="BF4037" s="305"/>
      <c r="BG4037" s="305"/>
      <c r="BJ4037" s="344"/>
      <c r="BK4037" s="344"/>
      <c r="BS4037" s="305"/>
      <c r="BT4037" s="305"/>
      <c r="BU4037" s="305"/>
      <c r="BV4037" s="305"/>
      <c r="BW4037" s="305"/>
      <c r="BX4037" s="305"/>
      <c r="BY4037" s="305"/>
      <c r="BZ4037" s="305"/>
      <c r="CA4037" s="305"/>
      <c r="CE4037" s="110"/>
    </row>
    <row r="4038" spans="9:83" s="108" customFormat="1" x14ac:dyDescent="0.25">
      <c r="I4038" s="111"/>
      <c r="J4038" s="111"/>
      <c r="K4038" s="111"/>
      <c r="L4038" s="111"/>
      <c r="M4038" s="111"/>
      <c r="N4038" s="111"/>
      <c r="O4038" s="112"/>
      <c r="AF4038" s="109"/>
      <c r="AG4038" s="109"/>
      <c r="AH4038" s="109"/>
      <c r="AN4038" s="109"/>
      <c r="AO4038" s="109"/>
      <c r="AP4038" s="109"/>
      <c r="BF4038" s="305"/>
      <c r="BG4038" s="305"/>
      <c r="BJ4038" s="344"/>
      <c r="BK4038" s="344"/>
      <c r="BS4038" s="305"/>
      <c r="BT4038" s="305"/>
      <c r="BU4038" s="305"/>
      <c r="BV4038" s="305"/>
      <c r="BW4038" s="305"/>
      <c r="BX4038" s="305"/>
      <c r="BY4038" s="305"/>
      <c r="BZ4038" s="305"/>
      <c r="CA4038" s="305"/>
      <c r="CE4038" s="110"/>
    </row>
    <row r="4039" spans="9:83" s="108" customFormat="1" x14ac:dyDescent="0.25">
      <c r="I4039" s="111"/>
      <c r="J4039" s="111"/>
      <c r="K4039" s="111"/>
      <c r="L4039" s="111"/>
      <c r="M4039" s="111"/>
      <c r="N4039" s="111"/>
      <c r="O4039" s="112"/>
      <c r="AF4039" s="109"/>
      <c r="AG4039" s="109"/>
      <c r="AH4039" s="109"/>
      <c r="AN4039" s="109"/>
      <c r="AO4039" s="109"/>
      <c r="AP4039" s="109"/>
      <c r="BF4039" s="305"/>
      <c r="BG4039" s="305"/>
      <c r="BJ4039" s="344"/>
      <c r="BK4039" s="344"/>
      <c r="BS4039" s="305"/>
      <c r="BT4039" s="305"/>
      <c r="BU4039" s="305"/>
      <c r="BV4039" s="305"/>
      <c r="BW4039" s="305"/>
      <c r="BX4039" s="305"/>
      <c r="BY4039" s="305"/>
      <c r="BZ4039" s="305"/>
      <c r="CA4039" s="305"/>
      <c r="CE4039" s="110"/>
    </row>
    <row r="4040" spans="9:83" s="108" customFormat="1" x14ac:dyDescent="0.25">
      <c r="I4040" s="111"/>
      <c r="J4040" s="111"/>
      <c r="K4040" s="111"/>
      <c r="L4040" s="111"/>
      <c r="M4040" s="111"/>
      <c r="N4040" s="111"/>
      <c r="O4040" s="112"/>
      <c r="AF4040" s="109"/>
      <c r="AG4040" s="109"/>
      <c r="AH4040" s="109"/>
      <c r="AN4040" s="109"/>
      <c r="AO4040" s="109"/>
      <c r="AP4040" s="109"/>
      <c r="BF4040" s="305"/>
      <c r="BG4040" s="305"/>
      <c r="BJ4040" s="344"/>
      <c r="BK4040" s="344"/>
      <c r="BS4040" s="305"/>
      <c r="BT4040" s="305"/>
      <c r="BU4040" s="305"/>
      <c r="BV4040" s="305"/>
      <c r="BW4040" s="305"/>
      <c r="BX4040" s="305"/>
      <c r="BY4040" s="305"/>
      <c r="BZ4040" s="305"/>
      <c r="CA4040" s="305"/>
      <c r="CE4040" s="110"/>
    </row>
    <row r="4041" spans="9:83" s="108" customFormat="1" x14ac:dyDescent="0.25">
      <c r="I4041" s="111"/>
      <c r="J4041" s="111"/>
      <c r="K4041" s="111"/>
      <c r="L4041" s="111"/>
      <c r="M4041" s="111"/>
      <c r="N4041" s="111"/>
      <c r="O4041" s="112"/>
      <c r="AF4041" s="109"/>
      <c r="AG4041" s="109"/>
      <c r="AH4041" s="109"/>
      <c r="AN4041" s="109"/>
      <c r="AO4041" s="109"/>
      <c r="AP4041" s="109"/>
      <c r="BF4041" s="305"/>
      <c r="BG4041" s="305"/>
      <c r="BJ4041" s="344"/>
      <c r="BK4041" s="344"/>
      <c r="BS4041" s="305"/>
      <c r="BT4041" s="305"/>
      <c r="BU4041" s="305"/>
      <c r="BV4041" s="305"/>
      <c r="BW4041" s="305"/>
      <c r="BX4041" s="305"/>
      <c r="BY4041" s="305"/>
      <c r="BZ4041" s="305"/>
      <c r="CA4041" s="305"/>
      <c r="CE4041" s="110"/>
    </row>
    <row r="4042" spans="9:83" s="108" customFormat="1" x14ac:dyDescent="0.25">
      <c r="I4042" s="111"/>
      <c r="J4042" s="111"/>
      <c r="K4042" s="111"/>
      <c r="L4042" s="111"/>
      <c r="M4042" s="111"/>
      <c r="N4042" s="111"/>
      <c r="O4042" s="112"/>
      <c r="AF4042" s="109"/>
      <c r="AG4042" s="109"/>
      <c r="AH4042" s="109"/>
      <c r="AN4042" s="109"/>
      <c r="AO4042" s="109"/>
      <c r="AP4042" s="109"/>
      <c r="BF4042" s="305"/>
      <c r="BG4042" s="305"/>
      <c r="BJ4042" s="344"/>
      <c r="BK4042" s="344"/>
      <c r="BS4042" s="305"/>
      <c r="BT4042" s="305"/>
      <c r="BU4042" s="305"/>
      <c r="BV4042" s="305"/>
      <c r="BW4042" s="305"/>
      <c r="BX4042" s="305"/>
      <c r="BY4042" s="305"/>
      <c r="BZ4042" s="305"/>
      <c r="CA4042" s="305"/>
      <c r="CE4042" s="110"/>
    </row>
    <row r="4043" spans="9:83" s="108" customFormat="1" x14ac:dyDescent="0.25">
      <c r="I4043" s="111"/>
      <c r="J4043" s="111"/>
      <c r="K4043" s="111"/>
      <c r="L4043" s="111"/>
      <c r="M4043" s="111"/>
      <c r="N4043" s="111"/>
      <c r="O4043" s="112"/>
      <c r="AF4043" s="109"/>
      <c r="AG4043" s="109"/>
      <c r="AH4043" s="109"/>
      <c r="AN4043" s="109"/>
      <c r="AO4043" s="109"/>
      <c r="AP4043" s="109"/>
      <c r="BF4043" s="305"/>
      <c r="BG4043" s="305"/>
      <c r="BJ4043" s="344"/>
      <c r="BK4043" s="344"/>
      <c r="BS4043" s="305"/>
      <c r="BT4043" s="305"/>
      <c r="BU4043" s="305"/>
      <c r="BV4043" s="305"/>
      <c r="BW4043" s="305"/>
      <c r="BX4043" s="305"/>
      <c r="BY4043" s="305"/>
      <c r="BZ4043" s="305"/>
      <c r="CA4043" s="305"/>
      <c r="CE4043" s="110"/>
    </row>
    <row r="4044" spans="9:83" s="108" customFormat="1" x14ac:dyDescent="0.25">
      <c r="I4044" s="111"/>
      <c r="J4044" s="111"/>
      <c r="K4044" s="111"/>
      <c r="L4044" s="111"/>
      <c r="M4044" s="111"/>
      <c r="N4044" s="111"/>
      <c r="O4044" s="112"/>
      <c r="AF4044" s="109"/>
      <c r="AG4044" s="109"/>
      <c r="AH4044" s="109"/>
      <c r="AN4044" s="109"/>
      <c r="AO4044" s="109"/>
      <c r="AP4044" s="109"/>
      <c r="BF4044" s="305"/>
      <c r="BG4044" s="305"/>
      <c r="BJ4044" s="344"/>
      <c r="BK4044" s="344"/>
      <c r="BS4044" s="305"/>
      <c r="BT4044" s="305"/>
      <c r="BU4044" s="305"/>
      <c r="BV4044" s="305"/>
      <c r="BW4044" s="305"/>
      <c r="BX4044" s="305"/>
      <c r="BY4044" s="305"/>
      <c r="BZ4044" s="305"/>
      <c r="CA4044" s="305"/>
      <c r="CE4044" s="110"/>
    </row>
    <row r="4045" spans="9:83" s="108" customFormat="1" x14ac:dyDescent="0.25">
      <c r="I4045" s="111"/>
      <c r="J4045" s="111"/>
      <c r="K4045" s="111"/>
      <c r="L4045" s="111"/>
      <c r="M4045" s="111"/>
      <c r="N4045" s="111"/>
      <c r="O4045" s="112"/>
      <c r="AF4045" s="109"/>
      <c r="AG4045" s="109"/>
      <c r="AH4045" s="109"/>
      <c r="AN4045" s="109"/>
      <c r="AO4045" s="109"/>
      <c r="AP4045" s="109"/>
      <c r="BF4045" s="305"/>
      <c r="BG4045" s="305"/>
      <c r="BJ4045" s="344"/>
      <c r="BK4045" s="344"/>
      <c r="BS4045" s="305"/>
      <c r="BT4045" s="305"/>
      <c r="BU4045" s="305"/>
      <c r="BV4045" s="305"/>
      <c r="BW4045" s="305"/>
      <c r="BX4045" s="305"/>
      <c r="BY4045" s="305"/>
      <c r="BZ4045" s="305"/>
      <c r="CA4045" s="305"/>
      <c r="CE4045" s="110"/>
    </row>
    <row r="4046" spans="9:83" s="108" customFormat="1" x14ac:dyDescent="0.25">
      <c r="I4046" s="111"/>
      <c r="J4046" s="111"/>
      <c r="K4046" s="111"/>
      <c r="L4046" s="111"/>
      <c r="M4046" s="111"/>
      <c r="N4046" s="111"/>
      <c r="O4046" s="112"/>
      <c r="AF4046" s="109"/>
      <c r="AG4046" s="109"/>
      <c r="AH4046" s="109"/>
      <c r="AN4046" s="109"/>
      <c r="AO4046" s="109"/>
      <c r="AP4046" s="109"/>
      <c r="BF4046" s="305"/>
      <c r="BG4046" s="305"/>
      <c r="BJ4046" s="344"/>
      <c r="BK4046" s="344"/>
      <c r="BS4046" s="305"/>
      <c r="BT4046" s="305"/>
      <c r="BU4046" s="305"/>
      <c r="BV4046" s="305"/>
      <c r="BW4046" s="305"/>
      <c r="BX4046" s="305"/>
      <c r="BY4046" s="305"/>
      <c r="BZ4046" s="305"/>
      <c r="CA4046" s="305"/>
      <c r="CE4046" s="110"/>
    </row>
    <row r="4047" spans="9:83" s="108" customFormat="1" x14ac:dyDescent="0.25">
      <c r="I4047" s="111"/>
      <c r="J4047" s="111"/>
      <c r="K4047" s="111"/>
      <c r="L4047" s="111"/>
      <c r="M4047" s="111"/>
      <c r="N4047" s="111"/>
      <c r="O4047" s="112"/>
      <c r="AF4047" s="109"/>
      <c r="AG4047" s="109"/>
      <c r="AH4047" s="109"/>
      <c r="AN4047" s="109"/>
      <c r="AO4047" s="109"/>
      <c r="AP4047" s="109"/>
      <c r="BF4047" s="305"/>
      <c r="BG4047" s="305"/>
      <c r="BJ4047" s="344"/>
      <c r="BK4047" s="344"/>
      <c r="BS4047" s="305"/>
      <c r="BT4047" s="305"/>
      <c r="BU4047" s="305"/>
      <c r="BV4047" s="305"/>
      <c r="BW4047" s="305"/>
      <c r="BX4047" s="305"/>
      <c r="BY4047" s="305"/>
      <c r="BZ4047" s="305"/>
      <c r="CA4047" s="305"/>
      <c r="CE4047" s="110"/>
    </row>
    <row r="4048" spans="9:83" s="108" customFormat="1" x14ac:dyDescent="0.25">
      <c r="I4048" s="111"/>
      <c r="J4048" s="111"/>
      <c r="K4048" s="111"/>
      <c r="L4048" s="111"/>
      <c r="M4048" s="111"/>
      <c r="N4048" s="111"/>
      <c r="O4048" s="112"/>
      <c r="AF4048" s="109"/>
      <c r="AG4048" s="109"/>
      <c r="AH4048" s="109"/>
      <c r="AN4048" s="109"/>
      <c r="AO4048" s="109"/>
      <c r="AP4048" s="109"/>
      <c r="BF4048" s="305"/>
      <c r="BG4048" s="305"/>
      <c r="BJ4048" s="344"/>
      <c r="BK4048" s="344"/>
      <c r="BS4048" s="305"/>
      <c r="BT4048" s="305"/>
      <c r="BU4048" s="305"/>
      <c r="BV4048" s="305"/>
      <c r="BW4048" s="305"/>
      <c r="BX4048" s="305"/>
      <c r="BY4048" s="305"/>
      <c r="BZ4048" s="305"/>
      <c r="CA4048" s="305"/>
      <c r="CE4048" s="110"/>
    </row>
    <row r="4049" spans="9:83" s="108" customFormat="1" x14ac:dyDescent="0.25">
      <c r="I4049" s="111"/>
      <c r="J4049" s="111"/>
      <c r="K4049" s="111"/>
      <c r="L4049" s="111"/>
      <c r="M4049" s="111"/>
      <c r="N4049" s="111"/>
      <c r="O4049" s="112"/>
      <c r="AF4049" s="109"/>
      <c r="AG4049" s="109"/>
      <c r="AH4049" s="109"/>
      <c r="AN4049" s="109"/>
      <c r="AO4049" s="109"/>
      <c r="AP4049" s="109"/>
      <c r="BF4049" s="305"/>
      <c r="BG4049" s="305"/>
      <c r="BJ4049" s="344"/>
      <c r="BK4049" s="344"/>
      <c r="BS4049" s="305"/>
      <c r="BT4049" s="305"/>
      <c r="BU4049" s="305"/>
      <c r="BV4049" s="305"/>
      <c r="BW4049" s="305"/>
      <c r="BX4049" s="305"/>
      <c r="BY4049" s="305"/>
      <c r="BZ4049" s="305"/>
      <c r="CA4049" s="305"/>
      <c r="CE4049" s="110"/>
    </row>
    <row r="4050" spans="9:83" s="108" customFormat="1" x14ac:dyDescent="0.25">
      <c r="I4050" s="111"/>
      <c r="J4050" s="111"/>
      <c r="K4050" s="111"/>
      <c r="L4050" s="111"/>
      <c r="M4050" s="111"/>
      <c r="N4050" s="111"/>
      <c r="O4050" s="112"/>
      <c r="AF4050" s="109"/>
      <c r="AG4050" s="109"/>
      <c r="AH4050" s="109"/>
      <c r="AN4050" s="109"/>
      <c r="AO4050" s="109"/>
      <c r="AP4050" s="109"/>
      <c r="BF4050" s="305"/>
      <c r="BG4050" s="305"/>
      <c r="BJ4050" s="344"/>
      <c r="BK4050" s="344"/>
      <c r="BS4050" s="305"/>
      <c r="BT4050" s="305"/>
      <c r="BU4050" s="305"/>
      <c r="BV4050" s="305"/>
      <c r="BW4050" s="305"/>
      <c r="BX4050" s="305"/>
      <c r="BY4050" s="305"/>
      <c r="BZ4050" s="305"/>
      <c r="CA4050" s="305"/>
      <c r="CE4050" s="110"/>
    </row>
    <row r="4051" spans="9:83" s="108" customFormat="1" x14ac:dyDescent="0.25">
      <c r="I4051" s="111"/>
      <c r="J4051" s="111"/>
      <c r="K4051" s="111"/>
      <c r="L4051" s="111"/>
      <c r="M4051" s="111"/>
      <c r="N4051" s="111"/>
      <c r="O4051" s="112"/>
      <c r="AF4051" s="109"/>
      <c r="AG4051" s="109"/>
      <c r="AH4051" s="109"/>
      <c r="AN4051" s="109"/>
      <c r="AO4051" s="109"/>
      <c r="AP4051" s="109"/>
      <c r="BF4051" s="305"/>
      <c r="BG4051" s="305"/>
      <c r="BJ4051" s="344"/>
      <c r="BK4051" s="344"/>
      <c r="BS4051" s="305"/>
      <c r="BT4051" s="305"/>
      <c r="BU4051" s="305"/>
      <c r="BV4051" s="305"/>
      <c r="BW4051" s="305"/>
      <c r="BX4051" s="305"/>
      <c r="BY4051" s="305"/>
      <c r="BZ4051" s="305"/>
      <c r="CA4051" s="305"/>
      <c r="CE4051" s="110"/>
    </row>
    <row r="4052" spans="9:83" s="108" customFormat="1" x14ac:dyDescent="0.25">
      <c r="I4052" s="111"/>
      <c r="J4052" s="111"/>
      <c r="K4052" s="111"/>
      <c r="L4052" s="111"/>
      <c r="M4052" s="111"/>
      <c r="N4052" s="111"/>
      <c r="O4052" s="112"/>
      <c r="AF4052" s="109"/>
      <c r="AG4052" s="109"/>
      <c r="AH4052" s="109"/>
      <c r="AN4052" s="109"/>
      <c r="AO4052" s="109"/>
      <c r="AP4052" s="109"/>
      <c r="BF4052" s="305"/>
      <c r="BG4052" s="305"/>
      <c r="BJ4052" s="344"/>
      <c r="BK4052" s="344"/>
      <c r="BS4052" s="305"/>
      <c r="BT4052" s="305"/>
      <c r="BU4052" s="305"/>
      <c r="BV4052" s="305"/>
      <c r="BW4052" s="305"/>
      <c r="BX4052" s="305"/>
      <c r="BY4052" s="305"/>
      <c r="BZ4052" s="305"/>
      <c r="CA4052" s="305"/>
      <c r="CE4052" s="110"/>
    </row>
    <row r="4053" spans="9:83" s="108" customFormat="1" x14ac:dyDescent="0.25">
      <c r="I4053" s="111"/>
      <c r="J4053" s="111"/>
      <c r="K4053" s="111"/>
      <c r="L4053" s="111"/>
      <c r="M4053" s="111"/>
      <c r="N4053" s="111"/>
      <c r="O4053" s="112"/>
      <c r="AF4053" s="109"/>
      <c r="AG4053" s="109"/>
      <c r="AH4053" s="109"/>
      <c r="AN4053" s="109"/>
      <c r="AO4053" s="109"/>
      <c r="AP4053" s="109"/>
      <c r="BF4053" s="305"/>
      <c r="BG4053" s="305"/>
      <c r="BJ4053" s="344"/>
      <c r="BK4053" s="344"/>
      <c r="BS4053" s="305"/>
      <c r="BT4053" s="305"/>
      <c r="BU4053" s="305"/>
      <c r="BV4053" s="305"/>
      <c r="BW4053" s="305"/>
      <c r="BX4053" s="305"/>
      <c r="BY4053" s="305"/>
      <c r="BZ4053" s="305"/>
      <c r="CA4053" s="305"/>
      <c r="CE4053" s="110"/>
    </row>
    <row r="4054" spans="9:83" s="108" customFormat="1" x14ac:dyDescent="0.25">
      <c r="I4054" s="111"/>
      <c r="J4054" s="111"/>
      <c r="K4054" s="111"/>
      <c r="L4054" s="111"/>
      <c r="M4054" s="111"/>
      <c r="N4054" s="111"/>
      <c r="O4054" s="112"/>
      <c r="AF4054" s="109"/>
      <c r="AG4054" s="109"/>
      <c r="AH4054" s="109"/>
      <c r="AN4054" s="109"/>
      <c r="AO4054" s="109"/>
      <c r="AP4054" s="109"/>
      <c r="BF4054" s="305"/>
      <c r="BG4054" s="305"/>
      <c r="BJ4054" s="344"/>
      <c r="BK4054" s="344"/>
      <c r="BS4054" s="305"/>
      <c r="BT4054" s="305"/>
      <c r="BU4054" s="305"/>
      <c r="BV4054" s="305"/>
      <c r="BW4054" s="305"/>
      <c r="BX4054" s="305"/>
      <c r="BY4054" s="305"/>
      <c r="BZ4054" s="305"/>
      <c r="CA4054" s="305"/>
      <c r="CE4054" s="110"/>
    </row>
    <row r="4055" spans="9:83" s="108" customFormat="1" x14ac:dyDescent="0.25">
      <c r="I4055" s="111"/>
      <c r="J4055" s="111"/>
      <c r="K4055" s="111"/>
      <c r="L4055" s="111"/>
      <c r="M4055" s="111"/>
      <c r="N4055" s="111"/>
      <c r="O4055" s="112"/>
      <c r="AF4055" s="109"/>
      <c r="AG4055" s="109"/>
      <c r="AH4055" s="109"/>
      <c r="AN4055" s="109"/>
      <c r="AO4055" s="109"/>
      <c r="AP4055" s="109"/>
      <c r="BF4055" s="305"/>
      <c r="BG4055" s="305"/>
      <c r="BJ4055" s="344"/>
      <c r="BK4055" s="344"/>
      <c r="BS4055" s="305"/>
      <c r="BT4055" s="305"/>
      <c r="BU4055" s="305"/>
      <c r="BV4055" s="305"/>
      <c r="BW4055" s="305"/>
      <c r="BX4055" s="305"/>
      <c r="BY4055" s="305"/>
      <c r="BZ4055" s="305"/>
      <c r="CA4055" s="305"/>
      <c r="CE4055" s="110"/>
    </row>
    <row r="4056" spans="9:83" s="108" customFormat="1" x14ac:dyDescent="0.25">
      <c r="I4056" s="111"/>
      <c r="J4056" s="111"/>
      <c r="K4056" s="111"/>
      <c r="L4056" s="111"/>
      <c r="M4056" s="111"/>
      <c r="N4056" s="111"/>
      <c r="O4056" s="112"/>
      <c r="AF4056" s="109"/>
      <c r="AG4056" s="109"/>
      <c r="AH4056" s="109"/>
      <c r="AN4056" s="109"/>
      <c r="AO4056" s="109"/>
      <c r="AP4056" s="109"/>
      <c r="BF4056" s="305"/>
      <c r="BG4056" s="305"/>
      <c r="BJ4056" s="344"/>
      <c r="BK4056" s="344"/>
      <c r="BS4056" s="305"/>
      <c r="BT4056" s="305"/>
      <c r="BU4056" s="305"/>
      <c r="BV4056" s="305"/>
      <c r="BW4056" s="305"/>
      <c r="BX4056" s="305"/>
      <c r="BY4056" s="305"/>
      <c r="BZ4056" s="305"/>
      <c r="CA4056" s="305"/>
      <c r="CE4056" s="110"/>
    </row>
    <row r="4057" spans="9:83" s="108" customFormat="1" x14ac:dyDescent="0.25">
      <c r="I4057" s="111"/>
      <c r="J4057" s="111"/>
      <c r="K4057" s="111"/>
      <c r="L4057" s="111"/>
      <c r="M4057" s="111"/>
      <c r="N4057" s="111"/>
      <c r="O4057" s="112"/>
      <c r="AF4057" s="109"/>
      <c r="AG4057" s="109"/>
      <c r="AH4057" s="109"/>
      <c r="AN4057" s="109"/>
      <c r="AO4057" s="109"/>
      <c r="AP4057" s="109"/>
      <c r="BF4057" s="305"/>
      <c r="BG4057" s="305"/>
      <c r="BJ4057" s="344"/>
      <c r="BK4057" s="344"/>
      <c r="BS4057" s="305"/>
      <c r="BT4057" s="305"/>
      <c r="BU4057" s="305"/>
      <c r="BV4057" s="305"/>
      <c r="BW4057" s="305"/>
      <c r="BX4057" s="305"/>
      <c r="BY4057" s="305"/>
      <c r="BZ4057" s="305"/>
      <c r="CA4057" s="305"/>
      <c r="CE4057" s="110"/>
    </row>
    <row r="4058" spans="9:83" s="108" customFormat="1" x14ac:dyDescent="0.25">
      <c r="I4058" s="111"/>
      <c r="J4058" s="111"/>
      <c r="K4058" s="111"/>
      <c r="L4058" s="111"/>
      <c r="M4058" s="111"/>
      <c r="N4058" s="111"/>
      <c r="O4058" s="112"/>
      <c r="AF4058" s="109"/>
      <c r="AG4058" s="109"/>
      <c r="AH4058" s="109"/>
      <c r="AN4058" s="109"/>
      <c r="AO4058" s="109"/>
      <c r="AP4058" s="109"/>
      <c r="BF4058" s="305"/>
      <c r="BG4058" s="305"/>
      <c r="BJ4058" s="344"/>
      <c r="BK4058" s="344"/>
      <c r="BS4058" s="305"/>
      <c r="BT4058" s="305"/>
      <c r="BU4058" s="305"/>
      <c r="BV4058" s="305"/>
      <c r="BW4058" s="305"/>
      <c r="BX4058" s="305"/>
      <c r="BY4058" s="305"/>
      <c r="BZ4058" s="305"/>
      <c r="CA4058" s="305"/>
      <c r="CE4058" s="110"/>
    </row>
    <row r="4059" spans="9:83" s="108" customFormat="1" x14ac:dyDescent="0.25">
      <c r="I4059" s="111"/>
      <c r="J4059" s="111"/>
      <c r="K4059" s="111"/>
      <c r="L4059" s="111"/>
      <c r="M4059" s="111"/>
      <c r="N4059" s="111"/>
      <c r="O4059" s="112"/>
      <c r="AF4059" s="109"/>
      <c r="AG4059" s="109"/>
      <c r="AH4059" s="109"/>
      <c r="AN4059" s="109"/>
      <c r="AO4059" s="109"/>
      <c r="AP4059" s="109"/>
      <c r="BF4059" s="305"/>
      <c r="BG4059" s="305"/>
      <c r="BJ4059" s="344"/>
      <c r="BK4059" s="344"/>
      <c r="BS4059" s="305"/>
      <c r="BT4059" s="305"/>
      <c r="BU4059" s="305"/>
      <c r="BV4059" s="305"/>
      <c r="BW4059" s="305"/>
      <c r="BX4059" s="305"/>
      <c r="BY4059" s="305"/>
      <c r="BZ4059" s="305"/>
      <c r="CA4059" s="305"/>
      <c r="CE4059" s="110"/>
    </row>
    <row r="4060" spans="9:83" s="108" customFormat="1" x14ac:dyDescent="0.25">
      <c r="I4060" s="111"/>
      <c r="J4060" s="111"/>
      <c r="K4060" s="111"/>
      <c r="L4060" s="111"/>
      <c r="M4060" s="111"/>
      <c r="N4060" s="111"/>
      <c r="O4060" s="112"/>
      <c r="AF4060" s="109"/>
      <c r="AG4060" s="109"/>
      <c r="AH4060" s="109"/>
      <c r="AN4060" s="109"/>
      <c r="AO4060" s="109"/>
      <c r="AP4060" s="109"/>
      <c r="BF4060" s="305"/>
      <c r="BG4060" s="305"/>
      <c r="BJ4060" s="344"/>
      <c r="BK4060" s="344"/>
      <c r="BS4060" s="305"/>
      <c r="BT4060" s="305"/>
      <c r="BU4060" s="305"/>
      <c r="BV4060" s="305"/>
      <c r="BW4060" s="305"/>
      <c r="BX4060" s="305"/>
      <c r="BY4060" s="305"/>
      <c r="BZ4060" s="305"/>
      <c r="CA4060" s="305"/>
      <c r="CE4060" s="110"/>
    </row>
    <row r="4061" spans="9:83" s="108" customFormat="1" x14ac:dyDescent="0.25">
      <c r="I4061" s="111"/>
      <c r="J4061" s="111"/>
      <c r="K4061" s="111"/>
      <c r="L4061" s="111"/>
      <c r="M4061" s="111"/>
      <c r="N4061" s="111"/>
      <c r="O4061" s="112"/>
      <c r="AF4061" s="109"/>
      <c r="AG4061" s="109"/>
      <c r="AH4061" s="109"/>
      <c r="AN4061" s="109"/>
      <c r="AO4061" s="109"/>
      <c r="AP4061" s="109"/>
      <c r="BF4061" s="305"/>
      <c r="BG4061" s="305"/>
      <c r="BJ4061" s="344"/>
      <c r="BK4061" s="344"/>
      <c r="BS4061" s="305"/>
      <c r="BT4061" s="305"/>
      <c r="BU4061" s="305"/>
      <c r="BV4061" s="305"/>
      <c r="BW4061" s="305"/>
      <c r="BX4061" s="305"/>
      <c r="BY4061" s="305"/>
      <c r="BZ4061" s="305"/>
      <c r="CA4061" s="305"/>
      <c r="CE4061" s="110"/>
    </row>
    <row r="4062" spans="9:83" s="108" customFormat="1" x14ac:dyDescent="0.25">
      <c r="I4062" s="111"/>
      <c r="J4062" s="111"/>
      <c r="K4062" s="111"/>
      <c r="L4062" s="111"/>
      <c r="M4062" s="111"/>
      <c r="N4062" s="111"/>
      <c r="O4062" s="112"/>
      <c r="AF4062" s="109"/>
      <c r="AG4062" s="109"/>
      <c r="AH4062" s="109"/>
      <c r="AN4062" s="109"/>
      <c r="AO4062" s="109"/>
      <c r="AP4062" s="109"/>
      <c r="BF4062" s="305"/>
      <c r="BG4062" s="305"/>
      <c r="BJ4062" s="344"/>
      <c r="BK4062" s="344"/>
      <c r="BS4062" s="305"/>
      <c r="BT4062" s="305"/>
      <c r="BU4062" s="305"/>
      <c r="BV4062" s="305"/>
      <c r="BW4062" s="305"/>
      <c r="BX4062" s="305"/>
      <c r="BY4062" s="305"/>
      <c r="BZ4062" s="305"/>
      <c r="CA4062" s="305"/>
      <c r="CE4062" s="110"/>
    </row>
    <row r="4063" spans="9:83" s="108" customFormat="1" x14ac:dyDescent="0.25">
      <c r="I4063" s="111"/>
      <c r="J4063" s="111"/>
      <c r="K4063" s="111"/>
      <c r="L4063" s="111"/>
      <c r="M4063" s="111"/>
      <c r="N4063" s="111"/>
      <c r="O4063" s="112"/>
      <c r="AF4063" s="109"/>
      <c r="AG4063" s="109"/>
      <c r="AH4063" s="109"/>
      <c r="AN4063" s="109"/>
      <c r="AO4063" s="109"/>
      <c r="AP4063" s="109"/>
      <c r="BF4063" s="305"/>
      <c r="BG4063" s="305"/>
      <c r="BJ4063" s="344"/>
      <c r="BK4063" s="344"/>
      <c r="BS4063" s="305"/>
      <c r="BT4063" s="305"/>
      <c r="BU4063" s="305"/>
      <c r="BV4063" s="305"/>
      <c r="BW4063" s="305"/>
      <c r="BX4063" s="305"/>
      <c r="BY4063" s="305"/>
      <c r="BZ4063" s="305"/>
      <c r="CA4063" s="305"/>
      <c r="CE4063" s="110"/>
    </row>
    <row r="4064" spans="9:83" s="108" customFormat="1" x14ac:dyDescent="0.25">
      <c r="I4064" s="111"/>
      <c r="J4064" s="111"/>
      <c r="K4064" s="111"/>
      <c r="L4064" s="111"/>
      <c r="M4064" s="111"/>
      <c r="N4064" s="111"/>
      <c r="O4064" s="112"/>
      <c r="AF4064" s="109"/>
      <c r="AG4064" s="109"/>
      <c r="AH4064" s="109"/>
      <c r="AN4064" s="109"/>
      <c r="AO4064" s="109"/>
      <c r="AP4064" s="109"/>
      <c r="BF4064" s="305"/>
      <c r="BG4064" s="305"/>
      <c r="BJ4064" s="344"/>
      <c r="BK4064" s="344"/>
      <c r="BS4064" s="305"/>
      <c r="BT4064" s="305"/>
      <c r="BU4064" s="305"/>
      <c r="BV4064" s="305"/>
      <c r="BW4064" s="305"/>
      <c r="BX4064" s="305"/>
      <c r="BY4064" s="305"/>
      <c r="BZ4064" s="305"/>
      <c r="CA4064" s="305"/>
      <c r="CE4064" s="110"/>
    </row>
    <row r="4065" spans="9:83" s="108" customFormat="1" x14ac:dyDescent="0.25">
      <c r="I4065" s="111"/>
      <c r="J4065" s="111"/>
      <c r="K4065" s="111"/>
      <c r="L4065" s="111"/>
      <c r="M4065" s="111"/>
      <c r="N4065" s="111"/>
      <c r="O4065" s="112"/>
      <c r="AF4065" s="109"/>
      <c r="AG4065" s="109"/>
      <c r="AH4065" s="109"/>
      <c r="AN4065" s="109"/>
      <c r="AO4065" s="109"/>
      <c r="AP4065" s="109"/>
      <c r="BF4065" s="305"/>
      <c r="BG4065" s="305"/>
      <c r="BJ4065" s="344"/>
      <c r="BK4065" s="344"/>
      <c r="BS4065" s="305"/>
      <c r="BT4065" s="305"/>
      <c r="BU4065" s="305"/>
      <c r="BV4065" s="305"/>
      <c r="BW4065" s="305"/>
      <c r="BX4065" s="305"/>
      <c r="BY4065" s="305"/>
      <c r="BZ4065" s="305"/>
      <c r="CA4065" s="305"/>
      <c r="CE4065" s="110"/>
    </row>
    <row r="4066" spans="9:83" s="108" customFormat="1" x14ac:dyDescent="0.25">
      <c r="I4066" s="111"/>
      <c r="J4066" s="111"/>
      <c r="K4066" s="111"/>
      <c r="L4066" s="111"/>
      <c r="M4066" s="111"/>
      <c r="N4066" s="111"/>
      <c r="O4066" s="112"/>
      <c r="AF4066" s="109"/>
      <c r="AG4066" s="109"/>
      <c r="AH4066" s="109"/>
      <c r="AN4066" s="109"/>
      <c r="AO4066" s="109"/>
      <c r="AP4066" s="109"/>
      <c r="BF4066" s="305"/>
      <c r="BG4066" s="305"/>
      <c r="BJ4066" s="344"/>
      <c r="BK4066" s="344"/>
      <c r="BS4066" s="305"/>
      <c r="BT4066" s="305"/>
      <c r="BU4066" s="305"/>
      <c r="BV4066" s="305"/>
      <c r="BW4066" s="305"/>
      <c r="BX4066" s="305"/>
      <c r="BY4066" s="305"/>
      <c r="BZ4066" s="305"/>
      <c r="CA4066" s="305"/>
      <c r="CE4066" s="110"/>
    </row>
    <row r="4067" spans="9:83" s="108" customFormat="1" x14ac:dyDescent="0.25">
      <c r="I4067" s="111"/>
      <c r="J4067" s="111"/>
      <c r="K4067" s="111"/>
      <c r="L4067" s="111"/>
      <c r="M4067" s="111"/>
      <c r="N4067" s="111"/>
      <c r="O4067" s="112"/>
      <c r="AF4067" s="109"/>
      <c r="AG4067" s="109"/>
      <c r="AH4067" s="109"/>
      <c r="AN4067" s="109"/>
      <c r="AO4067" s="109"/>
      <c r="AP4067" s="109"/>
      <c r="BF4067" s="305"/>
      <c r="BG4067" s="305"/>
      <c r="BJ4067" s="344"/>
      <c r="BK4067" s="344"/>
      <c r="BS4067" s="305"/>
      <c r="BT4067" s="305"/>
      <c r="BU4067" s="305"/>
      <c r="BV4067" s="305"/>
      <c r="BW4067" s="305"/>
      <c r="BX4067" s="305"/>
      <c r="BY4067" s="305"/>
      <c r="BZ4067" s="305"/>
      <c r="CA4067" s="305"/>
      <c r="CE4067" s="110"/>
    </row>
    <row r="4068" spans="9:83" s="108" customFormat="1" x14ac:dyDescent="0.25">
      <c r="I4068" s="111"/>
      <c r="J4068" s="111"/>
      <c r="K4068" s="111"/>
      <c r="L4068" s="111"/>
      <c r="M4068" s="111"/>
      <c r="N4068" s="111"/>
      <c r="O4068" s="112"/>
      <c r="AF4068" s="109"/>
      <c r="AG4068" s="109"/>
      <c r="AH4068" s="109"/>
      <c r="AN4068" s="109"/>
      <c r="AO4068" s="109"/>
      <c r="AP4068" s="109"/>
      <c r="BF4068" s="305"/>
      <c r="BG4068" s="305"/>
      <c r="BJ4068" s="344"/>
      <c r="BK4068" s="344"/>
      <c r="BS4068" s="305"/>
      <c r="BT4068" s="305"/>
      <c r="BU4068" s="305"/>
      <c r="BV4068" s="305"/>
      <c r="BW4068" s="305"/>
      <c r="BX4068" s="305"/>
      <c r="BY4068" s="305"/>
      <c r="BZ4068" s="305"/>
      <c r="CA4068" s="305"/>
      <c r="CE4068" s="110"/>
    </row>
    <row r="4069" spans="9:83" s="108" customFormat="1" x14ac:dyDescent="0.25">
      <c r="I4069" s="111"/>
      <c r="J4069" s="111"/>
      <c r="K4069" s="111"/>
      <c r="L4069" s="111"/>
      <c r="M4069" s="111"/>
      <c r="N4069" s="111"/>
      <c r="O4069" s="112"/>
      <c r="AF4069" s="109"/>
      <c r="AG4069" s="109"/>
      <c r="AH4069" s="109"/>
      <c r="AN4069" s="109"/>
      <c r="AO4069" s="109"/>
      <c r="AP4069" s="109"/>
      <c r="BF4069" s="305"/>
      <c r="BG4069" s="305"/>
      <c r="BJ4069" s="344"/>
      <c r="BK4069" s="344"/>
      <c r="BS4069" s="305"/>
      <c r="BT4069" s="305"/>
      <c r="BU4069" s="305"/>
      <c r="BV4069" s="305"/>
      <c r="BW4069" s="305"/>
      <c r="BX4069" s="305"/>
      <c r="BY4069" s="305"/>
      <c r="BZ4069" s="305"/>
      <c r="CA4069" s="305"/>
      <c r="CE4069" s="110"/>
    </row>
    <row r="4070" spans="9:83" s="108" customFormat="1" x14ac:dyDescent="0.25">
      <c r="I4070" s="111"/>
      <c r="J4070" s="111"/>
      <c r="K4070" s="111"/>
      <c r="L4070" s="111"/>
      <c r="M4070" s="111"/>
      <c r="N4070" s="111"/>
      <c r="O4070" s="112"/>
      <c r="AF4070" s="109"/>
      <c r="AG4070" s="109"/>
      <c r="AH4070" s="109"/>
      <c r="AN4070" s="109"/>
      <c r="AO4070" s="109"/>
      <c r="AP4070" s="109"/>
      <c r="BF4070" s="305"/>
      <c r="BG4070" s="305"/>
      <c r="BJ4070" s="344"/>
      <c r="BK4070" s="344"/>
      <c r="BS4070" s="305"/>
      <c r="BT4070" s="305"/>
      <c r="BU4070" s="305"/>
      <c r="BV4070" s="305"/>
      <c r="BW4070" s="305"/>
      <c r="BX4070" s="305"/>
      <c r="BY4070" s="305"/>
      <c r="BZ4070" s="305"/>
      <c r="CA4070" s="305"/>
      <c r="CE4070" s="110"/>
    </row>
    <row r="4071" spans="9:83" s="108" customFormat="1" x14ac:dyDescent="0.25">
      <c r="I4071" s="111"/>
      <c r="J4071" s="111"/>
      <c r="K4071" s="111"/>
      <c r="L4071" s="111"/>
      <c r="M4071" s="111"/>
      <c r="N4071" s="111"/>
      <c r="O4071" s="112"/>
      <c r="AF4071" s="109"/>
      <c r="AG4071" s="109"/>
      <c r="AH4071" s="109"/>
      <c r="AN4071" s="109"/>
      <c r="AO4071" s="109"/>
      <c r="AP4071" s="109"/>
      <c r="BF4071" s="305"/>
      <c r="BG4071" s="305"/>
      <c r="BJ4071" s="344"/>
      <c r="BK4071" s="344"/>
      <c r="BS4071" s="305"/>
      <c r="BT4071" s="305"/>
      <c r="BU4071" s="305"/>
      <c r="BV4071" s="305"/>
      <c r="BW4071" s="305"/>
      <c r="BX4071" s="305"/>
      <c r="BY4071" s="305"/>
      <c r="BZ4071" s="305"/>
      <c r="CA4071" s="305"/>
      <c r="CE4071" s="110"/>
    </row>
    <row r="4072" spans="9:83" s="108" customFormat="1" x14ac:dyDescent="0.25">
      <c r="I4072" s="111"/>
      <c r="J4072" s="111"/>
      <c r="K4072" s="111"/>
      <c r="L4072" s="111"/>
      <c r="M4072" s="111"/>
      <c r="N4072" s="111"/>
      <c r="O4072" s="112"/>
      <c r="AF4072" s="109"/>
      <c r="AG4072" s="109"/>
      <c r="AH4072" s="109"/>
      <c r="AN4072" s="109"/>
      <c r="AO4072" s="109"/>
      <c r="AP4072" s="109"/>
      <c r="BF4072" s="305"/>
      <c r="BG4072" s="305"/>
      <c r="BJ4072" s="344"/>
      <c r="BK4072" s="344"/>
      <c r="BS4072" s="305"/>
      <c r="BT4072" s="305"/>
      <c r="BU4072" s="305"/>
      <c r="BV4072" s="305"/>
      <c r="BW4072" s="305"/>
      <c r="BX4072" s="305"/>
      <c r="BY4072" s="305"/>
      <c r="BZ4072" s="305"/>
      <c r="CA4072" s="305"/>
      <c r="CE4072" s="110"/>
    </row>
    <row r="4073" spans="9:83" s="108" customFormat="1" x14ac:dyDescent="0.25">
      <c r="I4073" s="111"/>
      <c r="J4073" s="111"/>
      <c r="K4073" s="111"/>
      <c r="L4073" s="111"/>
      <c r="M4073" s="111"/>
      <c r="N4073" s="111"/>
      <c r="O4073" s="112"/>
      <c r="AF4073" s="109"/>
      <c r="AG4073" s="109"/>
      <c r="AH4073" s="109"/>
      <c r="AN4073" s="109"/>
      <c r="AO4073" s="109"/>
      <c r="AP4073" s="109"/>
      <c r="BF4073" s="305"/>
      <c r="BG4073" s="305"/>
      <c r="BJ4073" s="344"/>
      <c r="BK4073" s="344"/>
      <c r="BS4073" s="305"/>
      <c r="BT4073" s="305"/>
      <c r="BU4073" s="305"/>
      <c r="BV4073" s="305"/>
      <c r="BW4073" s="305"/>
      <c r="BX4073" s="305"/>
      <c r="BY4073" s="305"/>
      <c r="BZ4073" s="305"/>
      <c r="CA4073" s="305"/>
      <c r="CE4073" s="110"/>
    </row>
    <row r="4074" spans="9:83" s="108" customFormat="1" x14ac:dyDescent="0.25">
      <c r="I4074" s="111"/>
      <c r="J4074" s="111"/>
      <c r="K4074" s="111"/>
      <c r="L4074" s="111"/>
      <c r="M4074" s="111"/>
      <c r="N4074" s="111"/>
      <c r="O4074" s="112"/>
      <c r="AF4074" s="109"/>
      <c r="AG4074" s="109"/>
      <c r="AH4074" s="109"/>
      <c r="AN4074" s="109"/>
      <c r="AO4074" s="109"/>
      <c r="AP4074" s="109"/>
      <c r="BF4074" s="305"/>
      <c r="BG4074" s="305"/>
      <c r="BJ4074" s="344"/>
      <c r="BK4074" s="344"/>
      <c r="BS4074" s="305"/>
      <c r="BT4074" s="305"/>
      <c r="BU4074" s="305"/>
      <c r="BV4074" s="305"/>
      <c r="BW4074" s="305"/>
      <c r="BX4074" s="305"/>
      <c r="BY4074" s="305"/>
      <c r="BZ4074" s="305"/>
      <c r="CA4074" s="305"/>
      <c r="CE4074" s="110"/>
    </row>
    <row r="4075" spans="9:83" s="108" customFormat="1" x14ac:dyDescent="0.25">
      <c r="I4075" s="111"/>
      <c r="J4075" s="111"/>
      <c r="K4075" s="111"/>
      <c r="L4075" s="111"/>
      <c r="M4075" s="111"/>
      <c r="N4075" s="111"/>
      <c r="O4075" s="112"/>
      <c r="AF4075" s="109"/>
      <c r="AG4075" s="109"/>
      <c r="AH4075" s="109"/>
      <c r="AN4075" s="109"/>
      <c r="AO4075" s="109"/>
      <c r="AP4075" s="109"/>
      <c r="BF4075" s="305"/>
      <c r="BG4075" s="305"/>
      <c r="BJ4075" s="344"/>
      <c r="BK4075" s="344"/>
      <c r="BS4075" s="305"/>
      <c r="BT4075" s="305"/>
      <c r="BU4075" s="305"/>
      <c r="BV4075" s="305"/>
      <c r="BW4075" s="305"/>
      <c r="BX4075" s="305"/>
      <c r="BY4075" s="305"/>
      <c r="BZ4075" s="305"/>
      <c r="CA4075" s="305"/>
      <c r="CE4075" s="110"/>
    </row>
    <row r="4076" spans="9:83" s="108" customFormat="1" x14ac:dyDescent="0.25">
      <c r="I4076" s="111"/>
      <c r="J4076" s="111"/>
      <c r="K4076" s="111"/>
      <c r="L4076" s="111"/>
      <c r="M4076" s="111"/>
      <c r="N4076" s="111"/>
      <c r="O4076" s="112"/>
      <c r="AF4076" s="109"/>
      <c r="AG4076" s="109"/>
      <c r="AH4076" s="109"/>
      <c r="AN4076" s="109"/>
      <c r="AO4076" s="109"/>
      <c r="AP4076" s="109"/>
      <c r="BF4076" s="305"/>
      <c r="BG4076" s="305"/>
      <c r="BJ4076" s="344"/>
      <c r="BK4076" s="344"/>
      <c r="BS4076" s="305"/>
      <c r="BT4076" s="305"/>
      <c r="BU4076" s="305"/>
      <c r="BV4076" s="305"/>
      <c r="BW4076" s="305"/>
      <c r="BX4076" s="305"/>
      <c r="BY4076" s="305"/>
      <c r="BZ4076" s="305"/>
      <c r="CA4076" s="305"/>
      <c r="CE4076" s="110"/>
    </row>
    <row r="4077" spans="9:83" s="108" customFormat="1" x14ac:dyDescent="0.25">
      <c r="I4077" s="111"/>
      <c r="J4077" s="111"/>
      <c r="K4077" s="111"/>
      <c r="L4077" s="111"/>
      <c r="M4077" s="111"/>
      <c r="N4077" s="111"/>
      <c r="O4077" s="112"/>
      <c r="AF4077" s="109"/>
      <c r="AG4077" s="109"/>
      <c r="AH4077" s="109"/>
      <c r="AN4077" s="109"/>
      <c r="AO4077" s="109"/>
      <c r="AP4077" s="109"/>
      <c r="BF4077" s="305"/>
      <c r="BG4077" s="305"/>
      <c r="BJ4077" s="344"/>
      <c r="BK4077" s="344"/>
      <c r="BS4077" s="305"/>
      <c r="BT4077" s="305"/>
      <c r="BU4077" s="305"/>
      <c r="BV4077" s="305"/>
      <c r="BW4077" s="305"/>
      <c r="BX4077" s="305"/>
      <c r="BY4077" s="305"/>
      <c r="BZ4077" s="305"/>
      <c r="CA4077" s="305"/>
      <c r="CE4077" s="110"/>
    </row>
    <row r="4078" spans="9:83" s="108" customFormat="1" x14ac:dyDescent="0.25">
      <c r="I4078" s="111"/>
      <c r="J4078" s="111"/>
      <c r="K4078" s="111"/>
      <c r="L4078" s="111"/>
      <c r="M4078" s="111"/>
      <c r="N4078" s="111"/>
      <c r="O4078" s="112"/>
      <c r="AF4078" s="109"/>
      <c r="AG4078" s="109"/>
      <c r="AH4078" s="109"/>
      <c r="AN4078" s="109"/>
      <c r="AO4078" s="109"/>
      <c r="AP4078" s="109"/>
      <c r="BF4078" s="305"/>
      <c r="BG4078" s="305"/>
      <c r="BJ4078" s="344"/>
      <c r="BK4078" s="344"/>
      <c r="BS4078" s="305"/>
      <c r="BT4078" s="305"/>
      <c r="BU4078" s="305"/>
      <c r="BV4078" s="305"/>
      <c r="BW4078" s="305"/>
      <c r="BX4078" s="305"/>
      <c r="BY4078" s="305"/>
      <c r="BZ4078" s="305"/>
      <c r="CA4078" s="305"/>
      <c r="CE4078" s="110"/>
    </row>
    <row r="4079" spans="9:83" s="108" customFormat="1" x14ac:dyDescent="0.25">
      <c r="I4079" s="111"/>
      <c r="J4079" s="111"/>
      <c r="K4079" s="111"/>
      <c r="L4079" s="111"/>
      <c r="M4079" s="111"/>
      <c r="N4079" s="111"/>
      <c r="O4079" s="112"/>
      <c r="AF4079" s="109"/>
      <c r="AG4079" s="109"/>
      <c r="AH4079" s="109"/>
      <c r="AN4079" s="109"/>
      <c r="AO4079" s="109"/>
      <c r="AP4079" s="109"/>
      <c r="BF4079" s="305"/>
      <c r="BG4079" s="305"/>
      <c r="BJ4079" s="344"/>
      <c r="BK4079" s="344"/>
      <c r="BS4079" s="305"/>
      <c r="BT4079" s="305"/>
      <c r="BU4079" s="305"/>
      <c r="BV4079" s="305"/>
      <c r="BW4079" s="305"/>
      <c r="BX4079" s="305"/>
      <c r="BY4079" s="305"/>
      <c r="BZ4079" s="305"/>
      <c r="CA4079" s="305"/>
      <c r="CE4079" s="110"/>
    </row>
    <row r="4080" spans="9:83" s="108" customFormat="1" x14ac:dyDescent="0.25">
      <c r="I4080" s="111"/>
      <c r="J4080" s="111"/>
      <c r="K4080" s="111"/>
      <c r="L4080" s="111"/>
      <c r="M4080" s="111"/>
      <c r="N4080" s="111"/>
      <c r="O4080" s="112"/>
      <c r="AF4080" s="109"/>
      <c r="AG4080" s="109"/>
      <c r="AH4080" s="109"/>
      <c r="AN4080" s="109"/>
      <c r="AO4080" s="109"/>
      <c r="AP4080" s="109"/>
      <c r="BF4080" s="305"/>
      <c r="BG4080" s="305"/>
      <c r="BJ4080" s="344"/>
      <c r="BK4080" s="344"/>
      <c r="BS4080" s="305"/>
      <c r="BT4080" s="305"/>
      <c r="BU4080" s="305"/>
      <c r="BV4080" s="305"/>
      <c r="BW4080" s="305"/>
      <c r="BX4080" s="305"/>
      <c r="BY4080" s="305"/>
      <c r="BZ4080" s="305"/>
      <c r="CA4080" s="305"/>
      <c r="CE4080" s="110"/>
    </row>
    <row r="4081" spans="9:83" s="108" customFormat="1" x14ac:dyDescent="0.25">
      <c r="I4081" s="111"/>
      <c r="J4081" s="111"/>
      <c r="K4081" s="111"/>
      <c r="L4081" s="111"/>
      <c r="M4081" s="111"/>
      <c r="N4081" s="111"/>
      <c r="O4081" s="112"/>
      <c r="AF4081" s="109"/>
      <c r="AG4081" s="109"/>
      <c r="AH4081" s="109"/>
      <c r="AN4081" s="109"/>
      <c r="AO4081" s="109"/>
      <c r="AP4081" s="109"/>
      <c r="BF4081" s="305"/>
      <c r="BG4081" s="305"/>
      <c r="BJ4081" s="344"/>
      <c r="BK4081" s="344"/>
      <c r="BS4081" s="305"/>
      <c r="BT4081" s="305"/>
      <c r="BU4081" s="305"/>
      <c r="BV4081" s="305"/>
      <c r="BW4081" s="305"/>
      <c r="BX4081" s="305"/>
      <c r="BY4081" s="305"/>
      <c r="BZ4081" s="305"/>
      <c r="CA4081" s="305"/>
      <c r="CE4081" s="110"/>
    </row>
    <row r="4082" spans="9:83" s="108" customFormat="1" x14ac:dyDescent="0.25">
      <c r="I4082" s="111"/>
      <c r="J4082" s="111"/>
      <c r="K4082" s="111"/>
      <c r="L4082" s="111"/>
      <c r="M4082" s="111"/>
      <c r="N4082" s="111"/>
      <c r="O4082" s="112"/>
      <c r="AF4082" s="109"/>
      <c r="AG4082" s="109"/>
      <c r="AH4082" s="109"/>
      <c r="AN4082" s="109"/>
      <c r="AO4082" s="109"/>
      <c r="AP4082" s="109"/>
      <c r="BF4082" s="305"/>
      <c r="BG4082" s="305"/>
      <c r="BJ4082" s="344"/>
      <c r="BK4082" s="344"/>
      <c r="BS4082" s="305"/>
      <c r="BT4082" s="305"/>
      <c r="BU4082" s="305"/>
      <c r="BV4082" s="305"/>
      <c r="BW4082" s="305"/>
      <c r="BX4082" s="305"/>
      <c r="BY4082" s="305"/>
      <c r="BZ4082" s="305"/>
      <c r="CA4082" s="305"/>
      <c r="CE4082" s="110"/>
    </row>
    <row r="4083" spans="9:83" s="108" customFormat="1" x14ac:dyDescent="0.25">
      <c r="I4083" s="111"/>
      <c r="J4083" s="111"/>
      <c r="K4083" s="111"/>
      <c r="L4083" s="111"/>
      <c r="M4083" s="111"/>
      <c r="N4083" s="111"/>
      <c r="O4083" s="112"/>
      <c r="AF4083" s="109"/>
      <c r="AG4083" s="109"/>
      <c r="AH4083" s="109"/>
      <c r="AN4083" s="109"/>
      <c r="AO4083" s="109"/>
      <c r="AP4083" s="109"/>
      <c r="BF4083" s="305"/>
      <c r="BG4083" s="305"/>
      <c r="BJ4083" s="344"/>
      <c r="BK4083" s="344"/>
      <c r="BS4083" s="305"/>
      <c r="BT4083" s="305"/>
      <c r="BU4083" s="305"/>
      <c r="BV4083" s="305"/>
      <c r="BW4083" s="305"/>
      <c r="BX4083" s="305"/>
      <c r="BY4083" s="305"/>
      <c r="BZ4083" s="305"/>
      <c r="CA4083" s="305"/>
      <c r="CE4083" s="110"/>
    </row>
    <row r="4084" spans="9:83" s="108" customFormat="1" x14ac:dyDescent="0.25">
      <c r="I4084" s="111"/>
      <c r="J4084" s="111"/>
      <c r="K4084" s="111"/>
      <c r="L4084" s="111"/>
      <c r="M4084" s="111"/>
      <c r="N4084" s="111"/>
      <c r="O4084" s="112"/>
      <c r="AF4084" s="109"/>
      <c r="AG4084" s="109"/>
      <c r="AH4084" s="109"/>
      <c r="AN4084" s="109"/>
      <c r="AO4084" s="109"/>
      <c r="AP4084" s="109"/>
      <c r="BF4084" s="305"/>
      <c r="BG4084" s="305"/>
      <c r="BJ4084" s="344"/>
      <c r="BK4084" s="344"/>
      <c r="BS4084" s="305"/>
      <c r="BT4084" s="305"/>
      <c r="BU4084" s="305"/>
      <c r="BV4084" s="305"/>
      <c r="BW4084" s="305"/>
      <c r="BX4084" s="305"/>
      <c r="BY4084" s="305"/>
      <c r="BZ4084" s="305"/>
      <c r="CA4084" s="305"/>
      <c r="CE4084" s="110"/>
    </row>
    <row r="4085" spans="9:83" s="108" customFormat="1" x14ac:dyDescent="0.25">
      <c r="I4085" s="111"/>
      <c r="J4085" s="111"/>
      <c r="K4085" s="111"/>
      <c r="L4085" s="111"/>
      <c r="M4085" s="111"/>
      <c r="N4085" s="111"/>
      <c r="O4085" s="112"/>
      <c r="AF4085" s="109"/>
      <c r="AG4085" s="109"/>
      <c r="AH4085" s="109"/>
      <c r="AN4085" s="109"/>
      <c r="AO4085" s="109"/>
      <c r="AP4085" s="109"/>
      <c r="BF4085" s="305"/>
      <c r="BG4085" s="305"/>
      <c r="BJ4085" s="344"/>
      <c r="BK4085" s="344"/>
      <c r="BS4085" s="305"/>
      <c r="BT4085" s="305"/>
      <c r="BU4085" s="305"/>
      <c r="BV4085" s="305"/>
      <c r="BW4085" s="305"/>
      <c r="BX4085" s="305"/>
      <c r="BY4085" s="305"/>
      <c r="BZ4085" s="305"/>
      <c r="CA4085" s="305"/>
      <c r="CE4085" s="110"/>
    </row>
    <row r="4086" spans="9:83" s="108" customFormat="1" x14ac:dyDescent="0.25">
      <c r="I4086" s="111"/>
      <c r="J4086" s="111"/>
      <c r="K4086" s="111"/>
      <c r="L4086" s="111"/>
      <c r="M4086" s="111"/>
      <c r="N4086" s="111"/>
      <c r="O4086" s="112"/>
      <c r="AF4086" s="109"/>
      <c r="AG4086" s="109"/>
      <c r="AH4086" s="109"/>
      <c r="AN4086" s="109"/>
      <c r="AO4086" s="109"/>
      <c r="AP4086" s="109"/>
      <c r="BF4086" s="305"/>
      <c r="BG4086" s="305"/>
      <c r="BJ4086" s="344"/>
      <c r="BK4086" s="344"/>
      <c r="BS4086" s="305"/>
      <c r="BT4086" s="305"/>
      <c r="BU4086" s="305"/>
      <c r="BV4086" s="305"/>
      <c r="BW4086" s="305"/>
      <c r="BX4086" s="305"/>
      <c r="BY4086" s="305"/>
      <c r="BZ4086" s="305"/>
      <c r="CA4086" s="305"/>
      <c r="CE4086" s="110"/>
    </row>
    <row r="4087" spans="9:83" s="108" customFormat="1" x14ac:dyDescent="0.25">
      <c r="I4087" s="111"/>
      <c r="J4087" s="111"/>
      <c r="K4087" s="111"/>
      <c r="L4087" s="111"/>
      <c r="M4087" s="111"/>
      <c r="N4087" s="111"/>
      <c r="O4087" s="112"/>
      <c r="AF4087" s="109"/>
      <c r="AG4087" s="109"/>
      <c r="AH4087" s="109"/>
      <c r="AN4087" s="109"/>
      <c r="AO4087" s="109"/>
      <c r="AP4087" s="109"/>
      <c r="BF4087" s="305"/>
      <c r="BG4087" s="305"/>
      <c r="BJ4087" s="344"/>
      <c r="BK4087" s="344"/>
      <c r="BS4087" s="305"/>
      <c r="BT4087" s="305"/>
      <c r="BU4087" s="305"/>
      <c r="BV4087" s="305"/>
      <c r="BW4087" s="305"/>
      <c r="BX4087" s="305"/>
      <c r="BY4087" s="305"/>
      <c r="BZ4087" s="305"/>
      <c r="CA4087" s="305"/>
      <c r="CE4087" s="110"/>
    </row>
    <row r="4088" spans="9:83" s="108" customFormat="1" x14ac:dyDescent="0.25">
      <c r="I4088" s="111"/>
      <c r="J4088" s="111"/>
      <c r="K4088" s="111"/>
      <c r="L4088" s="111"/>
      <c r="M4088" s="111"/>
      <c r="N4088" s="111"/>
      <c r="O4088" s="112"/>
      <c r="AF4088" s="109"/>
      <c r="AG4088" s="109"/>
      <c r="AH4088" s="109"/>
      <c r="AN4088" s="109"/>
      <c r="AO4088" s="109"/>
      <c r="AP4088" s="109"/>
      <c r="BF4088" s="305"/>
      <c r="BG4088" s="305"/>
      <c r="BJ4088" s="344"/>
      <c r="BK4088" s="344"/>
      <c r="BS4088" s="305"/>
      <c r="BT4088" s="305"/>
      <c r="BU4088" s="305"/>
      <c r="BV4088" s="305"/>
      <c r="BW4088" s="305"/>
      <c r="BX4088" s="305"/>
      <c r="BY4088" s="305"/>
      <c r="BZ4088" s="305"/>
      <c r="CA4088" s="305"/>
      <c r="CE4088" s="110"/>
    </row>
    <row r="4089" spans="9:83" s="108" customFormat="1" x14ac:dyDescent="0.25">
      <c r="I4089" s="111"/>
      <c r="J4089" s="111"/>
      <c r="K4089" s="111"/>
      <c r="L4089" s="111"/>
      <c r="M4089" s="111"/>
      <c r="N4089" s="111"/>
      <c r="O4089" s="112"/>
      <c r="AF4089" s="109"/>
      <c r="AG4089" s="109"/>
      <c r="AH4089" s="109"/>
      <c r="AN4089" s="109"/>
      <c r="AO4089" s="109"/>
      <c r="AP4089" s="109"/>
      <c r="BF4089" s="305"/>
      <c r="BG4089" s="305"/>
      <c r="BJ4089" s="344"/>
      <c r="BK4089" s="344"/>
      <c r="BS4089" s="305"/>
      <c r="BT4089" s="305"/>
      <c r="BU4089" s="305"/>
      <c r="BV4089" s="305"/>
      <c r="BW4089" s="305"/>
      <c r="BX4089" s="305"/>
      <c r="BY4089" s="305"/>
      <c r="BZ4089" s="305"/>
      <c r="CA4089" s="305"/>
      <c r="CE4089" s="110"/>
    </row>
    <row r="4090" spans="9:83" s="108" customFormat="1" x14ac:dyDescent="0.25">
      <c r="I4090" s="111"/>
      <c r="J4090" s="111"/>
      <c r="K4090" s="111"/>
      <c r="L4090" s="111"/>
      <c r="M4090" s="111"/>
      <c r="N4090" s="111"/>
      <c r="O4090" s="112"/>
      <c r="AF4090" s="109"/>
      <c r="AG4090" s="109"/>
      <c r="AH4090" s="109"/>
      <c r="AN4090" s="109"/>
      <c r="AO4090" s="109"/>
      <c r="AP4090" s="109"/>
      <c r="BF4090" s="305"/>
      <c r="BG4090" s="305"/>
      <c r="BJ4090" s="344"/>
      <c r="BK4090" s="344"/>
      <c r="BS4090" s="305"/>
      <c r="BT4090" s="305"/>
      <c r="BU4090" s="305"/>
      <c r="BV4090" s="305"/>
      <c r="BW4090" s="305"/>
      <c r="BX4090" s="305"/>
      <c r="BY4090" s="305"/>
      <c r="BZ4090" s="305"/>
      <c r="CA4090" s="305"/>
      <c r="CE4090" s="110"/>
    </row>
    <row r="4091" spans="9:83" s="108" customFormat="1" x14ac:dyDescent="0.25">
      <c r="I4091" s="111"/>
      <c r="J4091" s="111"/>
      <c r="K4091" s="111"/>
      <c r="L4091" s="111"/>
      <c r="M4091" s="111"/>
      <c r="N4091" s="111"/>
      <c r="O4091" s="112"/>
      <c r="AF4091" s="109"/>
      <c r="AG4091" s="109"/>
      <c r="AH4091" s="109"/>
      <c r="AN4091" s="109"/>
      <c r="AO4091" s="109"/>
      <c r="AP4091" s="109"/>
      <c r="BF4091" s="305"/>
      <c r="BG4091" s="305"/>
      <c r="BJ4091" s="344"/>
      <c r="BK4091" s="344"/>
      <c r="BS4091" s="305"/>
      <c r="BT4091" s="305"/>
      <c r="BU4091" s="305"/>
      <c r="BV4091" s="305"/>
      <c r="BW4091" s="305"/>
      <c r="BX4091" s="305"/>
      <c r="BY4091" s="305"/>
      <c r="BZ4091" s="305"/>
      <c r="CA4091" s="305"/>
      <c r="CE4091" s="110"/>
    </row>
    <row r="4092" spans="9:83" s="108" customFormat="1" x14ac:dyDescent="0.25">
      <c r="I4092" s="111"/>
      <c r="J4092" s="111"/>
      <c r="K4092" s="111"/>
      <c r="L4092" s="111"/>
      <c r="M4092" s="111"/>
      <c r="N4092" s="111"/>
      <c r="O4092" s="112"/>
      <c r="AF4092" s="109"/>
      <c r="AG4092" s="109"/>
      <c r="AH4092" s="109"/>
      <c r="AN4092" s="109"/>
      <c r="AO4092" s="109"/>
      <c r="AP4092" s="109"/>
      <c r="BF4092" s="305"/>
      <c r="BG4092" s="305"/>
      <c r="BJ4092" s="344"/>
      <c r="BK4092" s="344"/>
      <c r="BS4092" s="305"/>
      <c r="BT4092" s="305"/>
      <c r="BU4092" s="305"/>
      <c r="BV4092" s="305"/>
      <c r="BW4092" s="305"/>
      <c r="BX4092" s="305"/>
      <c r="BY4092" s="305"/>
      <c r="BZ4092" s="305"/>
      <c r="CA4092" s="305"/>
      <c r="CE4092" s="110"/>
    </row>
    <row r="4093" spans="9:83" s="108" customFormat="1" x14ac:dyDescent="0.25">
      <c r="I4093" s="111"/>
      <c r="J4093" s="111"/>
      <c r="K4093" s="111"/>
      <c r="L4093" s="111"/>
      <c r="M4093" s="111"/>
      <c r="N4093" s="111"/>
      <c r="O4093" s="112"/>
      <c r="AF4093" s="109"/>
      <c r="AG4093" s="109"/>
      <c r="AH4093" s="109"/>
      <c r="AN4093" s="109"/>
      <c r="AO4093" s="109"/>
      <c r="AP4093" s="109"/>
      <c r="BF4093" s="305"/>
      <c r="BG4093" s="305"/>
      <c r="BJ4093" s="344"/>
      <c r="BK4093" s="344"/>
      <c r="BS4093" s="305"/>
      <c r="BT4093" s="305"/>
      <c r="BU4093" s="305"/>
      <c r="BV4093" s="305"/>
      <c r="BW4093" s="305"/>
      <c r="BX4093" s="305"/>
      <c r="BY4093" s="305"/>
      <c r="BZ4093" s="305"/>
      <c r="CA4093" s="305"/>
      <c r="CE4093" s="110"/>
    </row>
    <row r="4094" spans="9:83" s="108" customFormat="1" x14ac:dyDescent="0.25">
      <c r="I4094" s="111"/>
      <c r="J4094" s="111"/>
      <c r="K4094" s="111"/>
      <c r="L4094" s="111"/>
      <c r="M4094" s="111"/>
      <c r="N4094" s="111"/>
      <c r="O4094" s="112"/>
      <c r="AF4094" s="109"/>
      <c r="AG4094" s="109"/>
      <c r="AH4094" s="109"/>
      <c r="AN4094" s="109"/>
      <c r="AO4094" s="109"/>
      <c r="AP4094" s="109"/>
      <c r="BF4094" s="305"/>
      <c r="BG4094" s="305"/>
      <c r="BJ4094" s="344"/>
      <c r="BK4094" s="344"/>
      <c r="BS4094" s="305"/>
      <c r="BT4094" s="305"/>
      <c r="BU4094" s="305"/>
      <c r="BV4094" s="305"/>
      <c r="BW4094" s="305"/>
      <c r="BX4094" s="305"/>
      <c r="BY4094" s="305"/>
      <c r="BZ4094" s="305"/>
      <c r="CA4094" s="305"/>
      <c r="CE4094" s="110"/>
    </row>
    <row r="4095" spans="9:83" s="108" customFormat="1" x14ac:dyDescent="0.25">
      <c r="I4095" s="111"/>
      <c r="J4095" s="111"/>
      <c r="K4095" s="111"/>
      <c r="L4095" s="111"/>
      <c r="M4095" s="111"/>
      <c r="N4095" s="111"/>
      <c r="O4095" s="112"/>
      <c r="AF4095" s="109"/>
      <c r="AG4095" s="109"/>
      <c r="AH4095" s="109"/>
      <c r="AN4095" s="109"/>
      <c r="AO4095" s="109"/>
      <c r="AP4095" s="109"/>
      <c r="BF4095" s="305"/>
      <c r="BG4095" s="305"/>
      <c r="BJ4095" s="344"/>
      <c r="BK4095" s="344"/>
      <c r="BS4095" s="305"/>
      <c r="BT4095" s="305"/>
      <c r="BU4095" s="305"/>
      <c r="BV4095" s="305"/>
      <c r="BW4095" s="305"/>
      <c r="BX4095" s="305"/>
      <c r="BY4095" s="305"/>
      <c r="BZ4095" s="305"/>
      <c r="CA4095" s="305"/>
      <c r="CE4095" s="110"/>
    </row>
    <row r="4096" spans="9:83" s="108" customFormat="1" x14ac:dyDescent="0.25">
      <c r="I4096" s="111"/>
      <c r="J4096" s="111"/>
      <c r="K4096" s="111"/>
      <c r="L4096" s="111"/>
      <c r="M4096" s="111"/>
      <c r="N4096" s="111"/>
      <c r="O4096" s="112"/>
      <c r="AF4096" s="109"/>
      <c r="AG4096" s="109"/>
      <c r="AH4096" s="109"/>
      <c r="AN4096" s="109"/>
      <c r="AO4096" s="109"/>
      <c r="AP4096" s="109"/>
      <c r="BF4096" s="305"/>
      <c r="BG4096" s="305"/>
      <c r="BJ4096" s="344"/>
      <c r="BK4096" s="344"/>
      <c r="BS4096" s="305"/>
      <c r="BT4096" s="305"/>
      <c r="BU4096" s="305"/>
      <c r="BV4096" s="305"/>
      <c r="BW4096" s="305"/>
      <c r="BX4096" s="305"/>
      <c r="BY4096" s="305"/>
      <c r="BZ4096" s="305"/>
      <c r="CA4096" s="305"/>
      <c r="CE4096" s="110"/>
    </row>
    <row r="4097" spans="9:83" s="108" customFormat="1" x14ac:dyDescent="0.25">
      <c r="I4097" s="111"/>
      <c r="J4097" s="111"/>
      <c r="K4097" s="111"/>
      <c r="L4097" s="111"/>
      <c r="M4097" s="111"/>
      <c r="N4097" s="111"/>
      <c r="O4097" s="112"/>
      <c r="AF4097" s="109"/>
      <c r="AG4097" s="109"/>
      <c r="AH4097" s="109"/>
      <c r="AN4097" s="109"/>
      <c r="AO4097" s="109"/>
      <c r="AP4097" s="109"/>
      <c r="BF4097" s="305"/>
      <c r="BG4097" s="305"/>
      <c r="BJ4097" s="344"/>
      <c r="BK4097" s="344"/>
      <c r="BS4097" s="305"/>
      <c r="BT4097" s="305"/>
      <c r="BU4097" s="305"/>
      <c r="BV4097" s="305"/>
      <c r="BW4097" s="305"/>
      <c r="BX4097" s="305"/>
      <c r="BY4097" s="305"/>
      <c r="BZ4097" s="305"/>
      <c r="CA4097" s="305"/>
      <c r="CE4097" s="110"/>
    </row>
    <row r="4098" spans="9:83" s="108" customFormat="1" x14ac:dyDescent="0.25">
      <c r="I4098" s="111"/>
      <c r="J4098" s="111"/>
      <c r="K4098" s="111"/>
      <c r="L4098" s="111"/>
      <c r="M4098" s="111"/>
      <c r="N4098" s="111"/>
      <c r="O4098" s="112"/>
      <c r="AF4098" s="109"/>
      <c r="AG4098" s="109"/>
      <c r="AH4098" s="109"/>
      <c r="AN4098" s="109"/>
      <c r="AO4098" s="109"/>
      <c r="AP4098" s="109"/>
      <c r="BF4098" s="305"/>
      <c r="BG4098" s="305"/>
      <c r="BJ4098" s="344"/>
      <c r="BK4098" s="344"/>
      <c r="BS4098" s="305"/>
      <c r="BT4098" s="305"/>
      <c r="BU4098" s="305"/>
      <c r="BV4098" s="305"/>
      <c r="BW4098" s="305"/>
      <c r="BX4098" s="305"/>
      <c r="BY4098" s="305"/>
      <c r="BZ4098" s="305"/>
      <c r="CA4098" s="305"/>
      <c r="CE4098" s="110"/>
    </row>
    <row r="4099" spans="9:83" s="108" customFormat="1" x14ac:dyDescent="0.25">
      <c r="I4099" s="111"/>
      <c r="J4099" s="111"/>
      <c r="K4099" s="111"/>
      <c r="L4099" s="111"/>
      <c r="M4099" s="111"/>
      <c r="N4099" s="111"/>
      <c r="O4099" s="112"/>
      <c r="AF4099" s="109"/>
      <c r="AG4099" s="109"/>
      <c r="AH4099" s="109"/>
      <c r="AN4099" s="109"/>
      <c r="AO4099" s="109"/>
      <c r="AP4099" s="109"/>
      <c r="BF4099" s="305"/>
      <c r="BG4099" s="305"/>
      <c r="BJ4099" s="344"/>
      <c r="BK4099" s="344"/>
      <c r="BS4099" s="305"/>
      <c r="BT4099" s="305"/>
      <c r="BU4099" s="305"/>
      <c r="BV4099" s="305"/>
      <c r="BW4099" s="305"/>
      <c r="BX4099" s="305"/>
      <c r="BY4099" s="305"/>
      <c r="BZ4099" s="305"/>
      <c r="CA4099" s="305"/>
      <c r="CE4099" s="110"/>
    </row>
    <row r="4100" spans="9:83" s="108" customFormat="1" x14ac:dyDescent="0.25">
      <c r="I4100" s="111"/>
      <c r="J4100" s="111"/>
      <c r="K4100" s="111"/>
      <c r="L4100" s="111"/>
      <c r="M4100" s="111"/>
      <c r="N4100" s="111"/>
      <c r="O4100" s="112"/>
      <c r="AF4100" s="109"/>
      <c r="AG4100" s="109"/>
      <c r="AH4100" s="109"/>
      <c r="AN4100" s="109"/>
      <c r="AO4100" s="109"/>
      <c r="AP4100" s="109"/>
      <c r="BF4100" s="305"/>
      <c r="BG4100" s="305"/>
      <c r="BJ4100" s="344"/>
      <c r="BK4100" s="344"/>
      <c r="BS4100" s="305"/>
      <c r="BT4100" s="305"/>
      <c r="BU4100" s="305"/>
      <c r="BV4100" s="305"/>
      <c r="BW4100" s="305"/>
      <c r="BX4100" s="305"/>
      <c r="BY4100" s="305"/>
      <c r="BZ4100" s="305"/>
      <c r="CA4100" s="305"/>
      <c r="CE4100" s="110"/>
    </row>
    <row r="4101" spans="9:83" s="108" customFormat="1" x14ac:dyDescent="0.25">
      <c r="I4101" s="111"/>
      <c r="J4101" s="111"/>
      <c r="K4101" s="111"/>
      <c r="L4101" s="111"/>
      <c r="M4101" s="111"/>
      <c r="N4101" s="111"/>
      <c r="O4101" s="112"/>
      <c r="AF4101" s="109"/>
      <c r="AG4101" s="109"/>
      <c r="AH4101" s="109"/>
      <c r="AN4101" s="109"/>
      <c r="AO4101" s="109"/>
      <c r="AP4101" s="109"/>
      <c r="BF4101" s="305"/>
      <c r="BG4101" s="305"/>
      <c r="BJ4101" s="344"/>
      <c r="BK4101" s="344"/>
      <c r="BS4101" s="305"/>
      <c r="BT4101" s="305"/>
      <c r="BU4101" s="305"/>
      <c r="BV4101" s="305"/>
      <c r="BW4101" s="305"/>
      <c r="BX4101" s="305"/>
      <c r="BY4101" s="305"/>
      <c r="BZ4101" s="305"/>
      <c r="CA4101" s="305"/>
      <c r="CE4101" s="110"/>
    </row>
    <row r="4102" spans="9:83" s="108" customFormat="1" x14ac:dyDescent="0.25">
      <c r="I4102" s="111"/>
      <c r="J4102" s="111"/>
      <c r="K4102" s="111"/>
      <c r="L4102" s="111"/>
      <c r="M4102" s="111"/>
      <c r="N4102" s="111"/>
      <c r="O4102" s="112"/>
      <c r="AF4102" s="109"/>
      <c r="AG4102" s="109"/>
      <c r="AH4102" s="109"/>
      <c r="AN4102" s="109"/>
      <c r="AO4102" s="109"/>
      <c r="AP4102" s="109"/>
      <c r="BF4102" s="305"/>
      <c r="BG4102" s="305"/>
      <c r="BJ4102" s="344"/>
      <c r="BK4102" s="344"/>
      <c r="BS4102" s="305"/>
      <c r="BT4102" s="305"/>
      <c r="BU4102" s="305"/>
      <c r="BV4102" s="305"/>
      <c r="BW4102" s="305"/>
      <c r="BX4102" s="305"/>
      <c r="BY4102" s="305"/>
      <c r="BZ4102" s="305"/>
      <c r="CA4102" s="305"/>
      <c r="CE4102" s="110"/>
    </row>
    <row r="4103" spans="9:83" s="108" customFormat="1" x14ac:dyDescent="0.25">
      <c r="I4103" s="111"/>
      <c r="J4103" s="111"/>
      <c r="K4103" s="111"/>
      <c r="L4103" s="111"/>
      <c r="M4103" s="111"/>
      <c r="N4103" s="111"/>
      <c r="O4103" s="112"/>
      <c r="AF4103" s="109"/>
      <c r="AG4103" s="109"/>
      <c r="AH4103" s="109"/>
      <c r="AN4103" s="109"/>
      <c r="AO4103" s="109"/>
      <c r="AP4103" s="109"/>
      <c r="BF4103" s="305"/>
      <c r="BG4103" s="305"/>
      <c r="BJ4103" s="344"/>
      <c r="BK4103" s="344"/>
      <c r="BS4103" s="305"/>
      <c r="BT4103" s="305"/>
      <c r="BU4103" s="305"/>
      <c r="BV4103" s="305"/>
      <c r="BW4103" s="305"/>
      <c r="BX4103" s="305"/>
      <c r="BY4103" s="305"/>
      <c r="BZ4103" s="305"/>
      <c r="CA4103" s="305"/>
      <c r="CE4103" s="110"/>
    </row>
    <row r="4104" spans="9:83" s="108" customFormat="1" x14ac:dyDescent="0.25">
      <c r="I4104" s="111"/>
      <c r="J4104" s="111"/>
      <c r="K4104" s="111"/>
      <c r="L4104" s="111"/>
      <c r="M4104" s="111"/>
      <c r="N4104" s="111"/>
      <c r="O4104" s="112"/>
      <c r="AF4104" s="109"/>
      <c r="AG4104" s="109"/>
      <c r="AH4104" s="109"/>
      <c r="AN4104" s="109"/>
      <c r="AO4104" s="109"/>
      <c r="AP4104" s="109"/>
      <c r="BF4104" s="305"/>
      <c r="BG4104" s="305"/>
      <c r="BJ4104" s="344"/>
      <c r="BK4104" s="344"/>
      <c r="BS4104" s="305"/>
      <c r="BT4104" s="305"/>
      <c r="BU4104" s="305"/>
      <c r="BV4104" s="305"/>
      <c r="BW4104" s="305"/>
      <c r="BX4104" s="305"/>
      <c r="BY4104" s="305"/>
      <c r="BZ4104" s="305"/>
      <c r="CA4104" s="305"/>
      <c r="CE4104" s="110"/>
    </row>
    <row r="4105" spans="9:83" s="108" customFormat="1" x14ac:dyDescent="0.25">
      <c r="I4105" s="111"/>
      <c r="J4105" s="111"/>
      <c r="K4105" s="111"/>
      <c r="L4105" s="111"/>
      <c r="M4105" s="111"/>
      <c r="N4105" s="111"/>
      <c r="O4105" s="112"/>
      <c r="AF4105" s="109"/>
      <c r="AG4105" s="109"/>
      <c r="AH4105" s="109"/>
      <c r="AN4105" s="109"/>
      <c r="AO4105" s="109"/>
      <c r="AP4105" s="109"/>
      <c r="BF4105" s="305"/>
      <c r="BG4105" s="305"/>
      <c r="BJ4105" s="344"/>
      <c r="BK4105" s="344"/>
      <c r="BS4105" s="305"/>
      <c r="BT4105" s="305"/>
      <c r="BU4105" s="305"/>
      <c r="BV4105" s="305"/>
      <c r="BW4105" s="305"/>
      <c r="BX4105" s="305"/>
      <c r="BY4105" s="305"/>
      <c r="BZ4105" s="305"/>
      <c r="CA4105" s="305"/>
      <c r="CE4105" s="110"/>
    </row>
    <row r="4106" spans="9:83" s="108" customFormat="1" x14ac:dyDescent="0.25">
      <c r="I4106" s="111"/>
      <c r="J4106" s="111"/>
      <c r="K4106" s="111"/>
      <c r="L4106" s="111"/>
      <c r="M4106" s="111"/>
      <c r="N4106" s="111"/>
      <c r="O4106" s="112"/>
      <c r="AF4106" s="109"/>
      <c r="AG4106" s="109"/>
      <c r="AH4106" s="109"/>
      <c r="AN4106" s="109"/>
      <c r="AO4106" s="109"/>
      <c r="AP4106" s="109"/>
      <c r="BF4106" s="305"/>
      <c r="BG4106" s="305"/>
      <c r="BJ4106" s="344"/>
      <c r="BK4106" s="344"/>
      <c r="BS4106" s="305"/>
      <c r="BT4106" s="305"/>
      <c r="BU4106" s="305"/>
      <c r="BV4106" s="305"/>
      <c r="BW4106" s="305"/>
      <c r="BX4106" s="305"/>
      <c r="BY4106" s="305"/>
      <c r="BZ4106" s="305"/>
      <c r="CA4106" s="305"/>
      <c r="CE4106" s="110"/>
    </row>
    <row r="4107" spans="9:83" s="108" customFormat="1" x14ac:dyDescent="0.25">
      <c r="I4107" s="111"/>
      <c r="J4107" s="111"/>
      <c r="K4107" s="111"/>
      <c r="L4107" s="111"/>
      <c r="M4107" s="111"/>
      <c r="N4107" s="111"/>
      <c r="O4107" s="112"/>
      <c r="AF4107" s="109"/>
      <c r="AG4107" s="109"/>
      <c r="AH4107" s="109"/>
      <c r="AN4107" s="109"/>
      <c r="AO4107" s="109"/>
      <c r="AP4107" s="109"/>
      <c r="BF4107" s="305"/>
      <c r="BG4107" s="305"/>
      <c r="BJ4107" s="344"/>
      <c r="BK4107" s="344"/>
      <c r="BS4107" s="305"/>
      <c r="BT4107" s="305"/>
      <c r="BU4107" s="305"/>
      <c r="BV4107" s="305"/>
      <c r="BW4107" s="305"/>
      <c r="BX4107" s="305"/>
      <c r="BY4107" s="305"/>
      <c r="BZ4107" s="305"/>
      <c r="CA4107" s="305"/>
      <c r="CE4107" s="110"/>
    </row>
    <row r="4108" spans="9:83" s="108" customFormat="1" x14ac:dyDescent="0.25">
      <c r="I4108" s="111"/>
      <c r="J4108" s="111"/>
      <c r="K4108" s="111"/>
      <c r="L4108" s="111"/>
      <c r="M4108" s="111"/>
      <c r="N4108" s="111"/>
      <c r="O4108" s="112"/>
      <c r="AF4108" s="109"/>
      <c r="AG4108" s="109"/>
      <c r="AH4108" s="109"/>
      <c r="AN4108" s="109"/>
      <c r="AO4108" s="109"/>
      <c r="AP4108" s="109"/>
      <c r="BF4108" s="305"/>
      <c r="BG4108" s="305"/>
      <c r="BJ4108" s="344"/>
      <c r="BK4108" s="344"/>
      <c r="BS4108" s="305"/>
      <c r="BT4108" s="305"/>
      <c r="BU4108" s="305"/>
      <c r="BV4108" s="305"/>
      <c r="BW4108" s="305"/>
      <c r="BX4108" s="305"/>
      <c r="BY4108" s="305"/>
      <c r="BZ4108" s="305"/>
      <c r="CA4108" s="305"/>
      <c r="CE4108" s="110"/>
    </row>
    <row r="4109" spans="9:83" s="108" customFormat="1" x14ac:dyDescent="0.25">
      <c r="I4109" s="111"/>
      <c r="J4109" s="111"/>
      <c r="K4109" s="111"/>
      <c r="L4109" s="111"/>
      <c r="M4109" s="111"/>
      <c r="N4109" s="111"/>
      <c r="O4109" s="112"/>
      <c r="AF4109" s="109"/>
      <c r="AG4109" s="109"/>
      <c r="AH4109" s="109"/>
      <c r="AN4109" s="109"/>
      <c r="AO4109" s="109"/>
      <c r="AP4109" s="109"/>
      <c r="BF4109" s="305"/>
      <c r="BG4109" s="305"/>
      <c r="BJ4109" s="344"/>
      <c r="BK4109" s="344"/>
      <c r="BS4109" s="305"/>
      <c r="BT4109" s="305"/>
      <c r="BU4109" s="305"/>
      <c r="BV4109" s="305"/>
      <c r="BW4109" s="305"/>
      <c r="BX4109" s="305"/>
      <c r="BY4109" s="305"/>
      <c r="BZ4109" s="305"/>
      <c r="CA4109" s="305"/>
      <c r="CE4109" s="110"/>
    </row>
    <row r="4110" spans="9:83" s="108" customFormat="1" x14ac:dyDescent="0.25">
      <c r="I4110" s="111"/>
      <c r="J4110" s="111"/>
      <c r="K4110" s="111"/>
      <c r="L4110" s="111"/>
      <c r="M4110" s="111"/>
      <c r="N4110" s="111"/>
      <c r="O4110" s="112"/>
      <c r="AF4110" s="109"/>
      <c r="AG4110" s="109"/>
      <c r="AH4110" s="109"/>
      <c r="AN4110" s="109"/>
      <c r="AO4110" s="109"/>
      <c r="AP4110" s="109"/>
      <c r="BF4110" s="305"/>
      <c r="BG4110" s="305"/>
      <c r="BJ4110" s="344"/>
      <c r="BK4110" s="344"/>
      <c r="BS4110" s="305"/>
      <c r="BT4110" s="305"/>
      <c r="BU4110" s="305"/>
      <c r="BV4110" s="305"/>
      <c r="BW4110" s="305"/>
      <c r="BX4110" s="305"/>
      <c r="BY4110" s="305"/>
      <c r="BZ4110" s="305"/>
      <c r="CA4110" s="305"/>
      <c r="CE4110" s="110"/>
    </row>
    <row r="4111" spans="9:83" s="108" customFormat="1" x14ac:dyDescent="0.25">
      <c r="I4111" s="111"/>
      <c r="J4111" s="111"/>
      <c r="K4111" s="111"/>
      <c r="L4111" s="111"/>
      <c r="M4111" s="111"/>
      <c r="N4111" s="111"/>
      <c r="O4111" s="112"/>
      <c r="AF4111" s="109"/>
      <c r="AG4111" s="109"/>
      <c r="AH4111" s="109"/>
      <c r="AN4111" s="109"/>
      <c r="AO4111" s="109"/>
      <c r="AP4111" s="109"/>
      <c r="BF4111" s="305"/>
      <c r="BG4111" s="305"/>
      <c r="BJ4111" s="344"/>
      <c r="BK4111" s="344"/>
      <c r="BS4111" s="305"/>
      <c r="BT4111" s="305"/>
      <c r="BU4111" s="305"/>
      <c r="BV4111" s="305"/>
      <c r="BW4111" s="305"/>
      <c r="BX4111" s="305"/>
      <c r="BY4111" s="305"/>
      <c r="BZ4111" s="305"/>
      <c r="CA4111" s="305"/>
      <c r="CE4111" s="110"/>
    </row>
    <row r="4112" spans="9:83" s="108" customFormat="1" x14ac:dyDescent="0.25">
      <c r="I4112" s="111"/>
      <c r="J4112" s="111"/>
      <c r="K4112" s="111"/>
      <c r="L4112" s="111"/>
      <c r="M4112" s="111"/>
      <c r="N4112" s="111"/>
      <c r="O4112" s="112"/>
      <c r="AF4112" s="109"/>
      <c r="AG4112" s="109"/>
      <c r="AH4112" s="109"/>
      <c r="AN4112" s="109"/>
      <c r="AO4112" s="109"/>
      <c r="AP4112" s="109"/>
      <c r="BF4112" s="305"/>
      <c r="BG4112" s="305"/>
      <c r="BJ4112" s="344"/>
      <c r="BK4112" s="344"/>
      <c r="BS4112" s="305"/>
      <c r="BT4112" s="305"/>
      <c r="BU4112" s="305"/>
      <c r="BV4112" s="305"/>
      <c r="BW4112" s="305"/>
      <c r="BX4112" s="305"/>
      <c r="BY4112" s="305"/>
      <c r="BZ4112" s="305"/>
      <c r="CA4112" s="305"/>
      <c r="CE4112" s="110"/>
    </row>
    <row r="4113" spans="9:83" s="108" customFormat="1" x14ac:dyDescent="0.25">
      <c r="I4113" s="111"/>
      <c r="J4113" s="111"/>
      <c r="K4113" s="111"/>
      <c r="L4113" s="111"/>
      <c r="M4113" s="111"/>
      <c r="N4113" s="111"/>
      <c r="O4113" s="112"/>
      <c r="AF4113" s="109"/>
      <c r="AG4113" s="109"/>
      <c r="AH4113" s="109"/>
      <c r="AN4113" s="109"/>
      <c r="AO4113" s="109"/>
      <c r="AP4113" s="109"/>
      <c r="BF4113" s="305"/>
      <c r="BG4113" s="305"/>
      <c r="BJ4113" s="344"/>
      <c r="BK4113" s="344"/>
      <c r="BS4113" s="305"/>
      <c r="BT4113" s="305"/>
      <c r="BU4113" s="305"/>
      <c r="BV4113" s="305"/>
      <c r="BW4113" s="305"/>
      <c r="BX4113" s="305"/>
      <c r="BY4113" s="305"/>
      <c r="BZ4113" s="305"/>
      <c r="CA4113" s="305"/>
      <c r="CE4113" s="110"/>
    </row>
    <row r="4114" spans="9:83" s="108" customFormat="1" x14ac:dyDescent="0.25">
      <c r="I4114" s="111"/>
      <c r="J4114" s="111"/>
      <c r="K4114" s="111"/>
      <c r="L4114" s="111"/>
      <c r="M4114" s="111"/>
      <c r="N4114" s="111"/>
      <c r="O4114" s="112"/>
      <c r="AF4114" s="109"/>
      <c r="AG4114" s="109"/>
      <c r="AH4114" s="109"/>
      <c r="AN4114" s="109"/>
      <c r="AO4114" s="109"/>
      <c r="AP4114" s="109"/>
      <c r="BF4114" s="305"/>
      <c r="BG4114" s="305"/>
      <c r="BJ4114" s="344"/>
      <c r="BK4114" s="344"/>
      <c r="BS4114" s="305"/>
      <c r="BT4114" s="305"/>
      <c r="BU4114" s="305"/>
      <c r="BV4114" s="305"/>
      <c r="BW4114" s="305"/>
      <c r="BX4114" s="305"/>
      <c r="BY4114" s="305"/>
      <c r="BZ4114" s="305"/>
      <c r="CA4114" s="305"/>
      <c r="CE4114" s="110"/>
    </row>
    <row r="4115" spans="9:83" s="108" customFormat="1" x14ac:dyDescent="0.25">
      <c r="I4115" s="111"/>
      <c r="J4115" s="111"/>
      <c r="K4115" s="111"/>
      <c r="L4115" s="111"/>
      <c r="M4115" s="111"/>
      <c r="N4115" s="111"/>
      <c r="O4115" s="112"/>
      <c r="AF4115" s="109"/>
      <c r="AG4115" s="109"/>
      <c r="AH4115" s="109"/>
      <c r="AN4115" s="109"/>
      <c r="AO4115" s="109"/>
      <c r="AP4115" s="109"/>
      <c r="BF4115" s="305"/>
      <c r="BG4115" s="305"/>
      <c r="BJ4115" s="344"/>
      <c r="BK4115" s="344"/>
      <c r="BS4115" s="305"/>
      <c r="BT4115" s="305"/>
      <c r="BU4115" s="305"/>
      <c r="BV4115" s="305"/>
      <c r="BW4115" s="305"/>
      <c r="BX4115" s="305"/>
      <c r="BY4115" s="305"/>
      <c r="BZ4115" s="305"/>
      <c r="CA4115" s="305"/>
      <c r="CE4115" s="110"/>
    </row>
    <row r="4116" spans="9:83" s="108" customFormat="1" x14ac:dyDescent="0.25">
      <c r="I4116" s="111"/>
      <c r="J4116" s="111"/>
      <c r="K4116" s="111"/>
      <c r="L4116" s="111"/>
      <c r="M4116" s="111"/>
      <c r="N4116" s="111"/>
      <c r="O4116" s="112"/>
      <c r="AF4116" s="109"/>
      <c r="AG4116" s="109"/>
      <c r="AH4116" s="109"/>
      <c r="AN4116" s="109"/>
      <c r="AO4116" s="109"/>
      <c r="AP4116" s="109"/>
      <c r="BF4116" s="305"/>
      <c r="BG4116" s="305"/>
      <c r="BJ4116" s="344"/>
      <c r="BK4116" s="344"/>
      <c r="BS4116" s="305"/>
      <c r="BT4116" s="305"/>
      <c r="BU4116" s="305"/>
      <c r="BV4116" s="305"/>
      <c r="BW4116" s="305"/>
      <c r="BX4116" s="305"/>
      <c r="BY4116" s="305"/>
      <c r="BZ4116" s="305"/>
      <c r="CA4116" s="305"/>
      <c r="CE4116" s="110"/>
    </row>
    <row r="4117" spans="9:83" s="108" customFormat="1" x14ac:dyDescent="0.25">
      <c r="I4117" s="111"/>
      <c r="J4117" s="111"/>
      <c r="K4117" s="111"/>
      <c r="L4117" s="111"/>
      <c r="M4117" s="111"/>
      <c r="N4117" s="111"/>
      <c r="O4117" s="112"/>
      <c r="AF4117" s="109"/>
      <c r="AG4117" s="109"/>
      <c r="AH4117" s="109"/>
      <c r="AN4117" s="109"/>
      <c r="AO4117" s="109"/>
      <c r="AP4117" s="109"/>
      <c r="BF4117" s="305"/>
      <c r="BG4117" s="305"/>
      <c r="BJ4117" s="344"/>
      <c r="BK4117" s="344"/>
      <c r="BS4117" s="305"/>
      <c r="BT4117" s="305"/>
      <c r="BU4117" s="305"/>
      <c r="BV4117" s="305"/>
      <c r="BW4117" s="305"/>
      <c r="BX4117" s="305"/>
      <c r="BY4117" s="305"/>
      <c r="BZ4117" s="305"/>
      <c r="CA4117" s="305"/>
      <c r="CE4117" s="110"/>
    </row>
    <row r="4118" spans="9:83" s="108" customFormat="1" x14ac:dyDescent="0.25">
      <c r="I4118" s="111"/>
      <c r="J4118" s="111"/>
      <c r="K4118" s="111"/>
      <c r="L4118" s="111"/>
      <c r="M4118" s="111"/>
      <c r="N4118" s="111"/>
      <c r="O4118" s="112"/>
      <c r="AF4118" s="109"/>
      <c r="AG4118" s="109"/>
      <c r="AH4118" s="109"/>
      <c r="AN4118" s="109"/>
      <c r="AO4118" s="109"/>
      <c r="AP4118" s="109"/>
      <c r="BF4118" s="305"/>
      <c r="BG4118" s="305"/>
      <c r="BJ4118" s="344"/>
      <c r="BK4118" s="344"/>
      <c r="BS4118" s="305"/>
      <c r="BT4118" s="305"/>
      <c r="BU4118" s="305"/>
      <c r="BV4118" s="305"/>
      <c r="BW4118" s="305"/>
      <c r="BX4118" s="305"/>
      <c r="BY4118" s="305"/>
      <c r="BZ4118" s="305"/>
      <c r="CA4118" s="305"/>
      <c r="CE4118" s="110"/>
    </row>
    <row r="4119" spans="9:83" s="108" customFormat="1" x14ac:dyDescent="0.25">
      <c r="I4119" s="111"/>
      <c r="J4119" s="111"/>
      <c r="K4119" s="111"/>
      <c r="L4119" s="111"/>
      <c r="M4119" s="111"/>
      <c r="N4119" s="111"/>
      <c r="O4119" s="112"/>
      <c r="AF4119" s="109"/>
      <c r="AG4119" s="109"/>
      <c r="AH4119" s="109"/>
      <c r="AN4119" s="109"/>
      <c r="AO4119" s="109"/>
      <c r="AP4119" s="109"/>
      <c r="BF4119" s="305"/>
      <c r="BG4119" s="305"/>
      <c r="BJ4119" s="344"/>
      <c r="BK4119" s="344"/>
      <c r="BS4119" s="305"/>
      <c r="BT4119" s="305"/>
      <c r="BU4119" s="305"/>
      <c r="BV4119" s="305"/>
      <c r="BW4119" s="305"/>
      <c r="BX4119" s="305"/>
      <c r="BY4119" s="305"/>
      <c r="BZ4119" s="305"/>
      <c r="CA4119" s="305"/>
      <c r="CE4119" s="110"/>
    </row>
    <row r="4120" spans="9:83" s="108" customFormat="1" x14ac:dyDescent="0.25">
      <c r="I4120" s="111"/>
      <c r="J4120" s="111"/>
      <c r="K4120" s="111"/>
      <c r="L4120" s="111"/>
      <c r="M4120" s="111"/>
      <c r="N4120" s="111"/>
      <c r="O4120" s="112"/>
      <c r="AF4120" s="109"/>
      <c r="AG4120" s="109"/>
      <c r="AH4120" s="109"/>
      <c r="AN4120" s="109"/>
      <c r="AO4120" s="109"/>
      <c r="AP4120" s="109"/>
      <c r="BF4120" s="305"/>
      <c r="BG4120" s="305"/>
      <c r="BJ4120" s="344"/>
      <c r="BK4120" s="344"/>
      <c r="BS4120" s="305"/>
      <c r="BT4120" s="305"/>
      <c r="BU4120" s="305"/>
      <c r="BV4120" s="305"/>
      <c r="BW4120" s="305"/>
      <c r="BX4120" s="305"/>
      <c r="BY4120" s="305"/>
      <c r="BZ4120" s="305"/>
      <c r="CA4120" s="305"/>
      <c r="CE4120" s="110"/>
    </row>
    <row r="4121" spans="9:83" s="108" customFormat="1" x14ac:dyDescent="0.25">
      <c r="I4121" s="111"/>
      <c r="J4121" s="111"/>
      <c r="K4121" s="111"/>
      <c r="L4121" s="111"/>
      <c r="M4121" s="111"/>
      <c r="N4121" s="111"/>
      <c r="O4121" s="112"/>
      <c r="AF4121" s="109"/>
      <c r="AG4121" s="109"/>
      <c r="AH4121" s="109"/>
      <c r="AN4121" s="109"/>
      <c r="AO4121" s="109"/>
      <c r="AP4121" s="109"/>
      <c r="BF4121" s="305"/>
      <c r="BG4121" s="305"/>
      <c r="BJ4121" s="344"/>
      <c r="BK4121" s="344"/>
      <c r="BS4121" s="305"/>
      <c r="BT4121" s="305"/>
      <c r="BU4121" s="305"/>
      <c r="BV4121" s="305"/>
      <c r="BW4121" s="305"/>
      <c r="BX4121" s="305"/>
      <c r="BY4121" s="305"/>
      <c r="BZ4121" s="305"/>
      <c r="CA4121" s="305"/>
      <c r="CE4121" s="110"/>
    </row>
    <row r="4122" spans="9:83" s="108" customFormat="1" x14ac:dyDescent="0.25">
      <c r="I4122" s="111"/>
      <c r="J4122" s="111"/>
      <c r="K4122" s="111"/>
      <c r="L4122" s="111"/>
      <c r="M4122" s="111"/>
      <c r="N4122" s="111"/>
      <c r="O4122" s="112"/>
      <c r="AF4122" s="109"/>
      <c r="AG4122" s="109"/>
      <c r="AH4122" s="109"/>
      <c r="AN4122" s="109"/>
      <c r="AO4122" s="109"/>
      <c r="AP4122" s="109"/>
      <c r="BF4122" s="305"/>
      <c r="BG4122" s="305"/>
      <c r="BJ4122" s="344"/>
      <c r="BK4122" s="344"/>
      <c r="BS4122" s="305"/>
      <c r="BT4122" s="305"/>
      <c r="BU4122" s="305"/>
      <c r="BV4122" s="305"/>
      <c r="BW4122" s="305"/>
      <c r="BX4122" s="305"/>
      <c r="BY4122" s="305"/>
      <c r="BZ4122" s="305"/>
      <c r="CA4122" s="305"/>
      <c r="CE4122" s="110"/>
    </row>
    <row r="4123" spans="9:83" s="108" customFormat="1" x14ac:dyDescent="0.25">
      <c r="I4123" s="111"/>
      <c r="J4123" s="111"/>
      <c r="K4123" s="111"/>
      <c r="L4123" s="111"/>
      <c r="M4123" s="111"/>
      <c r="N4123" s="111"/>
      <c r="O4123" s="112"/>
      <c r="AF4123" s="109"/>
      <c r="AG4123" s="109"/>
      <c r="AH4123" s="109"/>
      <c r="AN4123" s="109"/>
      <c r="AO4123" s="109"/>
      <c r="AP4123" s="109"/>
      <c r="BF4123" s="305"/>
      <c r="BG4123" s="305"/>
      <c r="BJ4123" s="344"/>
      <c r="BK4123" s="344"/>
      <c r="BS4123" s="305"/>
      <c r="BT4123" s="305"/>
      <c r="BU4123" s="305"/>
      <c r="BV4123" s="305"/>
      <c r="BW4123" s="305"/>
      <c r="BX4123" s="305"/>
      <c r="BY4123" s="305"/>
      <c r="BZ4123" s="305"/>
      <c r="CA4123" s="305"/>
      <c r="CE4123" s="110"/>
    </row>
    <row r="4124" spans="9:83" s="108" customFormat="1" x14ac:dyDescent="0.25">
      <c r="I4124" s="111"/>
      <c r="J4124" s="111"/>
      <c r="K4124" s="111"/>
      <c r="L4124" s="111"/>
      <c r="M4124" s="111"/>
      <c r="N4124" s="111"/>
      <c r="O4124" s="112"/>
      <c r="AF4124" s="109"/>
      <c r="AG4124" s="109"/>
      <c r="AH4124" s="109"/>
      <c r="AN4124" s="109"/>
      <c r="AO4124" s="109"/>
      <c r="AP4124" s="109"/>
      <c r="BF4124" s="305"/>
      <c r="BG4124" s="305"/>
      <c r="BJ4124" s="344"/>
      <c r="BK4124" s="344"/>
      <c r="BS4124" s="305"/>
      <c r="BT4124" s="305"/>
      <c r="BU4124" s="305"/>
      <c r="BV4124" s="305"/>
      <c r="BW4124" s="305"/>
      <c r="BX4124" s="305"/>
      <c r="BY4124" s="305"/>
      <c r="BZ4124" s="305"/>
      <c r="CA4124" s="305"/>
      <c r="CE4124" s="110"/>
    </row>
    <row r="4125" spans="9:83" s="108" customFormat="1" x14ac:dyDescent="0.25">
      <c r="I4125" s="111"/>
      <c r="J4125" s="111"/>
      <c r="K4125" s="111"/>
      <c r="L4125" s="111"/>
      <c r="M4125" s="111"/>
      <c r="N4125" s="111"/>
      <c r="O4125" s="112"/>
      <c r="AF4125" s="109"/>
      <c r="AG4125" s="109"/>
      <c r="AH4125" s="109"/>
      <c r="AN4125" s="109"/>
      <c r="AO4125" s="109"/>
      <c r="AP4125" s="109"/>
      <c r="BF4125" s="305"/>
      <c r="BG4125" s="305"/>
      <c r="BJ4125" s="344"/>
      <c r="BK4125" s="344"/>
      <c r="BS4125" s="305"/>
      <c r="BT4125" s="305"/>
      <c r="BU4125" s="305"/>
      <c r="BV4125" s="305"/>
      <c r="BW4125" s="305"/>
      <c r="BX4125" s="305"/>
      <c r="BY4125" s="305"/>
      <c r="BZ4125" s="305"/>
      <c r="CA4125" s="305"/>
      <c r="CE4125" s="110"/>
    </row>
    <row r="4126" spans="9:83" s="108" customFormat="1" x14ac:dyDescent="0.25">
      <c r="I4126" s="111"/>
      <c r="J4126" s="111"/>
      <c r="K4126" s="111"/>
      <c r="L4126" s="111"/>
      <c r="M4126" s="111"/>
      <c r="N4126" s="111"/>
      <c r="O4126" s="112"/>
      <c r="AF4126" s="109"/>
      <c r="AG4126" s="109"/>
      <c r="AH4126" s="109"/>
      <c r="AN4126" s="109"/>
      <c r="AO4126" s="109"/>
      <c r="AP4126" s="109"/>
      <c r="BF4126" s="305"/>
      <c r="BG4126" s="305"/>
      <c r="BJ4126" s="344"/>
      <c r="BK4126" s="344"/>
      <c r="BS4126" s="305"/>
      <c r="BT4126" s="305"/>
      <c r="BU4126" s="305"/>
      <c r="BV4126" s="305"/>
      <c r="BW4126" s="305"/>
      <c r="BX4126" s="305"/>
      <c r="BY4126" s="305"/>
      <c r="BZ4126" s="305"/>
      <c r="CA4126" s="305"/>
      <c r="CE4126" s="110"/>
    </row>
    <row r="4127" spans="9:83" s="108" customFormat="1" x14ac:dyDescent="0.25">
      <c r="I4127" s="111"/>
      <c r="J4127" s="111"/>
      <c r="K4127" s="111"/>
      <c r="L4127" s="111"/>
      <c r="M4127" s="111"/>
      <c r="N4127" s="111"/>
      <c r="O4127" s="112"/>
      <c r="AF4127" s="109"/>
      <c r="AG4127" s="109"/>
      <c r="AH4127" s="109"/>
      <c r="AN4127" s="109"/>
      <c r="AO4127" s="109"/>
      <c r="AP4127" s="109"/>
      <c r="BF4127" s="305"/>
      <c r="BG4127" s="305"/>
      <c r="BJ4127" s="344"/>
      <c r="BK4127" s="344"/>
      <c r="BS4127" s="305"/>
      <c r="BT4127" s="305"/>
      <c r="BU4127" s="305"/>
      <c r="BV4127" s="305"/>
      <c r="BW4127" s="305"/>
      <c r="BX4127" s="305"/>
      <c r="BY4127" s="305"/>
      <c r="BZ4127" s="305"/>
      <c r="CA4127" s="305"/>
      <c r="CE4127" s="110"/>
    </row>
    <row r="4128" spans="9:83" s="108" customFormat="1" x14ac:dyDescent="0.25">
      <c r="I4128" s="111"/>
      <c r="J4128" s="111"/>
      <c r="K4128" s="111"/>
      <c r="L4128" s="111"/>
      <c r="M4128" s="111"/>
      <c r="N4128" s="111"/>
      <c r="O4128" s="112"/>
      <c r="AF4128" s="109"/>
      <c r="AG4128" s="109"/>
      <c r="AH4128" s="109"/>
      <c r="AN4128" s="109"/>
      <c r="AO4128" s="109"/>
      <c r="AP4128" s="109"/>
      <c r="BF4128" s="305"/>
      <c r="BG4128" s="305"/>
      <c r="BJ4128" s="344"/>
      <c r="BK4128" s="344"/>
      <c r="BS4128" s="305"/>
      <c r="BT4128" s="305"/>
      <c r="BU4128" s="305"/>
      <c r="BV4128" s="305"/>
      <c r="BW4128" s="305"/>
      <c r="BX4128" s="305"/>
      <c r="BY4128" s="305"/>
      <c r="BZ4128" s="305"/>
      <c r="CA4128" s="305"/>
      <c r="CE4128" s="110"/>
    </row>
    <row r="4129" spans="9:83" s="108" customFormat="1" x14ac:dyDescent="0.25">
      <c r="I4129" s="111"/>
      <c r="J4129" s="111"/>
      <c r="K4129" s="111"/>
      <c r="L4129" s="111"/>
      <c r="M4129" s="111"/>
      <c r="N4129" s="111"/>
      <c r="O4129" s="112"/>
      <c r="AF4129" s="109"/>
      <c r="AG4129" s="109"/>
      <c r="AH4129" s="109"/>
      <c r="AN4129" s="109"/>
      <c r="AO4129" s="109"/>
      <c r="AP4129" s="109"/>
      <c r="BF4129" s="305"/>
      <c r="BG4129" s="305"/>
      <c r="BJ4129" s="344"/>
      <c r="BK4129" s="344"/>
      <c r="BS4129" s="305"/>
      <c r="BT4129" s="305"/>
      <c r="BU4129" s="305"/>
      <c r="BV4129" s="305"/>
      <c r="BW4129" s="305"/>
      <c r="BX4129" s="305"/>
      <c r="BY4129" s="305"/>
      <c r="BZ4129" s="305"/>
      <c r="CA4129" s="305"/>
      <c r="CE4129" s="110"/>
    </row>
    <row r="4130" spans="9:83" s="108" customFormat="1" x14ac:dyDescent="0.25">
      <c r="I4130" s="111"/>
      <c r="J4130" s="111"/>
      <c r="K4130" s="111"/>
      <c r="L4130" s="111"/>
      <c r="M4130" s="111"/>
      <c r="N4130" s="111"/>
      <c r="O4130" s="112"/>
      <c r="AF4130" s="109"/>
      <c r="AG4130" s="109"/>
      <c r="AH4130" s="109"/>
      <c r="AN4130" s="109"/>
      <c r="AO4130" s="109"/>
      <c r="AP4130" s="109"/>
      <c r="BF4130" s="305"/>
      <c r="BG4130" s="305"/>
      <c r="BJ4130" s="344"/>
      <c r="BK4130" s="344"/>
      <c r="BS4130" s="305"/>
      <c r="BT4130" s="305"/>
      <c r="BU4130" s="305"/>
      <c r="BV4130" s="305"/>
      <c r="BW4130" s="305"/>
      <c r="BX4130" s="305"/>
      <c r="BY4130" s="305"/>
      <c r="BZ4130" s="305"/>
      <c r="CA4130" s="305"/>
      <c r="CE4130" s="110"/>
    </row>
    <row r="4131" spans="9:83" s="108" customFormat="1" x14ac:dyDescent="0.25">
      <c r="I4131" s="111"/>
      <c r="J4131" s="111"/>
      <c r="K4131" s="111"/>
      <c r="L4131" s="111"/>
      <c r="M4131" s="111"/>
      <c r="N4131" s="111"/>
      <c r="O4131" s="112"/>
      <c r="AF4131" s="109"/>
      <c r="AG4131" s="109"/>
      <c r="AH4131" s="109"/>
      <c r="AN4131" s="109"/>
      <c r="AO4131" s="109"/>
      <c r="AP4131" s="109"/>
      <c r="BF4131" s="305"/>
      <c r="BG4131" s="305"/>
      <c r="BJ4131" s="344"/>
      <c r="BK4131" s="344"/>
      <c r="BS4131" s="305"/>
      <c r="BT4131" s="305"/>
      <c r="BU4131" s="305"/>
      <c r="BV4131" s="305"/>
      <c r="BW4131" s="305"/>
      <c r="BX4131" s="305"/>
      <c r="BY4131" s="305"/>
      <c r="BZ4131" s="305"/>
      <c r="CA4131" s="305"/>
      <c r="CE4131" s="110"/>
    </row>
    <row r="4132" spans="9:83" s="108" customFormat="1" x14ac:dyDescent="0.25">
      <c r="I4132" s="111"/>
      <c r="J4132" s="111"/>
      <c r="K4132" s="111"/>
      <c r="L4132" s="111"/>
      <c r="M4132" s="111"/>
      <c r="N4132" s="111"/>
      <c r="O4132" s="112"/>
      <c r="AF4132" s="109"/>
      <c r="AG4132" s="109"/>
      <c r="AH4132" s="109"/>
      <c r="AN4132" s="109"/>
      <c r="AO4132" s="109"/>
      <c r="AP4132" s="109"/>
      <c r="BF4132" s="305"/>
      <c r="BG4132" s="305"/>
      <c r="BJ4132" s="344"/>
      <c r="BK4132" s="344"/>
      <c r="BS4132" s="305"/>
      <c r="BT4132" s="305"/>
      <c r="BU4132" s="305"/>
      <c r="BV4132" s="305"/>
      <c r="BW4132" s="305"/>
      <c r="BX4132" s="305"/>
      <c r="BY4132" s="305"/>
      <c r="BZ4132" s="305"/>
      <c r="CA4132" s="305"/>
      <c r="CE4132" s="110"/>
    </row>
    <row r="4133" spans="9:83" s="108" customFormat="1" x14ac:dyDescent="0.25">
      <c r="I4133" s="111"/>
      <c r="J4133" s="111"/>
      <c r="K4133" s="111"/>
      <c r="L4133" s="111"/>
      <c r="M4133" s="111"/>
      <c r="N4133" s="111"/>
      <c r="O4133" s="112"/>
      <c r="AF4133" s="109"/>
      <c r="AG4133" s="109"/>
      <c r="AH4133" s="109"/>
      <c r="AN4133" s="109"/>
      <c r="AO4133" s="109"/>
      <c r="AP4133" s="109"/>
      <c r="BF4133" s="305"/>
      <c r="BG4133" s="305"/>
      <c r="BJ4133" s="344"/>
      <c r="BK4133" s="344"/>
      <c r="BS4133" s="305"/>
      <c r="BT4133" s="305"/>
      <c r="BU4133" s="305"/>
      <c r="BV4133" s="305"/>
      <c r="BW4133" s="305"/>
      <c r="BX4133" s="305"/>
      <c r="BY4133" s="305"/>
      <c r="BZ4133" s="305"/>
      <c r="CA4133" s="305"/>
      <c r="CE4133" s="110"/>
    </row>
    <row r="4134" spans="9:83" s="108" customFormat="1" x14ac:dyDescent="0.25">
      <c r="I4134" s="111"/>
      <c r="J4134" s="111"/>
      <c r="K4134" s="111"/>
      <c r="L4134" s="111"/>
      <c r="M4134" s="111"/>
      <c r="N4134" s="111"/>
      <c r="O4134" s="112"/>
      <c r="AF4134" s="109"/>
      <c r="AG4134" s="109"/>
      <c r="AH4134" s="109"/>
      <c r="AN4134" s="109"/>
      <c r="AO4134" s="109"/>
      <c r="AP4134" s="109"/>
      <c r="BF4134" s="305"/>
      <c r="BG4134" s="305"/>
      <c r="BJ4134" s="344"/>
      <c r="BK4134" s="344"/>
      <c r="BS4134" s="305"/>
      <c r="BT4134" s="305"/>
      <c r="BU4134" s="305"/>
      <c r="BV4134" s="305"/>
      <c r="BW4134" s="305"/>
      <c r="BX4134" s="305"/>
      <c r="BY4134" s="305"/>
      <c r="BZ4134" s="305"/>
      <c r="CA4134" s="305"/>
      <c r="CE4134" s="110"/>
    </row>
    <row r="4135" spans="9:83" s="108" customFormat="1" x14ac:dyDescent="0.25">
      <c r="I4135" s="111"/>
      <c r="J4135" s="111"/>
      <c r="K4135" s="111"/>
      <c r="L4135" s="111"/>
      <c r="M4135" s="111"/>
      <c r="N4135" s="111"/>
      <c r="O4135" s="112"/>
      <c r="AF4135" s="109"/>
      <c r="AG4135" s="109"/>
      <c r="AH4135" s="109"/>
      <c r="AN4135" s="109"/>
      <c r="AO4135" s="109"/>
      <c r="AP4135" s="109"/>
      <c r="BF4135" s="305"/>
      <c r="BG4135" s="305"/>
      <c r="BJ4135" s="344"/>
      <c r="BK4135" s="344"/>
      <c r="BS4135" s="305"/>
      <c r="BT4135" s="305"/>
      <c r="BU4135" s="305"/>
      <c r="BV4135" s="305"/>
      <c r="BW4135" s="305"/>
      <c r="BX4135" s="305"/>
      <c r="BY4135" s="305"/>
      <c r="BZ4135" s="305"/>
      <c r="CA4135" s="305"/>
      <c r="CE4135" s="110"/>
    </row>
    <row r="4136" spans="9:83" s="108" customFormat="1" x14ac:dyDescent="0.25">
      <c r="I4136" s="111"/>
      <c r="J4136" s="111"/>
      <c r="K4136" s="111"/>
      <c r="L4136" s="111"/>
      <c r="M4136" s="111"/>
      <c r="N4136" s="111"/>
      <c r="O4136" s="112"/>
      <c r="AF4136" s="109"/>
      <c r="AG4136" s="109"/>
      <c r="AH4136" s="109"/>
      <c r="AN4136" s="109"/>
      <c r="AO4136" s="109"/>
      <c r="AP4136" s="109"/>
      <c r="BF4136" s="305"/>
      <c r="BG4136" s="305"/>
      <c r="BJ4136" s="344"/>
      <c r="BK4136" s="344"/>
      <c r="BS4136" s="305"/>
      <c r="BT4136" s="305"/>
      <c r="BU4136" s="305"/>
      <c r="BV4136" s="305"/>
      <c r="BW4136" s="305"/>
      <c r="BX4136" s="305"/>
      <c r="BY4136" s="305"/>
      <c r="BZ4136" s="305"/>
      <c r="CA4136" s="305"/>
      <c r="CE4136" s="110"/>
    </row>
    <row r="4137" spans="9:83" s="108" customFormat="1" x14ac:dyDescent="0.25">
      <c r="I4137" s="111"/>
      <c r="J4137" s="111"/>
      <c r="K4137" s="111"/>
      <c r="L4137" s="111"/>
      <c r="M4137" s="111"/>
      <c r="N4137" s="111"/>
      <c r="O4137" s="112"/>
      <c r="AF4137" s="109"/>
      <c r="AG4137" s="109"/>
      <c r="AH4137" s="109"/>
      <c r="AN4137" s="109"/>
      <c r="AO4137" s="109"/>
      <c r="AP4137" s="109"/>
      <c r="BF4137" s="305"/>
      <c r="BG4137" s="305"/>
      <c r="BJ4137" s="344"/>
      <c r="BK4137" s="344"/>
      <c r="BS4137" s="305"/>
      <c r="BT4137" s="305"/>
      <c r="BU4137" s="305"/>
      <c r="BV4137" s="305"/>
      <c r="BW4137" s="305"/>
      <c r="BX4137" s="305"/>
      <c r="BY4137" s="305"/>
      <c r="BZ4137" s="305"/>
      <c r="CA4137" s="305"/>
      <c r="CE4137" s="110"/>
    </row>
    <row r="4138" spans="9:83" s="108" customFormat="1" x14ac:dyDescent="0.25">
      <c r="I4138" s="111"/>
      <c r="J4138" s="111"/>
      <c r="K4138" s="111"/>
      <c r="L4138" s="111"/>
      <c r="M4138" s="111"/>
      <c r="N4138" s="111"/>
      <c r="O4138" s="112"/>
      <c r="AF4138" s="109"/>
      <c r="AG4138" s="109"/>
      <c r="AH4138" s="109"/>
      <c r="AN4138" s="109"/>
      <c r="AO4138" s="109"/>
      <c r="AP4138" s="109"/>
      <c r="BF4138" s="305"/>
      <c r="BG4138" s="305"/>
      <c r="BJ4138" s="344"/>
      <c r="BK4138" s="344"/>
      <c r="BS4138" s="305"/>
      <c r="BT4138" s="305"/>
      <c r="BU4138" s="305"/>
      <c r="BV4138" s="305"/>
      <c r="BW4138" s="305"/>
      <c r="BX4138" s="305"/>
      <c r="BY4138" s="305"/>
      <c r="BZ4138" s="305"/>
      <c r="CA4138" s="305"/>
      <c r="CE4138" s="110"/>
    </row>
    <row r="4139" spans="9:83" s="108" customFormat="1" x14ac:dyDescent="0.25">
      <c r="I4139" s="111"/>
      <c r="J4139" s="111"/>
      <c r="K4139" s="111"/>
      <c r="L4139" s="111"/>
      <c r="M4139" s="111"/>
      <c r="N4139" s="111"/>
      <c r="O4139" s="112"/>
      <c r="AF4139" s="109"/>
      <c r="AG4139" s="109"/>
      <c r="AH4139" s="109"/>
      <c r="AN4139" s="109"/>
      <c r="AO4139" s="109"/>
      <c r="AP4139" s="109"/>
      <c r="BF4139" s="305"/>
      <c r="BG4139" s="305"/>
      <c r="BJ4139" s="344"/>
      <c r="BK4139" s="344"/>
      <c r="BS4139" s="305"/>
      <c r="BT4139" s="305"/>
      <c r="BU4139" s="305"/>
      <c r="BV4139" s="305"/>
      <c r="BW4139" s="305"/>
      <c r="BX4139" s="305"/>
      <c r="BY4139" s="305"/>
      <c r="BZ4139" s="305"/>
      <c r="CA4139" s="305"/>
      <c r="CE4139" s="110"/>
    </row>
    <row r="4140" spans="9:83" s="108" customFormat="1" x14ac:dyDescent="0.25">
      <c r="I4140" s="111"/>
      <c r="J4140" s="111"/>
      <c r="K4140" s="111"/>
      <c r="L4140" s="111"/>
      <c r="M4140" s="111"/>
      <c r="N4140" s="111"/>
      <c r="O4140" s="112"/>
      <c r="AF4140" s="109"/>
      <c r="AG4140" s="109"/>
      <c r="AH4140" s="109"/>
      <c r="AN4140" s="109"/>
      <c r="AO4140" s="109"/>
      <c r="AP4140" s="109"/>
      <c r="BF4140" s="305"/>
      <c r="BG4140" s="305"/>
      <c r="BJ4140" s="344"/>
      <c r="BK4140" s="344"/>
      <c r="BS4140" s="305"/>
      <c r="BT4140" s="305"/>
      <c r="BU4140" s="305"/>
      <c r="BV4140" s="305"/>
      <c r="BW4140" s="305"/>
      <c r="BX4140" s="305"/>
      <c r="BY4140" s="305"/>
      <c r="BZ4140" s="305"/>
      <c r="CA4140" s="305"/>
      <c r="CE4140" s="110"/>
    </row>
    <row r="4141" spans="9:83" s="108" customFormat="1" x14ac:dyDescent="0.25">
      <c r="I4141" s="111"/>
      <c r="J4141" s="111"/>
      <c r="K4141" s="111"/>
      <c r="L4141" s="111"/>
      <c r="M4141" s="111"/>
      <c r="N4141" s="111"/>
      <c r="O4141" s="112"/>
      <c r="AF4141" s="109"/>
      <c r="AG4141" s="109"/>
      <c r="AH4141" s="109"/>
      <c r="AN4141" s="109"/>
      <c r="AO4141" s="109"/>
      <c r="AP4141" s="109"/>
      <c r="BF4141" s="305"/>
      <c r="BG4141" s="305"/>
      <c r="BJ4141" s="344"/>
      <c r="BK4141" s="344"/>
      <c r="BS4141" s="305"/>
      <c r="BT4141" s="305"/>
      <c r="BU4141" s="305"/>
      <c r="BV4141" s="305"/>
      <c r="BW4141" s="305"/>
      <c r="BX4141" s="305"/>
      <c r="BY4141" s="305"/>
      <c r="BZ4141" s="305"/>
      <c r="CA4141" s="305"/>
      <c r="CE4141" s="110"/>
    </row>
    <row r="4142" spans="9:83" s="108" customFormat="1" x14ac:dyDescent="0.25">
      <c r="I4142" s="111"/>
      <c r="J4142" s="111"/>
      <c r="K4142" s="111"/>
      <c r="L4142" s="111"/>
      <c r="M4142" s="111"/>
      <c r="N4142" s="111"/>
      <c r="O4142" s="112"/>
      <c r="AF4142" s="109"/>
      <c r="AG4142" s="109"/>
      <c r="AH4142" s="109"/>
      <c r="AN4142" s="109"/>
      <c r="AO4142" s="109"/>
      <c r="AP4142" s="109"/>
      <c r="BF4142" s="305"/>
      <c r="BG4142" s="305"/>
      <c r="BJ4142" s="344"/>
      <c r="BK4142" s="344"/>
      <c r="BS4142" s="305"/>
      <c r="BT4142" s="305"/>
      <c r="BU4142" s="305"/>
      <c r="BV4142" s="305"/>
      <c r="BW4142" s="305"/>
      <c r="BX4142" s="305"/>
      <c r="BY4142" s="305"/>
      <c r="BZ4142" s="305"/>
      <c r="CA4142" s="305"/>
      <c r="CE4142" s="110"/>
    </row>
    <row r="4143" spans="9:83" s="108" customFormat="1" x14ac:dyDescent="0.25">
      <c r="I4143" s="111"/>
      <c r="J4143" s="111"/>
      <c r="K4143" s="111"/>
      <c r="L4143" s="111"/>
      <c r="M4143" s="111"/>
      <c r="N4143" s="111"/>
      <c r="O4143" s="112"/>
      <c r="AF4143" s="109"/>
      <c r="AG4143" s="109"/>
      <c r="AH4143" s="109"/>
      <c r="AN4143" s="109"/>
      <c r="AO4143" s="109"/>
      <c r="AP4143" s="109"/>
      <c r="BF4143" s="305"/>
      <c r="BG4143" s="305"/>
      <c r="BJ4143" s="344"/>
      <c r="BK4143" s="344"/>
      <c r="BS4143" s="305"/>
      <c r="BT4143" s="305"/>
      <c r="BU4143" s="305"/>
      <c r="BV4143" s="305"/>
      <c r="BW4143" s="305"/>
      <c r="BX4143" s="305"/>
      <c r="BY4143" s="305"/>
      <c r="BZ4143" s="305"/>
      <c r="CA4143" s="305"/>
      <c r="CE4143" s="110"/>
    </row>
    <row r="4144" spans="9:83" s="108" customFormat="1" x14ac:dyDescent="0.25">
      <c r="I4144" s="111"/>
      <c r="J4144" s="111"/>
      <c r="K4144" s="111"/>
      <c r="L4144" s="111"/>
      <c r="M4144" s="111"/>
      <c r="N4144" s="111"/>
      <c r="O4144" s="112"/>
      <c r="AF4144" s="109"/>
      <c r="AG4144" s="109"/>
      <c r="AH4144" s="109"/>
      <c r="AN4144" s="109"/>
      <c r="AO4144" s="109"/>
      <c r="AP4144" s="109"/>
      <c r="BF4144" s="305"/>
      <c r="BG4144" s="305"/>
      <c r="BJ4144" s="344"/>
      <c r="BK4144" s="344"/>
      <c r="BS4144" s="305"/>
      <c r="BT4144" s="305"/>
      <c r="BU4144" s="305"/>
      <c r="BV4144" s="305"/>
      <c r="BW4144" s="305"/>
      <c r="BX4144" s="305"/>
      <c r="BY4144" s="305"/>
      <c r="BZ4144" s="305"/>
      <c r="CA4144" s="305"/>
      <c r="CE4144" s="110"/>
    </row>
    <row r="4145" spans="9:83" s="108" customFormat="1" x14ac:dyDescent="0.25">
      <c r="I4145" s="111"/>
      <c r="J4145" s="111"/>
      <c r="K4145" s="111"/>
      <c r="L4145" s="111"/>
      <c r="M4145" s="111"/>
      <c r="N4145" s="111"/>
      <c r="O4145" s="112"/>
      <c r="AF4145" s="109"/>
      <c r="AG4145" s="109"/>
      <c r="AH4145" s="109"/>
      <c r="AN4145" s="109"/>
      <c r="AO4145" s="109"/>
      <c r="AP4145" s="109"/>
      <c r="BF4145" s="305"/>
      <c r="BG4145" s="305"/>
      <c r="BJ4145" s="344"/>
      <c r="BK4145" s="344"/>
      <c r="BS4145" s="305"/>
      <c r="BT4145" s="305"/>
      <c r="BU4145" s="305"/>
      <c r="BV4145" s="305"/>
      <c r="BW4145" s="305"/>
      <c r="BX4145" s="305"/>
      <c r="BY4145" s="305"/>
      <c r="BZ4145" s="305"/>
      <c r="CA4145" s="305"/>
      <c r="CE4145" s="110"/>
    </row>
    <row r="4146" spans="9:83" s="108" customFormat="1" x14ac:dyDescent="0.25">
      <c r="I4146" s="111"/>
      <c r="J4146" s="111"/>
      <c r="K4146" s="111"/>
      <c r="L4146" s="111"/>
      <c r="M4146" s="111"/>
      <c r="N4146" s="111"/>
      <c r="O4146" s="112"/>
      <c r="AF4146" s="109"/>
      <c r="AG4146" s="109"/>
      <c r="AH4146" s="109"/>
      <c r="AN4146" s="109"/>
      <c r="AO4146" s="109"/>
      <c r="AP4146" s="109"/>
      <c r="BF4146" s="305"/>
      <c r="BG4146" s="305"/>
      <c r="BJ4146" s="344"/>
      <c r="BK4146" s="344"/>
      <c r="BS4146" s="305"/>
      <c r="BT4146" s="305"/>
      <c r="BU4146" s="305"/>
      <c r="BV4146" s="305"/>
      <c r="BW4146" s="305"/>
      <c r="BX4146" s="305"/>
      <c r="BY4146" s="305"/>
      <c r="BZ4146" s="305"/>
      <c r="CA4146" s="305"/>
      <c r="CE4146" s="110"/>
    </row>
    <row r="4147" spans="9:83" s="108" customFormat="1" x14ac:dyDescent="0.25">
      <c r="I4147" s="111"/>
      <c r="J4147" s="111"/>
      <c r="K4147" s="111"/>
      <c r="L4147" s="111"/>
      <c r="M4147" s="111"/>
      <c r="N4147" s="111"/>
      <c r="O4147" s="112"/>
      <c r="AF4147" s="109"/>
      <c r="AG4147" s="109"/>
      <c r="AH4147" s="109"/>
      <c r="AN4147" s="109"/>
      <c r="AO4147" s="109"/>
      <c r="AP4147" s="109"/>
      <c r="BF4147" s="305"/>
      <c r="BG4147" s="305"/>
      <c r="BJ4147" s="344"/>
      <c r="BK4147" s="344"/>
      <c r="BS4147" s="305"/>
      <c r="BT4147" s="305"/>
      <c r="BU4147" s="305"/>
      <c r="BV4147" s="305"/>
      <c r="BW4147" s="305"/>
      <c r="BX4147" s="305"/>
      <c r="BY4147" s="305"/>
      <c r="BZ4147" s="305"/>
      <c r="CA4147" s="305"/>
      <c r="CE4147" s="110"/>
    </row>
    <row r="4148" spans="9:83" s="108" customFormat="1" x14ac:dyDescent="0.25">
      <c r="I4148" s="111"/>
      <c r="J4148" s="111"/>
      <c r="K4148" s="111"/>
      <c r="L4148" s="111"/>
      <c r="M4148" s="111"/>
      <c r="N4148" s="111"/>
      <c r="O4148" s="112"/>
      <c r="AF4148" s="109"/>
      <c r="AG4148" s="109"/>
      <c r="AH4148" s="109"/>
      <c r="AN4148" s="109"/>
      <c r="AO4148" s="109"/>
      <c r="AP4148" s="109"/>
      <c r="BF4148" s="305"/>
      <c r="BG4148" s="305"/>
      <c r="BJ4148" s="344"/>
      <c r="BK4148" s="344"/>
      <c r="BS4148" s="305"/>
      <c r="BT4148" s="305"/>
      <c r="BU4148" s="305"/>
      <c r="BV4148" s="305"/>
      <c r="BW4148" s="305"/>
      <c r="BX4148" s="305"/>
      <c r="BY4148" s="305"/>
      <c r="BZ4148" s="305"/>
      <c r="CA4148" s="305"/>
      <c r="CE4148" s="110"/>
    </row>
    <row r="4149" spans="9:83" s="108" customFormat="1" x14ac:dyDescent="0.25">
      <c r="I4149" s="111"/>
      <c r="J4149" s="111"/>
      <c r="K4149" s="111"/>
      <c r="L4149" s="111"/>
      <c r="M4149" s="111"/>
      <c r="N4149" s="111"/>
      <c r="O4149" s="112"/>
      <c r="AF4149" s="109"/>
      <c r="AG4149" s="109"/>
      <c r="AH4149" s="109"/>
      <c r="AN4149" s="109"/>
      <c r="AO4149" s="109"/>
      <c r="AP4149" s="109"/>
      <c r="BF4149" s="305"/>
      <c r="BG4149" s="305"/>
      <c r="BJ4149" s="344"/>
      <c r="BK4149" s="344"/>
      <c r="BS4149" s="305"/>
      <c r="BT4149" s="305"/>
      <c r="BU4149" s="305"/>
      <c r="BV4149" s="305"/>
      <c r="BW4149" s="305"/>
      <c r="BX4149" s="305"/>
      <c r="BY4149" s="305"/>
      <c r="BZ4149" s="305"/>
      <c r="CA4149" s="305"/>
      <c r="CE4149" s="110"/>
    </row>
    <row r="4150" spans="9:83" s="108" customFormat="1" x14ac:dyDescent="0.25">
      <c r="I4150" s="111"/>
      <c r="J4150" s="111"/>
      <c r="K4150" s="111"/>
      <c r="L4150" s="111"/>
      <c r="M4150" s="111"/>
      <c r="N4150" s="111"/>
      <c r="O4150" s="112"/>
      <c r="AF4150" s="109"/>
      <c r="AG4150" s="109"/>
      <c r="AH4150" s="109"/>
      <c r="AN4150" s="109"/>
      <c r="AO4150" s="109"/>
      <c r="AP4150" s="109"/>
      <c r="BF4150" s="305"/>
      <c r="BG4150" s="305"/>
      <c r="BJ4150" s="344"/>
      <c r="BK4150" s="344"/>
      <c r="BS4150" s="305"/>
      <c r="BT4150" s="305"/>
      <c r="BU4150" s="305"/>
      <c r="BV4150" s="305"/>
      <c r="BW4150" s="305"/>
      <c r="BX4150" s="305"/>
      <c r="BY4150" s="305"/>
      <c r="BZ4150" s="305"/>
      <c r="CA4150" s="305"/>
      <c r="CE4150" s="110"/>
    </row>
    <row r="4151" spans="9:83" s="108" customFormat="1" x14ac:dyDescent="0.25">
      <c r="I4151" s="111"/>
      <c r="J4151" s="111"/>
      <c r="K4151" s="111"/>
      <c r="L4151" s="111"/>
      <c r="M4151" s="111"/>
      <c r="N4151" s="111"/>
      <c r="O4151" s="112"/>
      <c r="AF4151" s="109"/>
      <c r="AG4151" s="109"/>
      <c r="AH4151" s="109"/>
      <c r="AN4151" s="109"/>
      <c r="AO4151" s="109"/>
      <c r="AP4151" s="109"/>
      <c r="BF4151" s="305"/>
      <c r="BG4151" s="305"/>
      <c r="BJ4151" s="344"/>
      <c r="BK4151" s="344"/>
      <c r="BS4151" s="305"/>
      <c r="BT4151" s="305"/>
      <c r="BU4151" s="305"/>
      <c r="BV4151" s="305"/>
      <c r="BW4151" s="305"/>
      <c r="BX4151" s="305"/>
      <c r="BY4151" s="305"/>
      <c r="BZ4151" s="305"/>
      <c r="CA4151" s="305"/>
      <c r="CE4151" s="110"/>
    </row>
    <row r="4152" spans="9:83" s="108" customFormat="1" x14ac:dyDescent="0.25">
      <c r="I4152" s="111"/>
      <c r="J4152" s="111"/>
      <c r="K4152" s="111"/>
      <c r="L4152" s="111"/>
      <c r="M4152" s="111"/>
      <c r="N4152" s="111"/>
      <c r="O4152" s="112"/>
      <c r="AF4152" s="109"/>
      <c r="AG4152" s="109"/>
      <c r="AH4152" s="109"/>
      <c r="AN4152" s="109"/>
      <c r="AO4152" s="109"/>
      <c r="AP4152" s="109"/>
      <c r="BF4152" s="305"/>
      <c r="BG4152" s="305"/>
      <c r="BJ4152" s="344"/>
      <c r="BK4152" s="344"/>
      <c r="BS4152" s="305"/>
      <c r="BT4152" s="305"/>
      <c r="BU4152" s="305"/>
      <c r="BV4152" s="305"/>
      <c r="BW4152" s="305"/>
      <c r="BX4152" s="305"/>
      <c r="BY4152" s="305"/>
      <c r="BZ4152" s="305"/>
      <c r="CA4152" s="305"/>
      <c r="CE4152" s="110"/>
    </row>
    <row r="4153" spans="9:83" s="108" customFormat="1" x14ac:dyDescent="0.25">
      <c r="I4153" s="111"/>
      <c r="J4153" s="111"/>
      <c r="K4153" s="111"/>
      <c r="L4153" s="111"/>
      <c r="M4153" s="111"/>
      <c r="N4153" s="111"/>
      <c r="O4153" s="112"/>
      <c r="AF4153" s="109"/>
      <c r="AG4153" s="109"/>
      <c r="AH4153" s="109"/>
      <c r="AN4153" s="109"/>
      <c r="AO4153" s="109"/>
      <c r="AP4153" s="109"/>
      <c r="BF4153" s="305"/>
      <c r="BG4153" s="305"/>
      <c r="BJ4153" s="344"/>
      <c r="BK4153" s="344"/>
      <c r="BS4153" s="305"/>
      <c r="BT4153" s="305"/>
      <c r="BU4153" s="305"/>
      <c r="BV4153" s="305"/>
      <c r="BW4153" s="305"/>
      <c r="BX4153" s="305"/>
      <c r="BY4153" s="305"/>
      <c r="BZ4153" s="305"/>
      <c r="CA4153" s="305"/>
      <c r="CE4153" s="110"/>
    </row>
    <row r="4154" spans="9:83" s="108" customFormat="1" x14ac:dyDescent="0.25">
      <c r="I4154" s="111"/>
      <c r="J4154" s="111"/>
      <c r="K4154" s="111"/>
      <c r="L4154" s="111"/>
      <c r="M4154" s="111"/>
      <c r="N4154" s="111"/>
      <c r="O4154" s="112"/>
      <c r="AF4154" s="109"/>
      <c r="AG4154" s="109"/>
      <c r="AH4154" s="109"/>
      <c r="AN4154" s="109"/>
      <c r="AO4154" s="109"/>
      <c r="AP4154" s="109"/>
      <c r="BF4154" s="305"/>
      <c r="BG4154" s="305"/>
      <c r="BJ4154" s="344"/>
      <c r="BK4154" s="344"/>
      <c r="BS4154" s="305"/>
      <c r="BT4154" s="305"/>
      <c r="BU4154" s="305"/>
      <c r="BV4154" s="305"/>
      <c r="BW4154" s="305"/>
      <c r="BX4154" s="305"/>
      <c r="BY4154" s="305"/>
      <c r="BZ4154" s="305"/>
      <c r="CA4154" s="305"/>
      <c r="CE4154" s="110"/>
    </row>
    <row r="4155" spans="9:83" s="108" customFormat="1" x14ac:dyDescent="0.25">
      <c r="I4155" s="111"/>
      <c r="J4155" s="111"/>
      <c r="K4155" s="111"/>
      <c r="L4155" s="111"/>
      <c r="M4155" s="111"/>
      <c r="N4155" s="111"/>
      <c r="O4155" s="112"/>
      <c r="AF4155" s="109"/>
      <c r="AG4155" s="109"/>
      <c r="AH4155" s="109"/>
      <c r="AN4155" s="109"/>
      <c r="AO4155" s="109"/>
      <c r="AP4155" s="109"/>
      <c r="BF4155" s="305"/>
      <c r="BG4155" s="305"/>
      <c r="BJ4155" s="344"/>
      <c r="BK4155" s="344"/>
      <c r="BS4155" s="305"/>
      <c r="BT4155" s="305"/>
      <c r="BU4155" s="305"/>
      <c r="BV4155" s="305"/>
      <c r="BW4155" s="305"/>
      <c r="BX4155" s="305"/>
      <c r="BY4155" s="305"/>
      <c r="BZ4155" s="305"/>
      <c r="CA4155" s="305"/>
      <c r="CE4155" s="110"/>
    </row>
    <row r="4156" spans="9:83" s="108" customFormat="1" x14ac:dyDescent="0.25">
      <c r="I4156" s="111"/>
      <c r="J4156" s="111"/>
      <c r="K4156" s="111"/>
      <c r="L4156" s="111"/>
      <c r="M4156" s="111"/>
      <c r="N4156" s="111"/>
      <c r="O4156" s="112"/>
      <c r="AF4156" s="109"/>
      <c r="AG4156" s="109"/>
      <c r="AH4156" s="109"/>
      <c r="AN4156" s="109"/>
      <c r="AO4156" s="109"/>
      <c r="AP4156" s="109"/>
      <c r="BF4156" s="305"/>
      <c r="BG4156" s="305"/>
      <c r="BJ4156" s="344"/>
      <c r="BK4156" s="344"/>
      <c r="BS4156" s="305"/>
      <c r="BT4156" s="305"/>
      <c r="BU4156" s="305"/>
      <c r="BV4156" s="305"/>
      <c r="BW4156" s="305"/>
      <c r="BX4156" s="305"/>
      <c r="BY4156" s="305"/>
      <c r="BZ4156" s="305"/>
      <c r="CA4156" s="305"/>
      <c r="CE4156" s="110"/>
    </row>
    <row r="4157" spans="9:83" s="108" customFormat="1" x14ac:dyDescent="0.25">
      <c r="I4157" s="111"/>
      <c r="J4157" s="111"/>
      <c r="K4157" s="111"/>
      <c r="L4157" s="111"/>
      <c r="M4157" s="111"/>
      <c r="N4157" s="111"/>
      <c r="O4157" s="112"/>
      <c r="AF4157" s="109"/>
      <c r="AG4157" s="109"/>
      <c r="AH4157" s="109"/>
      <c r="AN4157" s="109"/>
      <c r="AO4157" s="109"/>
      <c r="AP4157" s="109"/>
      <c r="BF4157" s="305"/>
      <c r="BG4157" s="305"/>
      <c r="BJ4157" s="344"/>
      <c r="BK4157" s="344"/>
      <c r="BS4157" s="305"/>
      <c r="BT4157" s="305"/>
      <c r="BU4157" s="305"/>
      <c r="BV4157" s="305"/>
      <c r="BW4157" s="305"/>
      <c r="BX4157" s="305"/>
      <c r="BY4157" s="305"/>
      <c r="BZ4157" s="305"/>
      <c r="CA4157" s="305"/>
      <c r="CE4157" s="110"/>
    </row>
    <row r="4158" spans="9:83" s="108" customFormat="1" x14ac:dyDescent="0.25">
      <c r="I4158" s="111"/>
      <c r="J4158" s="111"/>
      <c r="K4158" s="111"/>
      <c r="L4158" s="111"/>
      <c r="M4158" s="111"/>
      <c r="N4158" s="111"/>
      <c r="O4158" s="112"/>
      <c r="AF4158" s="109"/>
      <c r="AG4158" s="109"/>
      <c r="AH4158" s="109"/>
      <c r="AN4158" s="109"/>
      <c r="AO4158" s="109"/>
      <c r="AP4158" s="109"/>
      <c r="BF4158" s="305"/>
      <c r="BG4158" s="305"/>
      <c r="BJ4158" s="344"/>
      <c r="BK4158" s="344"/>
      <c r="BS4158" s="305"/>
      <c r="BT4158" s="305"/>
      <c r="BU4158" s="305"/>
      <c r="BV4158" s="305"/>
      <c r="BW4158" s="305"/>
      <c r="BX4158" s="305"/>
      <c r="BY4158" s="305"/>
      <c r="BZ4158" s="305"/>
      <c r="CA4158" s="305"/>
      <c r="CE4158" s="110"/>
    </row>
    <row r="4159" spans="9:83" s="108" customFormat="1" x14ac:dyDescent="0.25">
      <c r="I4159" s="111"/>
      <c r="J4159" s="111"/>
      <c r="K4159" s="111"/>
      <c r="L4159" s="111"/>
      <c r="M4159" s="111"/>
      <c r="N4159" s="111"/>
      <c r="O4159" s="112"/>
      <c r="AF4159" s="109"/>
      <c r="AG4159" s="109"/>
      <c r="AH4159" s="109"/>
      <c r="AN4159" s="109"/>
      <c r="AO4159" s="109"/>
      <c r="AP4159" s="109"/>
      <c r="BF4159" s="305"/>
      <c r="BG4159" s="305"/>
      <c r="BJ4159" s="344"/>
      <c r="BK4159" s="344"/>
      <c r="BS4159" s="305"/>
      <c r="BT4159" s="305"/>
      <c r="BU4159" s="305"/>
      <c r="BV4159" s="305"/>
      <c r="BW4159" s="305"/>
      <c r="BX4159" s="305"/>
      <c r="BY4159" s="305"/>
      <c r="BZ4159" s="305"/>
      <c r="CA4159" s="305"/>
      <c r="CE4159" s="110"/>
    </row>
    <row r="4160" spans="9:83" s="108" customFormat="1" x14ac:dyDescent="0.25">
      <c r="I4160" s="111"/>
      <c r="J4160" s="111"/>
      <c r="K4160" s="111"/>
      <c r="L4160" s="111"/>
      <c r="M4160" s="111"/>
      <c r="N4160" s="111"/>
      <c r="O4160" s="112"/>
      <c r="AF4160" s="109"/>
      <c r="AG4160" s="109"/>
      <c r="AH4160" s="109"/>
      <c r="AN4160" s="109"/>
      <c r="AO4160" s="109"/>
      <c r="AP4160" s="109"/>
      <c r="BF4160" s="305"/>
      <c r="BG4160" s="305"/>
      <c r="BJ4160" s="344"/>
      <c r="BK4160" s="344"/>
      <c r="BS4160" s="305"/>
      <c r="BT4160" s="305"/>
      <c r="BU4160" s="305"/>
      <c r="BV4160" s="305"/>
      <c r="BW4160" s="305"/>
      <c r="BX4160" s="305"/>
      <c r="BY4160" s="305"/>
      <c r="BZ4160" s="305"/>
      <c r="CA4160" s="305"/>
      <c r="CE4160" s="110"/>
    </row>
    <row r="4161" spans="9:83" s="108" customFormat="1" x14ac:dyDescent="0.25">
      <c r="I4161" s="111"/>
      <c r="J4161" s="111"/>
      <c r="K4161" s="111"/>
      <c r="L4161" s="111"/>
      <c r="M4161" s="111"/>
      <c r="N4161" s="111"/>
      <c r="O4161" s="112"/>
      <c r="AF4161" s="109"/>
      <c r="AG4161" s="109"/>
      <c r="AH4161" s="109"/>
      <c r="AN4161" s="109"/>
      <c r="AO4161" s="109"/>
      <c r="AP4161" s="109"/>
      <c r="BF4161" s="305"/>
      <c r="BG4161" s="305"/>
      <c r="BJ4161" s="344"/>
      <c r="BK4161" s="344"/>
      <c r="BS4161" s="305"/>
      <c r="BT4161" s="305"/>
      <c r="BU4161" s="305"/>
      <c r="BV4161" s="305"/>
      <c r="BW4161" s="305"/>
      <c r="BX4161" s="305"/>
      <c r="BY4161" s="305"/>
      <c r="BZ4161" s="305"/>
      <c r="CA4161" s="305"/>
      <c r="CE4161" s="110"/>
    </row>
    <row r="4162" spans="9:83" s="108" customFormat="1" x14ac:dyDescent="0.25">
      <c r="I4162" s="111"/>
      <c r="J4162" s="111"/>
      <c r="K4162" s="111"/>
      <c r="L4162" s="111"/>
      <c r="M4162" s="111"/>
      <c r="N4162" s="111"/>
      <c r="O4162" s="112"/>
      <c r="AF4162" s="109"/>
      <c r="AG4162" s="109"/>
      <c r="AH4162" s="109"/>
      <c r="AN4162" s="109"/>
      <c r="AO4162" s="109"/>
      <c r="AP4162" s="109"/>
      <c r="BF4162" s="305"/>
      <c r="BG4162" s="305"/>
      <c r="BJ4162" s="344"/>
      <c r="BK4162" s="344"/>
      <c r="BS4162" s="305"/>
      <c r="BT4162" s="305"/>
      <c r="BU4162" s="305"/>
      <c r="BV4162" s="305"/>
      <c r="BW4162" s="305"/>
      <c r="BX4162" s="305"/>
      <c r="BY4162" s="305"/>
      <c r="BZ4162" s="305"/>
      <c r="CA4162" s="305"/>
      <c r="CE4162" s="110"/>
    </row>
    <row r="4163" spans="9:83" s="108" customFormat="1" x14ac:dyDescent="0.25">
      <c r="I4163" s="111"/>
      <c r="J4163" s="111"/>
      <c r="K4163" s="111"/>
      <c r="L4163" s="111"/>
      <c r="M4163" s="111"/>
      <c r="N4163" s="111"/>
      <c r="O4163" s="112"/>
      <c r="AF4163" s="109"/>
      <c r="AG4163" s="109"/>
      <c r="AH4163" s="109"/>
      <c r="AN4163" s="109"/>
      <c r="AO4163" s="109"/>
      <c r="AP4163" s="109"/>
      <c r="BF4163" s="305"/>
      <c r="BG4163" s="305"/>
      <c r="BJ4163" s="344"/>
      <c r="BK4163" s="344"/>
      <c r="BS4163" s="305"/>
      <c r="BT4163" s="305"/>
      <c r="BU4163" s="305"/>
      <c r="BV4163" s="305"/>
      <c r="BW4163" s="305"/>
      <c r="BX4163" s="305"/>
      <c r="BY4163" s="305"/>
      <c r="BZ4163" s="305"/>
      <c r="CA4163" s="305"/>
      <c r="CE4163" s="110"/>
    </row>
    <row r="4164" spans="9:83" s="108" customFormat="1" x14ac:dyDescent="0.25">
      <c r="I4164" s="111"/>
      <c r="J4164" s="111"/>
      <c r="K4164" s="111"/>
      <c r="L4164" s="111"/>
      <c r="M4164" s="111"/>
      <c r="N4164" s="111"/>
      <c r="O4164" s="112"/>
      <c r="AF4164" s="109"/>
      <c r="AG4164" s="109"/>
      <c r="AH4164" s="109"/>
      <c r="AN4164" s="109"/>
      <c r="AO4164" s="109"/>
      <c r="AP4164" s="109"/>
      <c r="BF4164" s="305"/>
      <c r="BG4164" s="305"/>
      <c r="BJ4164" s="344"/>
      <c r="BK4164" s="344"/>
      <c r="BS4164" s="305"/>
      <c r="BT4164" s="305"/>
      <c r="BU4164" s="305"/>
      <c r="BV4164" s="305"/>
      <c r="BW4164" s="305"/>
      <c r="BX4164" s="305"/>
      <c r="BY4164" s="305"/>
      <c r="BZ4164" s="305"/>
      <c r="CA4164" s="305"/>
      <c r="CE4164" s="110"/>
    </row>
    <row r="4165" spans="9:83" s="108" customFormat="1" x14ac:dyDescent="0.25">
      <c r="I4165" s="111"/>
      <c r="J4165" s="111"/>
      <c r="K4165" s="111"/>
      <c r="L4165" s="111"/>
      <c r="M4165" s="111"/>
      <c r="N4165" s="111"/>
      <c r="O4165" s="112"/>
      <c r="AF4165" s="109"/>
      <c r="AG4165" s="109"/>
      <c r="AH4165" s="109"/>
      <c r="AN4165" s="109"/>
      <c r="AO4165" s="109"/>
      <c r="AP4165" s="109"/>
      <c r="BF4165" s="305"/>
      <c r="BG4165" s="305"/>
      <c r="BJ4165" s="344"/>
      <c r="BK4165" s="344"/>
      <c r="BS4165" s="305"/>
      <c r="BT4165" s="305"/>
      <c r="BU4165" s="305"/>
      <c r="BV4165" s="305"/>
      <c r="BW4165" s="305"/>
      <c r="BX4165" s="305"/>
      <c r="BY4165" s="305"/>
      <c r="BZ4165" s="305"/>
      <c r="CA4165" s="305"/>
      <c r="CE4165" s="110"/>
    </row>
    <row r="4166" spans="9:83" s="108" customFormat="1" x14ac:dyDescent="0.25">
      <c r="I4166" s="111"/>
      <c r="J4166" s="111"/>
      <c r="K4166" s="111"/>
      <c r="L4166" s="111"/>
      <c r="M4166" s="111"/>
      <c r="N4166" s="111"/>
      <c r="O4166" s="112"/>
      <c r="AF4166" s="109"/>
      <c r="AG4166" s="109"/>
      <c r="AH4166" s="109"/>
      <c r="AN4166" s="109"/>
      <c r="AO4166" s="109"/>
      <c r="AP4166" s="109"/>
      <c r="BF4166" s="305"/>
      <c r="BG4166" s="305"/>
      <c r="BJ4166" s="344"/>
      <c r="BK4166" s="344"/>
      <c r="BS4166" s="305"/>
      <c r="BT4166" s="305"/>
      <c r="BU4166" s="305"/>
      <c r="BV4166" s="305"/>
      <c r="BW4166" s="305"/>
      <c r="BX4166" s="305"/>
      <c r="BY4166" s="305"/>
      <c r="BZ4166" s="305"/>
      <c r="CA4166" s="305"/>
      <c r="CE4166" s="110"/>
    </row>
    <row r="4167" spans="9:83" s="108" customFormat="1" x14ac:dyDescent="0.25">
      <c r="I4167" s="111"/>
      <c r="J4167" s="111"/>
      <c r="K4167" s="111"/>
      <c r="L4167" s="111"/>
      <c r="M4167" s="111"/>
      <c r="N4167" s="111"/>
      <c r="O4167" s="112"/>
      <c r="AF4167" s="109"/>
      <c r="AG4167" s="109"/>
      <c r="AH4167" s="109"/>
      <c r="AN4167" s="109"/>
      <c r="AO4167" s="109"/>
      <c r="AP4167" s="109"/>
      <c r="BF4167" s="305"/>
      <c r="BG4167" s="305"/>
      <c r="BJ4167" s="344"/>
      <c r="BK4167" s="344"/>
      <c r="BS4167" s="305"/>
      <c r="BT4167" s="305"/>
      <c r="BU4167" s="305"/>
      <c r="BV4167" s="305"/>
      <c r="BW4167" s="305"/>
      <c r="BX4167" s="305"/>
      <c r="BY4167" s="305"/>
      <c r="BZ4167" s="305"/>
      <c r="CA4167" s="305"/>
      <c r="CE4167" s="110"/>
    </row>
    <row r="4168" spans="9:83" s="108" customFormat="1" x14ac:dyDescent="0.25">
      <c r="I4168" s="111"/>
      <c r="J4168" s="111"/>
      <c r="K4168" s="111"/>
      <c r="L4168" s="111"/>
      <c r="M4168" s="111"/>
      <c r="N4168" s="111"/>
      <c r="O4168" s="112"/>
      <c r="AF4168" s="109"/>
      <c r="AG4168" s="109"/>
      <c r="AH4168" s="109"/>
      <c r="AN4168" s="109"/>
      <c r="AO4168" s="109"/>
      <c r="AP4168" s="109"/>
      <c r="BF4168" s="305"/>
      <c r="BG4168" s="305"/>
      <c r="BJ4168" s="344"/>
      <c r="BK4168" s="344"/>
      <c r="BS4168" s="305"/>
      <c r="BT4168" s="305"/>
      <c r="BU4168" s="305"/>
      <c r="BV4168" s="305"/>
      <c r="BW4168" s="305"/>
      <c r="BX4168" s="305"/>
      <c r="BY4168" s="305"/>
      <c r="BZ4168" s="305"/>
      <c r="CA4168" s="305"/>
      <c r="CE4168" s="110"/>
    </row>
    <row r="4169" spans="9:83" s="108" customFormat="1" x14ac:dyDescent="0.25">
      <c r="I4169" s="111"/>
      <c r="J4169" s="111"/>
      <c r="K4169" s="111"/>
      <c r="L4169" s="111"/>
      <c r="M4169" s="111"/>
      <c r="N4169" s="111"/>
      <c r="O4169" s="112"/>
      <c r="AF4169" s="109"/>
      <c r="AG4169" s="109"/>
      <c r="AH4169" s="109"/>
      <c r="AN4169" s="109"/>
      <c r="AO4169" s="109"/>
      <c r="AP4169" s="109"/>
      <c r="BF4169" s="305"/>
      <c r="BG4169" s="305"/>
      <c r="BJ4169" s="344"/>
      <c r="BK4169" s="344"/>
      <c r="BS4169" s="305"/>
      <c r="BT4169" s="305"/>
      <c r="BU4169" s="305"/>
      <c r="BV4169" s="305"/>
      <c r="BW4169" s="305"/>
      <c r="BX4169" s="305"/>
      <c r="BY4169" s="305"/>
      <c r="BZ4169" s="305"/>
      <c r="CA4169" s="305"/>
      <c r="CE4169" s="110"/>
    </row>
    <row r="4170" spans="9:83" s="108" customFormat="1" x14ac:dyDescent="0.25">
      <c r="I4170" s="111"/>
      <c r="J4170" s="111"/>
      <c r="K4170" s="111"/>
      <c r="L4170" s="111"/>
      <c r="M4170" s="111"/>
      <c r="N4170" s="111"/>
      <c r="O4170" s="112"/>
      <c r="AF4170" s="109"/>
      <c r="AG4170" s="109"/>
      <c r="AH4170" s="109"/>
      <c r="AN4170" s="109"/>
      <c r="AO4170" s="109"/>
      <c r="AP4170" s="109"/>
      <c r="BF4170" s="305"/>
      <c r="BG4170" s="305"/>
      <c r="BJ4170" s="344"/>
      <c r="BK4170" s="344"/>
      <c r="BS4170" s="305"/>
      <c r="BT4170" s="305"/>
      <c r="BU4170" s="305"/>
      <c r="BV4170" s="305"/>
      <c r="BW4170" s="305"/>
      <c r="BX4170" s="305"/>
      <c r="BY4170" s="305"/>
      <c r="BZ4170" s="305"/>
      <c r="CA4170" s="305"/>
      <c r="CE4170" s="110"/>
    </row>
    <row r="4171" spans="9:83" s="108" customFormat="1" x14ac:dyDescent="0.25">
      <c r="I4171" s="111"/>
      <c r="J4171" s="111"/>
      <c r="K4171" s="111"/>
      <c r="L4171" s="111"/>
      <c r="M4171" s="111"/>
      <c r="N4171" s="111"/>
      <c r="O4171" s="112"/>
      <c r="AF4171" s="109"/>
      <c r="AG4171" s="109"/>
      <c r="AH4171" s="109"/>
      <c r="AN4171" s="109"/>
      <c r="AO4171" s="109"/>
      <c r="AP4171" s="109"/>
      <c r="BF4171" s="305"/>
      <c r="BG4171" s="305"/>
      <c r="BJ4171" s="344"/>
      <c r="BK4171" s="344"/>
      <c r="BS4171" s="305"/>
      <c r="BT4171" s="305"/>
      <c r="BU4171" s="305"/>
      <c r="BV4171" s="305"/>
      <c r="BW4171" s="305"/>
      <c r="BX4171" s="305"/>
      <c r="BY4171" s="305"/>
      <c r="BZ4171" s="305"/>
      <c r="CA4171" s="305"/>
      <c r="CE4171" s="110"/>
    </row>
    <row r="4172" spans="9:83" s="108" customFormat="1" x14ac:dyDescent="0.25">
      <c r="I4172" s="111"/>
      <c r="J4172" s="111"/>
      <c r="K4172" s="111"/>
      <c r="L4172" s="111"/>
      <c r="M4172" s="111"/>
      <c r="N4172" s="111"/>
      <c r="O4172" s="112"/>
      <c r="AF4172" s="109"/>
      <c r="AG4172" s="109"/>
      <c r="AH4172" s="109"/>
      <c r="AN4172" s="109"/>
      <c r="AO4172" s="109"/>
      <c r="AP4172" s="109"/>
      <c r="BF4172" s="305"/>
      <c r="BG4172" s="305"/>
      <c r="BJ4172" s="344"/>
      <c r="BK4172" s="344"/>
      <c r="BS4172" s="305"/>
      <c r="BT4172" s="305"/>
      <c r="BU4172" s="305"/>
      <c r="BV4172" s="305"/>
      <c r="BW4172" s="305"/>
      <c r="BX4172" s="305"/>
      <c r="BY4172" s="305"/>
      <c r="BZ4172" s="305"/>
      <c r="CA4172" s="305"/>
      <c r="CE4172" s="110"/>
    </row>
    <row r="4173" spans="9:83" s="108" customFormat="1" x14ac:dyDescent="0.25">
      <c r="I4173" s="111"/>
      <c r="J4173" s="111"/>
      <c r="K4173" s="111"/>
      <c r="L4173" s="111"/>
      <c r="M4173" s="111"/>
      <c r="N4173" s="111"/>
      <c r="O4173" s="112"/>
      <c r="AF4173" s="109"/>
      <c r="AG4173" s="109"/>
      <c r="AH4173" s="109"/>
      <c r="AN4173" s="109"/>
      <c r="AO4173" s="109"/>
      <c r="AP4173" s="109"/>
      <c r="BF4173" s="305"/>
      <c r="BG4173" s="305"/>
      <c r="BJ4173" s="344"/>
      <c r="BK4173" s="344"/>
      <c r="BS4173" s="305"/>
      <c r="BT4173" s="305"/>
      <c r="BU4173" s="305"/>
      <c r="BV4173" s="305"/>
      <c r="BW4173" s="305"/>
      <c r="BX4173" s="305"/>
      <c r="BY4173" s="305"/>
      <c r="BZ4173" s="305"/>
      <c r="CA4173" s="305"/>
      <c r="CE4173" s="110"/>
    </row>
    <row r="4174" spans="9:83" s="108" customFormat="1" x14ac:dyDescent="0.25">
      <c r="I4174" s="111"/>
      <c r="J4174" s="111"/>
      <c r="K4174" s="111"/>
      <c r="L4174" s="111"/>
      <c r="M4174" s="111"/>
      <c r="N4174" s="111"/>
      <c r="O4174" s="112"/>
      <c r="AF4174" s="109"/>
      <c r="AG4174" s="109"/>
      <c r="AH4174" s="109"/>
      <c r="AN4174" s="109"/>
      <c r="AO4174" s="109"/>
      <c r="AP4174" s="109"/>
      <c r="BF4174" s="305"/>
      <c r="BG4174" s="305"/>
      <c r="BJ4174" s="344"/>
      <c r="BK4174" s="344"/>
      <c r="BS4174" s="305"/>
      <c r="BT4174" s="305"/>
      <c r="BU4174" s="305"/>
      <c r="BV4174" s="305"/>
      <c r="BW4174" s="305"/>
      <c r="BX4174" s="305"/>
      <c r="BY4174" s="305"/>
      <c r="BZ4174" s="305"/>
      <c r="CA4174" s="305"/>
      <c r="CE4174" s="110"/>
    </row>
    <row r="4175" spans="9:83" s="108" customFormat="1" x14ac:dyDescent="0.25">
      <c r="I4175" s="111"/>
      <c r="J4175" s="111"/>
      <c r="K4175" s="111"/>
      <c r="L4175" s="111"/>
      <c r="M4175" s="111"/>
      <c r="N4175" s="111"/>
      <c r="O4175" s="112"/>
      <c r="AF4175" s="109"/>
      <c r="AG4175" s="109"/>
      <c r="AH4175" s="109"/>
      <c r="AN4175" s="109"/>
      <c r="AO4175" s="109"/>
      <c r="AP4175" s="109"/>
      <c r="BF4175" s="305"/>
      <c r="BG4175" s="305"/>
      <c r="BJ4175" s="344"/>
      <c r="BK4175" s="344"/>
      <c r="BS4175" s="305"/>
      <c r="BT4175" s="305"/>
      <c r="BU4175" s="305"/>
      <c r="BV4175" s="305"/>
      <c r="BW4175" s="305"/>
      <c r="BX4175" s="305"/>
      <c r="BY4175" s="305"/>
      <c r="BZ4175" s="305"/>
      <c r="CA4175" s="305"/>
      <c r="CE4175" s="110"/>
    </row>
    <row r="4176" spans="9:83" s="108" customFormat="1" x14ac:dyDescent="0.25">
      <c r="I4176" s="111"/>
      <c r="J4176" s="111"/>
      <c r="K4176" s="111"/>
      <c r="L4176" s="111"/>
      <c r="M4176" s="111"/>
      <c r="N4176" s="111"/>
      <c r="O4176" s="112"/>
      <c r="AF4176" s="109"/>
      <c r="AG4176" s="109"/>
      <c r="AH4176" s="109"/>
      <c r="AN4176" s="109"/>
      <c r="AO4176" s="109"/>
      <c r="AP4176" s="109"/>
      <c r="BF4176" s="305"/>
      <c r="BG4176" s="305"/>
      <c r="BJ4176" s="344"/>
      <c r="BK4176" s="344"/>
      <c r="BS4176" s="305"/>
      <c r="BT4176" s="305"/>
      <c r="BU4176" s="305"/>
      <c r="BV4176" s="305"/>
      <c r="BW4176" s="305"/>
      <c r="BX4176" s="305"/>
      <c r="BY4176" s="305"/>
      <c r="BZ4176" s="305"/>
      <c r="CA4176" s="305"/>
      <c r="CE4176" s="110"/>
    </row>
    <row r="4177" spans="9:83" s="108" customFormat="1" x14ac:dyDescent="0.25">
      <c r="I4177" s="111"/>
      <c r="J4177" s="111"/>
      <c r="K4177" s="111"/>
      <c r="L4177" s="111"/>
      <c r="M4177" s="111"/>
      <c r="N4177" s="111"/>
      <c r="O4177" s="112"/>
      <c r="AF4177" s="109"/>
      <c r="AG4177" s="109"/>
      <c r="AH4177" s="109"/>
      <c r="AN4177" s="109"/>
      <c r="AO4177" s="109"/>
      <c r="AP4177" s="109"/>
      <c r="BF4177" s="305"/>
      <c r="BG4177" s="305"/>
      <c r="BJ4177" s="344"/>
      <c r="BK4177" s="344"/>
      <c r="BS4177" s="305"/>
      <c r="BT4177" s="305"/>
      <c r="BU4177" s="305"/>
      <c r="BV4177" s="305"/>
      <c r="BW4177" s="305"/>
      <c r="BX4177" s="305"/>
      <c r="BY4177" s="305"/>
      <c r="BZ4177" s="305"/>
      <c r="CA4177" s="305"/>
      <c r="CE4177" s="110"/>
    </row>
    <row r="4178" spans="9:83" s="108" customFormat="1" x14ac:dyDescent="0.25">
      <c r="I4178" s="111"/>
      <c r="J4178" s="111"/>
      <c r="K4178" s="111"/>
      <c r="L4178" s="111"/>
      <c r="M4178" s="111"/>
      <c r="N4178" s="111"/>
      <c r="O4178" s="112"/>
      <c r="AF4178" s="109"/>
      <c r="AG4178" s="109"/>
      <c r="AH4178" s="109"/>
      <c r="AN4178" s="109"/>
      <c r="AO4178" s="109"/>
      <c r="AP4178" s="109"/>
      <c r="BF4178" s="305"/>
      <c r="BG4178" s="305"/>
      <c r="BJ4178" s="344"/>
      <c r="BK4178" s="344"/>
      <c r="BS4178" s="305"/>
      <c r="BT4178" s="305"/>
      <c r="BU4178" s="305"/>
      <c r="BV4178" s="305"/>
      <c r="BW4178" s="305"/>
      <c r="BX4178" s="305"/>
      <c r="BY4178" s="305"/>
      <c r="BZ4178" s="305"/>
      <c r="CA4178" s="305"/>
      <c r="CE4178" s="110"/>
    </row>
    <row r="4179" spans="9:83" s="108" customFormat="1" x14ac:dyDescent="0.25">
      <c r="I4179" s="111"/>
      <c r="J4179" s="111"/>
      <c r="K4179" s="111"/>
      <c r="L4179" s="111"/>
      <c r="M4179" s="111"/>
      <c r="N4179" s="111"/>
      <c r="O4179" s="112"/>
      <c r="AF4179" s="109"/>
      <c r="AG4179" s="109"/>
      <c r="AH4179" s="109"/>
      <c r="AN4179" s="109"/>
      <c r="AO4179" s="109"/>
      <c r="AP4179" s="109"/>
      <c r="BF4179" s="305"/>
      <c r="BG4179" s="305"/>
      <c r="BJ4179" s="344"/>
      <c r="BK4179" s="344"/>
      <c r="BS4179" s="305"/>
      <c r="BT4179" s="305"/>
      <c r="BU4179" s="305"/>
      <c r="BV4179" s="305"/>
      <c r="BW4179" s="305"/>
      <c r="BX4179" s="305"/>
      <c r="BY4179" s="305"/>
      <c r="BZ4179" s="305"/>
      <c r="CA4179" s="305"/>
      <c r="CE4179" s="110"/>
    </row>
    <row r="4180" spans="9:83" s="108" customFormat="1" x14ac:dyDescent="0.25">
      <c r="I4180" s="111"/>
      <c r="J4180" s="111"/>
      <c r="K4180" s="111"/>
      <c r="L4180" s="111"/>
      <c r="M4180" s="111"/>
      <c r="N4180" s="111"/>
      <c r="O4180" s="112"/>
      <c r="AF4180" s="109"/>
      <c r="AG4180" s="109"/>
      <c r="AH4180" s="109"/>
      <c r="AN4180" s="109"/>
      <c r="AO4180" s="109"/>
      <c r="AP4180" s="109"/>
      <c r="BF4180" s="305"/>
      <c r="BG4180" s="305"/>
      <c r="BJ4180" s="344"/>
      <c r="BK4180" s="344"/>
      <c r="BS4180" s="305"/>
      <c r="BT4180" s="305"/>
      <c r="BU4180" s="305"/>
      <c r="BV4180" s="305"/>
      <c r="BW4180" s="305"/>
      <c r="BX4180" s="305"/>
      <c r="BY4180" s="305"/>
      <c r="BZ4180" s="305"/>
      <c r="CA4180" s="305"/>
      <c r="CE4180" s="110"/>
    </row>
    <row r="4181" spans="9:83" s="108" customFormat="1" x14ac:dyDescent="0.25">
      <c r="I4181" s="111"/>
      <c r="J4181" s="111"/>
      <c r="K4181" s="111"/>
      <c r="L4181" s="111"/>
      <c r="M4181" s="111"/>
      <c r="N4181" s="111"/>
      <c r="O4181" s="112"/>
      <c r="AF4181" s="109"/>
      <c r="AG4181" s="109"/>
      <c r="AH4181" s="109"/>
      <c r="AN4181" s="109"/>
      <c r="AO4181" s="109"/>
      <c r="AP4181" s="109"/>
      <c r="BF4181" s="305"/>
      <c r="BG4181" s="305"/>
      <c r="BJ4181" s="344"/>
      <c r="BK4181" s="344"/>
      <c r="BS4181" s="305"/>
      <c r="BT4181" s="305"/>
      <c r="BU4181" s="305"/>
      <c r="BV4181" s="305"/>
      <c r="BW4181" s="305"/>
      <c r="BX4181" s="305"/>
      <c r="BY4181" s="305"/>
      <c r="BZ4181" s="305"/>
      <c r="CA4181" s="305"/>
      <c r="CE4181" s="110"/>
    </row>
    <row r="4182" spans="9:83" s="108" customFormat="1" x14ac:dyDescent="0.25">
      <c r="I4182" s="111"/>
      <c r="J4182" s="111"/>
      <c r="K4182" s="111"/>
      <c r="L4182" s="111"/>
      <c r="M4182" s="111"/>
      <c r="N4182" s="111"/>
      <c r="O4182" s="112"/>
      <c r="AF4182" s="109"/>
      <c r="AG4182" s="109"/>
      <c r="AH4182" s="109"/>
      <c r="AN4182" s="109"/>
      <c r="AO4182" s="109"/>
      <c r="AP4182" s="109"/>
      <c r="BF4182" s="305"/>
      <c r="BG4182" s="305"/>
      <c r="BJ4182" s="344"/>
      <c r="BK4182" s="344"/>
      <c r="BS4182" s="305"/>
      <c r="BT4182" s="305"/>
      <c r="BU4182" s="305"/>
      <c r="BV4182" s="305"/>
      <c r="BW4182" s="305"/>
      <c r="BX4182" s="305"/>
      <c r="BY4182" s="305"/>
      <c r="BZ4182" s="305"/>
      <c r="CA4182" s="305"/>
      <c r="CE4182" s="110"/>
    </row>
    <row r="4183" spans="9:83" s="108" customFormat="1" x14ac:dyDescent="0.25">
      <c r="I4183" s="111"/>
      <c r="J4183" s="111"/>
      <c r="K4183" s="111"/>
      <c r="L4183" s="111"/>
      <c r="M4183" s="111"/>
      <c r="N4183" s="111"/>
      <c r="O4183" s="112"/>
      <c r="AF4183" s="109"/>
      <c r="AG4183" s="109"/>
      <c r="AH4183" s="109"/>
      <c r="AN4183" s="109"/>
      <c r="AO4183" s="109"/>
      <c r="AP4183" s="109"/>
      <c r="BF4183" s="305"/>
      <c r="BG4183" s="305"/>
      <c r="BJ4183" s="344"/>
      <c r="BK4183" s="344"/>
      <c r="BS4183" s="305"/>
      <c r="BT4183" s="305"/>
      <c r="BU4183" s="305"/>
      <c r="BV4183" s="305"/>
      <c r="BW4183" s="305"/>
      <c r="BX4183" s="305"/>
      <c r="BY4183" s="305"/>
      <c r="BZ4183" s="305"/>
      <c r="CA4183" s="305"/>
      <c r="CE4183" s="110"/>
    </row>
    <row r="4184" spans="9:83" s="108" customFormat="1" x14ac:dyDescent="0.25">
      <c r="I4184" s="111"/>
      <c r="J4184" s="111"/>
      <c r="K4184" s="111"/>
      <c r="L4184" s="111"/>
      <c r="M4184" s="111"/>
      <c r="N4184" s="111"/>
      <c r="O4184" s="112"/>
      <c r="AF4184" s="109"/>
      <c r="AG4184" s="109"/>
      <c r="AH4184" s="109"/>
      <c r="AN4184" s="109"/>
      <c r="AO4184" s="109"/>
      <c r="AP4184" s="109"/>
      <c r="BF4184" s="305"/>
      <c r="BG4184" s="305"/>
      <c r="BJ4184" s="344"/>
      <c r="BK4184" s="344"/>
      <c r="BS4184" s="305"/>
      <c r="BT4184" s="305"/>
      <c r="BU4184" s="305"/>
      <c r="BV4184" s="305"/>
      <c r="BW4184" s="305"/>
      <c r="BX4184" s="305"/>
      <c r="BY4184" s="305"/>
      <c r="BZ4184" s="305"/>
      <c r="CA4184" s="305"/>
      <c r="CE4184" s="110"/>
    </row>
    <row r="4185" spans="9:83" s="108" customFormat="1" x14ac:dyDescent="0.25">
      <c r="I4185" s="111"/>
      <c r="J4185" s="111"/>
      <c r="K4185" s="111"/>
      <c r="L4185" s="111"/>
      <c r="M4185" s="111"/>
      <c r="N4185" s="111"/>
      <c r="O4185" s="112"/>
      <c r="AF4185" s="109"/>
      <c r="AG4185" s="109"/>
      <c r="AH4185" s="109"/>
      <c r="AN4185" s="109"/>
      <c r="AO4185" s="109"/>
      <c r="AP4185" s="109"/>
      <c r="BF4185" s="305"/>
      <c r="BG4185" s="305"/>
      <c r="BJ4185" s="344"/>
      <c r="BK4185" s="344"/>
      <c r="BS4185" s="305"/>
      <c r="BT4185" s="305"/>
      <c r="BU4185" s="305"/>
      <c r="BV4185" s="305"/>
      <c r="BW4185" s="305"/>
      <c r="BX4185" s="305"/>
      <c r="BY4185" s="305"/>
      <c r="BZ4185" s="305"/>
      <c r="CA4185" s="305"/>
      <c r="CE4185" s="110"/>
    </row>
    <row r="4186" spans="9:83" s="108" customFormat="1" x14ac:dyDescent="0.25">
      <c r="I4186" s="111"/>
      <c r="J4186" s="111"/>
      <c r="K4186" s="111"/>
      <c r="L4186" s="111"/>
      <c r="M4186" s="111"/>
      <c r="N4186" s="111"/>
      <c r="O4186" s="112"/>
      <c r="AF4186" s="109"/>
      <c r="AG4186" s="109"/>
      <c r="AH4186" s="109"/>
      <c r="AN4186" s="109"/>
      <c r="AO4186" s="109"/>
      <c r="AP4186" s="109"/>
      <c r="BF4186" s="305"/>
      <c r="BG4186" s="305"/>
      <c r="BJ4186" s="344"/>
      <c r="BK4186" s="344"/>
      <c r="BS4186" s="305"/>
      <c r="BT4186" s="305"/>
      <c r="BU4186" s="305"/>
      <c r="BV4186" s="305"/>
      <c r="BW4186" s="305"/>
      <c r="BX4186" s="305"/>
      <c r="BY4186" s="305"/>
      <c r="BZ4186" s="305"/>
      <c r="CA4186" s="305"/>
      <c r="CE4186" s="110"/>
    </row>
    <row r="4187" spans="9:83" s="108" customFormat="1" x14ac:dyDescent="0.25">
      <c r="I4187" s="111"/>
      <c r="J4187" s="111"/>
      <c r="K4187" s="111"/>
      <c r="L4187" s="111"/>
      <c r="M4187" s="111"/>
      <c r="N4187" s="111"/>
      <c r="O4187" s="112"/>
      <c r="AF4187" s="109"/>
      <c r="AG4187" s="109"/>
      <c r="AH4187" s="109"/>
      <c r="AN4187" s="109"/>
      <c r="AO4187" s="109"/>
      <c r="AP4187" s="109"/>
      <c r="BF4187" s="305"/>
      <c r="BG4187" s="305"/>
      <c r="BJ4187" s="344"/>
      <c r="BK4187" s="344"/>
      <c r="BS4187" s="305"/>
      <c r="BT4187" s="305"/>
      <c r="BU4187" s="305"/>
      <c r="BV4187" s="305"/>
      <c r="BW4187" s="305"/>
      <c r="BX4187" s="305"/>
      <c r="BY4187" s="305"/>
      <c r="BZ4187" s="305"/>
      <c r="CA4187" s="305"/>
      <c r="CE4187" s="110"/>
    </row>
    <row r="4188" spans="9:83" s="108" customFormat="1" x14ac:dyDescent="0.25">
      <c r="I4188" s="111"/>
      <c r="J4188" s="111"/>
      <c r="K4188" s="111"/>
      <c r="L4188" s="111"/>
      <c r="M4188" s="111"/>
      <c r="N4188" s="111"/>
      <c r="O4188" s="112"/>
      <c r="AF4188" s="109"/>
      <c r="AG4188" s="109"/>
      <c r="AH4188" s="109"/>
      <c r="AN4188" s="109"/>
      <c r="AO4188" s="109"/>
      <c r="AP4188" s="109"/>
      <c r="BF4188" s="305"/>
      <c r="BG4188" s="305"/>
      <c r="BJ4188" s="344"/>
      <c r="BK4188" s="344"/>
      <c r="BS4188" s="305"/>
      <c r="BT4188" s="305"/>
      <c r="BU4188" s="305"/>
      <c r="BV4188" s="305"/>
      <c r="BW4188" s="305"/>
      <c r="BX4188" s="305"/>
      <c r="BY4188" s="305"/>
      <c r="BZ4188" s="305"/>
      <c r="CA4188" s="305"/>
      <c r="CE4188" s="110"/>
    </row>
    <row r="4189" spans="9:83" s="108" customFormat="1" x14ac:dyDescent="0.25">
      <c r="I4189" s="111"/>
      <c r="J4189" s="111"/>
      <c r="K4189" s="111"/>
      <c r="L4189" s="111"/>
      <c r="M4189" s="111"/>
      <c r="N4189" s="111"/>
      <c r="O4189" s="112"/>
      <c r="AF4189" s="109"/>
      <c r="AG4189" s="109"/>
      <c r="AH4189" s="109"/>
      <c r="AN4189" s="109"/>
      <c r="AO4189" s="109"/>
      <c r="AP4189" s="109"/>
      <c r="BF4189" s="305"/>
      <c r="BG4189" s="305"/>
      <c r="BJ4189" s="344"/>
      <c r="BK4189" s="344"/>
      <c r="BS4189" s="305"/>
      <c r="BT4189" s="305"/>
      <c r="BU4189" s="305"/>
      <c r="BV4189" s="305"/>
      <c r="BW4189" s="305"/>
      <c r="BX4189" s="305"/>
      <c r="BY4189" s="305"/>
      <c r="BZ4189" s="305"/>
      <c r="CA4189" s="305"/>
      <c r="CE4189" s="110"/>
    </row>
    <row r="4190" spans="9:83" s="108" customFormat="1" x14ac:dyDescent="0.25">
      <c r="I4190" s="111"/>
      <c r="J4190" s="111"/>
      <c r="K4190" s="111"/>
      <c r="L4190" s="111"/>
      <c r="M4190" s="111"/>
      <c r="N4190" s="111"/>
      <c r="O4190" s="112"/>
      <c r="AF4190" s="109"/>
      <c r="AG4190" s="109"/>
      <c r="AH4190" s="109"/>
      <c r="AN4190" s="109"/>
      <c r="AO4190" s="109"/>
      <c r="AP4190" s="109"/>
      <c r="BF4190" s="305"/>
      <c r="BG4190" s="305"/>
      <c r="BJ4190" s="344"/>
      <c r="BK4190" s="344"/>
      <c r="BS4190" s="305"/>
      <c r="BT4190" s="305"/>
      <c r="BU4190" s="305"/>
      <c r="BV4190" s="305"/>
      <c r="BW4190" s="305"/>
      <c r="BX4190" s="305"/>
      <c r="BY4190" s="305"/>
      <c r="BZ4190" s="305"/>
      <c r="CA4190" s="305"/>
      <c r="CE4190" s="110"/>
    </row>
    <row r="4191" spans="9:83" s="108" customFormat="1" x14ac:dyDescent="0.25">
      <c r="I4191" s="111"/>
      <c r="J4191" s="111"/>
      <c r="K4191" s="111"/>
      <c r="L4191" s="111"/>
      <c r="M4191" s="111"/>
      <c r="N4191" s="111"/>
      <c r="O4191" s="112"/>
      <c r="AF4191" s="109"/>
      <c r="AG4191" s="109"/>
      <c r="AH4191" s="109"/>
      <c r="AN4191" s="109"/>
      <c r="AO4191" s="109"/>
      <c r="AP4191" s="109"/>
      <c r="BF4191" s="305"/>
      <c r="BG4191" s="305"/>
      <c r="BJ4191" s="344"/>
      <c r="BK4191" s="344"/>
      <c r="BS4191" s="305"/>
      <c r="BT4191" s="305"/>
      <c r="BU4191" s="305"/>
      <c r="BV4191" s="305"/>
      <c r="BW4191" s="305"/>
      <c r="BX4191" s="305"/>
      <c r="BY4191" s="305"/>
      <c r="BZ4191" s="305"/>
      <c r="CA4191" s="305"/>
      <c r="CE4191" s="110"/>
    </row>
    <row r="4192" spans="9:83" s="108" customFormat="1" x14ac:dyDescent="0.25">
      <c r="I4192" s="111"/>
      <c r="J4192" s="111"/>
      <c r="K4192" s="111"/>
      <c r="L4192" s="111"/>
      <c r="M4192" s="111"/>
      <c r="N4192" s="111"/>
      <c r="O4192" s="112"/>
      <c r="AF4192" s="109"/>
      <c r="AG4192" s="109"/>
      <c r="AH4192" s="109"/>
      <c r="AN4192" s="109"/>
      <c r="AO4192" s="109"/>
      <c r="AP4192" s="109"/>
      <c r="BF4192" s="305"/>
      <c r="BG4192" s="305"/>
      <c r="BJ4192" s="344"/>
      <c r="BK4192" s="344"/>
      <c r="BS4192" s="305"/>
      <c r="BT4192" s="305"/>
      <c r="BU4192" s="305"/>
      <c r="BV4192" s="305"/>
      <c r="BW4192" s="305"/>
      <c r="BX4192" s="305"/>
      <c r="BY4192" s="305"/>
      <c r="BZ4192" s="305"/>
      <c r="CA4192" s="305"/>
      <c r="CE4192" s="110"/>
    </row>
    <row r="4193" spans="9:83" s="108" customFormat="1" x14ac:dyDescent="0.25">
      <c r="I4193" s="111"/>
      <c r="J4193" s="111"/>
      <c r="K4193" s="111"/>
      <c r="L4193" s="111"/>
      <c r="M4193" s="111"/>
      <c r="N4193" s="111"/>
      <c r="O4193" s="112"/>
      <c r="AF4193" s="109"/>
      <c r="AG4193" s="109"/>
      <c r="AH4193" s="109"/>
      <c r="AN4193" s="109"/>
      <c r="AO4193" s="109"/>
      <c r="AP4193" s="109"/>
      <c r="BF4193" s="305"/>
      <c r="BG4193" s="305"/>
      <c r="BJ4193" s="344"/>
      <c r="BK4193" s="344"/>
      <c r="BS4193" s="305"/>
      <c r="BT4193" s="305"/>
      <c r="BU4193" s="305"/>
      <c r="BV4193" s="305"/>
      <c r="BW4193" s="305"/>
      <c r="BX4193" s="305"/>
      <c r="BY4193" s="305"/>
      <c r="BZ4193" s="305"/>
      <c r="CA4193" s="305"/>
      <c r="CE4193" s="110"/>
    </row>
    <row r="4194" spans="9:83" s="108" customFormat="1" x14ac:dyDescent="0.25">
      <c r="I4194" s="111"/>
      <c r="J4194" s="111"/>
      <c r="K4194" s="111"/>
      <c r="L4194" s="111"/>
      <c r="M4194" s="111"/>
      <c r="N4194" s="111"/>
      <c r="O4194" s="112"/>
      <c r="AF4194" s="109"/>
      <c r="AG4194" s="109"/>
      <c r="AH4194" s="109"/>
      <c r="AN4194" s="109"/>
      <c r="AO4194" s="109"/>
      <c r="AP4194" s="109"/>
      <c r="BF4194" s="305"/>
      <c r="BG4194" s="305"/>
      <c r="BJ4194" s="344"/>
      <c r="BK4194" s="344"/>
      <c r="BS4194" s="305"/>
      <c r="BT4194" s="305"/>
      <c r="BU4194" s="305"/>
      <c r="BV4194" s="305"/>
      <c r="BW4194" s="305"/>
      <c r="BX4194" s="305"/>
      <c r="BY4194" s="305"/>
      <c r="BZ4194" s="305"/>
      <c r="CA4194" s="305"/>
      <c r="CE4194" s="110"/>
    </row>
    <row r="4195" spans="9:83" s="108" customFormat="1" x14ac:dyDescent="0.25">
      <c r="I4195" s="111"/>
      <c r="J4195" s="111"/>
      <c r="K4195" s="111"/>
      <c r="L4195" s="111"/>
      <c r="M4195" s="111"/>
      <c r="N4195" s="111"/>
      <c r="O4195" s="112"/>
      <c r="AF4195" s="109"/>
      <c r="AG4195" s="109"/>
      <c r="AH4195" s="109"/>
      <c r="AN4195" s="109"/>
      <c r="AO4195" s="109"/>
      <c r="AP4195" s="109"/>
      <c r="BF4195" s="305"/>
      <c r="BG4195" s="305"/>
      <c r="BJ4195" s="344"/>
      <c r="BK4195" s="344"/>
      <c r="BS4195" s="305"/>
      <c r="BT4195" s="305"/>
      <c r="BU4195" s="305"/>
      <c r="BV4195" s="305"/>
      <c r="BW4195" s="305"/>
      <c r="BX4195" s="305"/>
      <c r="BY4195" s="305"/>
      <c r="BZ4195" s="305"/>
      <c r="CA4195" s="305"/>
      <c r="CE4195" s="110"/>
    </row>
    <row r="4196" spans="9:83" s="108" customFormat="1" x14ac:dyDescent="0.25">
      <c r="I4196" s="111"/>
      <c r="J4196" s="111"/>
      <c r="K4196" s="111"/>
      <c r="L4196" s="111"/>
      <c r="M4196" s="111"/>
      <c r="N4196" s="111"/>
      <c r="O4196" s="112"/>
      <c r="AF4196" s="109"/>
      <c r="AG4196" s="109"/>
      <c r="AH4196" s="109"/>
      <c r="AN4196" s="109"/>
      <c r="AO4196" s="109"/>
      <c r="AP4196" s="109"/>
      <c r="BF4196" s="305"/>
      <c r="BG4196" s="305"/>
      <c r="BJ4196" s="344"/>
      <c r="BK4196" s="344"/>
      <c r="BS4196" s="305"/>
      <c r="BT4196" s="305"/>
      <c r="BU4196" s="305"/>
      <c r="BV4196" s="305"/>
      <c r="BW4196" s="305"/>
      <c r="BX4196" s="305"/>
      <c r="BY4196" s="305"/>
      <c r="BZ4196" s="305"/>
      <c r="CA4196" s="305"/>
      <c r="CE4196" s="110"/>
    </row>
    <row r="4197" spans="9:83" s="108" customFormat="1" x14ac:dyDescent="0.25">
      <c r="I4197" s="111"/>
      <c r="J4197" s="111"/>
      <c r="K4197" s="111"/>
      <c r="L4197" s="111"/>
      <c r="M4197" s="111"/>
      <c r="N4197" s="111"/>
      <c r="O4197" s="112"/>
      <c r="AF4197" s="109"/>
      <c r="AG4197" s="109"/>
      <c r="AH4197" s="109"/>
      <c r="AN4197" s="109"/>
      <c r="AO4197" s="109"/>
      <c r="AP4197" s="109"/>
      <c r="BF4197" s="305"/>
      <c r="BG4197" s="305"/>
      <c r="BJ4197" s="344"/>
      <c r="BK4197" s="344"/>
      <c r="BS4197" s="305"/>
      <c r="BT4197" s="305"/>
      <c r="BU4197" s="305"/>
      <c r="BV4197" s="305"/>
      <c r="BW4197" s="305"/>
      <c r="BX4197" s="305"/>
      <c r="BY4197" s="305"/>
      <c r="BZ4197" s="305"/>
      <c r="CA4197" s="305"/>
      <c r="CE4197" s="110"/>
    </row>
    <row r="4198" spans="9:83" s="108" customFormat="1" x14ac:dyDescent="0.25">
      <c r="I4198" s="111"/>
      <c r="J4198" s="111"/>
      <c r="K4198" s="111"/>
      <c r="L4198" s="111"/>
      <c r="M4198" s="111"/>
      <c r="N4198" s="111"/>
      <c r="O4198" s="112"/>
      <c r="AF4198" s="109"/>
      <c r="AG4198" s="109"/>
      <c r="AH4198" s="109"/>
      <c r="AN4198" s="109"/>
      <c r="AO4198" s="109"/>
      <c r="AP4198" s="109"/>
      <c r="BF4198" s="305"/>
      <c r="BG4198" s="305"/>
      <c r="BJ4198" s="344"/>
      <c r="BK4198" s="344"/>
      <c r="BS4198" s="305"/>
      <c r="BT4198" s="305"/>
      <c r="BU4198" s="305"/>
      <c r="BV4198" s="305"/>
      <c r="BW4198" s="305"/>
      <c r="BX4198" s="305"/>
      <c r="BY4198" s="305"/>
      <c r="BZ4198" s="305"/>
      <c r="CA4198" s="305"/>
      <c r="CE4198" s="110"/>
    </row>
    <row r="4199" spans="9:83" s="108" customFormat="1" x14ac:dyDescent="0.25">
      <c r="I4199" s="111"/>
      <c r="J4199" s="111"/>
      <c r="K4199" s="111"/>
      <c r="L4199" s="111"/>
      <c r="M4199" s="111"/>
      <c r="N4199" s="111"/>
      <c r="O4199" s="112"/>
      <c r="AF4199" s="109"/>
      <c r="AG4199" s="109"/>
      <c r="AH4199" s="109"/>
      <c r="AN4199" s="109"/>
      <c r="AO4199" s="109"/>
      <c r="AP4199" s="109"/>
      <c r="BF4199" s="305"/>
      <c r="BG4199" s="305"/>
      <c r="BJ4199" s="344"/>
      <c r="BK4199" s="344"/>
      <c r="BS4199" s="305"/>
      <c r="BT4199" s="305"/>
      <c r="BU4199" s="305"/>
      <c r="BV4199" s="305"/>
      <c r="BW4199" s="305"/>
      <c r="BX4199" s="305"/>
      <c r="BY4199" s="305"/>
      <c r="BZ4199" s="305"/>
      <c r="CA4199" s="305"/>
      <c r="CE4199" s="110"/>
    </row>
    <row r="4200" spans="9:83" s="108" customFormat="1" x14ac:dyDescent="0.25">
      <c r="I4200" s="111"/>
      <c r="J4200" s="111"/>
      <c r="K4200" s="111"/>
      <c r="L4200" s="111"/>
      <c r="M4200" s="111"/>
      <c r="N4200" s="111"/>
      <c r="O4200" s="112"/>
      <c r="AF4200" s="109"/>
      <c r="AG4200" s="109"/>
      <c r="AH4200" s="109"/>
      <c r="AN4200" s="109"/>
      <c r="AO4200" s="109"/>
      <c r="AP4200" s="109"/>
      <c r="BF4200" s="305"/>
      <c r="BG4200" s="305"/>
      <c r="BJ4200" s="344"/>
      <c r="BK4200" s="344"/>
      <c r="BS4200" s="305"/>
      <c r="BT4200" s="305"/>
      <c r="BU4200" s="305"/>
      <c r="BV4200" s="305"/>
      <c r="BW4200" s="305"/>
      <c r="BX4200" s="305"/>
      <c r="BY4200" s="305"/>
      <c r="BZ4200" s="305"/>
      <c r="CA4200" s="305"/>
      <c r="CE4200" s="110"/>
    </row>
    <row r="4201" spans="9:83" s="108" customFormat="1" x14ac:dyDescent="0.25">
      <c r="I4201" s="111"/>
      <c r="J4201" s="111"/>
      <c r="K4201" s="111"/>
      <c r="L4201" s="111"/>
      <c r="M4201" s="111"/>
      <c r="N4201" s="111"/>
      <c r="O4201" s="112"/>
      <c r="AF4201" s="109"/>
      <c r="AG4201" s="109"/>
      <c r="AH4201" s="109"/>
      <c r="AN4201" s="109"/>
      <c r="AO4201" s="109"/>
      <c r="AP4201" s="109"/>
      <c r="BF4201" s="305"/>
      <c r="BG4201" s="305"/>
      <c r="BJ4201" s="344"/>
      <c r="BK4201" s="344"/>
      <c r="BS4201" s="305"/>
      <c r="BT4201" s="305"/>
      <c r="BU4201" s="305"/>
      <c r="BV4201" s="305"/>
      <c r="BW4201" s="305"/>
      <c r="BX4201" s="305"/>
      <c r="BY4201" s="305"/>
      <c r="BZ4201" s="305"/>
      <c r="CA4201" s="305"/>
      <c r="CE4201" s="110"/>
    </row>
    <row r="4202" spans="9:83" s="108" customFormat="1" x14ac:dyDescent="0.25">
      <c r="I4202" s="111"/>
      <c r="J4202" s="111"/>
      <c r="K4202" s="111"/>
      <c r="L4202" s="111"/>
      <c r="M4202" s="111"/>
      <c r="N4202" s="111"/>
      <c r="O4202" s="112"/>
      <c r="AF4202" s="109"/>
      <c r="AG4202" s="109"/>
      <c r="AH4202" s="109"/>
      <c r="AN4202" s="109"/>
      <c r="AO4202" s="109"/>
      <c r="AP4202" s="109"/>
      <c r="BF4202" s="305"/>
      <c r="BG4202" s="305"/>
      <c r="BJ4202" s="344"/>
      <c r="BK4202" s="344"/>
      <c r="BS4202" s="305"/>
      <c r="BT4202" s="305"/>
      <c r="BU4202" s="305"/>
      <c r="BV4202" s="305"/>
      <c r="BW4202" s="305"/>
      <c r="BX4202" s="305"/>
      <c r="BY4202" s="305"/>
      <c r="BZ4202" s="305"/>
      <c r="CA4202" s="305"/>
      <c r="CE4202" s="110"/>
    </row>
    <row r="4203" spans="9:83" s="108" customFormat="1" x14ac:dyDescent="0.25">
      <c r="I4203" s="111"/>
      <c r="J4203" s="111"/>
      <c r="K4203" s="111"/>
      <c r="L4203" s="111"/>
      <c r="M4203" s="111"/>
      <c r="N4203" s="111"/>
      <c r="O4203" s="112"/>
      <c r="AF4203" s="109"/>
      <c r="AG4203" s="109"/>
      <c r="AH4203" s="109"/>
      <c r="AN4203" s="109"/>
      <c r="AO4203" s="109"/>
      <c r="AP4203" s="109"/>
      <c r="BF4203" s="305"/>
      <c r="BG4203" s="305"/>
      <c r="BJ4203" s="344"/>
      <c r="BK4203" s="344"/>
      <c r="BS4203" s="305"/>
      <c r="BT4203" s="305"/>
      <c r="BU4203" s="305"/>
      <c r="BV4203" s="305"/>
      <c r="BW4203" s="305"/>
      <c r="BX4203" s="305"/>
      <c r="BY4203" s="305"/>
      <c r="BZ4203" s="305"/>
      <c r="CA4203" s="305"/>
      <c r="CE4203" s="110"/>
    </row>
    <row r="4204" spans="9:83" s="108" customFormat="1" x14ac:dyDescent="0.25">
      <c r="I4204" s="111"/>
      <c r="J4204" s="111"/>
      <c r="K4204" s="111"/>
      <c r="L4204" s="111"/>
      <c r="M4204" s="111"/>
      <c r="N4204" s="111"/>
      <c r="O4204" s="112"/>
      <c r="AF4204" s="109"/>
      <c r="AG4204" s="109"/>
      <c r="AH4204" s="109"/>
      <c r="AN4204" s="109"/>
      <c r="AO4204" s="109"/>
      <c r="AP4204" s="109"/>
      <c r="BF4204" s="305"/>
      <c r="BG4204" s="305"/>
      <c r="BJ4204" s="344"/>
      <c r="BK4204" s="344"/>
      <c r="BS4204" s="305"/>
      <c r="BT4204" s="305"/>
      <c r="BU4204" s="305"/>
      <c r="BV4204" s="305"/>
      <c r="BW4204" s="305"/>
      <c r="BX4204" s="305"/>
      <c r="BY4204" s="305"/>
      <c r="BZ4204" s="305"/>
      <c r="CA4204" s="305"/>
      <c r="CE4204" s="110"/>
    </row>
    <row r="4205" spans="9:83" s="108" customFormat="1" x14ac:dyDescent="0.25">
      <c r="I4205" s="111"/>
      <c r="J4205" s="111"/>
      <c r="K4205" s="111"/>
      <c r="L4205" s="111"/>
      <c r="M4205" s="111"/>
      <c r="N4205" s="111"/>
      <c r="O4205" s="112"/>
      <c r="AF4205" s="109"/>
      <c r="AG4205" s="109"/>
      <c r="AH4205" s="109"/>
      <c r="AN4205" s="109"/>
      <c r="AO4205" s="109"/>
      <c r="AP4205" s="109"/>
      <c r="BF4205" s="305"/>
      <c r="BG4205" s="305"/>
      <c r="BJ4205" s="344"/>
      <c r="BK4205" s="344"/>
      <c r="BS4205" s="305"/>
      <c r="BT4205" s="305"/>
      <c r="BU4205" s="305"/>
      <c r="BV4205" s="305"/>
      <c r="BW4205" s="305"/>
      <c r="BX4205" s="305"/>
      <c r="BY4205" s="305"/>
      <c r="BZ4205" s="305"/>
      <c r="CA4205" s="305"/>
      <c r="CE4205" s="110"/>
    </row>
    <row r="4206" spans="9:83" s="108" customFormat="1" x14ac:dyDescent="0.25">
      <c r="I4206" s="111"/>
      <c r="J4206" s="111"/>
      <c r="K4206" s="111"/>
      <c r="L4206" s="111"/>
      <c r="M4206" s="111"/>
      <c r="N4206" s="111"/>
      <c r="O4206" s="112"/>
      <c r="AF4206" s="109"/>
      <c r="AG4206" s="109"/>
      <c r="AH4206" s="109"/>
      <c r="AN4206" s="109"/>
      <c r="AO4206" s="109"/>
      <c r="AP4206" s="109"/>
      <c r="BF4206" s="305"/>
      <c r="BG4206" s="305"/>
      <c r="BJ4206" s="344"/>
      <c r="BK4206" s="344"/>
      <c r="BS4206" s="305"/>
      <c r="BT4206" s="305"/>
      <c r="BU4206" s="305"/>
      <c r="BV4206" s="305"/>
      <c r="BW4206" s="305"/>
      <c r="BX4206" s="305"/>
      <c r="BY4206" s="305"/>
      <c r="BZ4206" s="305"/>
      <c r="CA4206" s="305"/>
      <c r="CE4206" s="110"/>
    </row>
    <row r="4207" spans="9:83" s="108" customFormat="1" x14ac:dyDescent="0.25">
      <c r="I4207" s="111"/>
      <c r="J4207" s="111"/>
      <c r="K4207" s="111"/>
      <c r="L4207" s="111"/>
      <c r="M4207" s="111"/>
      <c r="N4207" s="111"/>
      <c r="O4207" s="112"/>
      <c r="AF4207" s="109"/>
      <c r="AG4207" s="109"/>
      <c r="AH4207" s="109"/>
      <c r="AN4207" s="109"/>
      <c r="AO4207" s="109"/>
      <c r="AP4207" s="109"/>
      <c r="BF4207" s="305"/>
      <c r="BG4207" s="305"/>
      <c r="BJ4207" s="344"/>
      <c r="BK4207" s="344"/>
      <c r="BS4207" s="305"/>
      <c r="BT4207" s="305"/>
      <c r="BU4207" s="305"/>
      <c r="BV4207" s="305"/>
      <c r="BW4207" s="305"/>
      <c r="BX4207" s="305"/>
      <c r="BY4207" s="305"/>
      <c r="BZ4207" s="305"/>
      <c r="CA4207" s="305"/>
      <c r="CE4207" s="110"/>
    </row>
    <row r="4208" spans="9:83" s="108" customFormat="1" x14ac:dyDescent="0.25">
      <c r="I4208" s="111"/>
      <c r="J4208" s="111"/>
      <c r="K4208" s="111"/>
      <c r="L4208" s="111"/>
      <c r="M4208" s="111"/>
      <c r="N4208" s="111"/>
      <c r="O4208" s="112"/>
      <c r="AF4208" s="109"/>
      <c r="AG4208" s="109"/>
      <c r="AH4208" s="109"/>
      <c r="AN4208" s="109"/>
      <c r="AO4208" s="109"/>
      <c r="AP4208" s="109"/>
      <c r="BF4208" s="305"/>
      <c r="BG4208" s="305"/>
      <c r="BJ4208" s="344"/>
      <c r="BK4208" s="344"/>
      <c r="BS4208" s="305"/>
      <c r="BT4208" s="305"/>
      <c r="BU4208" s="305"/>
      <c r="BV4208" s="305"/>
      <c r="BW4208" s="305"/>
      <c r="BX4208" s="305"/>
      <c r="BY4208" s="305"/>
      <c r="BZ4208" s="305"/>
      <c r="CA4208" s="305"/>
      <c r="CE4208" s="110"/>
    </row>
    <row r="4209" spans="9:83" s="108" customFormat="1" x14ac:dyDescent="0.25">
      <c r="I4209" s="111"/>
      <c r="J4209" s="111"/>
      <c r="K4209" s="111"/>
      <c r="L4209" s="111"/>
      <c r="M4209" s="111"/>
      <c r="N4209" s="111"/>
      <c r="O4209" s="112"/>
      <c r="AF4209" s="109"/>
      <c r="AG4209" s="109"/>
      <c r="AH4209" s="109"/>
      <c r="AN4209" s="109"/>
      <c r="AO4209" s="109"/>
      <c r="AP4209" s="109"/>
      <c r="BF4209" s="305"/>
      <c r="BG4209" s="305"/>
      <c r="BJ4209" s="344"/>
      <c r="BK4209" s="344"/>
      <c r="BS4209" s="305"/>
      <c r="BT4209" s="305"/>
      <c r="BU4209" s="305"/>
      <c r="BV4209" s="305"/>
      <c r="BW4209" s="305"/>
      <c r="BX4209" s="305"/>
      <c r="BY4209" s="305"/>
      <c r="BZ4209" s="305"/>
      <c r="CA4209" s="305"/>
      <c r="CE4209" s="110"/>
    </row>
    <row r="4210" spans="9:83" s="108" customFormat="1" x14ac:dyDescent="0.25">
      <c r="I4210" s="111"/>
      <c r="J4210" s="111"/>
      <c r="K4210" s="111"/>
      <c r="L4210" s="111"/>
      <c r="M4210" s="111"/>
      <c r="N4210" s="111"/>
      <c r="O4210" s="112"/>
      <c r="AF4210" s="109"/>
      <c r="AG4210" s="109"/>
      <c r="AH4210" s="109"/>
      <c r="AN4210" s="109"/>
      <c r="AO4210" s="109"/>
      <c r="AP4210" s="109"/>
      <c r="BF4210" s="305"/>
      <c r="BG4210" s="305"/>
      <c r="BJ4210" s="344"/>
      <c r="BK4210" s="344"/>
      <c r="BS4210" s="305"/>
      <c r="BT4210" s="305"/>
      <c r="BU4210" s="305"/>
      <c r="BV4210" s="305"/>
      <c r="BW4210" s="305"/>
      <c r="BX4210" s="305"/>
      <c r="BY4210" s="305"/>
      <c r="BZ4210" s="305"/>
      <c r="CA4210" s="305"/>
      <c r="CE4210" s="110"/>
    </row>
    <row r="4211" spans="9:83" s="108" customFormat="1" x14ac:dyDescent="0.25">
      <c r="I4211" s="111"/>
      <c r="J4211" s="111"/>
      <c r="K4211" s="111"/>
      <c r="L4211" s="111"/>
      <c r="M4211" s="111"/>
      <c r="N4211" s="111"/>
      <c r="O4211" s="112"/>
      <c r="AF4211" s="109"/>
      <c r="AG4211" s="109"/>
      <c r="AH4211" s="109"/>
      <c r="AN4211" s="109"/>
      <c r="AO4211" s="109"/>
      <c r="AP4211" s="109"/>
      <c r="BF4211" s="305"/>
      <c r="BG4211" s="305"/>
      <c r="BJ4211" s="344"/>
      <c r="BK4211" s="344"/>
      <c r="BS4211" s="305"/>
      <c r="BT4211" s="305"/>
      <c r="BU4211" s="305"/>
      <c r="BV4211" s="305"/>
      <c r="BW4211" s="305"/>
      <c r="BX4211" s="305"/>
      <c r="BY4211" s="305"/>
      <c r="BZ4211" s="305"/>
      <c r="CA4211" s="305"/>
      <c r="CE4211" s="110"/>
    </row>
    <row r="4212" spans="9:83" s="108" customFormat="1" x14ac:dyDescent="0.25">
      <c r="I4212" s="111"/>
      <c r="J4212" s="111"/>
      <c r="K4212" s="111"/>
      <c r="L4212" s="111"/>
      <c r="M4212" s="111"/>
      <c r="N4212" s="111"/>
      <c r="O4212" s="112"/>
      <c r="AF4212" s="109"/>
      <c r="AG4212" s="109"/>
      <c r="AH4212" s="109"/>
      <c r="AN4212" s="109"/>
      <c r="AO4212" s="109"/>
      <c r="AP4212" s="109"/>
      <c r="BF4212" s="305"/>
      <c r="BG4212" s="305"/>
      <c r="BJ4212" s="344"/>
      <c r="BK4212" s="344"/>
      <c r="BS4212" s="305"/>
      <c r="BT4212" s="305"/>
      <c r="BU4212" s="305"/>
      <c r="BV4212" s="305"/>
      <c r="BW4212" s="305"/>
      <c r="BX4212" s="305"/>
      <c r="BY4212" s="305"/>
      <c r="BZ4212" s="305"/>
      <c r="CA4212" s="305"/>
      <c r="CE4212" s="110"/>
    </row>
    <row r="4213" spans="9:83" s="108" customFormat="1" x14ac:dyDescent="0.25">
      <c r="I4213" s="111"/>
      <c r="J4213" s="111"/>
      <c r="K4213" s="111"/>
      <c r="L4213" s="111"/>
      <c r="M4213" s="111"/>
      <c r="N4213" s="111"/>
      <c r="O4213" s="112"/>
      <c r="AF4213" s="109"/>
      <c r="AG4213" s="109"/>
      <c r="AH4213" s="109"/>
      <c r="AN4213" s="109"/>
      <c r="AO4213" s="109"/>
      <c r="AP4213" s="109"/>
      <c r="BF4213" s="305"/>
      <c r="BG4213" s="305"/>
      <c r="BJ4213" s="344"/>
      <c r="BK4213" s="344"/>
      <c r="BS4213" s="305"/>
      <c r="BT4213" s="305"/>
      <c r="BU4213" s="305"/>
      <c r="BV4213" s="305"/>
      <c r="BW4213" s="305"/>
      <c r="BX4213" s="305"/>
      <c r="BY4213" s="305"/>
      <c r="BZ4213" s="305"/>
      <c r="CA4213" s="305"/>
      <c r="CE4213" s="110"/>
    </row>
    <row r="4214" spans="9:83" s="108" customFormat="1" x14ac:dyDescent="0.25">
      <c r="I4214" s="111"/>
      <c r="J4214" s="111"/>
      <c r="K4214" s="111"/>
      <c r="L4214" s="111"/>
      <c r="M4214" s="111"/>
      <c r="N4214" s="111"/>
      <c r="O4214" s="112"/>
      <c r="AF4214" s="109"/>
      <c r="AG4214" s="109"/>
      <c r="AH4214" s="109"/>
      <c r="AN4214" s="109"/>
      <c r="AO4214" s="109"/>
      <c r="AP4214" s="109"/>
      <c r="BF4214" s="305"/>
      <c r="BG4214" s="305"/>
      <c r="BJ4214" s="344"/>
      <c r="BK4214" s="344"/>
      <c r="BS4214" s="305"/>
      <c r="BT4214" s="305"/>
      <c r="BU4214" s="305"/>
      <c r="BV4214" s="305"/>
      <c r="BW4214" s="305"/>
      <c r="BX4214" s="305"/>
      <c r="BY4214" s="305"/>
      <c r="BZ4214" s="305"/>
      <c r="CA4214" s="305"/>
      <c r="CE4214" s="110"/>
    </row>
    <row r="4215" spans="9:83" s="108" customFormat="1" x14ac:dyDescent="0.25">
      <c r="I4215" s="111"/>
      <c r="J4215" s="111"/>
      <c r="K4215" s="111"/>
      <c r="L4215" s="111"/>
      <c r="M4215" s="111"/>
      <c r="N4215" s="111"/>
      <c r="O4215" s="112"/>
      <c r="AF4215" s="109"/>
      <c r="AG4215" s="109"/>
      <c r="AH4215" s="109"/>
      <c r="AN4215" s="109"/>
      <c r="AO4215" s="109"/>
      <c r="AP4215" s="109"/>
      <c r="BF4215" s="305"/>
      <c r="BG4215" s="305"/>
      <c r="BJ4215" s="344"/>
      <c r="BK4215" s="344"/>
      <c r="BS4215" s="305"/>
      <c r="BT4215" s="305"/>
      <c r="BU4215" s="305"/>
      <c r="BV4215" s="305"/>
      <c r="BW4215" s="305"/>
      <c r="BX4215" s="305"/>
      <c r="BY4215" s="305"/>
      <c r="BZ4215" s="305"/>
      <c r="CA4215" s="305"/>
      <c r="CE4215" s="110"/>
    </row>
    <row r="4216" spans="9:83" s="108" customFormat="1" x14ac:dyDescent="0.25">
      <c r="I4216" s="111"/>
      <c r="J4216" s="111"/>
      <c r="K4216" s="111"/>
      <c r="L4216" s="111"/>
      <c r="M4216" s="111"/>
      <c r="N4216" s="111"/>
      <c r="O4216" s="112"/>
      <c r="AF4216" s="109"/>
      <c r="AG4216" s="109"/>
      <c r="AH4216" s="109"/>
      <c r="AN4216" s="109"/>
      <c r="AO4216" s="109"/>
      <c r="AP4216" s="109"/>
      <c r="BF4216" s="305"/>
      <c r="BG4216" s="305"/>
      <c r="BJ4216" s="344"/>
      <c r="BK4216" s="344"/>
      <c r="BS4216" s="305"/>
      <c r="BT4216" s="305"/>
      <c r="BU4216" s="305"/>
      <c r="BV4216" s="305"/>
      <c r="BW4216" s="305"/>
      <c r="BX4216" s="305"/>
      <c r="BY4216" s="305"/>
      <c r="BZ4216" s="305"/>
      <c r="CA4216" s="305"/>
      <c r="CE4216" s="110"/>
    </row>
    <row r="4217" spans="9:83" s="108" customFormat="1" x14ac:dyDescent="0.25">
      <c r="I4217" s="111"/>
      <c r="J4217" s="111"/>
      <c r="K4217" s="111"/>
      <c r="L4217" s="111"/>
      <c r="M4217" s="111"/>
      <c r="N4217" s="111"/>
      <c r="O4217" s="112"/>
      <c r="AF4217" s="109"/>
      <c r="AG4217" s="109"/>
      <c r="AH4217" s="109"/>
      <c r="AN4217" s="109"/>
      <c r="AO4217" s="109"/>
      <c r="AP4217" s="109"/>
      <c r="BF4217" s="305"/>
      <c r="BG4217" s="305"/>
      <c r="BJ4217" s="344"/>
      <c r="BK4217" s="344"/>
      <c r="BS4217" s="305"/>
      <c r="BT4217" s="305"/>
      <c r="BU4217" s="305"/>
      <c r="BV4217" s="305"/>
      <c r="BW4217" s="305"/>
      <c r="BX4217" s="305"/>
      <c r="BY4217" s="305"/>
      <c r="BZ4217" s="305"/>
      <c r="CA4217" s="305"/>
      <c r="CE4217" s="110"/>
    </row>
    <row r="4218" spans="9:83" s="108" customFormat="1" x14ac:dyDescent="0.25">
      <c r="I4218" s="111"/>
      <c r="J4218" s="111"/>
      <c r="K4218" s="111"/>
      <c r="L4218" s="111"/>
      <c r="M4218" s="111"/>
      <c r="N4218" s="111"/>
      <c r="O4218" s="112"/>
      <c r="AF4218" s="109"/>
      <c r="AG4218" s="109"/>
      <c r="AH4218" s="109"/>
      <c r="AN4218" s="109"/>
      <c r="AO4218" s="109"/>
      <c r="AP4218" s="109"/>
      <c r="BF4218" s="305"/>
      <c r="BG4218" s="305"/>
      <c r="BJ4218" s="344"/>
      <c r="BK4218" s="344"/>
      <c r="BS4218" s="305"/>
      <c r="BT4218" s="305"/>
      <c r="BU4218" s="305"/>
      <c r="BV4218" s="305"/>
      <c r="BW4218" s="305"/>
      <c r="BX4218" s="305"/>
      <c r="BY4218" s="305"/>
      <c r="BZ4218" s="305"/>
      <c r="CA4218" s="305"/>
      <c r="CE4218" s="110"/>
    </row>
    <row r="4219" spans="9:83" s="108" customFormat="1" x14ac:dyDescent="0.25">
      <c r="I4219" s="111"/>
      <c r="J4219" s="111"/>
      <c r="K4219" s="111"/>
      <c r="L4219" s="111"/>
      <c r="M4219" s="111"/>
      <c r="N4219" s="111"/>
      <c r="O4219" s="112"/>
      <c r="AF4219" s="109"/>
      <c r="AG4219" s="109"/>
      <c r="AH4219" s="109"/>
      <c r="AN4219" s="109"/>
      <c r="AO4219" s="109"/>
      <c r="AP4219" s="109"/>
      <c r="BF4219" s="305"/>
      <c r="BG4219" s="305"/>
      <c r="BJ4219" s="344"/>
      <c r="BK4219" s="344"/>
      <c r="BS4219" s="305"/>
      <c r="BT4219" s="305"/>
      <c r="BU4219" s="305"/>
      <c r="BV4219" s="305"/>
      <c r="BW4219" s="305"/>
      <c r="BX4219" s="305"/>
      <c r="BY4219" s="305"/>
      <c r="BZ4219" s="305"/>
      <c r="CA4219" s="305"/>
      <c r="CE4219" s="110"/>
    </row>
    <row r="4220" spans="9:83" s="108" customFormat="1" x14ac:dyDescent="0.25">
      <c r="I4220" s="111"/>
      <c r="J4220" s="111"/>
      <c r="K4220" s="111"/>
      <c r="L4220" s="111"/>
      <c r="M4220" s="111"/>
      <c r="N4220" s="111"/>
      <c r="O4220" s="112"/>
      <c r="AF4220" s="109"/>
      <c r="AG4220" s="109"/>
      <c r="AH4220" s="109"/>
      <c r="AN4220" s="109"/>
      <c r="AO4220" s="109"/>
      <c r="AP4220" s="109"/>
      <c r="BF4220" s="305"/>
      <c r="BG4220" s="305"/>
      <c r="BJ4220" s="344"/>
      <c r="BK4220" s="344"/>
      <c r="BS4220" s="305"/>
      <c r="BT4220" s="305"/>
      <c r="BU4220" s="305"/>
      <c r="BV4220" s="305"/>
      <c r="BW4220" s="305"/>
      <c r="BX4220" s="305"/>
      <c r="BY4220" s="305"/>
      <c r="BZ4220" s="305"/>
      <c r="CA4220" s="305"/>
      <c r="CE4220" s="110"/>
    </row>
    <row r="4221" spans="9:83" s="108" customFormat="1" x14ac:dyDescent="0.25">
      <c r="I4221" s="111"/>
      <c r="J4221" s="111"/>
      <c r="K4221" s="111"/>
      <c r="L4221" s="111"/>
      <c r="M4221" s="111"/>
      <c r="N4221" s="111"/>
      <c r="O4221" s="112"/>
      <c r="AF4221" s="109"/>
      <c r="AG4221" s="109"/>
      <c r="AH4221" s="109"/>
      <c r="AN4221" s="109"/>
      <c r="AO4221" s="109"/>
      <c r="AP4221" s="109"/>
      <c r="BF4221" s="305"/>
      <c r="BG4221" s="305"/>
      <c r="BJ4221" s="344"/>
      <c r="BK4221" s="344"/>
      <c r="BS4221" s="305"/>
      <c r="BT4221" s="305"/>
      <c r="BU4221" s="305"/>
      <c r="BV4221" s="305"/>
      <c r="BW4221" s="305"/>
      <c r="BX4221" s="305"/>
      <c r="BY4221" s="305"/>
      <c r="BZ4221" s="305"/>
      <c r="CA4221" s="305"/>
      <c r="CE4221" s="110"/>
    </row>
    <row r="4222" spans="9:83" s="108" customFormat="1" x14ac:dyDescent="0.25">
      <c r="I4222" s="111"/>
      <c r="J4222" s="111"/>
      <c r="K4222" s="111"/>
      <c r="L4222" s="111"/>
      <c r="M4222" s="111"/>
      <c r="N4222" s="111"/>
      <c r="O4222" s="112"/>
      <c r="AF4222" s="109"/>
      <c r="AG4222" s="109"/>
      <c r="AH4222" s="109"/>
      <c r="AN4222" s="109"/>
      <c r="AO4222" s="109"/>
      <c r="AP4222" s="109"/>
      <c r="BF4222" s="305"/>
      <c r="BG4222" s="305"/>
      <c r="BJ4222" s="344"/>
      <c r="BK4222" s="344"/>
      <c r="BS4222" s="305"/>
      <c r="BT4222" s="305"/>
      <c r="BU4222" s="305"/>
      <c r="BV4222" s="305"/>
      <c r="BW4222" s="305"/>
      <c r="BX4222" s="305"/>
      <c r="BY4222" s="305"/>
      <c r="BZ4222" s="305"/>
      <c r="CA4222" s="305"/>
      <c r="CE4222" s="110"/>
    </row>
    <row r="4223" spans="9:83" s="108" customFormat="1" x14ac:dyDescent="0.25">
      <c r="I4223" s="111"/>
      <c r="J4223" s="111"/>
      <c r="K4223" s="111"/>
      <c r="L4223" s="111"/>
      <c r="M4223" s="111"/>
      <c r="N4223" s="111"/>
      <c r="O4223" s="112"/>
      <c r="AF4223" s="109"/>
      <c r="AG4223" s="109"/>
      <c r="AH4223" s="109"/>
      <c r="AN4223" s="109"/>
      <c r="AO4223" s="109"/>
      <c r="AP4223" s="109"/>
      <c r="BF4223" s="305"/>
      <c r="BG4223" s="305"/>
      <c r="BJ4223" s="344"/>
      <c r="BK4223" s="344"/>
      <c r="BS4223" s="305"/>
      <c r="BT4223" s="305"/>
      <c r="BU4223" s="305"/>
      <c r="BV4223" s="305"/>
      <c r="BW4223" s="305"/>
      <c r="BX4223" s="305"/>
      <c r="BY4223" s="305"/>
      <c r="BZ4223" s="305"/>
      <c r="CA4223" s="305"/>
      <c r="CE4223" s="110"/>
    </row>
    <row r="4224" spans="9:83" s="108" customFormat="1" x14ac:dyDescent="0.25">
      <c r="I4224" s="111"/>
      <c r="J4224" s="111"/>
      <c r="K4224" s="111"/>
      <c r="L4224" s="111"/>
      <c r="M4224" s="111"/>
      <c r="N4224" s="111"/>
      <c r="O4224" s="112"/>
      <c r="AF4224" s="109"/>
      <c r="AG4224" s="109"/>
      <c r="AH4224" s="109"/>
      <c r="AN4224" s="109"/>
      <c r="AO4224" s="109"/>
      <c r="AP4224" s="109"/>
      <c r="BF4224" s="305"/>
      <c r="BG4224" s="305"/>
      <c r="BJ4224" s="344"/>
      <c r="BK4224" s="344"/>
      <c r="BS4224" s="305"/>
      <c r="BT4224" s="305"/>
      <c r="BU4224" s="305"/>
      <c r="BV4224" s="305"/>
      <c r="BW4224" s="305"/>
      <c r="BX4224" s="305"/>
      <c r="BY4224" s="305"/>
      <c r="BZ4224" s="305"/>
      <c r="CA4224" s="305"/>
      <c r="CE4224" s="110"/>
    </row>
    <row r="4225" spans="9:83" s="108" customFormat="1" x14ac:dyDescent="0.25">
      <c r="I4225" s="111"/>
      <c r="J4225" s="111"/>
      <c r="K4225" s="111"/>
      <c r="L4225" s="111"/>
      <c r="M4225" s="111"/>
      <c r="N4225" s="111"/>
      <c r="O4225" s="112"/>
      <c r="AF4225" s="109"/>
      <c r="AG4225" s="109"/>
      <c r="AH4225" s="109"/>
      <c r="AN4225" s="109"/>
      <c r="AO4225" s="109"/>
      <c r="AP4225" s="109"/>
      <c r="BF4225" s="305"/>
      <c r="BG4225" s="305"/>
      <c r="BJ4225" s="344"/>
      <c r="BK4225" s="344"/>
      <c r="BS4225" s="305"/>
      <c r="BT4225" s="305"/>
      <c r="BU4225" s="305"/>
      <c r="BV4225" s="305"/>
      <c r="BW4225" s="305"/>
      <c r="BX4225" s="305"/>
      <c r="BY4225" s="305"/>
      <c r="BZ4225" s="305"/>
      <c r="CA4225" s="305"/>
      <c r="CE4225" s="110"/>
    </row>
    <row r="4226" spans="9:83" s="108" customFormat="1" x14ac:dyDescent="0.25">
      <c r="I4226" s="111"/>
      <c r="J4226" s="111"/>
      <c r="K4226" s="111"/>
      <c r="L4226" s="111"/>
      <c r="M4226" s="111"/>
      <c r="N4226" s="111"/>
      <c r="O4226" s="112"/>
      <c r="AF4226" s="109"/>
      <c r="AG4226" s="109"/>
      <c r="AH4226" s="109"/>
      <c r="AN4226" s="109"/>
      <c r="AO4226" s="109"/>
      <c r="AP4226" s="109"/>
      <c r="BF4226" s="305"/>
      <c r="BG4226" s="305"/>
      <c r="BJ4226" s="344"/>
      <c r="BK4226" s="344"/>
      <c r="BS4226" s="305"/>
      <c r="BT4226" s="305"/>
      <c r="BU4226" s="305"/>
      <c r="BV4226" s="305"/>
      <c r="BW4226" s="305"/>
      <c r="BX4226" s="305"/>
      <c r="BY4226" s="305"/>
      <c r="BZ4226" s="305"/>
      <c r="CA4226" s="305"/>
      <c r="CE4226" s="110"/>
    </row>
    <row r="4227" spans="9:83" s="108" customFormat="1" x14ac:dyDescent="0.25">
      <c r="I4227" s="111"/>
      <c r="J4227" s="111"/>
      <c r="K4227" s="111"/>
      <c r="L4227" s="111"/>
      <c r="M4227" s="111"/>
      <c r="N4227" s="111"/>
      <c r="O4227" s="112"/>
      <c r="AF4227" s="109"/>
      <c r="AG4227" s="109"/>
      <c r="AH4227" s="109"/>
      <c r="AN4227" s="109"/>
      <c r="AO4227" s="109"/>
      <c r="AP4227" s="109"/>
      <c r="BF4227" s="305"/>
      <c r="BG4227" s="305"/>
      <c r="BJ4227" s="344"/>
      <c r="BK4227" s="344"/>
      <c r="BS4227" s="305"/>
      <c r="BT4227" s="305"/>
      <c r="BU4227" s="305"/>
      <c r="BV4227" s="305"/>
      <c r="BW4227" s="305"/>
      <c r="BX4227" s="305"/>
      <c r="BY4227" s="305"/>
      <c r="BZ4227" s="305"/>
      <c r="CA4227" s="305"/>
      <c r="CE4227" s="110"/>
    </row>
    <row r="4228" spans="9:83" s="108" customFormat="1" x14ac:dyDescent="0.25">
      <c r="I4228" s="111"/>
      <c r="J4228" s="111"/>
      <c r="K4228" s="111"/>
      <c r="L4228" s="111"/>
      <c r="M4228" s="111"/>
      <c r="N4228" s="111"/>
      <c r="O4228" s="112"/>
      <c r="AF4228" s="109"/>
      <c r="AG4228" s="109"/>
      <c r="AH4228" s="109"/>
      <c r="AN4228" s="109"/>
      <c r="AO4228" s="109"/>
      <c r="AP4228" s="109"/>
      <c r="BF4228" s="305"/>
      <c r="BG4228" s="305"/>
      <c r="BJ4228" s="344"/>
      <c r="BK4228" s="344"/>
      <c r="BS4228" s="305"/>
      <c r="BT4228" s="305"/>
      <c r="BU4228" s="305"/>
      <c r="BV4228" s="305"/>
      <c r="BW4228" s="305"/>
      <c r="BX4228" s="305"/>
      <c r="BY4228" s="305"/>
      <c r="BZ4228" s="305"/>
      <c r="CA4228" s="305"/>
      <c r="CE4228" s="110"/>
    </row>
    <row r="4229" spans="9:83" s="108" customFormat="1" x14ac:dyDescent="0.25">
      <c r="I4229" s="111"/>
      <c r="J4229" s="111"/>
      <c r="K4229" s="111"/>
      <c r="L4229" s="111"/>
      <c r="M4229" s="111"/>
      <c r="N4229" s="111"/>
      <c r="O4229" s="112"/>
      <c r="AF4229" s="109"/>
      <c r="AG4229" s="109"/>
      <c r="AH4229" s="109"/>
      <c r="AN4229" s="109"/>
      <c r="AO4229" s="109"/>
      <c r="AP4229" s="109"/>
      <c r="BF4229" s="305"/>
      <c r="BG4229" s="305"/>
      <c r="BJ4229" s="344"/>
      <c r="BK4229" s="344"/>
      <c r="BS4229" s="305"/>
      <c r="BT4229" s="305"/>
      <c r="BU4229" s="305"/>
      <c r="BV4229" s="305"/>
      <c r="BW4229" s="305"/>
      <c r="BX4229" s="305"/>
      <c r="BY4229" s="305"/>
      <c r="BZ4229" s="305"/>
      <c r="CA4229" s="305"/>
      <c r="CE4229" s="110"/>
    </row>
    <row r="4230" spans="9:83" s="108" customFormat="1" x14ac:dyDescent="0.25">
      <c r="I4230" s="111"/>
      <c r="J4230" s="111"/>
      <c r="K4230" s="111"/>
      <c r="L4230" s="111"/>
      <c r="M4230" s="111"/>
      <c r="N4230" s="111"/>
      <c r="O4230" s="112"/>
      <c r="AF4230" s="109"/>
      <c r="AG4230" s="109"/>
      <c r="AH4230" s="109"/>
      <c r="AN4230" s="109"/>
      <c r="AO4230" s="109"/>
      <c r="AP4230" s="109"/>
      <c r="BF4230" s="305"/>
      <c r="BG4230" s="305"/>
      <c r="BJ4230" s="344"/>
      <c r="BK4230" s="344"/>
      <c r="BS4230" s="305"/>
      <c r="BT4230" s="305"/>
      <c r="BU4230" s="305"/>
      <c r="BV4230" s="305"/>
      <c r="BW4230" s="305"/>
      <c r="BX4230" s="305"/>
      <c r="BY4230" s="305"/>
      <c r="BZ4230" s="305"/>
      <c r="CA4230" s="305"/>
      <c r="CE4230" s="110"/>
    </row>
    <row r="4231" spans="9:83" s="108" customFormat="1" x14ac:dyDescent="0.25">
      <c r="I4231" s="111"/>
      <c r="J4231" s="111"/>
      <c r="K4231" s="111"/>
      <c r="L4231" s="111"/>
      <c r="M4231" s="111"/>
      <c r="N4231" s="111"/>
      <c r="O4231" s="112"/>
      <c r="AF4231" s="109"/>
      <c r="AG4231" s="109"/>
      <c r="AH4231" s="109"/>
      <c r="AN4231" s="109"/>
      <c r="AO4231" s="109"/>
      <c r="AP4231" s="109"/>
      <c r="BF4231" s="305"/>
      <c r="BG4231" s="305"/>
      <c r="BJ4231" s="344"/>
      <c r="BK4231" s="344"/>
      <c r="BS4231" s="305"/>
      <c r="BT4231" s="305"/>
      <c r="BU4231" s="305"/>
      <c r="BV4231" s="305"/>
      <c r="BW4231" s="305"/>
      <c r="BX4231" s="305"/>
      <c r="BY4231" s="305"/>
      <c r="BZ4231" s="305"/>
      <c r="CA4231" s="305"/>
      <c r="CE4231" s="110"/>
    </row>
    <row r="4232" spans="9:83" s="108" customFormat="1" x14ac:dyDescent="0.25">
      <c r="I4232" s="111"/>
      <c r="J4232" s="111"/>
      <c r="K4232" s="111"/>
      <c r="L4232" s="111"/>
      <c r="M4232" s="111"/>
      <c r="N4232" s="111"/>
      <c r="O4232" s="112"/>
      <c r="AF4232" s="109"/>
      <c r="AG4232" s="109"/>
      <c r="AH4232" s="109"/>
      <c r="AN4232" s="109"/>
      <c r="AO4232" s="109"/>
      <c r="AP4232" s="109"/>
      <c r="BF4232" s="305"/>
      <c r="BG4232" s="305"/>
      <c r="BJ4232" s="344"/>
      <c r="BK4232" s="344"/>
      <c r="BS4232" s="305"/>
      <c r="BT4232" s="305"/>
      <c r="BU4232" s="305"/>
      <c r="BV4232" s="305"/>
      <c r="BW4232" s="305"/>
      <c r="BX4232" s="305"/>
      <c r="BY4232" s="305"/>
      <c r="BZ4232" s="305"/>
      <c r="CA4232" s="305"/>
      <c r="CE4232" s="110"/>
    </row>
    <row r="4233" spans="9:83" s="108" customFormat="1" x14ac:dyDescent="0.25">
      <c r="I4233" s="111"/>
      <c r="J4233" s="111"/>
      <c r="K4233" s="111"/>
      <c r="L4233" s="111"/>
      <c r="M4233" s="111"/>
      <c r="N4233" s="111"/>
      <c r="O4233" s="112"/>
      <c r="AF4233" s="109"/>
      <c r="AG4233" s="109"/>
      <c r="AH4233" s="109"/>
      <c r="AN4233" s="109"/>
      <c r="AO4233" s="109"/>
      <c r="AP4233" s="109"/>
      <c r="BF4233" s="305"/>
      <c r="BG4233" s="305"/>
      <c r="BJ4233" s="344"/>
      <c r="BK4233" s="344"/>
      <c r="BS4233" s="305"/>
      <c r="BT4233" s="305"/>
      <c r="BU4233" s="305"/>
      <c r="BV4233" s="305"/>
      <c r="BW4233" s="305"/>
      <c r="BX4233" s="305"/>
      <c r="BY4233" s="305"/>
      <c r="BZ4233" s="305"/>
      <c r="CA4233" s="305"/>
      <c r="CE4233" s="110"/>
    </row>
    <row r="4234" spans="9:83" s="108" customFormat="1" x14ac:dyDescent="0.25">
      <c r="I4234" s="111"/>
      <c r="J4234" s="111"/>
      <c r="K4234" s="111"/>
      <c r="L4234" s="111"/>
      <c r="M4234" s="111"/>
      <c r="N4234" s="111"/>
      <c r="O4234" s="112"/>
      <c r="AF4234" s="109"/>
      <c r="AG4234" s="109"/>
      <c r="AH4234" s="109"/>
      <c r="AN4234" s="109"/>
      <c r="AO4234" s="109"/>
      <c r="AP4234" s="109"/>
      <c r="BF4234" s="305"/>
      <c r="BG4234" s="305"/>
      <c r="BJ4234" s="344"/>
      <c r="BK4234" s="344"/>
      <c r="BS4234" s="305"/>
      <c r="BT4234" s="305"/>
      <c r="BU4234" s="305"/>
      <c r="BV4234" s="305"/>
      <c r="BW4234" s="305"/>
      <c r="BX4234" s="305"/>
      <c r="BY4234" s="305"/>
      <c r="BZ4234" s="305"/>
      <c r="CA4234" s="305"/>
      <c r="CE4234" s="110"/>
    </row>
    <row r="4235" spans="9:83" s="108" customFormat="1" x14ac:dyDescent="0.25">
      <c r="I4235" s="111"/>
      <c r="J4235" s="111"/>
      <c r="K4235" s="111"/>
      <c r="L4235" s="111"/>
      <c r="M4235" s="111"/>
      <c r="N4235" s="111"/>
      <c r="O4235" s="112"/>
      <c r="AF4235" s="109"/>
      <c r="AG4235" s="109"/>
      <c r="AH4235" s="109"/>
      <c r="AN4235" s="109"/>
      <c r="AO4235" s="109"/>
      <c r="AP4235" s="109"/>
      <c r="BF4235" s="305"/>
      <c r="BG4235" s="305"/>
      <c r="BJ4235" s="344"/>
      <c r="BK4235" s="344"/>
      <c r="BS4235" s="305"/>
      <c r="BT4235" s="305"/>
      <c r="BU4235" s="305"/>
      <c r="BV4235" s="305"/>
      <c r="BW4235" s="305"/>
      <c r="BX4235" s="305"/>
      <c r="BY4235" s="305"/>
      <c r="BZ4235" s="305"/>
      <c r="CA4235" s="305"/>
      <c r="CE4235" s="110"/>
    </row>
    <row r="4236" spans="9:83" s="108" customFormat="1" x14ac:dyDescent="0.25">
      <c r="I4236" s="111"/>
      <c r="J4236" s="111"/>
      <c r="K4236" s="111"/>
      <c r="L4236" s="111"/>
      <c r="M4236" s="111"/>
      <c r="N4236" s="111"/>
      <c r="O4236" s="112"/>
      <c r="AF4236" s="109"/>
      <c r="AG4236" s="109"/>
      <c r="AH4236" s="109"/>
      <c r="AN4236" s="109"/>
      <c r="AO4236" s="109"/>
      <c r="AP4236" s="109"/>
      <c r="BF4236" s="305"/>
      <c r="BG4236" s="305"/>
      <c r="BJ4236" s="344"/>
      <c r="BK4236" s="344"/>
      <c r="BS4236" s="305"/>
      <c r="BT4236" s="305"/>
      <c r="BU4236" s="305"/>
      <c r="BV4236" s="305"/>
      <c r="BW4236" s="305"/>
      <c r="BX4236" s="305"/>
      <c r="BY4236" s="305"/>
      <c r="BZ4236" s="305"/>
      <c r="CA4236" s="305"/>
      <c r="CE4236" s="110"/>
    </row>
    <row r="4237" spans="9:83" s="108" customFormat="1" x14ac:dyDescent="0.25">
      <c r="I4237" s="111"/>
      <c r="J4237" s="111"/>
      <c r="K4237" s="111"/>
      <c r="L4237" s="111"/>
      <c r="M4237" s="111"/>
      <c r="N4237" s="111"/>
      <c r="O4237" s="112"/>
      <c r="AF4237" s="109"/>
      <c r="AG4237" s="109"/>
      <c r="AH4237" s="109"/>
      <c r="AN4237" s="109"/>
      <c r="AO4237" s="109"/>
      <c r="AP4237" s="109"/>
      <c r="BF4237" s="305"/>
      <c r="BG4237" s="305"/>
      <c r="BJ4237" s="344"/>
      <c r="BK4237" s="344"/>
      <c r="BS4237" s="305"/>
      <c r="BT4237" s="305"/>
      <c r="BU4237" s="305"/>
      <c r="BV4237" s="305"/>
      <c r="BW4237" s="305"/>
      <c r="BX4237" s="305"/>
      <c r="BY4237" s="305"/>
      <c r="BZ4237" s="305"/>
      <c r="CA4237" s="305"/>
      <c r="CE4237" s="110"/>
    </row>
    <row r="4238" spans="9:83" s="108" customFormat="1" x14ac:dyDescent="0.25">
      <c r="I4238" s="111"/>
      <c r="J4238" s="111"/>
      <c r="K4238" s="111"/>
      <c r="L4238" s="111"/>
      <c r="M4238" s="111"/>
      <c r="N4238" s="111"/>
      <c r="O4238" s="112"/>
      <c r="AF4238" s="109"/>
      <c r="AG4238" s="109"/>
      <c r="AH4238" s="109"/>
      <c r="AN4238" s="109"/>
      <c r="AO4238" s="109"/>
      <c r="AP4238" s="109"/>
      <c r="BF4238" s="305"/>
      <c r="BG4238" s="305"/>
      <c r="BJ4238" s="344"/>
      <c r="BK4238" s="344"/>
      <c r="BS4238" s="305"/>
      <c r="BT4238" s="305"/>
      <c r="BU4238" s="305"/>
      <c r="BV4238" s="305"/>
      <c r="BW4238" s="305"/>
      <c r="BX4238" s="305"/>
      <c r="BY4238" s="305"/>
      <c r="BZ4238" s="305"/>
      <c r="CA4238" s="305"/>
      <c r="CE4238" s="110"/>
    </row>
    <row r="4239" spans="9:83" s="108" customFormat="1" x14ac:dyDescent="0.25">
      <c r="I4239" s="111"/>
      <c r="J4239" s="111"/>
      <c r="K4239" s="111"/>
      <c r="L4239" s="111"/>
      <c r="M4239" s="111"/>
      <c r="N4239" s="111"/>
      <c r="O4239" s="112"/>
      <c r="AF4239" s="109"/>
      <c r="AG4239" s="109"/>
      <c r="AH4239" s="109"/>
      <c r="AN4239" s="109"/>
      <c r="AO4239" s="109"/>
      <c r="AP4239" s="109"/>
      <c r="BF4239" s="305"/>
      <c r="BG4239" s="305"/>
      <c r="BJ4239" s="344"/>
      <c r="BK4239" s="344"/>
      <c r="BS4239" s="305"/>
      <c r="BT4239" s="305"/>
      <c r="BU4239" s="305"/>
      <c r="BV4239" s="305"/>
      <c r="BW4239" s="305"/>
      <c r="BX4239" s="305"/>
      <c r="BY4239" s="305"/>
      <c r="BZ4239" s="305"/>
      <c r="CA4239" s="305"/>
      <c r="CE4239" s="110"/>
    </row>
    <row r="4240" spans="9:83" s="108" customFormat="1" x14ac:dyDescent="0.25">
      <c r="I4240" s="111"/>
      <c r="J4240" s="111"/>
      <c r="K4240" s="111"/>
      <c r="L4240" s="111"/>
      <c r="M4240" s="111"/>
      <c r="N4240" s="111"/>
      <c r="O4240" s="112"/>
      <c r="AF4240" s="109"/>
      <c r="AG4240" s="109"/>
      <c r="AH4240" s="109"/>
      <c r="AN4240" s="109"/>
      <c r="AO4240" s="109"/>
      <c r="AP4240" s="109"/>
      <c r="BF4240" s="305"/>
      <c r="BG4240" s="305"/>
      <c r="BJ4240" s="344"/>
      <c r="BK4240" s="344"/>
      <c r="BS4240" s="305"/>
      <c r="BT4240" s="305"/>
      <c r="BU4240" s="305"/>
      <c r="BV4240" s="305"/>
      <c r="BW4240" s="305"/>
      <c r="BX4240" s="305"/>
      <c r="BY4240" s="305"/>
      <c r="BZ4240" s="305"/>
      <c r="CA4240" s="305"/>
      <c r="CE4240" s="110"/>
    </row>
    <row r="4241" spans="9:83" s="108" customFormat="1" x14ac:dyDescent="0.25">
      <c r="I4241" s="111"/>
      <c r="J4241" s="111"/>
      <c r="K4241" s="111"/>
      <c r="L4241" s="111"/>
      <c r="M4241" s="111"/>
      <c r="N4241" s="111"/>
      <c r="O4241" s="112"/>
      <c r="AF4241" s="109"/>
      <c r="AG4241" s="109"/>
      <c r="AH4241" s="109"/>
      <c r="AN4241" s="109"/>
      <c r="AO4241" s="109"/>
      <c r="AP4241" s="109"/>
      <c r="BF4241" s="305"/>
      <c r="BG4241" s="305"/>
      <c r="BJ4241" s="344"/>
      <c r="BK4241" s="344"/>
      <c r="BS4241" s="305"/>
      <c r="BT4241" s="305"/>
      <c r="BU4241" s="305"/>
      <c r="BV4241" s="305"/>
      <c r="BW4241" s="305"/>
      <c r="BX4241" s="305"/>
      <c r="BY4241" s="305"/>
      <c r="BZ4241" s="305"/>
      <c r="CA4241" s="305"/>
      <c r="CE4241" s="110"/>
    </row>
    <row r="4242" spans="9:83" s="108" customFormat="1" x14ac:dyDescent="0.25">
      <c r="I4242" s="111"/>
      <c r="J4242" s="111"/>
      <c r="K4242" s="111"/>
      <c r="L4242" s="111"/>
      <c r="M4242" s="111"/>
      <c r="N4242" s="111"/>
      <c r="O4242" s="112"/>
      <c r="AF4242" s="109"/>
      <c r="AG4242" s="109"/>
      <c r="AH4242" s="109"/>
      <c r="AN4242" s="109"/>
      <c r="AO4242" s="109"/>
      <c r="AP4242" s="109"/>
      <c r="BF4242" s="305"/>
      <c r="BG4242" s="305"/>
      <c r="BJ4242" s="344"/>
      <c r="BK4242" s="344"/>
      <c r="BS4242" s="305"/>
      <c r="BT4242" s="305"/>
      <c r="BU4242" s="305"/>
      <c r="BV4242" s="305"/>
      <c r="BW4242" s="305"/>
      <c r="BX4242" s="305"/>
      <c r="BY4242" s="305"/>
      <c r="BZ4242" s="305"/>
      <c r="CA4242" s="305"/>
      <c r="CE4242" s="110"/>
    </row>
    <row r="4243" spans="9:83" s="108" customFormat="1" x14ac:dyDescent="0.25">
      <c r="I4243" s="111"/>
      <c r="J4243" s="111"/>
      <c r="K4243" s="111"/>
      <c r="L4243" s="111"/>
      <c r="M4243" s="111"/>
      <c r="N4243" s="111"/>
      <c r="O4243" s="112"/>
      <c r="AF4243" s="109"/>
      <c r="AG4243" s="109"/>
      <c r="AH4243" s="109"/>
      <c r="AN4243" s="109"/>
      <c r="AO4243" s="109"/>
      <c r="AP4243" s="109"/>
      <c r="BF4243" s="305"/>
      <c r="BG4243" s="305"/>
      <c r="BJ4243" s="344"/>
      <c r="BK4243" s="344"/>
      <c r="BS4243" s="305"/>
      <c r="BT4243" s="305"/>
      <c r="BU4243" s="305"/>
      <c r="BV4243" s="305"/>
      <c r="BW4243" s="305"/>
      <c r="BX4243" s="305"/>
      <c r="BY4243" s="305"/>
      <c r="BZ4243" s="305"/>
      <c r="CA4243" s="305"/>
      <c r="CE4243" s="110"/>
    </row>
    <row r="4244" spans="9:83" s="108" customFormat="1" x14ac:dyDescent="0.25">
      <c r="I4244" s="111"/>
      <c r="J4244" s="111"/>
      <c r="K4244" s="111"/>
      <c r="L4244" s="111"/>
      <c r="M4244" s="111"/>
      <c r="N4244" s="111"/>
      <c r="O4244" s="112"/>
      <c r="AF4244" s="109"/>
      <c r="AG4244" s="109"/>
      <c r="AH4244" s="109"/>
      <c r="AN4244" s="109"/>
      <c r="AO4244" s="109"/>
      <c r="AP4244" s="109"/>
      <c r="BF4244" s="305"/>
      <c r="BG4244" s="305"/>
      <c r="BJ4244" s="344"/>
      <c r="BK4244" s="344"/>
      <c r="BS4244" s="305"/>
      <c r="BT4244" s="305"/>
      <c r="BU4244" s="305"/>
      <c r="BV4244" s="305"/>
      <c r="BW4244" s="305"/>
      <c r="BX4244" s="305"/>
      <c r="BY4244" s="305"/>
      <c r="BZ4244" s="305"/>
      <c r="CA4244" s="305"/>
      <c r="CE4244" s="110"/>
    </row>
    <row r="4245" spans="9:83" s="108" customFormat="1" x14ac:dyDescent="0.25">
      <c r="I4245" s="111"/>
      <c r="J4245" s="111"/>
      <c r="K4245" s="111"/>
      <c r="L4245" s="111"/>
      <c r="M4245" s="111"/>
      <c r="N4245" s="111"/>
      <c r="O4245" s="112"/>
      <c r="AF4245" s="109"/>
      <c r="AG4245" s="109"/>
      <c r="AH4245" s="109"/>
      <c r="AN4245" s="109"/>
      <c r="AO4245" s="109"/>
      <c r="AP4245" s="109"/>
      <c r="BF4245" s="305"/>
      <c r="BG4245" s="305"/>
      <c r="BJ4245" s="344"/>
      <c r="BK4245" s="344"/>
      <c r="BS4245" s="305"/>
      <c r="BT4245" s="305"/>
      <c r="BU4245" s="305"/>
      <c r="BV4245" s="305"/>
      <c r="BW4245" s="305"/>
      <c r="BX4245" s="305"/>
      <c r="BY4245" s="305"/>
      <c r="BZ4245" s="305"/>
      <c r="CA4245" s="305"/>
      <c r="CE4245" s="110"/>
    </row>
    <row r="4246" spans="9:83" s="108" customFormat="1" x14ac:dyDescent="0.25">
      <c r="I4246" s="111"/>
      <c r="J4246" s="111"/>
      <c r="K4246" s="111"/>
      <c r="L4246" s="111"/>
      <c r="M4246" s="111"/>
      <c r="N4246" s="111"/>
      <c r="O4246" s="112"/>
      <c r="AF4246" s="109"/>
      <c r="AG4246" s="109"/>
      <c r="AH4246" s="109"/>
      <c r="AN4246" s="109"/>
      <c r="AO4246" s="109"/>
      <c r="AP4246" s="109"/>
      <c r="BF4246" s="305"/>
      <c r="BG4246" s="305"/>
      <c r="BJ4246" s="344"/>
      <c r="BK4246" s="344"/>
      <c r="BS4246" s="305"/>
      <c r="BT4246" s="305"/>
      <c r="BU4246" s="305"/>
      <c r="BV4246" s="305"/>
      <c r="BW4246" s="305"/>
      <c r="BX4246" s="305"/>
      <c r="BY4246" s="305"/>
      <c r="BZ4246" s="305"/>
      <c r="CA4246" s="305"/>
      <c r="CE4246" s="110"/>
    </row>
    <row r="4247" spans="9:83" s="108" customFormat="1" x14ac:dyDescent="0.25">
      <c r="I4247" s="111"/>
      <c r="J4247" s="111"/>
      <c r="K4247" s="111"/>
      <c r="L4247" s="111"/>
      <c r="M4247" s="111"/>
      <c r="N4247" s="111"/>
      <c r="O4247" s="112"/>
      <c r="AF4247" s="109"/>
      <c r="AG4247" s="109"/>
      <c r="AH4247" s="109"/>
      <c r="AN4247" s="109"/>
      <c r="AO4247" s="109"/>
      <c r="AP4247" s="109"/>
      <c r="BF4247" s="305"/>
      <c r="BG4247" s="305"/>
      <c r="BJ4247" s="344"/>
      <c r="BK4247" s="344"/>
      <c r="BS4247" s="305"/>
      <c r="BT4247" s="305"/>
      <c r="BU4247" s="305"/>
      <c r="BV4247" s="305"/>
      <c r="BW4247" s="305"/>
      <c r="BX4247" s="305"/>
      <c r="BY4247" s="305"/>
      <c r="BZ4247" s="305"/>
      <c r="CA4247" s="305"/>
      <c r="CE4247" s="110"/>
    </row>
    <row r="4248" spans="9:83" s="108" customFormat="1" x14ac:dyDescent="0.25">
      <c r="I4248" s="111"/>
      <c r="J4248" s="111"/>
      <c r="K4248" s="111"/>
      <c r="L4248" s="111"/>
      <c r="M4248" s="111"/>
      <c r="N4248" s="111"/>
      <c r="O4248" s="112"/>
      <c r="AF4248" s="109"/>
      <c r="AG4248" s="109"/>
      <c r="AH4248" s="109"/>
      <c r="AN4248" s="109"/>
      <c r="AO4248" s="109"/>
      <c r="AP4248" s="109"/>
      <c r="BF4248" s="305"/>
      <c r="BG4248" s="305"/>
      <c r="BJ4248" s="344"/>
      <c r="BK4248" s="344"/>
      <c r="BS4248" s="305"/>
      <c r="BT4248" s="305"/>
      <c r="BU4248" s="305"/>
      <c r="BV4248" s="305"/>
      <c r="BW4248" s="305"/>
      <c r="BX4248" s="305"/>
      <c r="BY4248" s="305"/>
      <c r="BZ4248" s="305"/>
      <c r="CA4248" s="305"/>
      <c r="CE4248" s="110"/>
    </row>
    <row r="4249" spans="9:83" s="108" customFormat="1" x14ac:dyDescent="0.25">
      <c r="I4249" s="111"/>
      <c r="J4249" s="111"/>
      <c r="K4249" s="111"/>
      <c r="L4249" s="111"/>
      <c r="M4249" s="111"/>
      <c r="N4249" s="111"/>
      <c r="O4249" s="112"/>
      <c r="AF4249" s="109"/>
      <c r="AG4249" s="109"/>
      <c r="AH4249" s="109"/>
      <c r="AN4249" s="109"/>
      <c r="AO4249" s="109"/>
      <c r="AP4249" s="109"/>
      <c r="BF4249" s="305"/>
      <c r="BG4249" s="305"/>
      <c r="BJ4249" s="344"/>
      <c r="BK4249" s="344"/>
      <c r="BS4249" s="305"/>
      <c r="BT4249" s="305"/>
      <c r="BU4249" s="305"/>
      <c r="BV4249" s="305"/>
      <c r="BW4249" s="305"/>
      <c r="BX4249" s="305"/>
      <c r="BY4249" s="305"/>
      <c r="BZ4249" s="305"/>
      <c r="CA4249" s="305"/>
      <c r="CE4249" s="110"/>
    </row>
    <row r="4250" spans="9:83" s="108" customFormat="1" x14ac:dyDescent="0.25">
      <c r="I4250" s="111"/>
      <c r="J4250" s="111"/>
      <c r="K4250" s="111"/>
      <c r="L4250" s="111"/>
      <c r="M4250" s="111"/>
      <c r="N4250" s="111"/>
      <c r="O4250" s="112"/>
      <c r="AF4250" s="109"/>
      <c r="AG4250" s="109"/>
      <c r="AH4250" s="109"/>
      <c r="AN4250" s="109"/>
      <c r="AO4250" s="109"/>
      <c r="AP4250" s="109"/>
      <c r="BF4250" s="305"/>
      <c r="BG4250" s="305"/>
      <c r="BJ4250" s="344"/>
      <c r="BK4250" s="344"/>
      <c r="BS4250" s="305"/>
      <c r="BT4250" s="305"/>
      <c r="BU4250" s="305"/>
      <c r="BV4250" s="305"/>
      <c r="BW4250" s="305"/>
      <c r="BX4250" s="305"/>
      <c r="BY4250" s="305"/>
      <c r="BZ4250" s="305"/>
      <c r="CA4250" s="305"/>
      <c r="CE4250" s="110"/>
    </row>
    <row r="4251" spans="9:83" s="108" customFormat="1" x14ac:dyDescent="0.25">
      <c r="I4251" s="111"/>
      <c r="J4251" s="111"/>
      <c r="K4251" s="111"/>
      <c r="L4251" s="111"/>
      <c r="M4251" s="111"/>
      <c r="N4251" s="111"/>
      <c r="O4251" s="112"/>
      <c r="AF4251" s="109"/>
      <c r="AG4251" s="109"/>
      <c r="AH4251" s="109"/>
      <c r="AN4251" s="109"/>
      <c r="AO4251" s="109"/>
      <c r="AP4251" s="109"/>
      <c r="BF4251" s="305"/>
      <c r="BG4251" s="305"/>
      <c r="BJ4251" s="344"/>
      <c r="BK4251" s="344"/>
      <c r="BS4251" s="305"/>
      <c r="BT4251" s="305"/>
      <c r="BU4251" s="305"/>
      <c r="BV4251" s="305"/>
      <c r="BW4251" s="305"/>
      <c r="BX4251" s="305"/>
      <c r="BY4251" s="305"/>
      <c r="BZ4251" s="305"/>
      <c r="CA4251" s="305"/>
      <c r="CE4251" s="110"/>
    </row>
    <row r="4252" spans="9:83" s="108" customFormat="1" x14ac:dyDescent="0.25">
      <c r="I4252" s="111"/>
      <c r="J4252" s="111"/>
      <c r="K4252" s="111"/>
      <c r="L4252" s="111"/>
      <c r="M4252" s="111"/>
      <c r="N4252" s="111"/>
      <c r="O4252" s="112"/>
      <c r="AF4252" s="109"/>
      <c r="AG4252" s="109"/>
      <c r="AH4252" s="109"/>
      <c r="AN4252" s="109"/>
      <c r="AO4252" s="109"/>
      <c r="AP4252" s="109"/>
      <c r="BF4252" s="305"/>
      <c r="BG4252" s="305"/>
      <c r="BJ4252" s="344"/>
      <c r="BK4252" s="344"/>
      <c r="BS4252" s="305"/>
      <c r="BT4252" s="305"/>
      <c r="BU4252" s="305"/>
      <c r="BV4252" s="305"/>
      <c r="BW4252" s="305"/>
      <c r="BX4252" s="305"/>
      <c r="BY4252" s="305"/>
      <c r="BZ4252" s="305"/>
      <c r="CA4252" s="305"/>
      <c r="CE4252" s="110"/>
    </row>
    <row r="4253" spans="9:83" s="108" customFormat="1" x14ac:dyDescent="0.25">
      <c r="I4253" s="111"/>
      <c r="J4253" s="111"/>
      <c r="K4253" s="111"/>
      <c r="L4253" s="111"/>
      <c r="M4253" s="111"/>
      <c r="N4253" s="111"/>
      <c r="O4253" s="112"/>
      <c r="AF4253" s="109"/>
      <c r="AG4253" s="109"/>
      <c r="AH4253" s="109"/>
      <c r="AN4253" s="109"/>
      <c r="AO4253" s="109"/>
      <c r="AP4253" s="109"/>
      <c r="BF4253" s="305"/>
      <c r="BG4253" s="305"/>
      <c r="BJ4253" s="344"/>
      <c r="BK4253" s="344"/>
      <c r="BS4253" s="305"/>
      <c r="BT4253" s="305"/>
      <c r="BU4253" s="305"/>
      <c r="BV4253" s="305"/>
      <c r="BW4253" s="305"/>
      <c r="BX4253" s="305"/>
      <c r="BY4253" s="305"/>
      <c r="BZ4253" s="305"/>
      <c r="CA4253" s="305"/>
      <c r="CE4253" s="110"/>
    </row>
    <row r="4254" spans="9:83" s="108" customFormat="1" x14ac:dyDescent="0.25">
      <c r="I4254" s="111"/>
      <c r="J4254" s="111"/>
      <c r="K4254" s="111"/>
      <c r="L4254" s="111"/>
      <c r="M4254" s="111"/>
      <c r="N4254" s="111"/>
      <c r="O4254" s="112"/>
      <c r="AF4254" s="109"/>
      <c r="AG4254" s="109"/>
      <c r="AH4254" s="109"/>
      <c r="AN4254" s="109"/>
      <c r="AO4254" s="109"/>
      <c r="AP4254" s="109"/>
      <c r="BF4254" s="305"/>
      <c r="BG4254" s="305"/>
      <c r="BJ4254" s="344"/>
      <c r="BK4254" s="344"/>
      <c r="BS4254" s="305"/>
      <c r="BT4254" s="305"/>
      <c r="BU4254" s="305"/>
      <c r="BV4254" s="305"/>
      <c r="BW4254" s="305"/>
      <c r="BX4254" s="305"/>
      <c r="BY4254" s="305"/>
      <c r="BZ4254" s="305"/>
      <c r="CA4254" s="305"/>
      <c r="CE4254" s="110"/>
    </row>
    <row r="4255" spans="9:83" s="108" customFormat="1" x14ac:dyDescent="0.25">
      <c r="I4255" s="111"/>
      <c r="J4255" s="111"/>
      <c r="K4255" s="111"/>
      <c r="L4255" s="111"/>
      <c r="M4255" s="111"/>
      <c r="N4255" s="111"/>
      <c r="O4255" s="112"/>
      <c r="AF4255" s="109"/>
      <c r="AG4255" s="109"/>
      <c r="AH4255" s="109"/>
      <c r="AN4255" s="109"/>
      <c r="AO4255" s="109"/>
      <c r="AP4255" s="109"/>
      <c r="BF4255" s="305"/>
      <c r="BG4255" s="305"/>
      <c r="BJ4255" s="344"/>
      <c r="BK4255" s="344"/>
      <c r="BS4255" s="305"/>
      <c r="BT4255" s="305"/>
      <c r="BU4255" s="305"/>
      <c r="BV4255" s="305"/>
      <c r="BW4255" s="305"/>
      <c r="BX4255" s="305"/>
      <c r="BY4255" s="305"/>
      <c r="BZ4255" s="305"/>
      <c r="CA4255" s="305"/>
      <c r="CE4255" s="110"/>
    </row>
    <row r="4256" spans="9:83" s="108" customFormat="1" x14ac:dyDescent="0.25">
      <c r="I4256" s="111"/>
      <c r="J4256" s="111"/>
      <c r="K4256" s="111"/>
      <c r="L4256" s="111"/>
      <c r="M4256" s="111"/>
      <c r="N4256" s="111"/>
      <c r="O4256" s="112"/>
      <c r="AF4256" s="109"/>
      <c r="AG4256" s="109"/>
      <c r="AH4256" s="109"/>
      <c r="AN4256" s="109"/>
      <c r="AO4256" s="109"/>
      <c r="AP4256" s="109"/>
      <c r="BF4256" s="305"/>
      <c r="BG4256" s="305"/>
      <c r="BJ4256" s="344"/>
      <c r="BK4256" s="344"/>
      <c r="BS4256" s="305"/>
      <c r="BT4256" s="305"/>
      <c r="BU4256" s="305"/>
      <c r="BV4256" s="305"/>
      <c r="BW4256" s="305"/>
      <c r="BX4256" s="305"/>
      <c r="BY4256" s="305"/>
      <c r="BZ4256" s="305"/>
      <c r="CA4256" s="305"/>
      <c r="CE4256" s="110"/>
    </row>
    <row r="4257" spans="9:83" s="108" customFormat="1" x14ac:dyDescent="0.25">
      <c r="I4257" s="111"/>
      <c r="J4257" s="111"/>
      <c r="K4257" s="111"/>
      <c r="L4257" s="111"/>
      <c r="M4257" s="111"/>
      <c r="N4257" s="111"/>
      <c r="O4257" s="112"/>
      <c r="AF4257" s="109"/>
      <c r="AG4257" s="109"/>
      <c r="AH4257" s="109"/>
      <c r="AN4257" s="109"/>
      <c r="AO4257" s="109"/>
      <c r="AP4257" s="109"/>
      <c r="BF4257" s="305"/>
      <c r="BG4257" s="305"/>
      <c r="BJ4257" s="344"/>
      <c r="BK4257" s="344"/>
      <c r="BS4257" s="305"/>
      <c r="BT4257" s="305"/>
      <c r="BU4257" s="305"/>
      <c r="BV4257" s="305"/>
      <c r="BW4257" s="305"/>
      <c r="BX4257" s="305"/>
      <c r="BY4257" s="305"/>
      <c r="BZ4257" s="305"/>
      <c r="CA4257" s="305"/>
      <c r="CE4257" s="110"/>
    </row>
    <row r="4258" spans="9:83" s="108" customFormat="1" x14ac:dyDescent="0.25">
      <c r="I4258" s="111"/>
      <c r="J4258" s="111"/>
      <c r="K4258" s="111"/>
      <c r="L4258" s="111"/>
      <c r="M4258" s="111"/>
      <c r="N4258" s="111"/>
      <c r="O4258" s="112"/>
      <c r="AF4258" s="109"/>
      <c r="AG4258" s="109"/>
      <c r="AH4258" s="109"/>
      <c r="AN4258" s="109"/>
      <c r="AO4258" s="109"/>
      <c r="AP4258" s="109"/>
      <c r="BF4258" s="305"/>
      <c r="BG4258" s="305"/>
      <c r="BJ4258" s="344"/>
      <c r="BK4258" s="344"/>
      <c r="BS4258" s="305"/>
      <c r="BT4258" s="305"/>
      <c r="BU4258" s="305"/>
      <c r="BV4258" s="305"/>
      <c r="BW4258" s="305"/>
      <c r="BX4258" s="305"/>
      <c r="BY4258" s="305"/>
      <c r="BZ4258" s="305"/>
      <c r="CA4258" s="305"/>
      <c r="CE4258" s="110"/>
    </row>
    <row r="4259" spans="9:83" s="108" customFormat="1" x14ac:dyDescent="0.25">
      <c r="I4259" s="111"/>
      <c r="J4259" s="111"/>
      <c r="K4259" s="111"/>
      <c r="L4259" s="111"/>
      <c r="M4259" s="111"/>
      <c r="N4259" s="111"/>
      <c r="O4259" s="112"/>
      <c r="AF4259" s="109"/>
      <c r="AG4259" s="109"/>
      <c r="AH4259" s="109"/>
      <c r="AN4259" s="109"/>
      <c r="AO4259" s="109"/>
      <c r="AP4259" s="109"/>
      <c r="BF4259" s="305"/>
      <c r="BG4259" s="305"/>
      <c r="BJ4259" s="344"/>
      <c r="BK4259" s="344"/>
      <c r="BS4259" s="305"/>
      <c r="BT4259" s="305"/>
      <c r="BU4259" s="305"/>
      <c r="BV4259" s="305"/>
      <c r="BW4259" s="305"/>
      <c r="BX4259" s="305"/>
      <c r="BY4259" s="305"/>
      <c r="BZ4259" s="305"/>
      <c r="CA4259" s="305"/>
      <c r="CE4259" s="110"/>
    </row>
    <row r="4260" spans="9:83" s="108" customFormat="1" x14ac:dyDescent="0.25">
      <c r="I4260" s="111"/>
      <c r="J4260" s="111"/>
      <c r="K4260" s="111"/>
      <c r="L4260" s="111"/>
      <c r="M4260" s="111"/>
      <c r="N4260" s="111"/>
      <c r="O4260" s="112"/>
      <c r="AF4260" s="109"/>
      <c r="AG4260" s="109"/>
      <c r="AH4260" s="109"/>
      <c r="AN4260" s="109"/>
      <c r="AO4260" s="109"/>
      <c r="AP4260" s="109"/>
      <c r="BF4260" s="305"/>
      <c r="BG4260" s="305"/>
      <c r="BJ4260" s="344"/>
      <c r="BK4260" s="344"/>
      <c r="BS4260" s="305"/>
      <c r="BT4260" s="305"/>
      <c r="BU4260" s="305"/>
      <c r="BV4260" s="305"/>
      <c r="BW4260" s="305"/>
      <c r="BX4260" s="305"/>
      <c r="BY4260" s="305"/>
      <c r="BZ4260" s="305"/>
      <c r="CA4260" s="305"/>
      <c r="CE4260" s="110"/>
    </row>
    <row r="4261" spans="9:83" s="108" customFormat="1" x14ac:dyDescent="0.25">
      <c r="I4261" s="111"/>
      <c r="J4261" s="111"/>
      <c r="K4261" s="111"/>
      <c r="L4261" s="111"/>
      <c r="M4261" s="111"/>
      <c r="N4261" s="111"/>
      <c r="O4261" s="112"/>
      <c r="AF4261" s="109"/>
      <c r="AG4261" s="109"/>
      <c r="AH4261" s="109"/>
      <c r="AN4261" s="109"/>
      <c r="AO4261" s="109"/>
      <c r="AP4261" s="109"/>
      <c r="BF4261" s="305"/>
      <c r="BG4261" s="305"/>
      <c r="BJ4261" s="344"/>
      <c r="BK4261" s="344"/>
      <c r="BS4261" s="305"/>
      <c r="BT4261" s="305"/>
      <c r="BU4261" s="305"/>
      <c r="BV4261" s="305"/>
      <c r="BW4261" s="305"/>
      <c r="BX4261" s="305"/>
      <c r="BY4261" s="305"/>
      <c r="BZ4261" s="305"/>
      <c r="CA4261" s="305"/>
      <c r="CE4261" s="110"/>
    </row>
    <row r="4262" spans="9:83" s="108" customFormat="1" x14ac:dyDescent="0.25">
      <c r="I4262" s="111"/>
      <c r="J4262" s="111"/>
      <c r="K4262" s="111"/>
      <c r="L4262" s="111"/>
      <c r="M4262" s="111"/>
      <c r="N4262" s="111"/>
      <c r="O4262" s="112"/>
      <c r="AF4262" s="109"/>
      <c r="AG4262" s="109"/>
      <c r="AH4262" s="109"/>
      <c r="AN4262" s="109"/>
      <c r="AO4262" s="109"/>
      <c r="AP4262" s="109"/>
      <c r="BF4262" s="305"/>
      <c r="BG4262" s="305"/>
      <c r="BJ4262" s="344"/>
      <c r="BK4262" s="344"/>
      <c r="BS4262" s="305"/>
      <c r="BT4262" s="305"/>
      <c r="BU4262" s="305"/>
      <c r="BV4262" s="305"/>
      <c r="BW4262" s="305"/>
      <c r="BX4262" s="305"/>
      <c r="BY4262" s="305"/>
      <c r="BZ4262" s="305"/>
      <c r="CA4262" s="305"/>
      <c r="CE4262" s="110"/>
    </row>
    <row r="4263" spans="9:83" s="108" customFormat="1" x14ac:dyDescent="0.25">
      <c r="I4263" s="111"/>
      <c r="J4263" s="111"/>
      <c r="K4263" s="111"/>
      <c r="L4263" s="111"/>
      <c r="M4263" s="111"/>
      <c r="N4263" s="111"/>
      <c r="O4263" s="112"/>
      <c r="AF4263" s="109"/>
      <c r="AG4263" s="109"/>
      <c r="AH4263" s="109"/>
      <c r="AN4263" s="109"/>
      <c r="AO4263" s="109"/>
      <c r="AP4263" s="109"/>
      <c r="BF4263" s="305"/>
      <c r="BG4263" s="305"/>
      <c r="BJ4263" s="344"/>
      <c r="BK4263" s="344"/>
      <c r="BS4263" s="305"/>
      <c r="BT4263" s="305"/>
      <c r="BU4263" s="305"/>
      <c r="BV4263" s="305"/>
      <c r="BW4263" s="305"/>
      <c r="BX4263" s="305"/>
      <c r="BY4263" s="305"/>
      <c r="BZ4263" s="305"/>
      <c r="CA4263" s="305"/>
      <c r="CE4263" s="110"/>
    </row>
    <row r="4264" spans="9:83" s="108" customFormat="1" x14ac:dyDescent="0.25">
      <c r="I4264" s="111"/>
      <c r="J4264" s="111"/>
      <c r="K4264" s="111"/>
      <c r="L4264" s="111"/>
      <c r="M4264" s="111"/>
      <c r="N4264" s="111"/>
      <c r="O4264" s="112"/>
      <c r="AF4264" s="109"/>
      <c r="AG4264" s="109"/>
      <c r="AH4264" s="109"/>
      <c r="AN4264" s="109"/>
      <c r="AO4264" s="109"/>
      <c r="AP4264" s="109"/>
      <c r="BF4264" s="305"/>
      <c r="BG4264" s="305"/>
      <c r="BJ4264" s="344"/>
      <c r="BK4264" s="344"/>
      <c r="BS4264" s="305"/>
      <c r="BT4264" s="305"/>
      <c r="BU4264" s="305"/>
      <c r="BV4264" s="305"/>
      <c r="BW4264" s="305"/>
      <c r="BX4264" s="305"/>
      <c r="BY4264" s="305"/>
      <c r="BZ4264" s="305"/>
      <c r="CA4264" s="305"/>
      <c r="CE4264" s="110"/>
    </row>
    <row r="4265" spans="9:83" s="108" customFormat="1" x14ac:dyDescent="0.25">
      <c r="I4265" s="111"/>
      <c r="J4265" s="111"/>
      <c r="K4265" s="111"/>
      <c r="L4265" s="111"/>
      <c r="M4265" s="111"/>
      <c r="N4265" s="111"/>
      <c r="O4265" s="112"/>
      <c r="AF4265" s="109"/>
      <c r="AG4265" s="109"/>
      <c r="AH4265" s="109"/>
      <c r="AN4265" s="109"/>
      <c r="AO4265" s="109"/>
      <c r="AP4265" s="109"/>
      <c r="BF4265" s="305"/>
      <c r="BG4265" s="305"/>
      <c r="BJ4265" s="344"/>
      <c r="BK4265" s="344"/>
      <c r="BS4265" s="305"/>
      <c r="BT4265" s="305"/>
      <c r="BU4265" s="305"/>
      <c r="BV4265" s="305"/>
      <c r="BW4265" s="305"/>
      <c r="BX4265" s="305"/>
      <c r="BY4265" s="305"/>
      <c r="BZ4265" s="305"/>
      <c r="CA4265" s="305"/>
      <c r="CE4265" s="110"/>
    </row>
    <row r="4266" spans="9:83" s="108" customFormat="1" x14ac:dyDescent="0.25">
      <c r="I4266" s="111"/>
      <c r="J4266" s="111"/>
      <c r="K4266" s="111"/>
      <c r="L4266" s="111"/>
      <c r="M4266" s="111"/>
      <c r="N4266" s="111"/>
      <c r="O4266" s="112"/>
      <c r="AF4266" s="109"/>
      <c r="AG4266" s="109"/>
      <c r="AH4266" s="109"/>
      <c r="AN4266" s="109"/>
      <c r="AO4266" s="109"/>
      <c r="AP4266" s="109"/>
      <c r="BF4266" s="305"/>
      <c r="BG4266" s="305"/>
      <c r="BJ4266" s="344"/>
      <c r="BK4266" s="344"/>
      <c r="BS4266" s="305"/>
      <c r="BT4266" s="305"/>
      <c r="BU4266" s="305"/>
      <c r="BV4266" s="305"/>
      <c r="BW4266" s="305"/>
      <c r="BX4266" s="305"/>
      <c r="BY4266" s="305"/>
      <c r="BZ4266" s="305"/>
      <c r="CA4266" s="305"/>
      <c r="CE4266" s="110"/>
    </row>
    <row r="4267" spans="9:83" s="108" customFormat="1" x14ac:dyDescent="0.25">
      <c r="I4267" s="111"/>
      <c r="J4267" s="111"/>
      <c r="K4267" s="111"/>
      <c r="L4267" s="111"/>
      <c r="M4267" s="111"/>
      <c r="N4267" s="111"/>
      <c r="O4267" s="112"/>
      <c r="AF4267" s="109"/>
      <c r="AG4267" s="109"/>
      <c r="AH4267" s="109"/>
      <c r="AN4267" s="109"/>
      <c r="AO4267" s="109"/>
      <c r="AP4267" s="109"/>
      <c r="BF4267" s="305"/>
      <c r="BG4267" s="305"/>
      <c r="BJ4267" s="344"/>
      <c r="BK4267" s="344"/>
      <c r="BS4267" s="305"/>
      <c r="BT4267" s="305"/>
      <c r="BU4267" s="305"/>
      <c r="BV4267" s="305"/>
      <c r="BW4267" s="305"/>
      <c r="BX4267" s="305"/>
      <c r="BY4267" s="305"/>
      <c r="BZ4267" s="305"/>
      <c r="CA4267" s="305"/>
      <c r="CE4267" s="110"/>
    </row>
    <row r="4268" spans="9:83" s="108" customFormat="1" x14ac:dyDescent="0.25">
      <c r="I4268" s="111"/>
      <c r="J4268" s="111"/>
      <c r="K4268" s="111"/>
      <c r="L4268" s="111"/>
      <c r="M4268" s="111"/>
      <c r="N4268" s="111"/>
      <c r="O4268" s="112"/>
      <c r="AF4268" s="109"/>
      <c r="AG4268" s="109"/>
      <c r="AH4268" s="109"/>
      <c r="AN4268" s="109"/>
      <c r="AO4268" s="109"/>
      <c r="AP4268" s="109"/>
      <c r="BF4268" s="305"/>
      <c r="BG4268" s="305"/>
      <c r="BJ4268" s="344"/>
      <c r="BK4268" s="344"/>
      <c r="BS4268" s="305"/>
      <c r="BT4268" s="305"/>
      <c r="BU4268" s="305"/>
      <c r="BV4268" s="305"/>
      <c r="BW4268" s="305"/>
      <c r="BX4268" s="305"/>
      <c r="BY4268" s="305"/>
      <c r="BZ4268" s="305"/>
      <c r="CA4268" s="305"/>
      <c r="CE4268" s="110"/>
    </row>
    <row r="4269" spans="9:83" s="108" customFormat="1" x14ac:dyDescent="0.25">
      <c r="I4269" s="111"/>
      <c r="J4269" s="111"/>
      <c r="K4269" s="111"/>
      <c r="L4269" s="111"/>
      <c r="M4269" s="111"/>
      <c r="N4269" s="111"/>
      <c r="O4269" s="112"/>
      <c r="AF4269" s="109"/>
      <c r="AG4269" s="109"/>
      <c r="AH4269" s="109"/>
      <c r="AN4269" s="109"/>
      <c r="AO4269" s="109"/>
      <c r="AP4269" s="109"/>
      <c r="BF4269" s="305"/>
      <c r="BG4269" s="305"/>
      <c r="BJ4269" s="344"/>
      <c r="BK4269" s="344"/>
      <c r="BS4269" s="305"/>
      <c r="BT4269" s="305"/>
      <c r="BU4269" s="305"/>
      <c r="BV4269" s="305"/>
      <c r="BW4269" s="305"/>
      <c r="BX4269" s="305"/>
      <c r="BY4269" s="305"/>
      <c r="BZ4269" s="305"/>
      <c r="CA4269" s="305"/>
      <c r="CE4269" s="110"/>
    </row>
    <row r="4270" spans="9:83" s="108" customFormat="1" x14ac:dyDescent="0.25">
      <c r="I4270" s="111"/>
      <c r="J4270" s="111"/>
      <c r="K4270" s="111"/>
      <c r="L4270" s="111"/>
      <c r="M4270" s="111"/>
      <c r="N4270" s="111"/>
      <c r="O4270" s="112"/>
      <c r="AF4270" s="109"/>
      <c r="AG4270" s="109"/>
      <c r="AH4270" s="109"/>
      <c r="AN4270" s="109"/>
      <c r="AO4270" s="109"/>
      <c r="AP4270" s="109"/>
      <c r="BF4270" s="305"/>
      <c r="BG4270" s="305"/>
      <c r="BJ4270" s="344"/>
      <c r="BK4270" s="344"/>
      <c r="BS4270" s="305"/>
      <c r="BT4270" s="305"/>
      <c r="BU4270" s="305"/>
      <c r="BV4270" s="305"/>
      <c r="BW4270" s="305"/>
      <c r="BX4270" s="305"/>
      <c r="BY4270" s="305"/>
      <c r="BZ4270" s="305"/>
      <c r="CA4270" s="305"/>
      <c r="CE4270" s="110"/>
    </row>
    <row r="4271" spans="9:83" s="108" customFormat="1" x14ac:dyDescent="0.25">
      <c r="I4271" s="111"/>
      <c r="J4271" s="111"/>
      <c r="K4271" s="111"/>
      <c r="L4271" s="111"/>
      <c r="M4271" s="111"/>
      <c r="N4271" s="111"/>
      <c r="O4271" s="112"/>
      <c r="AF4271" s="109"/>
      <c r="AG4271" s="109"/>
      <c r="AH4271" s="109"/>
      <c r="AN4271" s="109"/>
      <c r="AO4271" s="109"/>
      <c r="AP4271" s="109"/>
      <c r="BF4271" s="305"/>
      <c r="BG4271" s="305"/>
      <c r="BJ4271" s="344"/>
      <c r="BK4271" s="344"/>
      <c r="BS4271" s="305"/>
      <c r="BT4271" s="305"/>
      <c r="BU4271" s="305"/>
      <c r="BV4271" s="305"/>
      <c r="BW4271" s="305"/>
      <c r="BX4271" s="305"/>
      <c r="BY4271" s="305"/>
      <c r="BZ4271" s="305"/>
      <c r="CA4271" s="305"/>
      <c r="CE4271" s="110"/>
    </row>
    <row r="4272" spans="9:83" s="108" customFormat="1" x14ac:dyDescent="0.25">
      <c r="I4272" s="111"/>
      <c r="J4272" s="111"/>
      <c r="K4272" s="111"/>
      <c r="L4272" s="111"/>
      <c r="M4272" s="111"/>
      <c r="N4272" s="111"/>
      <c r="O4272" s="112"/>
      <c r="AF4272" s="109"/>
      <c r="AG4272" s="109"/>
      <c r="AH4272" s="109"/>
      <c r="AN4272" s="109"/>
      <c r="AO4272" s="109"/>
      <c r="AP4272" s="109"/>
      <c r="BF4272" s="305"/>
      <c r="BG4272" s="305"/>
      <c r="BJ4272" s="344"/>
      <c r="BK4272" s="344"/>
      <c r="BS4272" s="305"/>
      <c r="BT4272" s="305"/>
      <c r="BU4272" s="305"/>
      <c r="BV4272" s="305"/>
      <c r="BW4272" s="305"/>
      <c r="BX4272" s="305"/>
      <c r="BY4272" s="305"/>
      <c r="BZ4272" s="305"/>
      <c r="CA4272" s="305"/>
      <c r="CE4272" s="110"/>
    </row>
    <row r="4273" spans="9:83" s="108" customFormat="1" x14ac:dyDescent="0.25">
      <c r="I4273" s="111"/>
      <c r="J4273" s="111"/>
      <c r="K4273" s="111"/>
      <c r="L4273" s="111"/>
      <c r="M4273" s="111"/>
      <c r="N4273" s="111"/>
      <c r="O4273" s="112"/>
      <c r="AF4273" s="109"/>
      <c r="AG4273" s="109"/>
      <c r="AH4273" s="109"/>
      <c r="AN4273" s="109"/>
      <c r="AO4273" s="109"/>
      <c r="AP4273" s="109"/>
      <c r="BF4273" s="305"/>
      <c r="BG4273" s="305"/>
      <c r="BJ4273" s="344"/>
      <c r="BK4273" s="344"/>
      <c r="BS4273" s="305"/>
      <c r="BT4273" s="305"/>
      <c r="BU4273" s="305"/>
      <c r="BV4273" s="305"/>
      <c r="BW4273" s="305"/>
      <c r="BX4273" s="305"/>
      <c r="BY4273" s="305"/>
      <c r="BZ4273" s="305"/>
      <c r="CA4273" s="305"/>
      <c r="CE4273" s="110"/>
    </row>
    <row r="4274" spans="9:83" s="108" customFormat="1" x14ac:dyDescent="0.25">
      <c r="I4274" s="111"/>
      <c r="J4274" s="111"/>
      <c r="K4274" s="111"/>
      <c r="L4274" s="111"/>
      <c r="M4274" s="111"/>
      <c r="N4274" s="111"/>
      <c r="O4274" s="112"/>
      <c r="AF4274" s="109"/>
      <c r="AG4274" s="109"/>
      <c r="AH4274" s="109"/>
      <c r="AN4274" s="109"/>
      <c r="AO4274" s="109"/>
      <c r="AP4274" s="109"/>
      <c r="BF4274" s="305"/>
      <c r="BG4274" s="305"/>
      <c r="BJ4274" s="344"/>
      <c r="BK4274" s="344"/>
      <c r="BS4274" s="305"/>
      <c r="BT4274" s="305"/>
      <c r="BU4274" s="305"/>
      <c r="BV4274" s="305"/>
      <c r="BW4274" s="305"/>
      <c r="BX4274" s="305"/>
      <c r="BY4274" s="305"/>
      <c r="BZ4274" s="305"/>
      <c r="CA4274" s="305"/>
      <c r="CE4274" s="110"/>
    </row>
    <row r="4275" spans="9:83" s="108" customFormat="1" x14ac:dyDescent="0.25">
      <c r="I4275" s="111"/>
      <c r="J4275" s="111"/>
      <c r="K4275" s="111"/>
      <c r="L4275" s="111"/>
      <c r="M4275" s="111"/>
      <c r="N4275" s="111"/>
      <c r="O4275" s="112"/>
      <c r="AF4275" s="109"/>
      <c r="AG4275" s="109"/>
      <c r="AH4275" s="109"/>
      <c r="AN4275" s="109"/>
      <c r="AO4275" s="109"/>
      <c r="AP4275" s="109"/>
      <c r="BF4275" s="305"/>
      <c r="BG4275" s="305"/>
      <c r="BJ4275" s="344"/>
      <c r="BK4275" s="344"/>
      <c r="BS4275" s="305"/>
      <c r="BT4275" s="305"/>
      <c r="BU4275" s="305"/>
      <c r="BV4275" s="305"/>
      <c r="BW4275" s="305"/>
      <c r="BX4275" s="305"/>
      <c r="BY4275" s="305"/>
      <c r="BZ4275" s="305"/>
      <c r="CA4275" s="305"/>
      <c r="CE4275" s="110"/>
    </row>
    <row r="4276" spans="9:83" s="108" customFormat="1" x14ac:dyDescent="0.25">
      <c r="I4276" s="111"/>
      <c r="J4276" s="111"/>
      <c r="K4276" s="111"/>
      <c r="L4276" s="111"/>
      <c r="M4276" s="111"/>
      <c r="N4276" s="111"/>
      <c r="O4276" s="112"/>
      <c r="AF4276" s="109"/>
      <c r="AG4276" s="109"/>
      <c r="AH4276" s="109"/>
      <c r="AN4276" s="109"/>
      <c r="AO4276" s="109"/>
      <c r="AP4276" s="109"/>
      <c r="BF4276" s="305"/>
      <c r="BG4276" s="305"/>
      <c r="BJ4276" s="344"/>
      <c r="BK4276" s="344"/>
      <c r="BS4276" s="305"/>
      <c r="BT4276" s="305"/>
      <c r="BU4276" s="305"/>
      <c r="BV4276" s="305"/>
      <c r="BW4276" s="305"/>
      <c r="BX4276" s="305"/>
      <c r="BY4276" s="305"/>
      <c r="BZ4276" s="305"/>
      <c r="CA4276" s="305"/>
      <c r="CE4276" s="110"/>
    </row>
    <row r="4277" spans="9:83" s="108" customFormat="1" x14ac:dyDescent="0.25">
      <c r="I4277" s="111"/>
      <c r="J4277" s="111"/>
      <c r="K4277" s="111"/>
      <c r="L4277" s="111"/>
      <c r="M4277" s="111"/>
      <c r="N4277" s="111"/>
      <c r="O4277" s="112"/>
      <c r="AF4277" s="109"/>
      <c r="AG4277" s="109"/>
      <c r="AH4277" s="109"/>
      <c r="AN4277" s="109"/>
      <c r="AO4277" s="109"/>
      <c r="AP4277" s="109"/>
      <c r="BF4277" s="305"/>
      <c r="BG4277" s="305"/>
      <c r="BJ4277" s="344"/>
      <c r="BK4277" s="344"/>
      <c r="BS4277" s="305"/>
      <c r="BT4277" s="305"/>
      <c r="BU4277" s="305"/>
      <c r="BV4277" s="305"/>
      <c r="BW4277" s="305"/>
      <c r="BX4277" s="305"/>
      <c r="BY4277" s="305"/>
      <c r="BZ4277" s="305"/>
      <c r="CA4277" s="305"/>
      <c r="CE4277" s="110"/>
    </row>
    <row r="4278" spans="9:83" s="108" customFormat="1" x14ac:dyDescent="0.25">
      <c r="I4278" s="111"/>
      <c r="J4278" s="111"/>
      <c r="K4278" s="111"/>
      <c r="L4278" s="111"/>
      <c r="M4278" s="111"/>
      <c r="N4278" s="111"/>
      <c r="O4278" s="112"/>
      <c r="AF4278" s="109"/>
      <c r="AG4278" s="109"/>
      <c r="AH4278" s="109"/>
      <c r="AN4278" s="109"/>
      <c r="AO4278" s="109"/>
      <c r="AP4278" s="109"/>
      <c r="BF4278" s="305"/>
      <c r="BG4278" s="305"/>
      <c r="BJ4278" s="344"/>
      <c r="BK4278" s="344"/>
      <c r="BS4278" s="305"/>
      <c r="BT4278" s="305"/>
      <c r="BU4278" s="305"/>
      <c r="BV4278" s="305"/>
      <c r="BW4278" s="305"/>
      <c r="BX4278" s="305"/>
      <c r="BY4278" s="305"/>
      <c r="BZ4278" s="305"/>
      <c r="CA4278" s="305"/>
      <c r="CE4278" s="110"/>
    </row>
    <row r="4279" spans="9:83" s="108" customFormat="1" x14ac:dyDescent="0.25">
      <c r="I4279" s="111"/>
      <c r="J4279" s="111"/>
      <c r="K4279" s="111"/>
      <c r="L4279" s="111"/>
      <c r="M4279" s="111"/>
      <c r="N4279" s="111"/>
      <c r="O4279" s="112"/>
      <c r="AF4279" s="109"/>
      <c r="AG4279" s="109"/>
      <c r="AH4279" s="109"/>
      <c r="AN4279" s="109"/>
      <c r="AO4279" s="109"/>
      <c r="AP4279" s="109"/>
      <c r="BF4279" s="305"/>
      <c r="BG4279" s="305"/>
      <c r="BJ4279" s="344"/>
      <c r="BK4279" s="344"/>
      <c r="BS4279" s="305"/>
      <c r="BT4279" s="305"/>
      <c r="BU4279" s="305"/>
      <c r="BV4279" s="305"/>
      <c r="BW4279" s="305"/>
      <c r="BX4279" s="305"/>
      <c r="BY4279" s="305"/>
      <c r="BZ4279" s="305"/>
      <c r="CA4279" s="305"/>
      <c r="CE4279" s="110"/>
    </row>
    <row r="4280" spans="9:83" s="108" customFormat="1" x14ac:dyDescent="0.25">
      <c r="I4280" s="111"/>
      <c r="J4280" s="111"/>
      <c r="K4280" s="111"/>
      <c r="L4280" s="111"/>
      <c r="M4280" s="111"/>
      <c r="N4280" s="111"/>
      <c r="O4280" s="112"/>
      <c r="AF4280" s="109"/>
      <c r="AG4280" s="109"/>
      <c r="AH4280" s="109"/>
      <c r="AN4280" s="109"/>
      <c r="AO4280" s="109"/>
      <c r="AP4280" s="109"/>
      <c r="BF4280" s="305"/>
      <c r="BG4280" s="305"/>
      <c r="BJ4280" s="344"/>
      <c r="BK4280" s="344"/>
      <c r="BS4280" s="305"/>
      <c r="BT4280" s="305"/>
      <c r="BU4280" s="305"/>
      <c r="BV4280" s="305"/>
      <c r="BW4280" s="305"/>
      <c r="BX4280" s="305"/>
      <c r="BY4280" s="305"/>
      <c r="BZ4280" s="305"/>
      <c r="CA4280" s="305"/>
      <c r="CE4280" s="110"/>
    </row>
    <row r="4281" spans="9:83" s="108" customFormat="1" x14ac:dyDescent="0.25">
      <c r="I4281" s="111"/>
      <c r="J4281" s="111"/>
      <c r="K4281" s="111"/>
      <c r="L4281" s="111"/>
      <c r="M4281" s="111"/>
      <c r="N4281" s="111"/>
      <c r="O4281" s="112"/>
      <c r="AF4281" s="109"/>
      <c r="AG4281" s="109"/>
      <c r="AH4281" s="109"/>
      <c r="AN4281" s="109"/>
      <c r="AO4281" s="109"/>
      <c r="AP4281" s="109"/>
      <c r="BF4281" s="305"/>
      <c r="BG4281" s="305"/>
      <c r="BJ4281" s="344"/>
      <c r="BK4281" s="344"/>
      <c r="BS4281" s="305"/>
      <c r="BT4281" s="305"/>
      <c r="BU4281" s="305"/>
      <c r="BV4281" s="305"/>
      <c r="BW4281" s="305"/>
      <c r="BX4281" s="305"/>
      <c r="BY4281" s="305"/>
      <c r="BZ4281" s="305"/>
      <c r="CA4281" s="305"/>
      <c r="CE4281" s="110"/>
    </row>
    <row r="4282" spans="9:83" s="108" customFormat="1" x14ac:dyDescent="0.25">
      <c r="I4282" s="111"/>
      <c r="J4282" s="111"/>
      <c r="K4282" s="111"/>
      <c r="L4282" s="111"/>
      <c r="M4282" s="111"/>
      <c r="N4282" s="111"/>
      <c r="O4282" s="112"/>
      <c r="AF4282" s="109"/>
      <c r="AG4282" s="109"/>
      <c r="AH4282" s="109"/>
      <c r="AN4282" s="109"/>
      <c r="AO4282" s="109"/>
      <c r="AP4282" s="109"/>
      <c r="BF4282" s="305"/>
      <c r="BG4282" s="305"/>
      <c r="BJ4282" s="344"/>
      <c r="BK4282" s="344"/>
      <c r="BS4282" s="305"/>
      <c r="BT4282" s="305"/>
      <c r="BU4282" s="305"/>
      <c r="BV4282" s="305"/>
      <c r="BW4282" s="305"/>
      <c r="BX4282" s="305"/>
      <c r="BY4282" s="305"/>
      <c r="BZ4282" s="305"/>
      <c r="CA4282" s="305"/>
      <c r="CE4282" s="110"/>
    </row>
    <row r="4283" spans="9:83" s="108" customFormat="1" x14ac:dyDescent="0.25">
      <c r="I4283" s="111"/>
      <c r="J4283" s="111"/>
      <c r="K4283" s="111"/>
      <c r="L4283" s="111"/>
      <c r="M4283" s="111"/>
      <c r="N4283" s="111"/>
      <c r="O4283" s="112"/>
      <c r="AF4283" s="109"/>
      <c r="AG4283" s="109"/>
      <c r="AH4283" s="109"/>
      <c r="AN4283" s="109"/>
      <c r="AO4283" s="109"/>
      <c r="AP4283" s="109"/>
      <c r="BF4283" s="305"/>
      <c r="BG4283" s="305"/>
      <c r="BJ4283" s="344"/>
      <c r="BK4283" s="344"/>
      <c r="BS4283" s="305"/>
      <c r="BT4283" s="305"/>
      <c r="BU4283" s="305"/>
      <c r="BV4283" s="305"/>
      <c r="BW4283" s="305"/>
      <c r="BX4283" s="305"/>
      <c r="BY4283" s="305"/>
      <c r="BZ4283" s="305"/>
      <c r="CA4283" s="305"/>
      <c r="CE4283" s="110"/>
    </row>
    <row r="4284" spans="9:83" s="108" customFormat="1" x14ac:dyDescent="0.25">
      <c r="I4284" s="111"/>
      <c r="J4284" s="111"/>
      <c r="K4284" s="111"/>
      <c r="L4284" s="111"/>
      <c r="M4284" s="111"/>
      <c r="N4284" s="111"/>
      <c r="O4284" s="112"/>
      <c r="AF4284" s="109"/>
      <c r="AG4284" s="109"/>
      <c r="AH4284" s="109"/>
      <c r="AN4284" s="109"/>
      <c r="AO4284" s="109"/>
      <c r="AP4284" s="109"/>
      <c r="BF4284" s="305"/>
      <c r="BG4284" s="305"/>
      <c r="BJ4284" s="344"/>
      <c r="BK4284" s="344"/>
      <c r="BS4284" s="305"/>
      <c r="BT4284" s="305"/>
      <c r="BU4284" s="305"/>
      <c r="BV4284" s="305"/>
      <c r="BW4284" s="305"/>
      <c r="BX4284" s="305"/>
      <c r="BY4284" s="305"/>
      <c r="BZ4284" s="305"/>
      <c r="CA4284" s="305"/>
      <c r="CE4284" s="110"/>
    </row>
    <row r="4285" spans="9:83" s="108" customFormat="1" x14ac:dyDescent="0.25">
      <c r="I4285" s="111"/>
      <c r="J4285" s="111"/>
      <c r="K4285" s="111"/>
      <c r="L4285" s="111"/>
      <c r="M4285" s="111"/>
      <c r="N4285" s="111"/>
      <c r="O4285" s="112"/>
      <c r="AF4285" s="109"/>
      <c r="AG4285" s="109"/>
      <c r="AH4285" s="109"/>
      <c r="AN4285" s="109"/>
      <c r="AO4285" s="109"/>
      <c r="AP4285" s="109"/>
      <c r="BF4285" s="305"/>
      <c r="BG4285" s="305"/>
      <c r="BJ4285" s="344"/>
      <c r="BK4285" s="344"/>
      <c r="BS4285" s="305"/>
      <c r="BT4285" s="305"/>
      <c r="BU4285" s="305"/>
      <c r="BV4285" s="305"/>
      <c r="BW4285" s="305"/>
      <c r="BX4285" s="305"/>
      <c r="BY4285" s="305"/>
      <c r="BZ4285" s="305"/>
      <c r="CA4285" s="305"/>
      <c r="CE4285" s="110"/>
    </row>
    <row r="4286" spans="9:83" s="108" customFormat="1" x14ac:dyDescent="0.25">
      <c r="I4286" s="111"/>
      <c r="J4286" s="111"/>
      <c r="K4286" s="111"/>
      <c r="L4286" s="111"/>
      <c r="M4286" s="111"/>
      <c r="N4286" s="111"/>
      <c r="O4286" s="112"/>
      <c r="AF4286" s="109"/>
      <c r="AG4286" s="109"/>
      <c r="AH4286" s="109"/>
      <c r="AN4286" s="109"/>
      <c r="AO4286" s="109"/>
      <c r="AP4286" s="109"/>
      <c r="BF4286" s="305"/>
      <c r="BG4286" s="305"/>
      <c r="BJ4286" s="344"/>
      <c r="BK4286" s="344"/>
      <c r="BS4286" s="305"/>
      <c r="BT4286" s="305"/>
      <c r="BU4286" s="305"/>
      <c r="BV4286" s="305"/>
      <c r="BW4286" s="305"/>
      <c r="BX4286" s="305"/>
      <c r="BY4286" s="305"/>
      <c r="BZ4286" s="305"/>
      <c r="CA4286" s="305"/>
      <c r="CE4286" s="110"/>
    </row>
    <row r="4287" spans="9:83" s="108" customFormat="1" x14ac:dyDescent="0.25">
      <c r="I4287" s="111"/>
      <c r="J4287" s="111"/>
      <c r="K4287" s="111"/>
      <c r="L4287" s="111"/>
      <c r="M4287" s="111"/>
      <c r="N4287" s="111"/>
      <c r="O4287" s="112"/>
      <c r="AF4287" s="109"/>
      <c r="AG4287" s="109"/>
      <c r="AH4287" s="109"/>
      <c r="AN4287" s="109"/>
      <c r="AO4287" s="109"/>
      <c r="AP4287" s="109"/>
      <c r="BF4287" s="305"/>
      <c r="BG4287" s="305"/>
      <c r="BJ4287" s="344"/>
      <c r="BK4287" s="344"/>
      <c r="BS4287" s="305"/>
      <c r="BT4287" s="305"/>
      <c r="BU4287" s="305"/>
      <c r="BV4287" s="305"/>
      <c r="BW4287" s="305"/>
      <c r="BX4287" s="305"/>
      <c r="BY4287" s="305"/>
      <c r="BZ4287" s="305"/>
      <c r="CA4287" s="305"/>
      <c r="CE4287" s="110"/>
    </row>
    <row r="4288" spans="9:83" s="108" customFormat="1" x14ac:dyDescent="0.25">
      <c r="I4288" s="111"/>
      <c r="J4288" s="111"/>
      <c r="K4288" s="111"/>
      <c r="L4288" s="111"/>
      <c r="M4288" s="111"/>
      <c r="N4288" s="111"/>
      <c r="O4288" s="112"/>
      <c r="AF4288" s="109"/>
      <c r="AG4288" s="109"/>
      <c r="AH4288" s="109"/>
      <c r="AN4288" s="109"/>
      <c r="AO4288" s="109"/>
      <c r="AP4288" s="109"/>
      <c r="BF4288" s="305"/>
      <c r="BG4288" s="305"/>
      <c r="BJ4288" s="344"/>
      <c r="BK4288" s="344"/>
      <c r="BS4288" s="305"/>
      <c r="BT4288" s="305"/>
      <c r="BU4288" s="305"/>
      <c r="BV4288" s="305"/>
      <c r="BW4288" s="305"/>
      <c r="BX4288" s="305"/>
      <c r="BY4288" s="305"/>
      <c r="BZ4288" s="305"/>
      <c r="CA4288" s="305"/>
      <c r="CE4288" s="110"/>
    </row>
    <row r="4289" spans="9:83" s="108" customFormat="1" x14ac:dyDescent="0.25">
      <c r="I4289" s="111"/>
      <c r="J4289" s="111"/>
      <c r="K4289" s="111"/>
      <c r="L4289" s="111"/>
      <c r="M4289" s="111"/>
      <c r="N4289" s="111"/>
      <c r="O4289" s="112"/>
      <c r="AF4289" s="109"/>
      <c r="AG4289" s="109"/>
      <c r="AH4289" s="109"/>
      <c r="AN4289" s="109"/>
      <c r="AO4289" s="109"/>
      <c r="AP4289" s="109"/>
      <c r="BF4289" s="305"/>
      <c r="BG4289" s="305"/>
      <c r="BJ4289" s="344"/>
      <c r="BK4289" s="344"/>
      <c r="BS4289" s="305"/>
      <c r="BT4289" s="305"/>
      <c r="BU4289" s="305"/>
      <c r="BV4289" s="305"/>
      <c r="BW4289" s="305"/>
      <c r="BX4289" s="305"/>
      <c r="BY4289" s="305"/>
      <c r="BZ4289" s="305"/>
      <c r="CA4289" s="305"/>
      <c r="CE4289" s="110"/>
    </row>
    <row r="4290" spans="9:83" s="108" customFormat="1" x14ac:dyDescent="0.25">
      <c r="I4290" s="111"/>
      <c r="J4290" s="111"/>
      <c r="K4290" s="111"/>
      <c r="L4290" s="111"/>
      <c r="M4290" s="111"/>
      <c r="N4290" s="111"/>
      <c r="O4290" s="112"/>
      <c r="AF4290" s="109"/>
      <c r="AG4290" s="109"/>
      <c r="AH4290" s="109"/>
      <c r="AN4290" s="109"/>
      <c r="AO4290" s="109"/>
      <c r="AP4290" s="109"/>
      <c r="BF4290" s="305"/>
      <c r="BG4290" s="305"/>
      <c r="BJ4290" s="344"/>
      <c r="BK4290" s="344"/>
      <c r="BS4290" s="305"/>
      <c r="BT4290" s="305"/>
      <c r="BU4290" s="305"/>
      <c r="BV4290" s="305"/>
      <c r="BW4290" s="305"/>
      <c r="BX4290" s="305"/>
      <c r="BY4290" s="305"/>
      <c r="BZ4290" s="305"/>
      <c r="CA4290" s="305"/>
      <c r="CE4290" s="110"/>
    </row>
    <row r="4291" spans="9:83" s="108" customFormat="1" x14ac:dyDescent="0.25">
      <c r="I4291" s="111"/>
      <c r="J4291" s="111"/>
      <c r="K4291" s="111"/>
      <c r="L4291" s="111"/>
      <c r="M4291" s="111"/>
      <c r="N4291" s="111"/>
      <c r="O4291" s="112"/>
      <c r="AF4291" s="109"/>
      <c r="AG4291" s="109"/>
      <c r="AH4291" s="109"/>
      <c r="AN4291" s="109"/>
      <c r="AO4291" s="109"/>
      <c r="AP4291" s="109"/>
      <c r="BF4291" s="305"/>
      <c r="BG4291" s="305"/>
      <c r="BJ4291" s="344"/>
      <c r="BK4291" s="344"/>
      <c r="BS4291" s="305"/>
      <c r="BT4291" s="305"/>
      <c r="BU4291" s="305"/>
      <c r="BV4291" s="305"/>
      <c r="BW4291" s="305"/>
      <c r="BX4291" s="305"/>
      <c r="BY4291" s="305"/>
      <c r="BZ4291" s="305"/>
      <c r="CA4291" s="305"/>
      <c r="CE4291" s="110"/>
    </row>
    <row r="4292" spans="9:83" s="108" customFormat="1" x14ac:dyDescent="0.25">
      <c r="I4292" s="111"/>
      <c r="J4292" s="111"/>
      <c r="K4292" s="111"/>
      <c r="L4292" s="111"/>
      <c r="M4292" s="111"/>
      <c r="N4292" s="111"/>
      <c r="O4292" s="112"/>
      <c r="AF4292" s="109"/>
      <c r="AG4292" s="109"/>
      <c r="AH4292" s="109"/>
      <c r="AN4292" s="109"/>
      <c r="AO4292" s="109"/>
      <c r="AP4292" s="109"/>
      <c r="BF4292" s="305"/>
      <c r="BG4292" s="305"/>
      <c r="BJ4292" s="344"/>
      <c r="BK4292" s="344"/>
      <c r="BS4292" s="305"/>
      <c r="BT4292" s="305"/>
      <c r="BU4292" s="305"/>
      <c r="BV4292" s="305"/>
      <c r="BW4292" s="305"/>
      <c r="BX4292" s="305"/>
      <c r="BY4292" s="305"/>
      <c r="BZ4292" s="305"/>
      <c r="CA4292" s="305"/>
      <c r="CE4292" s="110"/>
    </row>
    <row r="4293" spans="9:83" s="108" customFormat="1" x14ac:dyDescent="0.25">
      <c r="I4293" s="111"/>
      <c r="J4293" s="111"/>
      <c r="K4293" s="111"/>
      <c r="L4293" s="111"/>
      <c r="M4293" s="111"/>
      <c r="N4293" s="111"/>
      <c r="O4293" s="112"/>
      <c r="AF4293" s="109"/>
      <c r="AG4293" s="109"/>
      <c r="AH4293" s="109"/>
      <c r="AN4293" s="109"/>
      <c r="AO4293" s="109"/>
      <c r="AP4293" s="109"/>
      <c r="BF4293" s="305"/>
      <c r="BG4293" s="305"/>
      <c r="BJ4293" s="344"/>
      <c r="BK4293" s="344"/>
      <c r="BS4293" s="305"/>
      <c r="BT4293" s="305"/>
      <c r="BU4293" s="305"/>
      <c r="BV4293" s="305"/>
      <c r="BW4293" s="305"/>
      <c r="BX4293" s="305"/>
      <c r="BY4293" s="305"/>
      <c r="BZ4293" s="305"/>
      <c r="CA4293" s="305"/>
      <c r="CE4293" s="110"/>
    </row>
    <row r="4294" spans="9:83" s="108" customFormat="1" x14ac:dyDescent="0.25">
      <c r="I4294" s="111"/>
      <c r="J4294" s="111"/>
      <c r="K4294" s="111"/>
      <c r="L4294" s="111"/>
      <c r="M4294" s="111"/>
      <c r="N4294" s="111"/>
      <c r="O4294" s="112"/>
      <c r="AF4294" s="109"/>
      <c r="AG4294" s="109"/>
      <c r="AH4294" s="109"/>
      <c r="AN4294" s="109"/>
      <c r="AO4294" s="109"/>
      <c r="AP4294" s="109"/>
      <c r="BF4294" s="305"/>
      <c r="BG4294" s="305"/>
      <c r="BJ4294" s="344"/>
      <c r="BK4294" s="344"/>
      <c r="BS4294" s="305"/>
      <c r="BT4294" s="305"/>
      <c r="BU4294" s="305"/>
      <c r="BV4294" s="305"/>
      <c r="BW4294" s="305"/>
      <c r="BX4294" s="305"/>
      <c r="BY4294" s="305"/>
      <c r="BZ4294" s="305"/>
      <c r="CA4294" s="305"/>
      <c r="CE4294" s="110"/>
    </row>
    <row r="4295" spans="9:83" s="108" customFormat="1" x14ac:dyDescent="0.25">
      <c r="I4295" s="111"/>
      <c r="J4295" s="111"/>
      <c r="K4295" s="111"/>
      <c r="L4295" s="111"/>
      <c r="M4295" s="111"/>
      <c r="N4295" s="111"/>
      <c r="O4295" s="112"/>
      <c r="AF4295" s="109"/>
      <c r="AG4295" s="109"/>
      <c r="AH4295" s="109"/>
      <c r="AN4295" s="109"/>
      <c r="AO4295" s="109"/>
      <c r="AP4295" s="109"/>
      <c r="BF4295" s="305"/>
      <c r="BG4295" s="305"/>
      <c r="BJ4295" s="344"/>
      <c r="BK4295" s="344"/>
      <c r="BS4295" s="305"/>
      <c r="BT4295" s="305"/>
      <c r="BU4295" s="305"/>
      <c r="BV4295" s="305"/>
      <c r="BW4295" s="305"/>
      <c r="BX4295" s="305"/>
      <c r="BY4295" s="305"/>
      <c r="BZ4295" s="305"/>
      <c r="CA4295" s="305"/>
      <c r="CE4295" s="110"/>
    </row>
    <row r="4296" spans="9:83" s="108" customFormat="1" x14ac:dyDescent="0.25">
      <c r="I4296" s="111"/>
      <c r="J4296" s="111"/>
      <c r="K4296" s="111"/>
      <c r="L4296" s="111"/>
      <c r="M4296" s="111"/>
      <c r="N4296" s="111"/>
      <c r="O4296" s="112"/>
      <c r="AF4296" s="109"/>
      <c r="AG4296" s="109"/>
      <c r="AH4296" s="109"/>
      <c r="AN4296" s="109"/>
      <c r="AO4296" s="109"/>
      <c r="AP4296" s="109"/>
      <c r="BF4296" s="305"/>
      <c r="BG4296" s="305"/>
      <c r="BJ4296" s="344"/>
      <c r="BK4296" s="344"/>
      <c r="BS4296" s="305"/>
      <c r="BT4296" s="305"/>
      <c r="BU4296" s="305"/>
      <c r="BV4296" s="305"/>
      <c r="BW4296" s="305"/>
      <c r="BX4296" s="305"/>
      <c r="BY4296" s="305"/>
      <c r="BZ4296" s="305"/>
      <c r="CA4296" s="305"/>
      <c r="CE4296" s="110"/>
    </row>
    <row r="4297" spans="9:83" s="108" customFormat="1" x14ac:dyDescent="0.25">
      <c r="I4297" s="111"/>
      <c r="J4297" s="111"/>
      <c r="K4297" s="111"/>
      <c r="L4297" s="111"/>
      <c r="M4297" s="111"/>
      <c r="N4297" s="111"/>
      <c r="O4297" s="112"/>
      <c r="AF4297" s="109"/>
      <c r="AG4297" s="109"/>
      <c r="AH4297" s="109"/>
      <c r="AN4297" s="109"/>
      <c r="AO4297" s="109"/>
      <c r="AP4297" s="109"/>
      <c r="BF4297" s="305"/>
      <c r="BG4297" s="305"/>
      <c r="BJ4297" s="344"/>
      <c r="BK4297" s="344"/>
      <c r="BS4297" s="305"/>
      <c r="BT4297" s="305"/>
      <c r="BU4297" s="305"/>
      <c r="BV4297" s="305"/>
      <c r="BW4297" s="305"/>
      <c r="BX4297" s="305"/>
      <c r="BY4297" s="305"/>
      <c r="BZ4297" s="305"/>
      <c r="CA4297" s="305"/>
      <c r="CE4297" s="110"/>
    </row>
    <row r="4298" spans="9:83" s="108" customFormat="1" x14ac:dyDescent="0.25">
      <c r="I4298" s="111"/>
      <c r="J4298" s="111"/>
      <c r="K4298" s="111"/>
      <c r="L4298" s="111"/>
      <c r="M4298" s="111"/>
      <c r="N4298" s="111"/>
      <c r="O4298" s="112"/>
      <c r="AF4298" s="109"/>
      <c r="AG4298" s="109"/>
      <c r="AH4298" s="109"/>
      <c r="AN4298" s="109"/>
      <c r="AO4298" s="109"/>
      <c r="AP4298" s="109"/>
      <c r="BF4298" s="305"/>
      <c r="BG4298" s="305"/>
      <c r="BJ4298" s="344"/>
      <c r="BK4298" s="344"/>
      <c r="BS4298" s="305"/>
      <c r="BT4298" s="305"/>
      <c r="BU4298" s="305"/>
      <c r="BV4298" s="305"/>
      <c r="BW4298" s="305"/>
      <c r="BX4298" s="305"/>
      <c r="BY4298" s="305"/>
      <c r="BZ4298" s="305"/>
      <c r="CA4298" s="305"/>
      <c r="CE4298" s="110"/>
    </row>
    <row r="4299" spans="9:83" s="108" customFormat="1" x14ac:dyDescent="0.25">
      <c r="I4299" s="111"/>
      <c r="J4299" s="111"/>
      <c r="K4299" s="111"/>
      <c r="L4299" s="111"/>
      <c r="M4299" s="111"/>
      <c r="N4299" s="111"/>
      <c r="O4299" s="112"/>
      <c r="AF4299" s="109"/>
      <c r="AG4299" s="109"/>
      <c r="AH4299" s="109"/>
      <c r="AN4299" s="109"/>
      <c r="AO4299" s="109"/>
      <c r="AP4299" s="109"/>
      <c r="BF4299" s="305"/>
      <c r="BG4299" s="305"/>
      <c r="BJ4299" s="344"/>
      <c r="BK4299" s="344"/>
      <c r="BS4299" s="305"/>
      <c r="BT4299" s="305"/>
      <c r="BU4299" s="305"/>
      <c r="BV4299" s="305"/>
      <c r="BW4299" s="305"/>
      <c r="BX4299" s="305"/>
      <c r="BY4299" s="305"/>
      <c r="BZ4299" s="305"/>
      <c r="CA4299" s="305"/>
      <c r="CE4299" s="110"/>
    </row>
    <row r="4300" spans="9:83" s="108" customFormat="1" x14ac:dyDescent="0.25">
      <c r="I4300" s="111"/>
      <c r="J4300" s="111"/>
      <c r="K4300" s="111"/>
      <c r="L4300" s="111"/>
      <c r="M4300" s="111"/>
      <c r="N4300" s="111"/>
      <c r="O4300" s="112"/>
      <c r="AF4300" s="109"/>
      <c r="AG4300" s="109"/>
      <c r="AH4300" s="109"/>
      <c r="AN4300" s="109"/>
      <c r="AO4300" s="109"/>
      <c r="AP4300" s="109"/>
      <c r="BF4300" s="305"/>
      <c r="BG4300" s="305"/>
      <c r="BJ4300" s="344"/>
      <c r="BK4300" s="344"/>
      <c r="BS4300" s="305"/>
      <c r="BT4300" s="305"/>
      <c r="BU4300" s="305"/>
      <c r="BV4300" s="305"/>
      <c r="BW4300" s="305"/>
      <c r="BX4300" s="305"/>
      <c r="BY4300" s="305"/>
      <c r="BZ4300" s="305"/>
      <c r="CA4300" s="305"/>
      <c r="CE4300" s="110"/>
    </row>
    <row r="4301" spans="9:83" s="108" customFormat="1" x14ac:dyDescent="0.25">
      <c r="I4301" s="111"/>
      <c r="J4301" s="111"/>
      <c r="K4301" s="111"/>
      <c r="L4301" s="111"/>
      <c r="M4301" s="111"/>
      <c r="N4301" s="111"/>
      <c r="O4301" s="112"/>
      <c r="AF4301" s="109"/>
      <c r="AG4301" s="109"/>
      <c r="AH4301" s="109"/>
      <c r="AN4301" s="109"/>
      <c r="AO4301" s="109"/>
      <c r="AP4301" s="109"/>
      <c r="BF4301" s="305"/>
      <c r="BG4301" s="305"/>
      <c r="BJ4301" s="344"/>
      <c r="BK4301" s="344"/>
      <c r="BS4301" s="305"/>
      <c r="BT4301" s="305"/>
      <c r="BU4301" s="305"/>
      <c r="BV4301" s="305"/>
      <c r="BW4301" s="305"/>
      <c r="BX4301" s="305"/>
      <c r="BY4301" s="305"/>
      <c r="BZ4301" s="305"/>
      <c r="CA4301" s="305"/>
      <c r="CE4301" s="110"/>
    </row>
    <row r="4302" spans="9:83" s="108" customFormat="1" x14ac:dyDescent="0.25">
      <c r="I4302" s="111"/>
      <c r="J4302" s="111"/>
      <c r="K4302" s="111"/>
      <c r="L4302" s="111"/>
      <c r="M4302" s="111"/>
      <c r="N4302" s="111"/>
      <c r="O4302" s="112"/>
      <c r="AF4302" s="109"/>
      <c r="AG4302" s="109"/>
      <c r="AH4302" s="109"/>
      <c r="AN4302" s="109"/>
      <c r="AO4302" s="109"/>
      <c r="AP4302" s="109"/>
      <c r="BF4302" s="305"/>
      <c r="BG4302" s="305"/>
      <c r="BJ4302" s="344"/>
      <c r="BK4302" s="344"/>
      <c r="BS4302" s="305"/>
      <c r="BT4302" s="305"/>
      <c r="BU4302" s="305"/>
      <c r="BV4302" s="305"/>
      <c r="BW4302" s="305"/>
      <c r="BX4302" s="305"/>
      <c r="BY4302" s="305"/>
      <c r="BZ4302" s="305"/>
      <c r="CA4302" s="305"/>
      <c r="CE4302" s="110"/>
    </row>
    <row r="4303" spans="9:83" s="108" customFormat="1" x14ac:dyDescent="0.25">
      <c r="I4303" s="111"/>
      <c r="J4303" s="111"/>
      <c r="K4303" s="111"/>
      <c r="L4303" s="111"/>
      <c r="M4303" s="111"/>
      <c r="N4303" s="111"/>
      <c r="O4303" s="112"/>
      <c r="AF4303" s="109"/>
      <c r="AG4303" s="109"/>
      <c r="AH4303" s="109"/>
      <c r="AN4303" s="109"/>
      <c r="AO4303" s="109"/>
      <c r="AP4303" s="109"/>
      <c r="BF4303" s="305"/>
      <c r="BG4303" s="305"/>
      <c r="BJ4303" s="344"/>
      <c r="BK4303" s="344"/>
      <c r="BS4303" s="305"/>
      <c r="BT4303" s="305"/>
      <c r="BU4303" s="305"/>
      <c r="BV4303" s="305"/>
      <c r="BW4303" s="305"/>
      <c r="BX4303" s="305"/>
      <c r="BY4303" s="305"/>
      <c r="BZ4303" s="305"/>
      <c r="CA4303" s="305"/>
      <c r="CE4303" s="110"/>
    </row>
    <row r="4304" spans="9:83" s="108" customFormat="1" x14ac:dyDescent="0.25">
      <c r="I4304" s="111"/>
      <c r="J4304" s="111"/>
      <c r="K4304" s="111"/>
      <c r="L4304" s="111"/>
      <c r="M4304" s="111"/>
      <c r="N4304" s="111"/>
      <c r="O4304" s="112"/>
      <c r="AF4304" s="109"/>
      <c r="AG4304" s="109"/>
      <c r="AH4304" s="109"/>
      <c r="AN4304" s="109"/>
      <c r="AO4304" s="109"/>
      <c r="AP4304" s="109"/>
      <c r="BF4304" s="305"/>
      <c r="BG4304" s="305"/>
      <c r="BJ4304" s="344"/>
      <c r="BK4304" s="344"/>
      <c r="BS4304" s="305"/>
      <c r="BT4304" s="305"/>
      <c r="BU4304" s="305"/>
      <c r="BV4304" s="305"/>
      <c r="BW4304" s="305"/>
      <c r="BX4304" s="305"/>
      <c r="BY4304" s="305"/>
      <c r="BZ4304" s="305"/>
      <c r="CA4304" s="305"/>
      <c r="CE4304" s="110"/>
    </row>
    <row r="4305" spans="9:83" s="108" customFormat="1" x14ac:dyDescent="0.25">
      <c r="I4305" s="111"/>
      <c r="J4305" s="111"/>
      <c r="K4305" s="111"/>
      <c r="L4305" s="111"/>
      <c r="M4305" s="111"/>
      <c r="N4305" s="111"/>
      <c r="O4305" s="112"/>
      <c r="AF4305" s="109"/>
      <c r="AG4305" s="109"/>
      <c r="AH4305" s="109"/>
      <c r="AN4305" s="109"/>
      <c r="AO4305" s="109"/>
      <c r="AP4305" s="109"/>
      <c r="BF4305" s="305"/>
      <c r="BG4305" s="305"/>
      <c r="BJ4305" s="344"/>
      <c r="BK4305" s="344"/>
      <c r="BS4305" s="305"/>
      <c r="BT4305" s="305"/>
      <c r="BU4305" s="305"/>
      <c r="BV4305" s="305"/>
      <c r="BW4305" s="305"/>
      <c r="BX4305" s="305"/>
      <c r="BY4305" s="305"/>
      <c r="BZ4305" s="305"/>
      <c r="CA4305" s="305"/>
      <c r="CE4305" s="110"/>
    </row>
    <row r="4306" spans="9:83" s="108" customFormat="1" x14ac:dyDescent="0.25">
      <c r="I4306" s="111"/>
      <c r="J4306" s="111"/>
      <c r="K4306" s="111"/>
      <c r="L4306" s="111"/>
      <c r="M4306" s="111"/>
      <c r="N4306" s="111"/>
      <c r="O4306" s="112"/>
      <c r="AF4306" s="109"/>
      <c r="AG4306" s="109"/>
      <c r="AH4306" s="109"/>
      <c r="AN4306" s="109"/>
      <c r="AO4306" s="109"/>
      <c r="AP4306" s="109"/>
      <c r="BF4306" s="305"/>
      <c r="BG4306" s="305"/>
      <c r="BJ4306" s="344"/>
      <c r="BK4306" s="344"/>
      <c r="BS4306" s="305"/>
      <c r="BT4306" s="305"/>
      <c r="BU4306" s="305"/>
      <c r="BV4306" s="305"/>
      <c r="BW4306" s="305"/>
      <c r="BX4306" s="305"/>
      <c r="BY4306" s="305"/>
      <c r="BZ4306" s="305"/>
      <c r="CA4306" s="305"/>
      <c r="CE4306" s="110"/>
    </row>
    <row r="4307" spans="9:83" s="108" customFormat="1" x14ac:dyDescent="0.25">
      <c r="I4307" s="111"/>
      <c r="J4307" s="111"/>
      <c r="K4307" s="111"/>
      <c r="L4307" s="111"/>
      <c r="M4307" s="111"/>
      <c r="N4307" s="111"/>
      <c r="O4307" s="112"/>
      <c r="AF4307" s="109"/>
      <c r="AG4307" s="109"/>
      <c r="AH4307" s="109"/>
      <c r="AN4307" s="109"/>
      <c r="AO4307" s="109"/>
      <c r="AP4307" s="109"/>
      <c r="BF4307" s="305"/>
      <c r="BG4307" s="305"/>
      <c r="BJ4307" s="344"/>
      <c r="BK4307" s="344"/>
      <c r="BS4307" s="305"/>
      <c r="BT4307" s="305"/>
      <c r="BU4307" s="305"/>
      <c r="BV4307" s="305"/>
      <c r="BW4307" s="305"/>
      <c r="BX4307" s="305"/>
      <c r="BY4307" s="305"/>
      <c r="BZ4307" s="305"/>
      <c r="CA4307" s="305"/>
      <c r="CE4307" s="110"/>
    </row>
    <row r="4308" spans="9:83" s="108" customFormat="1" x14ac:dyDescent="0.25">
      <c r="I4308" s="111"/>
      <c r="J4308" s="111"/>
      <c r="K4308" s="111"/>
      <c r="L4308" s="111"/>
      <c r="M4308" s="111"/>
      <c r="N4308" s="111"/>
      <c r="O4308" s="112"/>
      <c r="AF4308" s="109"/>
      <c r="AG4308" s="109"/>
      <c r="AH4308" s="109"/>
      <c r="AN4308" s="109"/>
      <c r="AO4308" s="109"/>
      <c r="AP4308" s="109"/>
      <c r="BF4308" s="305"/>
      <c r="BG4308" s="305"/>
      <c r="BJ4308" s="344"/>
      <c r="BK4308" s="344"/>
      <c r="BS4308" s="305"/>
      <c r="BT4308" s="305"/>
      <c r="BU4308" s="305"/>
      <c r="BV4308" s="305"/>
      <c r="BW4308" s="305"/>
      <c r="BX4308" s="305"/>
      <c r="BY4308" s="305"/>
      <c r="BZ4308" s="305"/>
      <c r="CA4308" s="305"/>
      <c r="CE4308" s="110"/>
    </row>
    <row r="4309" spans="9:83" s="108" customFormat="1" x14ac:dyDescent="0.25">
      <c r="I4309" s="111"/>
      <c r="J4309" s="111"/>
      <c r="K4309" s="111"/>
      <c r="L4309" s="111"/>
      <c r="M4309" s="111"/>
      <c r="N4309" s="111"/>
      <c r="O4309" s="112"/>
      <c r="AF4309" s="109"/>
      <c r="AG4309" s="109"/>
      <c r="AH4309" s="109"/>
      <c r="AN4309" s="109"/>
      <c r="AO4309" s="109"/>
      <c r="AP4309" s="109"/>
      <c r="BF4309" s="305"/>
      <c r="BG4309" s="305"/>
      <c r="BJ4309" s="344"/>
      <c r="BK4309" s="344"/>
      <c r="BS4309" s="305"/>
      <c r="BT4309" s="305"/>
      <c r="BU4309" s="305"/>
      <c r="BV4309" s="305"/>
      <c r="BW4309" s="305"/>
      <c r="BX4309" s="305"/>
      <c r="BY4309" s="305"/>
      <c r="BZ4309" s="305"/>
      <c r="CA4309" s="305"/>
      <c r="CE4309" s="110"/>
    </row>
    <row r="4310" spans="9:83" s="108" customFormat="1" x14ac:dyDescent="0.25">
      <c r="I4310" s="111"/>
      <c r="J4310" s="111"/>
      <c r="K4310" s="111"/>
      <c r="L4310" s="111"/>
      <c r="M4310" s="111"/>
      <c r="N4310" s="111"/>
      <c r="O4310" s="112"/>
      <c r="AF4310" s="109"/>
      <c r="AG4310" s="109"/>
      <c r="AH4310" s="109"/>
      <c r="AN4310" s="109"/>
      <c r="AO4310" s="109"/>
      <c r="AP4310" s="109"/>
      <c r="BF4310" s="305"/>
      <c r="BG4310" s="305"/>
      <c r="BJ4310" s="344"/>
      <c r="BK4310" s="344"/>
      <c r="BS4310" s="305"/>
      <c r="BT4310" s="305"/>
      <c r="BU4310" s="305"/>
      <c r="BV4310" s="305"/>
      <c r="BW4310" s="305"/>
      <c r="BX4310" s="305"/>
      <c r="BY4310" s="305"/>
      <c r="BZ4310" s="305"/>
      <c r="CA4310" s="305"/>
      <c r="CE4310" s="110"/>
    </row>
    <row r="4311" spans="9:83" s="108" customFormat="1" x14ac:dyDescent="0.25">
      <c r="I4311" s="111"/>
      <c r="J4311" s="111"/>
      <c r="K4311" s="111"/>
      <c r="L4311" s="111"/>
      <c r="M4311" s="111"/>
      <c r="N4311" s="111"/>
      <c r="O4311" s="112"/>
      <c r="AF4311" s="109"/>
      <c r="AG4311" s="109"/>
      <c r="AH4311" s="109"/>
      <c r="AN4311" s="109"/>
      <c r="AO4311" s="109"/>
      <c r="AP4311" s="109"/>
      <c r="BF4311" s="305"/>
      <c r="BG4311" s="305"/>
      <c r="BJ4311" s="344"/>
      <c r="BK4311" s="344"/>
      <c r="BS4311" s="305"/>
      <c r="BT4311" s="305"/>
      <c r="BU4311" s="305"/>
      <c r="BV4311" s="305"/>
      <c r="BW4311" s="305"/>
      <c r="BX4311" s="305"/>
      <c r="BY4311" s="305"/>
      <c r="BZ4311" s="305"/>
      <c r="CA4311" s="305"/>
      <c r="CE4311" s="110"/>
    </row>
    <row r="4312" spans="9:83" s="108" customFormat="1" x14ac:dyDescent="0.25">
      <c r="I4312" s="111"/>
      <c r="J4312" s="111"/>
      <c r="K4312" s="111"/>
      <c r="L4312" s="111"/>
      <c r="M4312" s="111"/>
      <c r="N4312" s="111"/>
      <c r="O4312" s="112"/>
      <c r="AF4312" s="109"/>
      <c r="AG4312" s="109"/>
      <c r="AH4312" s="109"/>
      <c r="AN4312" s="109"/>
      <c r="AO4312" s="109"/>
      <c r="AP4312" s="109"/>
      <c r="BF4312" s="305"/>
      <c r="BG4312" s="305"/>
      <c r="BJ4312" s="344"/>
      <c r="BK4312" s="344"/>
      <c r="BS4312" s="305"/>
      <c r="BT4312" s="305"/>
      <c r="BU4312" s="305"/>
      <c r="BV4312" s="305"/>
      <c r="BW4312" s="305"/>
      <c r="BX4312" s="305"/>
      <c r="BY4312" s="305"/>
      <c r="BZ4312" s="305"/>
      <c r="CA4312" s="305"/>
      <c r="CE4312" s="110"/>
    </row>
    <row r="4313" spans="9:83" s="108" customFormat="1" x14ac:dyDescent="0.25">
      <c r="I4313" s="111"/>
      <c r="J4313" s="111"/>
      <c r="K4313" s="111"/>
      <c r="L4313" s="111"/>
      <c r="M4313" s="111"/>
      <c r="N4313" s="111"/>
      <c r="O4313" s="112"/>
      <c r="AF4313" s="109"/>
      <c r="AG4313" s="109"/>
      <c r="AH4313" s="109"/>
      <c r="AN4313" s="109"/>
      <c r="AO4313" s="109"/>
      <c r="AP4313" s="109"/>
      <c r="BF4313" s="305"/>
      <c r="BG4313" s="305"/>
      <c r="BJ4313" s="344"/>
      <c r="BK4313" s="344"/>
      <c r="BS4313" s="305"/>
      <c r="BT4313" s="305"/>
      <c r="BU4313" s="305"/>
      <c r="BV4313" s="305"/>
      <c r="BW4313" s="305"/>
      <c r="BX4313" s="305"/>
      <c r="BY4313" s="305"/>
      <c r="BZ4313" s="305"/>
      <c r="CA4313" s="305"/>
      <c r="CE4313" s="110"/>
    </row>
    <row r="4314" spans="9:83" s="108" customFormat="1" x14ac:dyDescent="0.25">
      <c r="I4314" s="111"/>
      <c r="J4314" s="111"/>
      <c r="K4314" s="111"/>
      <c r="L4314" s="111"/>
      <c r="M4314" s="111"/>
      <c r="N4314" s="111"/>
      <c r="O4314" s="112"/>
      <c r="AF4314" s="109"/>
      <c r="AG4314" s="109"/>
      <c r="AH4314" s="109"/>
      <c r="AN4314" s="109"/>
      <c r="AO4314" s="109"/>
      <c r="AP4314" s="109"/>
      <c r="BF4314" s="305"/>
      <c r="BG4314" s="305"/>
      <c r="BJ4314" s="344"/>
      <c r="BK4314" s="344"/>
      <c r="BS4314" s="305"/>
      <c r="BT4314" s="305"/>
      <c r="BU4314" s="305"/>
      <c r="BV4314" s="305"/>
      <c r="BW4314" s="305"/>
      <c r="BX4314" s="305"/>
      <c r="BY4314" s="305"/>
      <c r="BZ4314" s="305"/>
      <c r="CA4314" s="305"/>
      <c r="CE4314" s="110"/>
    </row>
    <row r="4315" spans="9:83" s="108" customFormat="1" x14ac:dyDescent="0.25">
      <c r="I4315" s="111"/>
      <c r="J4315" s="111"/>
      <c r="K4315" s="111"/>
      <c r="L4315" s="111"/>
      <c r="M4315" s="111"/>
      <c r="N4315" s="111"/>
      <c r="O4315" s="112"/>
      <c r="AF4315" s="109"/>
      <c r="AG4315" s="109"/>
      <c r="AH4315" s="109"/>
      <c r="AN4315" s="109"/>
      <c r="AO4315" s="109"/>
      <c r="AP4315" s="109"/>
      <c r="BF4315" s="305"/>
      <c r="BG4315" s="305"/>
      <c r="BJ4315" s="344"/>
      <c r="BK4315" s="344"/>
      <c r="BS4315" s="305"/>
      <c r="BT4315" s="305"/>
      <c r="BU4315" s="305"/>
      <c r="BV4315" s="305"/>
      <c r="BW4315" s="305"/>
      <c r="BX4315" s="305"/>
      <c r="BY4315" s="305"/>
      <c r="BZ4315" s="305"/>
      <c r="CA4315" s="305"/>
      <c r="CE4315" s="110"/>
    </row>
    <row r="4316" spans="9:83" s="108" customFormat="1" x14ac:dyDescent="0.25">
      <c r="I4316" s="111"/>
      <c r="J4316" s="111"/>
      <c r="K4316" s="111"/>
      <c r="L4316" s="111"/>
      <c r="M4316" s="111"/>
      <c r="N4316" s="111"/>
      <c r="O4316" s="112"/>
      <c r="AF4316" s="109"/>
      <c r="AG4316" s="109"/>
      <c r="AH4316" s="109"/>
      <c r="AN4316" s="109"/>
      <c r="AO4316" s="109"/>
      <c r="AP4316" s="109"/>
      <c r="BF4316" s="305"/>
      <c r="BG4316" s="305"/>
      <c r="BJ4316" s="344"/>
      <c r="BK4316" s="344"/>
      <c r="BS4316" s="305"/>
      <c r="BT4316" s="305"/>
      <c r="BU4316" s="305"/>
      <c r="BV4316" s="305"/>
      <c r="BW4316" s="305"/>
      <c r="BX4316" s="305"/>
      <c r="BY4316" s="305"/>
      <c r="BZ4316" s="305"/>
      <c r="CA4316" s="305"/>
      <c r="CE4316" s="110"/>
    </row>
    <row r="4317" spans="9:83" s="108" customFormat="1" x14ac:dyDescent="0.25">
      <c r="I4317" s="111"/>
      <c r="J4317" s="111"/>
      <c r="K4317" s="111"/>
      <c r="L4317" s="111"/>
      <c r="M4317" s="111"/>
      <c r="N4317" s="111"/>
      <c r="O4317" s="112"/>
      <c r="AF4317" s="109"/>
      <c r="AG4317" s="109"/>
      <c r="AH4317" s="109"/>
      <c r="AN4317" s="109"/>
      <c r="AO4317" s="109"/>
      <c r="AP4317" s="109"/>
      <c r="BF4317" s="305"/>
      <c r="BG4317" s="305"/>
      <c r="BJ4317" s="344"/>
      <c r="BK4317" s="344"/>
      <c r="BS4317" s="305"/>
      <c r="BT4317" s="305"/>
      <c r="BU4317" s="305"/>
      <c r="BV4317" s="305"/>
      <c r="BW4317" s="305"/>
      <c r="BX4317" s="305"/>
      <c r="BY4317" s="305"/>
      <c r="BZ4317" s="305"/>
      <c r="CA4317" s="305"/>
      <c r="CE4317" s="110"/>
    </row>
    <row r="4318" spans="9:83" s="108" customFormat="1" x14ac:dyDescent="0.25">
      <c r="I4318" s="111"/>
      <c r="J4318" s="111"/>
      <c r="K4318" s="111"/>
      <c r="L4318" s="111"/>
      <c r="M4318" s="111"/>
      <c r="N4318" s="111"/>
      <c r="O4318" s="112"/>
      <c r="AF4318" s="109"/>
      <c r="AG4318" s="109"/>
      <c r="AH4318" s="109"/>
      <c r="AN4318" s="109"/>
      <c r="AO4318" s="109"/>
      <c r="AP4318" s="109"/>
      <c r="BF4318" s="305"/>
      <c r="BG4318" s="305"/>
      <c r="BJ4318" s="344"/>
      <c r="BK4318" s="344"/>
      <c r="BS4318" s="305"/>
      <c r="BT4318" s="305"/>
      <c r="BU4318" s="305"/>
      <c r="BV4318" s="305"/>
      <c r="BW4318" s="305"/>
      <c r="BX4318" s="305"/>
      <c r="BY4318" s="305"/>
      <c r="BZ4318" s="305"/>
      <c r="CA4318" s="305"/>
      <c r="CE4318" s="110"/>
    </row>
    <row r="4319" spans="9:83" s="108" customFormat="1" x14ac:dyDescent="0.25">
      <c r="I4319" s="111"/>
      <c r="J4319" s="111"/>
      <c r="K4319" s="111"/>
      <c r="L4319" s="111"/>
      <c r="M4319" s="111"/>
      <c r="N4319" s="111"/>
      <c r="O4319" s="112"/>
      <c r="AF4319" s="109"/>
      <c r="AG4319" s="109"/>
      <c r="AH4319" s="109"/>
      <c r="AN4319" s="109"/>
      <c r="AO4319" s="109"/>
      <c r="AP4319" s="109"/>
      <c r="BF4319" s="305"/>
      <c r="BG4319" s="305"/>
      <c r="BJ4319" s="344"/>
      <c r="BK4319" s="344"/>
      <c r="BS4319" s="305"/>
      <c r="BT4319" s="305"/>
      <c r="BU4319" s="305"/>
      <c r="BV4319" s="305"/>
      <c r="BW4319" s="305"/>
      <c r="BX4319" s="305"/>
      <c r="BY4319" s="305"/>
      <c r="BZ4319" s="305"/>
      <c r="CA4319" s="305"/>
      <c r="CE4319" s="110"/>
    </row>
    <row r="4320" spans="9:83" s="108" customFormat="1" x14ac:dyDescent="0.25">
      <c r="I4320" s="111"/>
      <c r="J4320" s="111"/>
      <c r="K4320" s="111"/>
      <c r="L4320" s="111"/>
      <c r="M4320" s="111"/>
      <c r="N4320" s="111"/>
      <c r="O4320" s="112"/>
      <c r="AF4320" s="109"/>
      <c r="AG4320" s="109"/>
      <c r="AH4320" s="109"/>
      <c r="AN4320" s="109"/>
      <c r="AO4320" s="109"/>
      <c r="AP4320" s="109"/>
      <c r="BF4320" s="305"/>
      <c r="BG4320" s="305"/>
      <c r="BJ4320" s="344"/>
      <c r="BK4320" s="344"/>
      <c r="BS4320" s="305"/>
      <c r="BT4320" s="305"/>
      <c r="BU4320" s="305"/>
      <c r="BV4320" s="305"/>
      <c r="BW4320" s="305"/>
      <c r="BX4320" s="305"/>
      <c r="BY4320" s="305"/>
      <c r="BZ4320" s="305"/>
      <c r="CA4320" s="305"/>
      <c r="CE4320" s="110"/>
    </row>
    <row r="4321" spans="9:83" s="108" customFormat="1" x14ac:dyDescent="0.25">
      <c r="I4321" s="111"/>
      <c r="J4321" s="111"/>
      <c r="K4321" s="111"/>
      <c r="L4321" s="111"/>
      <c r="M4321" s="111"/>
      <c r="N4321" s="111"/>
      <c r="O4321" s="112"/>
      <c r="AF4321" s="109"/>
      <c r="AG4321" s="109"/>
      <c r="AH4321" s="109"/>
      <c r="AN4321" s="109"/>
      <c r="AO4321" s="109"/>
      <c r="AP4321" s="109"/>
      <c r="BF4321" s="305"/>
      <c r="BG4321" s="305"/>
      <c r="BJ4321" s="344"/>
      <c r="BK4321" s="344"/>
      <c r="BS4321" s="305"/>
      <c r="BT4321" s="305"/>
      <c r="BU4321" s="305"/>
      <c r="BV4321" s="305"/>
      <c r="BW4321" s="305"/>
      <c r="BX4321" s="305"/>
      <c r="BY4321" s="305"/>
      <c r="BZ4321" s="305"/>
      <c r="CA4321" s="305"/>
      <c r="CE4321" s="110"/>
    </row>
    <row r="4322" spans="9:83" s="108" customFormat="1" x14ac:dyDescent="0.25">
      <c r="I4322" s="111"/>
      <c r="J4322" s="111"/>
      <c r="K4322" s="111"/>
      <c r="L4322" s="111"/>
      <c r="M4322" s="111"/>
      <c r="N4322" s="111"/>
      <c r="O4322" s="112"/>
      <c r="AF4322" s="109"/>
      <c r="AG4322" s="109"/>
      <c r="AH4322" s="109"/>
      <c r="AN4322" s="109"/>
      <c r="AO4322" s="109"/>
      <c r="AP4322" s="109"/>
      <c r="BF4322" s="305"/>
      <c r="BG4322" s="305"/>
      <c r="BJ4322" s="344"/>
      <c r="BK4322" s="344"/>
      <c r="BS4322" s="305"/>
      <c r="BT4322" s="305"/>
      <c r="BU4322" s="305"/>
      <c r="BV4322" s="305"/>
      <c r="BW4322" s="305"/>
      <c r="BX4322" s="305"/>
      <c r="BY4322" s="305"/>
      <c r="BZ4322" s="305"/>
      <c r="CA4322" s="305"/>
      <c r="CE4322" s="110"/>
    </row>
    <row r="4323" spans="9:83" s="108" customFormat="1" x14ac:dyDescent="0.25">
      <c r="I4323" s="111"/>
      <c r="J4323" s="111"/>
      <c r="K4323" s="111"/>
      <c r="L4323" s="111"/>
      <c r="M4323" s="111"/>
      <c r="N4323" s="111"/>
      <c r="O4323" s="112"/>
      <c r="AF4323" s="109"/>
      <c r="AG4323" s="109"/>
      <c r="AH4323" s="109"/>
      <c r="AN4323" s="109"/>
      <c r="AO4323" s="109"/>
      <c r="AP4323" s="109"/>
      <c r="BF4323" s="305"/>
      <c r="BG4323" s="305"/>
      <c r="BJ4323" s="344"/>
      <c r="BK4323" s="344"/>
      <c r="BS4323" s="305"/>
      <c r="BT4323" s="305"/>
      <c r="BU4323" s="305"/>
      <c r="BV4323" s="305"/>
      <c r="BW4323" s="305"/>
      <c r="BX4323" s="305"/>
      <c r="BY4323" s="305"/>
      <c r="BZ4323" s="305"/>
      <c r="CA4323" s="305"/>
      <c r="CE4323" s="110"/>
    </row>
    <row r="4324" spans="9:83" s="108" customFormat="1" x14ac:dyDescent="0.25">
      <c r="I4324" s="111"/>
      <c r="J4324" s="111"/>
      <c r="K4324" s="111"/>
      <c r="L4324" s="111"/>
      <c r="M4324" s="111"/>
      <c r="N4324" s="111"/>
      <c r="O4324" s="112"/>
      <c r="AF4324" s="109"/>
      <c r="AG4324" s="109"/>
      <c r="AH4324" s="109"/>
      <c r="AN4324" s="109"/>
      <c r="AO4324" s="109"/>
      <c r="AP4324" s="109"/>
      <c r="BF4324" s="305"/>
      <c r="BG4324" s="305"/>
      <c r="BJ4324" s="344"/>
      <c r="BK4324" s="344"/>
      <c r="BS4324" s="305"/>
      <c r="BT4324" s="305"/>
      <c r="BU4324" s="305"/>
      <c r="BV4324" s="305"/>
      <c r="BW4324" s="305"/>
      <c r="BX4324" s="305"/>
      <c r="BY4324" s="305"/>
      <c r="BZ4324" s="305"/>
      <c r="CA4324" s="305"/>
      <c r="CE4324" s="110"/>
    </row>
    <row r="4325" spans="9:83" s="108" customFormat="1" x14ac:dyDescent="0.25">
      <c r="I4325" s="111"/>
      <c r="J4325" s="111"/>
      <c r="K4325" s="111"/>
      <c r="L4325" s="111"/>
      <c r="M4325" s="111"/>
      <c r="N4325" s="111"/>
      <c r="O4325" s="112"/>
      <c r="AF4325" s="109"/>
      <c r="AG4325" s="109"/>
      <c r="AH4325" s="109"/>
      <c r="AN4325" s="109"/>
      <c r="AO4325" s="109"/>
      <c r="AP4325" s="109"/>
      <c r="BF4325" s="305"/>
      <c r="BG4325" s="305"/>
      <c r="BJ4325" s="344"/>
      <c r="BK4325" s="344"/>
      <c r="BS4325" s="305"/>
      <c r="BT4325" s="305"/>
      <c r="BU4325" s="305"/>
      <c r="BV4325" s="305"/>
      <c r="BW4325" s="305"/>
      <c r="BX4325" s="305"/>
      <c r="BY4325" s="305"/>
      <c r="BZ4325" s="305"/>
      <c r="CA4325" s="305"/>
      <c r="CE4325" s="110"/>
    </row>
    <row r="4326" spans="9:83" s="108" customFormat="1" x14ac:dyDescent="0.25">
      <c r="I4326" s="111"/>
      <c r="J4326" s="111"/>
      <c r="K4326" s="111"/>
      <c r="L4326" s="111"/>
      <c r="M4326" s="111"/>
      <c r="N4326" s="111"/>
      <c r="O4326" s="112"/>
      <c r="AF4326" s="109"/>
      <c r="AG4326" s="109"/>
      <c r="AH4326" s="109"/>
      <c r="AN4326" s="109"/>
      <c r="AO4326" s="109"/>
      <c r="AP4326" s="109"/>
      <c r="BF4326" s="305"/>
      <c r="BG4326" s="305"/>
      <c r="BJ4326" s="344"/>
      <c r="BK4326" s="344"/>
      <c r="BS4326" s="305"/>
      <c r="BT4326" s="305"/>
      <c r="BU4326" s="305"/>
      <c r="BV4326" s="305"/>
      <c r="BW4326" s="305"/>
      <c r="BX4326" s="305"/>
      <c r="BY4326" s="305"/>
      <c r="BZ4326" s="305"/>
      <c r="CA4326" s="305"/>
      <c r="CE4326" s="110"/>
    </row>
    <row r="4327" spans="9:83" s="108" customFormat="1" x14ac:dyDescent="0.25">
      <c r="I4327" s="111"/>
      <c r="J4327" s="111"/>
      <c r="K4327" s="111"/>
      <c r="L4327" s="111"/>
      <c r="M4327" s="111"/>
      <c r="N4327" s="111"/>
      <c r="O4327" s="112"/>
      <c r="AF4327" s="109"/>
      <c r="AG4327" s="109"/>
      <c r="AH4327" s="109"/>
      <c r="AN4327" s="109"/>
      <c r="AO4327" s="109"/>
      <c r="AP4327" s="109"/>
      <c r="BF4327" s="305"/>
      <c r="BG4327" s="305"/>
      <c r="BJ4327" s="344"/>
      <c r="BK4327" s="344"/>
      <c r="BS4327" s="305"/>
      <c r="BT4327" s="305"/>
      <c r="BU4327" s="305"/>
      <c r="BV4327" s="305"/>
      <c r="BW4327" s="305"/>
      <c r="BX4327" s="305"/>
      <c r="BY4327" s="305"/>
      <c r="BZ4327" s="305"/>
      <c r="CA4327" s="305"/>
      <c r="CE4327" s="110"/>
    </row>
    <row r="4328" spans="9:83" s="108" customFormat="1" x14ac:dyDescent="0.25">
      <c r="I4328" s="111"/>
      <c r="J4328" s="111"/>
      <c r="K4328" s="111"/>
      <c r="L4328" s="111"/>
      <c r="M4328" s="111"/>
      <c r="N4328" s="111"/>
      <c r="O4328" s="112"/>
      <c r="AF4328" s="109"/>
      <c r="AG4328" s="109"/>
      <c r="AH4328" s="109"/>
      <c r="AN4328" s="109"/>
      <c r="AO4328" s="109"/>
      <c r="AP4328" s="109"/>
      <c r="BF4328" s="305"/>
      <c r="BG4328" s="305"/>
      <c r="BJ4328" s="344"/>
      <c r="BK4328" s="344"/>
      <c r="BS4328" s="305"/>
      <c r="BT4328" s="305"/>
      <c r="BU4328" s="305"/>
      <c r="BV4328" s="305"/>
      <c r="BW4328" s="305"/>
      <c r="BX4328" s="305"/>
      <c r="BY4328" s="305"/>
      <c r="BZ4328" s="305"/>
      <c r="CA4328" s="305"/>
      <c r="CE4328" s="110"/>
    </row>
    <row r="4329" spans="9:83" s="108" customFormat="1" x14ac:dyDescent="0.25">
      <c r="I4329" s="111"/>
      <c r="J4329" s="111"/>
      <c r="K4329" s="111"/>
      <c r="L4329" s="111"/>
      <c r="M4329" s="111"/>
      <c r="N4329" s="111"/>
      <c r="O4329" s="112"/>
      <c r="AF4329" s="109"/>
      <c r="AG4329" s="109"/>
      <c r="AH4329" s="109"/>
      <c r="AN4329" s="109"/>
      <c r="AO4329" s="109"/>
      <c r="AP4329" s="109"/>
      <c r="BF4329" s="305"/>
      <c r="BG4329" s="305"/>
      <c r="BJ4329" s="344"/>
      <c r="BK4329" s="344"/>
      <c r="BS4329" s="305"/>
      <c r="BT4329" s="305"/>
      <c r="BU4329" s="305"/>
      <c r="BV4329" s="305"/>
      <c r="BW4329" s="305"/>
      <c r="BX4329" s="305"/>
      <c r="BY4329" s="305"/>
      <c r="BZ4329" s="305"/>
      <c r="CA4329" s="305"/>
      <c r="CE4329" s="110"/>
    </row>
    <row r="4330" spans="9:83" s="108" customFormat="1" x14ac:dyDescent="0.25">
      <c r="I4330" s="111"/>
      <c r="J4330" s="111"/>
      <c r="K4330" s="111"/>
      <c r="L4330" s="111"/>
      <c r="M4330" s="111"/>
      <c r="N4330" s="111"/>
      <c r="O4330" s="112"/>
      <c r="AF4330" s="109"/>
      <c r="AG4330" s="109"/>
      <c r="AH4330" s="109"/>
      <c r="AN4330" s="109"/>
      <c r="AO4330" s="109"/>
      <c r="AP4330" s="109"/>
      <c r="BF4330" s="305"/>
      <c r="BG4330" s="305"/>
      <c r="BJ4330" s="344"/>
      <c r="BK4330" s="344"/>
      <c r="BS4330" s="305"/>
      <c r="BT4330" s="305"/>
      <c r="BU4330" s="305"/>
      <c r="BV4330" s="305"/>
      <c r="BW4330" s="305"/>
      <c r="BX4330" s="305"/>
      <c r="BY4330" s="305"/>
      <c r="BZ4330" s="305"/>
      <c r="CA4330" s="305"/>
      <c r="CE4330" s="110"/>
    </row>
    <row r="4331" spans="9:83" s="108" customFormat="1" x14ac:dyDescent="0.25">
      <c r="I4331" s="111"/>
      <c r="J4331" s="111"/>
      <c r="K4331" s="111"/>
      <c r="L4331" s="111"/>
      <c r="M4331" s="111"/>
      <c r="N4331" s="111"/>
      <c r="O4331" s="112"/>
      <c r="AF4331" s="109"/>
      <c r="AG4331" s="109"/>
      <c r="AH4331" s="109"/>
      <c r="AN4331" s="109"/>
      <c r="AO4331" s="109"/>
      <c r="AP4331" s="109"/>
      <c r="BF4331" s="305"/>
      <c r="BG4331" s="305"/>
      <c r="BJ4331" s="344"/>
      <c r="BK4331" s="344"/>
      <c r="BS4331" s="305"/>
      <c r="BT4331" s="305"/>
      <c r="BU4331" s="305"/>
      <c r="BV4331" s="305"/>
      <c r="BW4331" s="305"/>
      <c r="BX4331" s="305"/>
      <c r="BY4331" s="305"/>
      <c r="BZ4331" s="305"/>
      <c r="CA4331" s="305"/>
      <c r="CE4331" s="110"/>
    </row>
    <row r="4332" spans="9:83" s="108" customFormat="1" x14ac:dyDescent="0.25">
      <c r="I4332" s="111"/>
      <c r="J4332" s="111"/>
      <c r="K4332" s="111"/>
      <c r="L4332" s="111"/>
      <c r="M4332" s="111"/>
      <c r="N4332" s="111"/>
      <c r="O4332" s="112"/>
      <c r="AF4332" s="109"/>
      <c r="AG4332" s="109"/>
      <c r="AH4332" s="109"/>
      <c r="AN4332" s="109"/>
      <c r="AO4332" s="109"/>
      <c r="AP4332" s="109"/>
      <c r="BF4332" s="305"/>
      <c r="BG4332" s="305"/>
      <c r="BJ4332" s="344"/>
      <c r="BK4332" s="344"/>
      <c r="BS4332" s="305"/>
      <c r="BT4332" s="305"/>
      <c r="BU4332" s="305"/>
      <c r="BV4332" s="305"/>
      <c r="BW4332" s="305"/>
      <c r="BX4332" s="305"/>
      <c r="BY4332" s="305"/>
      <c r="BZ4332" s="305"/>
      <c r="CA4332" s="305"/>
      <c r="CE4332" s="110"/>
    </row>
    <row r="4333" spans="9:83" s="108" customFormat="1" x14ac:dyDescent="0.25">
      <c r="I4333" s="111"/>
      <c r="J4333" s="111"/>
      <c r="K4333" s="111"/>
      <c r="L4333" s="111"/>
      <c r="M4333" s="111"/>
      <c r="N4333" s="111"/>
      <c r="O4333" s="112"/>
      <c r="AF4333" s="109"/>
      <c r="AG4333" s="109"/>
      <c r="AH4333" s="109"/>
      <c r="AN4333" s="109"/>
      <c r="AO4333" s="109"/>
      <c r="AP4333" s="109"/>
      <c r="BF4333" s="305"/>
      <c r="BG4333" s="305"/>
      <c r="BJ4333" s="344"/>
      <c r="BK4333" s="344"/>
      <c r="BS4333" s="305"/>
      <c r="BT4333" s="305"/>
      <c r="BU4333" s="305"/>
      <c r="BV4333" s="305"/>
      <c r="BW4333" s="305"/>
      <c r="BX4333" s="305"/>
      <c r="BY4333" s="305"/>
      <c r="BZ4333" s="305"/>
      <c r="CA4333" s="305"/>
      <c r="CE4333" s="110"/>
    </row>
    <row r="4334" spans="9:83" s="108" customFormat="1" x14ac:dyDescent="0.25">
      <c r="I4334" s="111"/>
      <c r="J4334" s="111"/>
      <c r="K4334" s="111"/>
      <c r="L4334" s="111"/>
      <c r="M4334" s="111"/>
      <c r="N4334" s="111"/>
      <c r="O4334" s="112"/>
      <c r="AF4334" s="109"/>
      <c r="AG4334" s="109"/>
      <c r="AH4334" s="109"/>
      <c r="AN4334" s="109"/>
      <c r="AO4334" s="109"/>
      <c r="AP4334" s="109"/>
      <c r="BF4334" s="305"/>
      <c r="BG4334" s="305"/>
      <c r="BJ4334" s="344"/>
      <c r="BK4334" s="344"/>
      <c r="BS4334" s="305"/>
      <c r="BT4334" s="305"/>
      <c r="BU4334" s="305"/>
      <c r="BV4334" s="305"/>
      <c r="BW4334" s="305"/>
      <c r="BX4334" s="305"/>
      <c r="BY4334" s="305"/>
      <c r="BZ4334" s="305"/>
      <c r="CA4334" s="305"/>
      <c r="CE4334" s="110"/>
    </row>
    <row r="4335" spans="9:83" s="108" customFormat="1" x14ac:dyDescent="0.25">
      <c r="I4335" s="111"/>
      <c r="J4335" s="111"/>
      <c r="K4335" s="111"/>
      <c r="L4335" s="111"/>
      <c r="M4335" s="111"/>
      <c r="N4335" s="111"/>
      <c r="O4335" s="112"/>
      <c r="AF4335" s="109"/>
      <c r="AG4335" s="109"/>
      <c r="AH4335" s="109"/>
      <c r="AN4335" s="109"/>
      <c r="AO4335" s="109"/>
      <c r="AP4335" s="109"/>
      <c r="BF4335" s="305"/>
      <c r="BG4335" s="305"/>
      <c r="BJ4335" s="344"/>
      <c r="BK4335" s="344"/>
      <c r="BS4335" s="305"/>
      <c r="BT4335" s="305"/>
      <c r="BU4335" s="305"/>
      <c r="BV4335" s="305"/>
      <c r="BW4335" s="305"/>
      <c r="BX4335" s="305"/>
      <c r="BY4335" s="305"/>
      <c r="BZ4335" s="305"/>
      <c r="CA4335" s="305"/>
      <c r="CE4335" s="110"/>
    </row>
    <row r="4336" spans="9:83" s="108" customFormat="1" x14ac:dyDescent="0.25">
      <c r="I4336" s="111"/>
      <c r="J4336" s="111"/>
      <c r="K4336" s="111"/>
      <c r="L4336" s="111"/>
      <c r="M4336" s="111"/>
      <c r="N4336" s="111"/>
      <c r="O4336" s="112"/>
      <c r="AF4336" s="109"/>
      <c r="AG4336" s="109"/>
      <c r="AH4336" s="109"/>
      <c r="AN4336" s="109"/>
      <c r="AO4336" s="109"/>
      <c r="AP4336" s="109"/>
      <c r="BF4336" s="305"/>
      <c r="BG4336" s="305"/>
      <c r="BJ4336" s="344"/>
      <c r="BK4336" s="344"/>
      <c r="BS4336" s="305"/>
      <c r="BT4336" s="305"/>
      <c r="BU4336" s="305"/>
      <c r="BV4336" s="305"/>
      <c r="BW4336" s="305"/>
      <c r="BX4336" s="305"/>
      <c r="BY4336" s="305"/>
      <c r="BZ4336" s="305"/>
      <c r="CA4336" s="305"/>
      <c r="CE4336" s="110"/>
    </row>
    <row r="4337" spans="9:83" s="108" customFormat="1" x14ac:dyDescent="0.25">
      <c r="I4337" s="111"/>
      <c r="J4337" s="111"/>
      <c r="K4337" s="111"/>
      <c r="L4337" s="111"/>
      <c r="M4337" s="111"/>
      <c r="N4337" s="111"/>
      <c r="O4337" s="112"/>
      <c r="AF4337" s="109"/>
      <c r="AG4337" s="109"/>
      <c r="AH4337" s="109"/>
      <c r="AN4337" s="109"/>
      <c r="AO4337" s="109"/>
      <c r="AP4337" s="109"/>
      <c r="BF4337" s="305"/>
      <c r="BG4337" s="305"/>
      <c r="BJ4337" s="344"/>
      <c r="BK4337" s="344"/>
      <c r="BS4337" s="305"/>
      <c r="BT4337" s="305"/>
      <c r="BU4337" s="305"/>
      <c r="BV4337" s="305"/>
      <c r="BW4337" s="305"/>
      <c r="BX4337" s="305"/>
      <c r="BY4337" s="305"/>
      <c r="BZ4337" s="305"/>
      <c r="CA4337" s="305"/>
      <c r="CE4337" s="110"/>
    </row>
    <row r="4338" spans="9:83" s="108" customFormat="1" x14ac:dyDescent="0.25">
      <c r="I4338" s="111"/>
      <c r="J4338" s="111"/>
      <c r="K4338" s="111"/>
      <c r="L4338" s="111"/>
      <c r="M4338" s="111"/>
      <c r="N4338" s="111"/>
      <c r="O4338" s="112"/>
      <c r="AF4338" s="109"/>
      <c r="AG4338" s="109"/>
      <c r="AH4338" s="109"/>
      <c r="AN4338" s="109"/>
      <c r="AO4338" s="109"/>
      <c r="AP4338" s="109"/>
      <c r="BF4338" s="305"/>
      <c r="BG4338" s="305"/>
      <c r="BJ4338" s="344"/>
      <c r="BK4338" s="344"/>
      <c r="BS4338" s="305"/>
      <c r="BT4338" s="305"/>
      <c r="BU4338" s="305"/>
      <c r="BV4338" s="305"/>
      <c r="BW4338" s="305"/>
      <c r="BX4338" s="305"/>
      <c r="BY4338" s="305"/>
      <c r="BZ4338" s="305"/>
      <c r="CA4338" s="305"/>
      <c r="CE4338" s="110"/>
    </row>
    <row r="4339" spans="9:83" s="108" customFormat="1" x14ac:dyDescent="0.25">
      <c r="I4339" s="111"/>
      <c r="J4339" s="111"/>
      <c r="K4339" s="111"/>
      <c r="L4339" s="111"/>
      <c r="M4339" s="111"/>
      <c r="N4339" s="111"/>
      <c r="O4339" s="112"/>
      <c r="AF4339" s="109"/>
      <c r="AG4339" s="109"/>
      <c r="AH4339" s="109"/>
      <c r="AN4339" s="109"/>
      <c r="AO4339" s="109"/>
      <c r="AP4339" s="109"/>
      <c r="BF4339" s="305"/>
      <c r="BG4339" s="305"/>
      <c r="BJ4339" s="344"/>
      <c r="BK4339" s="344"/>
      <c r="BS4339" s="305"/>
      <c r="BT4339" s="305"/>
      <c r="BU4339" s="305"/>
      <c r="BV4339" s="305"/>
      <c r="BW4339" s="305"/>
      <c r="BX4339" s="305"/>
      <c r="BY4339" s="305"/>
      <c r="BZ4339" s="305"/>
      <c r="CA4339" s="305"/>
      <c r="CE4339" s="110"/>
    </row>
    <row r="4340" spans="9:83" s="108" customFormat="1" x14ac:dyDescent="0.25">
      <c r="I4340" s="111"/>
      <c r="J4340" s="111"/>
      <c r="K4340" s="111"/>
      <c r="L4340" s="111"/>
      <c r="M4340" s="111"/>
      <c r="N4340" s="111"/>
      <c r="O4340" s="112"/>
      <c r="AF4340" s="109"/>
      <c r="AG4340" s="109"/>
      <c r="AH4340" s="109"/>
      <c r="AN4340" s="109"/>
      <c r="AO4340" s="109"/>
      <c r="AP4340" s="109"/>
      <c r="BF4340" s="305"/>
      <c r="BG4340" s="305"/>
      <c r="BJ4340" s="344"/>
      <c r="BK4340" s="344"/>
      <c r="BS4340" s="305"/>
      <c r="BT4340" s="305"/>
      <c r="BU4340" s="305"/>
      <c r="BV4340" s="305"/>
      <c r="BW4340" s="305"/>
      <c r="BX4340" s="305"/>
      <c r="BY4340" s="305"/>
      <c r="BZ4340" s="305"/>
      <c r="CA4340" s="305"/>
      <c r="CE4340" s="110"/>
    </row>
    <row r="4341" spans="9:83" s="108" customFormat="1" x14ac:dyDescent="0.25">
      <c r="I4341" s="111"/>
      <c r="J4341" s="111"/>
      <c r="K4341" s="111"/>
      <c r="L4341" s="111"/>
      <c r="M4341" s="111"/>
      <c r="N4341" s="111"/>
      <c r="O4341" s="112"/>
      <c r="AF4341" s="109"/>
      <c r="AG4341" s="109"/>
      <c r="AH4341" s="109"/>
      <c r="AN4341" s="109"/>
      <c r="AO4341" s="109"/>
      <c r="AP4341" s="109"/>
      <c r="BF4341" s="305"/>
      <c r="BG4341" s="305"/>
      <c r="BJ4341" s="344"/>
      <c r="BK4341" s="344"/>
      <c r="BS4341" s="305"/>
      <c r="BT4341" s="305"/>
      <c r="BU4341" s="305"/>
      <c r="BV4341" s="305"/>
      <c r="BW4341" s="305"/>
      <c r="BX4341" s="305"/>
      <c r="BY4341" s="305"/>
      <c r="BZ4341" s="305"/>
      <c r="CA4341" s="305"/>
      <c r="CE4341" s="110"/>
    </row>
    <row r="4342" spans="9:83" s="108" customFormat="1" x14ac:dyDescent="0.25">
      <c r="I4342" s="111"/>
      <c r="J4342" s="111"/>
      <c r="K4342" s="111"/>
      <c r="L4342" s="111"/>
      <c r="M4342" s="111"/>
      <c r="N4342" s="111"/>
      <c r="O4342" s="112"/>
      <c r="AF4342" s="109"/>
      <c r="AG4342" s="109"/>
      <c r="AH4342" s="109"/>
      <c r="AN4342" s="109"/>
      <c r="AO4342" s="109"/>
      <c r="AP4342" s="109"/>
      <c r="BF4342" s="305"/>
      <c r="BG4342" s="305"/>
      <c r="BJ4342" s="344"/>
      <c r="BK4342" s="344"/>
      <c r="BS4342" s="305"/>
      <c r="BT4342" s="305"/>
      <c r="BU4342" s="305"/>
      <c r="BV4342" s="305"/>
      <c r="BW4342" s="305"/>
      <c r="BX4342" s="305"/>
      <c r="BY4342" s="305"/>
      <c r="BZ4342" s="305"/>
      <c r="CA4342" s="305"/>
      <c r="CE4342" s="110"/>
    </row>
    <row r="4343" spans="9:83" s="108" customFormat="1" x14ac:dyDescent="0.25">
      <c r="I4343" s="111"/>
      <c r="J4343" s="111"/>
      <c r="K4343" s="111"/>
      <c r="L4343" s="111"/>
      <c r="M4343" s="111"/>
      <c r="N4343" s="111"/>
      <c r="O4343" s="112"/>
      <c r="AF4343" s="109"/>
      <c r="AG4343" s="109"/>
      <c r="AH4343" s="109"/>
      <c r="AN4343" s="109"/>
      <c r="AO4343" s="109"/>
      <c r="AP4343" s="109"/>
      <c r="BF4343" s="305"/>
      <c r="BG4343" s="305"/>
      <c r="BJ4343" s="344"/>
      <c r="BK4343" s="344"/>
      <c r="BS4343" s="305"/>
      <c r="BT4343" s="305"/>
      <c r="BU4343" s="305"/>
      <c r="BV4343" s="305"/>
      <c r="BW4343" s="305"/>
      <c r="BX4343" s="305"/>
      <c r="BY4343" s="305"/>
      <c r="BZ4343" s="305"/>
      <c r="CA4343" s="305"/>
      <c r="CE4343" s="110"/>
    </row>
    <row r="4344" spans="9:83" s="108" customFormat="1" x14ac:dyDescent="0.25">
      <c r="I4344" s="111"/>
      <c r="J4344" s="111"/>
      <c r="K4344" s="111"/>
      <c r="L4344" s="111"/>
      <c r="M4344" s="111"/>
      <c r="N4344" s="111"/>
      <c r="O4344" s="112"/>
      <c r="AF4344" s="109"/>
      <c r="AG4344" s="109"/>
      <c r="AH4344" s="109"/>
      <c r="AN4344" s="109"/>
      <c r="AO4344" s="109"/>
      <c r="AP4344" s="109"/>
      <c r="BF4344" s="305"/>
      <c r="BG4344" s="305"/>
      <c r="BJ4344" s="344"/>
      <c r="BK4344" s="344"/>
      <c r="BS4344" s="305"/>
      <c r="BT4344" s="305"/>
      <c r="BU4344" s="305"/>
      <c r="BV4344" s="305"/>
      <c r="BW4344" s="305"/>
      <c r="BX4344" s="305"/>
      <c r="BY4344" s="305"/>
      <c r="BZ4344" s="305"/>
      <c r="CA4344" s="305"/>
      <c r="CE4344" s="110"/>
    </row>
    <row r="4345" spans="9:83" s="108" customFormat="1" x14ac:dyDescent="0.25">
      <c r="I4345" s="111"/>
      <c r="J4345" s="111"/>
      <c r="K4345" s="111"/>
      <c r="L4345" s="111"/>
      <c r="M4345" s="111"/>
      <c r="N4345" s="111"/>
      <c r="O4345" s="112"/>
      <c r="AF4345" s="109"/>
      <c r="AG4345" s="109"/>
      <c r="AH4345" s="109"/>
      <c r="AN4345" s="109"/>
      <c r="AO4345" s="109"/>
      <c r="AP4345" s="109"/>
      <c r="BF4345" s="305"/>
      <c r="BG4345" s="305"/>
      <c r="BJ4345" s="344"/>
      <c r="BK4345" s="344"/>
      <c r="BS4345" s="305"/>
      <c r="BT4345" s="305"/>
      <c r="BU4345" s="305"/>
      <c r="BV4345" s="305"/>
      <c r="BW4345" s="305"/>
      <c r="BX4345" s="305"/>
      <c r="BY4345" s="305"/>
      <c r="BZ4345" s="305"/>
      <c r="CA4345" s="305"/>
      <c r="CE4345" s="110"/>
    </row>
    <row r="4346" spans="9:83" s="108" customFormat="1" x14ac:dyDescent="0.25">
      <c r="I4346" s="111"/>
      <c r="J4346" s="111"/>
      <c r="K4346" s="111"/>
      <c r="L4346" s="111"/>
      <c r="M4346" s="111"/>
      <c r="N4346" s="111"/>
      <c r="O4346" s="112"/>
      <c r="AF4346" s="109"/>
      <c r="AG4346" s="109"/>
      <c r="AH4346" s="109"/>
      <c r="AN4346" s="109"/>
      <c r="AO4346" s="109"/>
      <c r="AP4346" s="109"/>
      <c r="BF4346" s="305"/>
      <c r="BG4346" s="305"/>
      <c r="BJ4346" s="344"/>
      <c r="BK4346" s="344"/>
      <c r="BS4346" s="305"/>
      <c r="BT4346" s="305"/>
      <c r="BU4346" s="305"/>
      <c r="BV4346" s="305"/>
      <c r="BW4346" s="305"/>
      <c r="BX4346" s="305"/>
      <c r="BY4346" s="305"/>
      <c r="BZ4346" s="305"/>
      <c r="CA4346" s="305"/>
      <c r="CE4346" s="110"/>
    </row>
    <row r="4347" spans="9:83" s="108" customFormat="1" x14ac:dyDescent="0.25">
      <c r="I4347" s="111"/>
      <c r="J4347" s="111"/>
      <c r="K4347" s="111"/>
      <c r="L4347" s="111"/>
      <c r="M4347" s="111"/>
      <c r="N4347" s="111"/>
      <c r="O4347" s="112"/>
      <c r="AF4347" s="109"/>
      <c r="AG4347" s="109"/>
      <c r="AH4347" s="109"/>
      <c r="AN4347" s="109"/>
      <c r="AO4347" s="109"/>
      <c r="AP4347" s="109"/>
      <c r="BF4347" s="305"/>
      <c r="BG4347" s="305"/>
      <c r="BJ4347" s="344"/>
      <c r="BK4347" s="344"/>
      <c r="BS4347" s="305"/>
      <c r="BT4347" s="305"/>
      <c r="BU4347" s="305"/>
      <c r="BV4347" s="305"/>
      <c r="BW4347" s="305"/>
      <c r="BX4347" s="305"/>
      <c r="BY4347" s="305"/>
      <c r="BZ4347" s="305"/>
      <c r="CA4347" s="305"/>
      <c r="CE4347" s="110"/>
    </row>
    <row r="4348" spans="9:83" s="108" customFormat="1" x14ac:dyDescent="0.25">
      <c r="I4348" s="111"/>
      <c r="J4348" s="111"/>
      <c r="K4348" s="111"/>
      <c r="L4348" s="111"/>
      <c r="M4348" s="111"/>
      <c r="N4348" s="111"/>
      <c r="O4348" s="112"/>
      <c r="AF4348" s="109"/>
      <c r="AG4348" s="109"/>
      <c r="AH4348" s="109"/>
      <c r="AN4348" s="109"/>
      <c r="AO4348" s="109"/>
      <c r="AP4348" s="109"/>
      <c r="BF4348" s="305"/>
      <c r="BG4348" s="305"/>
      <c r="BJ4348" s="344"/>
      <c r="BK4348" s="344"/>
      <c r="BS4348" s="305"/>
      <c r="BT4348" s="305"/>
      <c r="BU4348" s="305"/>
      <c r="BV4348" s="305"/>
      <c r="BW4348" s="305"/>
      <c r="BX4348" s="305"/>
      <c r="BY4348" s="305"/>
      <c r="BZ4348" s="305"/>
      <c r="CA4348" s="305"/>
      <c r="CE4348" s="110"/>
    </row>
    <row r="4349" spans="9:83" s="108" customFormat="1" x14ac:dyDescent="0.25">
      <c r="I4349" s="111"/>
      <c r="J4349" s="111"/>
      <c r="K4349" s="111"/>
      <c r="L4349" s="111"/>
      <c r="M4349" s="111"/>
      <c r="N4349" s="111"/>
      <c r="O4349" s="112"/>
      <c r="AF4349" s="109"/>
      <c r="AG4349" s="109"/>
      <c r="AH4349" s="109"/>
      <c r="AN4349" s="109"/>
      <c r="AO4349" s="109"/>
      <c r="AP4349" s="109"/>
      <c r="BF4349" s="305"/>
      <c r="BG4349" s="305"/>
      <c r="BJ4349" s="344"/>
      <c r="BK4349" s="344"/>
      <c r="BS4349" s="305"/>
      <c r="BT4349" s="305"/>
      <c r="BU4349" s="305"/>
      <c r="BV4349" s="305"/>
      <c r="BW4349" s="305"/>
      <c r="BX4349" s="305"/>
      <c r="BY4349" s="305"/>
      <c r="BZ4349" s="305"/>
      <c r="CA4349" s="305"/>
      <c r="CE4349" s="110"/>
    </row>
    <row r="4350" spans="9:83" s="108" customFormat="1" x14ac:dyDescent="0.25">
      <c r="I4350" s="111"/>
      <c r="J4350" s="111"/>
      <c r="K4350" s="111"/>
      <c r="L4350" s="111"/>
      <c r="M4350" s="111"/>
      <c r="N4350" s="111"/>
      <c r="O4350" s="112"/>
      <c r="AF4350" s="109"/>
      <c r="AG4350" s="109"/>
      <c r="AH4350" s="109"/>
      <c r="AN4350" s="109"/>
      <c r="AO4350" s="109"/>
      <c r="AP4350" s="109"/>
      <c r="BF4350" s="305"/>
      <c r="BG4350" s="305"/>
      <c r="BJ4350" s="344"/>
      <c r="BK4350" s="344"/>
      <c r="BS4350" s="305"/>
      <c r="BT4350" s="305"/>
      <c r="BU4350" s="305"/>
      <c r="BV4350" s="305"/>
      <c r="BW4350" s="305"/>
      <c r="BX4350" s="305"/>
      <c r="BY4350" s="305"/>
      <c r="BZ4350" s="305"/>
      <c r="CA4350" s="305"/>
      <c r="CE4350" s="110"/>
    </row>
    <row r="4351" spans="9:83" s="108" customFormat="1" x14ac:dyDescent="0.25">
      <c r="I4351" s="111"/>
      <c r="J4351" s="111"/>
      <c r="K4351" s="111"/>
      <c r="L4351" s="111"/>
      <c r="M4351" s="111"/>
      <c r="N4351" s="111"/>
      <c r="O4351" s="112"/>
      <c r="AF4351" s="109"/>
      <c r="AG4351" s="109"/>
      <c r="AH4351" s="109"/>
      <c r="AN4351" s="109"/>
      <c r="AO4351" s="109"/>
      <c r="AP4351" s="109"/>
      <c r="BF4351" s="305"/>
      <c r="BG4351" s="305"/>
      <c r="BJ4351" s="344"/>
      <c r="BK4351" s="344"/>
      <c r="BS4351" s="305"/>
      <c r="BT4351" s="305"/>
      <c r="BU4351" s="305"/>
      <c r="BV4351" s="305"/>
      <c r="BW4351" s="305"/>
      <c r="BX4351" s="305"/>
      <c r="BY4351" s="305"/>
      <c r="BZ4351" s="305"/>
      <c r="CA4351" s="305"/>
      <c r="CE4351" s="110"/>
    </row>
    <row r="4352" spans="9:83" s="108" customFormat="1" x14ac:dyDescent="0.25">
      <c r="I4352" s="111"/>
      <c r="J4352" s="111"/>
      <c r="K4352" s="111"/>
      <c r="L4352" s="111"/>
      <c r="M4352" s="111"/>
      <c r="N4352" s="111"/>
      <c r="O4352" s="112"/>
      <c r="AF4352" s="109"/>
      <c r="AG4352" s="109"/>
      <c r="AH4352" s="109"/>
      <c r="AN4352" s="109"/>
      <c r="AO4352" s="109"/>
      <c r="AP4352" s="109"/>
      <c r="BF4352" s="305"/>
      <c r="BG4352" s="305"/>
      <c r="BJ4352" s="344"/>
      <c r="BK4352" s="344"/>
      <c r="BS4352" s="305"/>
      <c r="BT4352" s="305"/>
      <c r="BU4352" s="305"/>
      <c r="BV4352" s="305"/>
      <c r="BW4352" s="305"/>
      <c r="BX4352" s="305"/>
      <c r="BY4352" s="305"/>
      <c r="BZ4352" s="305"/>
      <c r="CA4352" s="305"/>
      <c r="CE4352" s="110"/>
    </row>
    <row r="4353" spans="9:83" s="108" customFormat="1" x14ac:dyDescent="0.25">
      <c r="I4353" s="111"/>
      <c r="J4353" s="111"/>
      <c r="K4353" s="111"/>
      <c r="L4353" s="111"/>
      <c r="M4353" s="111"/>
      <c r="N4353" s="111"/>
      <c r="O4353" s="112"/>
      <c r="AF4353" s="109"/>
      <c r="AG4353" s="109"/>
      <c r="AH4353" s="109"/>
      <c r="AN4353" s="109"/>
      <c r="AO4353" s="109"/>
      <c r="AP4353" s="109"/>
      <c r="BF4353" s="305"/>
      <c r="BG4353" s="305"/>
      <c r="BJ4353" s="344"/>
      <c r="BK4353" s="344"/>
      <c r="BS4353" s="305"/>
      <c r="BT4353" s="305"/>
      <c r="BU4353" s="305"/>
      <c r="BV4353" s="305"/>
      <c r="BW4353" s="305"/>
      <c r="BX4353" s="305"/>
      <c r="BY4353" s="305"/>
      <c r="BZ4353" s="305"/>
      <c r="CA4353" s="305"/>
      <c r="CE4353" s="110"/>
    </row>
    <row r="4354" spans="9:83" s="108" customFormat="1" x14ac:dyDescent="0.25">
      <c r="I4354" s="111"/>
      <c r="J4354" s="111"/>
      <c r="K4354" s="111"/>
      <c r="L4354" s="111"/>
      <c r="M4354" s="111"/>
      <c r="N4354" s="111"/>
      <c r="O4354" s="112"/>
      <c r="AF4354" s="109"/>
      <c r="AG4354" s="109"/>
      <c r="AH4354" s="109"/>
      <c r="AN4354" s="109"/>
      <c r="AO4354" s="109"/>
      <c r="AP4354" s="109"/>
      <c r="BF4354" s="305"/>
      <c r="BG4354" s="305"/>
      <c r="BJ4354" s="344"/>
      <c r="BK4354" s="344"/>
      <c r="BS4354" s="305"/>
      <c r="BT4354" s="305"/>
      <c r="BU4354" s="305"/>
      <c r="BV4354" s="305"/>
      <c r="BW4354" s="305"/>
      <c r="BX4354" s="305"/>
      <c r="BY4354" s="305"/>
      <c r="BZ4354" s="305"/>
      <c r="CA4354" s="305"/>
      <c r="CE4354" s="110"/>
    </row>
    <row r="4355" spans="9:83" s="108" customFormat="1" x14ac:dyDescent="0.25">
      <c r="I4355" s="111"/>
      <c r="J4355" s="111"/>
      <c r="K4355" s="111"/>
      <c r="L4355" s="111"/>
      <c r="M4355" s="111"/>
      <c r="N4355" s="111"/>
      <c r="O4355" s="112"/>
      <c r="AF4355" s="109"/>
      <c r="AG4355" s="109"/>
      <c r="AH4355" s="109"/>
      <c r="AN4355" s="109"/>
      <c r="AO4355" s="109"/>
      <c r="AP4355" s="109"/>
      <c r="BF4355" s="305"/>
      <c r="BG4355" s="305"/>
      <c r="BJ4355" s="344"/>
      <c r="BK4355" s="344"/>
      <c r="BS4355" s="305"/>
      <c r="BT4355" s="305"/>
      <c r="BU4355" s="305"/>
      <c r="BV4355" s="305"/>
      <c r="BW4355" s="305"/>
      <c r="BX4355" s="305"/>
      <c r="BY4355" s="305"/>
      <c r="BZ4355" s="305"/>
      <c r="CA4355" s="305"/>
      <c r="CE4355" s="110"/>
    </row>
    <row r="4356" spans="9:83" s="108" customFormat="1" x14ac:dyDescent="0.25">
      <c r="I4356" s="111"/>
      <c r="J4356" s="111"/>
      <c r="K4356" s="111"/>
      <c r="L4356" s="111"/>
      <c r="M4356" s="111"/>
      <c r="N4356" s="111"/>
      <c r="O4356" s="112"/>
      <c r="AF4356" s="109"/>
      <c r="AG4356" s="109"/>
      <c r="AH4356" s="109"/>
      <c r="AN4356" s="109"/>
      <c r="AO4356" s="109"/>
      <c r="AP4356" s="109"/>
      <c r="BF4356" s="305"/>
      <c r="BG4356" s="305"/>
      <c r="BJ4356" s="344"/>
      <c r="BK4356" s="344"/>
      <c r="BS4356" s="305"/>
      <c r="BT4356" s="305"/>
      <c r="BU4356" s="305"/>
      <c r="BV4356" s="305"/>
      <c r="BW4356" s="305"/>
      <c r="BX4356" s="305"/>
      <c r="BY4356" s="305"/>
      <c r="BZ4356" s="305"/>
      <c r="CA4356" s="305"/>
      <c r="CE4356" s="110"/>
    </row>
    <row r="4357" spans="9:83" s="108" customFormat="1" x14ac:dyDescent="0.25">
      <c r="I4357" s="111"/>
      <c r="J4357" s="111"/>
      <c r="K4357" s="111"/>
      <c r="L4357" s="111"/>
      <c r="M4357" s="111"/>
      <c r="N4357" s="111"/>
      <c r="O4357" s="112"/>
      <c r="AF4357" s="109"/>
      <c r="AG4357" s="109"/>
      <c r="AH4357" s="109"/>
      <c r="AN4357" s="109"/>
      <c r="AO4357" s="109"/>
      <c r="AP4357" s="109"/>
      <c r="BF4357" s="305"/>
      <c r="BG4357" s="305"/>
      <c r="BJ4357" s="344"/>
      <c r="BK4357" s="344"/>
      <c r="BS4357" s="305"/>
      <c r="BT4357" s="305"/>
      <c r="BU4357" s="305"/>
      <c r="BV4357" s="305"/>
      <c r="BW4357" s="305"/>
      <c r="BX4357" s="305"/>
      <c r="BY4357" s="305"/>
      <c r="BZ4357" s="305"/>
      <c r="CA4357" s="305"/>
      <c r="CE4357" s="110"/>
    </row>
    <row r="4358" spans="9:83" s="108" customFormat="1" x14ac:dyDescent="0.25">
      <c r="I4358" s="111"/>
      <c r="J4358" s="111"/>
      <c r="K4358" s="111"/>
      <c r="L4358" s="111"/>
      <c r="M4358" s="111"/>
      <c r="N4358" s="111"/>
      <c r="O4358" s="112"/>
      <c r="AF4358" s="109"/>
      <c r="AG4358" s="109"/>
      <c r="AH4358" s="109"/>
      <c r="AN4358" s="109"/>
      <c r="AO4358" s="109"/>
      <c r="AP4358" s="109"/>
      <c r="BF4358" s="305"/>
      <c r="BG4358" s="305"/>
      <c r="BJ4358" s="344"/>
      <c r="BK4358" s="344"/>
      <c r="BS4358" s="305"/>
      <c r="BT4358" s="305"/>
      <c r="BU4358" s="305"/>
      <c r="BV4358" s="305"/>
      <c r="BW4358" s="305"/>
      <c r="BX4358" s="305"/>
      <c r="BY4358" s="305"/>
      <c r="BZ4358" s="305"/>
      <c r="CA4358" s="305"/>
      <c r="CE4358" s="110"/>
    </row>
    <row r="4359" spans="9:83" s="108" customFormat="1" x14ac:dyDescent="0.25">
      <c r="I4359" s="111"/>
      <c r="J4359" s="111"/>
      <c r="K4359" s="111"/>
      <c r="L4359" s="111"/>
      <c r="M4359" s="111"/>
      <c r="N4359" s="111"/>
      <c r="O4359" s="112"/>
      <c r="AF4359" s="109"/>
      <c r="AG4359" s="109"/>
      <c r="AH4359" s="109"/>
      <c r="AN4359" s="109"/>
      <c r="AO4359" s="109"/>
      <c r="AP4359" s="109"/>
      <c r="BF4359" s="305"/>
      <c r="BG4359" s="305"/>
      <c r="BJ4359" s="344"/>
      <c r="BK4359" s="344"/>
      <c r="BS4359" s="305"/>
      <c r="BT4359" s="305"/>
      <c r="BU4359" s="305"/>
      <c r="BV4359" s="305"/>
      <c r="BW4359" s="305"/>
      <c r="BX4359" s="305"/>
      <c r="BY4359" s="305"/>
      <c r="BZ4359" s="305"/>
      <c r="CA4359" s="305"/>
      <c r="CE4359" s="110"/>
    </row>
    <row r="4360" spans="9:83" s="108" customFormat="1" x14ac:dyDescent="0.25">
      <c r="I4360" s="111"/>
      <c r="J4360" s="111"/>
      <c r="K4360" s="111"/>
      <c r="L4360" s="111"/>
      <c r="M4360" s="111"/>
      <c r="N4360" s="111"/>
      <c r="O4360" s="112"/>
      <c r="AF4360" s="109"/>
      <c r="AG4360" s="109"/>
      <c r="AH4360" s="109"/>
      <c r="AN4360" s="109"/>
      <c r="AO4360" s="109"/>
      <c r="AP4360" s="109"/>
      <c r="BF4360" s="305"/>
      <c r="BG4360" s="305"/>
      <c r="BJ4360" s="344"/>
      <c r="BK4360" s="344"/>
      <c r="BS4360" s="305"/>
      <c r="BT4360" s="305"/>
      <c r="BU4360" s="305"/>
      <c r="BV4360" s="305"/>
      <c r="BW4360" s="305"/>
      <c r="BX4360" s="305"/>
      <c r="BY4360" s="305"/>
      <c r="BZ4360" s="305"/>
      <c r="CA4360" s="305"/>
      <c r="CE4360" s="110"/>
    </row>
    <row r="4361" spans="9:83" s="108" customFormat="1" x14ac:dyDescent="0.25">
      <c r="I4361" s="111"/>
      <c r="J4361" s="111"/>
      <c r="K4361" s="111"/>
      <c r="L4361" s="111"/>
      <c r="M4361" s="111"/>
      <c r="N4361" s="111"/>
      <c r="O4361" s="112"/>
      <c r="AF4361" s="109"/>
      <c r="AG4361" s="109"/>
      <c r="AH4361" s="109"/>
      <c r="AN4361" s="109"/>
      <c r="AO4361" s="109"/>
      <c r="AP4361" s="109"/>
      <c r="BF4361" s="305"/>
      <c r="BG4361" s="305"/>
      <c r="BJ4361" s="344"/>
      <c r="BK4361" s="344"/>
      <c r="BS4361" s="305"/>
      <c r="BT4361" s="305"/>
      <c r="BU4361" s="305"/>
      <c r="BV4361" s="305"/>
      <c r="BW4361" s="305"/>
      <c r="BX4361" s="305"/>
      <c r="BY4361" s="305"/>
      <c r="BZ4361" s="305"/>
      <c r="CA4361" s="305"/>
      <c r="CE4361" s="110"/>
    </row>
    <row r="4362" spans="9:83" s="108" customFormat="1" x14ac:dyDescent="0.25">
      <c r="I4362" s="111"/>
      <c r="J4362" s="111"/>
      <c r="K4362" s="111"/>
      <c r="L4362" s="111"/>
      <c r="M4362" s="111"/>
      <c r="N4362" s="111"/>
      <c r="O4362" s="112"/>
      <c r="AF4362" s="109"/>
      <c r="AG4362" s="109"/>
      <c r="AH4362" s="109"/>
      <c r="AN4362" s="109"/>
      <c r="AO4362" s="109"/>
      <c r="AP4362" s="109"/>
      <c r="BF4362" s="305"/>
      <c r="BG4362" s="305"/>
      <c r="BJ4362" s="344"/>
      <c r="BK4362" s="344"/>
      <c r="BS4362" s="305"/>
      <c r="BT4362" s="305"/>
      <c r="BU4362" s="305"/>
      <c r="BV4362" s="305"/>
      <c r="BW4362" s="305"/>
      <c r="BX4362" s="305"/>
      <c r="BY4362" s="305"/>
      <c r="BZ4362" s="305"/>
      <c r="CA4362" s="305"/>
      <c r="CE4362" s="110"/>
    </row>
    <row r="4363" spans="9:83" s="108" customFormat="1" x14ac:dyDescent="0.25">
      <c r="I4363" s="111"/>
      <c r="J4363" s="111"/>
      <c r="K4363" s="111"/>
      <c r="L4363" s="111"/>
      <c r="M4363" s="111"/>
      <c r="N4363" s="111"/>
      <c r="O4363" s="112"/>
      <c r="AF4363" s="109"/>
      <c r="AG4363" s="109"/>
      <c r="AH4363" s="109"/>
      <c r="AN4363" s="109"/>
      <c r="AO4363" s="109"/>
      <c r="AP4363" s="109"/>
      <c r="BF4363" s="305"/>
      <c r="BG4363" s="305"/>
      <c r="BJ4363" s="344"/>
      <c r="BK4363" s="344"/>
      <c r="BS4363" s="305"/>
      <c r="BT4363" s="305"/>
      <c r="BU4363" s="305"/>
      <c r="BV4363" s="305"/>
      <c r="BW4363" s="305"/>
      <c r="BX4363" s="305"/>
      <c r="BY4363" s="305"/>
      <c r="BZ4363" s="305"/>
      <c r="CA4363" s="305"/>
      <c r="CE4363" s="110"/>
    </row>
    <row r="4364" spans="9:83" s="108" customFormat="1" x14ac:dyDescent="0.25">
      <c r="I4364" s="111"/>
      <c r="J4364" s="111"/>
      <c r="K4364" s="111"/>
      <c r="L4364" s="111"/>
      <c r="M4364" s="111"/>
      <c r="N4364" s="111"/>
      <c r="O4364" s="112"/>
      <c r="AF4364" s="109"/>
      <c r="AG4364" s="109"/>
      <c r="AH4364" s="109"/>
      <c r="AN4364" s="109"/>
      <c r="AO4364" s="109"/>
      <c r="AP4364" s="109"/>
      <c r="BF4364" s="305"/>
      <c r="BG4364" s="305"/>
      <c r="BJ4364" s="344"/>
      <c r="BK4364" s="344"/>
      <c r="BS4364" s="305"/>
      <c r="BT4364" s="305"/>
      <c r="BU4364" s="305"/>
      <c r="BV4364" s="305"/>
      <c r="BW4364" s="305"/>
      <c r="BX4364" s="305"/>
      <c r="BY4364" s="305"/>
      <c r="BZ4364" s="305"/>
      <c r="CA4364" s="305"/>
      <c r="CE4364" s="110"/>
    </row>
    <row r="4365" spans="9:83" s="108" customFormat="1" x14ac:dyDescent="0.25">
      <c r="I4365" s="111"/>
      <c r="J4365" s="111"/>
      <c r="K4365" s="111"/>
      <c r="L4365" s="111"/>
      <c r="M4365" s="111"/>
      <c r="N4365" s="111"/>
      <c r="O4365" s="112"/>
      <c r="AF4365" s="109"/>
      <c r="AG4365" s="109"/>
      <c r="AH4365" s="109"/>
      <c r="AN4365" s="109"/>
      <c r="AO4365" s="109"/>
      <c r="AP4365" s="109"/>
      <c r="BF4365" s="305"/>
      <c r="BG4365" s="305"/>
      <c r="BJ4365" s="344"/>
      <c r="BK4365" s="344"/>
      <c r="BS4365" s="305"/>
      <c r="BT4365" s="305"/>
      <c r="BU4365" s="305"/>
      <c r="BV4365" s="305"/>
      <c r="BW4365" s="305"/>
      <c r="BX4365" s="305"/>
      <c r="BY4365" s="305"/>
      <c r="BZ4365" s="305"/>
      <c r="CA4365" s="305"/>
      <c r="CE4365" s="110"/>
    </row>
    <row r="4366" spans="9:83" s="108" customFormat="1" x14ac:dyDescent="0.25">
      <c r="I4366" s="111"/>
      <c r="J4366" s="111"/>
      <c r="K4366" s="111"/>
      <c r="L4366" s="111"/>
      <c r="M4366" s="111"/>
      <c r="N4366" s="111"/>
      <c r="O4366" s="112"/>
      <c r="AF4366" s="109"/>
      <c r="AG4366" s="109"/>
      <c r="AH4366" s="109"/>
      <c r="AN4366" s="109"/>
      <c r="AO4366" s="109"/>
      <c r="AP4366" s="109"/>
      <c r="BF4366" s="305"/>
      <c r="BG4366" s="305"/>
      <c r="BJ4366" s="344"/>
      <c r="BK4366" s="344"/>
      <c r="BS4366" s="305"/>
      <c r="BT4366" s="305"/>
      <c r="BU4366" s="305"/>
      <c r="BV4366" s="305"/>
      <c r="BW4366" s="305"/>
      <c r="BX4366" s="305"/>
      <c r="BY4366" s="305"/>
      <c r="BZ4366" s="305"/>
      <c r="CA4366" s="305"/>
      <c r="CE4366" s="110"/>
    </row>
    <row r="4367" spans="9:83" s="108" customFormat="1" x14ac:dyDescent="0.25">
      <c r="I4367" s="111"/>
      <c r="J4367" s="111"/>
      <c r="K4367" s="111"/>
      <c r="L4367" s="111"/>
      <c r="M4367" s="111"/>
      <c r="N4367" s="111"/>
      <c r="O4367" s="112"/>
      <c r="AF4367" s="109"/>
      <c r="AG4367" s="109"/>
      <c r="AH4367" s="109"/>
      <c r="AN4367" s="109"/>
      <c r="AO4367" s="109"/>
      <c r="AP4367" s="109"/>
      <c r="BF4367" s="305"/>
      <c r="BG4367" s="305"/>
      <c r="BJ4367" s="344"/>
      <c r="BK4367" s="344"/>
      <c r="BS4367" s="305"/>
      <c r="BT4367" s="305"/>
      <c r="BU4367" s="305"/>
      <c r="BV4367" s="305"/>
      <c r="BW4367" s="305"/>
      <c r="BX4367" s="305"/>
      <c r="BY4367" s="305"/>
      <c r="BZ4367" s="305"/>
      <c r="CA4367" s="305"/>
      <c r="CE4367" s="110"/>
    </row>
    <row r="4368" spans="9:83" s="108" customFormat="1" x14ac:dyDescent="0.25">
      <c r="I4368" s="111"/>
      <c r="J4368" s="111"/>
      <c r="K4368" s="111"/>
      <c r="L4368" s="111"/>
      <c r="M4368" s="111"/>
      <c r="N4368" s="111"/>
      <c r="O4368" s="112"/>
      <c r="AF4368" s="109"/>
      <c r="AG4368" s="109"/>
      <c r="AH4368" s="109"/>
      <c r="AN4368" s="109"/>
      <c r="AO4368" s="109"/>
      <c r="AP4368" s="109"/>
      <c r="BF4368" s="305"/>
      <c r="BG4368" s="305"/>
      <c r="BJ4368" s="344"/>
      <c r="BK4368" s="344"/>
      <c r="BS4368" s="305"/>
      <c r="BT4368" s="305"/>
      <c r="BU4368" s="305"/>
      <c r="BV4368" s="305"/>
      <c r="BW4368" s="305"/>
      <c r="BX4368" s="305"/>
      <c r="BY4368" s="305"/>
      <c r="BZ4368" s="305"/>
      <c r="CA4368" s="305"/>
      <c r="CE4368" s="110"/>
    </row>
    <row r="4369" spans="9:83" s="108" customFormat="1" x14ac:dyDescent="0.25">
      <c r="I4369" s="111"/>
      <c r="J4369" s="111"/>
      <c r="K4369" s="111"/>
      <c r="L4369" s="111"/>
      <c r="M4369" s="111"/>
      <c r="N4369" s="111"/>
      <c r="O4369" s="112"/>
      <c r="AF4369" s="109"/>
      <c r="AG4369" s="109"/>
      <c r="AH4369" s="109"/>
      <c r="AN4369" s="109"/>
      <c r="AO4369" s="109"/>
      <c r="AP4369" s="109"/>
      <c r="BF4369" s="305"/>
      <c r="BG4369" s="305"/>
      <c r="BJ4369" s="344"/>
      <c r="BK4369" s="344"/>
      <c r="BS4369" s="305"/>
      <c r="BT4369" s="305"/>
      <c r="BU4369" s="305"/>
      <c r="BV4369" s="305"/>
      <c r="BW4369" s="305"/>
      <c r="BX4369" s="305"/>
      <c r="BY4369" s="305"/>
      <c r="BZ4369" s="305"/>
      <c r="CA4369" s="305"/>
      <c r="CE4369" s="110"/>
    </row>
    <row r="4370" spans="9:83" s="108" customFormat="1" x14ac:dyDescent="0.25">
      <c r="I4370" s="111"/>
      <c r="J4370" s="111"/>
      <c r="K4370" s="111"/>
      <c r="L4370" s="111"/>
      <c r="M4370" s="111"/>
      <c r="N4370" s="111"/>
      <c r="O4370" s="112"/>
      <c r="AF4370" s="109"/>
      <c r="AG4370" s="109"/>
      <c r="AH4370" s="109"/>
      <c r="AN4370" s="109"/>
      <c r="AO4370" s="109"/>
      <c r="AP4370" s="109"/>
      <c r="BF4370" s="305"/>
      <c r="BG4370" s="305"/>
      <c r="BJ4370" s="344"/>
      <c r="BK4370" s="344"/>
      <c r="BS4370" s="305"/>
      <c r="BT4370" s="305"/>
      <c r="BU4370" s="305"/>
      <c r="BV4370" s="305"/>
      <c r="BW4370" s="305"/>
      <c r="BX4370" s="305"/>
      <c r="BY4370" s="305"/>
      <c r="BZ4370" s="305"/>
      <c r="CA4370" s="305"/>
      <c r="CE4370" s="110"/>
    </row>
    <row r="4371" spans="9:83" s="108" customFormat="1" x14ac:dyDescent="0.25">
      <c r="I4371" s="111"/>
      <c r="J4371" s="111"/>
      <c r="K4371" s="111"/>
      <c r="L4371" s="111"/>
      <c r="M4371" s="111"/>
      <c r="N4371" s="111"/>
      <c r="O4371" s="112"/>
      <c r="AF4371" s="109"/>
      <c r="AG4371" s="109"/>
      <c r="AH4371" s="109"/>
      <c r="AN4371" s="109"/>
      <c r="AO4371" s="109"/>
      <c r="AP4371" s="109"/>
      <c r="BF4371" s="305"/>
      <c r="BG4371" s="305"/>
      <c r="BJ4371" s="344"/>
      <c r="BK4371" s="344"/>
      <c r="BS4371" s="305"/>
      <c r="BT4371" s="305"/>
      <c r="BU4371" s="305"/>
      <c r="BV4371" s="305"/>
      <c r="BW4371" s="305"/>
      <c r="BX4371" s="305"/>
      <c r="BY4371" s="305"/>
      <c r="BZ4371" s="305"/>
      <c r="CA4371" s="305"/>
      <c r="CE4371" s="110"/>
    </row>
    <row r="4372" spans="9:83" s="108" customFormat="1" x14ac:dyDescent="0.25">
      <c r="I4372" s="111"/>
      <c r="J4372" s="111"/>
      <c r="K4372" s="111"/>
      <c r="L4372" s="111"/>
      <c r="M4372" s="111"/>
      <c r="N4372" s="111"/>
      <c r="O4372" s="112"/>
      <c r="AF4372" s="109"/>
      <c r="AG4372" s="109"/>
      <c r="AH4372" s="109"/>
      <c r="AN4372" s="109"/>
      <c r="AO4372" s="109"/>
      <c r="AP4372" s="109"/>
      <c r="BF4372" s="305"/>
      <c r="BG4372" s="305"/>
      <c r="BJ4372" s="344"/>
      <c r="BK4372" s="344"/>
      <c r="BS4372" s="305"/>
      <c r="BT4372" s="305"/>
      <c r="BU4372" s="305"/>
      <c r="BV4372" s="305"/>
      <c r="BW4372" s="305"/>
      <c r="BX4372" s="305"/>
      <c r="BY4372" s="305"/>
      <c r="BZ4372" s="305"/>
      <c r="CA4372" s="305"/>
      <c r="CE4372" s="110"/>
    </row>
    <row r="4373" spans="9:83" s="108" customFormat="1" x14ac:dyDescent="0.25">
      <c r="I4373" s="111"/>
      <c r="J4373" s="111"/>
      <c r="K4373" s="111"/>
      <c r="L4373" s="111"/>
      <c r="M4373" s="111"/>
      <c r="N4373" s="111"/>
      <c r="O4373" s="112"/>
      <c r="AF4373" s="109"/>
      <c r="AG4373" s="109"/>
      <c r="AH4373" s="109"/>
      <c r="AN4373" s="109"/>
      <c r="AO4373" s="109"/>
      <c r="AP4373" s="109"/>
      <c r="BF4373" s="305"/>
      <c r="BG4373" s="305"/>
      <c r="BJ4373" s="344"/>
      <c r="BK4373" s="344"/>
      <c r="BS4373" s="305"/>
      <c r="BT4373" s="305"/>
      <c r="BU4373" s="305"/>
      <c r="BV4373" s="305"/>
      <c r="BW4373" s="305"/>
      <c r="BX4373" s="305"/>
      <c r="BY4373" s="305"/>
      <c r="BZ4373" s="305"/>
      <c r="CA4373" s="305"/>
      <c r="CE4373" s="110"/>
    </row>
    <row r="4374" spans="9:83" s="108" customFormat="1" x14ac:dyDescent="0.25">
      <c r="I4374" s="111"/>
      <c r="J4374" s="111"/>
      <c r="K4374" s="111"/>
      <c r="L4374" s="111"/>
      <c r="M4374" s="111"/>
      <c r="N4374" s="111"/>
      <c r="O4374" s="112"/>
      <c r="AF4374" s="109"/>
      <c r="AG4374" s="109"/>
      <c r="AH4374" s="109"/>
      <c r="AN4374" s="109"/>
      <c r="AO4374" s="109"/>
      <c r="AP4374" s="109"/>
      <c r="BF4374" s="305"/>
      <c r="BG4374" s="305"/>
      <c r="BJ4374" s="344"/>
      <c r="BK4374" s="344"/>
      <c r="BS4374" s="305"/>
      <c r="BT4374" s="305"/>
      <c r="BU4374" s="305"/>
      <c r="BV4374" s="305"/>
      <c r="BW4374" s="305"/>
      <c r="BX4374" s="305"/>
      <c r="BY4374" s="305"/>
      <c r="BZ4374" s="305"/>
      <c r="CA4374" s="305"/>
      <c r="CE4374" s="110"/>
    </row>
    <row r="4375" spans="9:83" s="108" customFormat="1" x14ac:dyDescent="0.25">
      <c r="I4375" s="111"/>
      <c r="J4375" s="111"/>
      <c r="K4375" s="111"/>
      <c r="L4375" s="111"/>
      <c r="M4375" s="111"/>
      <c r="N4375" s="111"/>
      <c r="O4375" s="112"/>
      <c r="AF4375" s="109"/>
      <c r="AG4375" s="109"/>
      <c r="AH4375" s="109"/>
      <c r="AN4375" s="109"/>
      <c r="AO4375" s="109"/>
      <c r="AP4375" s="109"/>
      <c r="BF4375" s="305"/>
      <c r="BG4375" s="305"/>
      <c r="BJ4375" s="344"/>
      <c r="BK4375" s="344"/>
      <c r="BS4375" s="305"/>
      <c r="BT4375" s="305"/>
      <c r="BU4375" s="305"/>
      <c r="BV4375" s="305"/>
      <c r="BW4375" s="305"/>
      <c r="BX4375" s="305"/>
      <c r="BY4375" s="305"/>
      <c r="BZ4375" s="305"/>
      <c r="CA4375" s="305"/>
      <c r="CE4375" s="110"/>
    </row>
    <row r="4376" spans="9:83" s="108" customFormat="1" x14ac:dyDescent="0.25">
      <c r="I4376" s="111"/>
      <c r="J4376" s="111"/>
      <c r="K4376" s="111"/>
      <c r="L4376" s="111"/>
      <c r="M4376" s="111"/>
      <c r="N4376" s="111"/>
      <c r="O4376" s="112"/>
      <c r="AF4376" s="109"/>
      <c r="AG4376" s="109"/>
      <c r="AH4376" s="109"/>
      <c r="AN4376" s="109"/>
      <c r="AO4376" s="109"/>
      <c r="AP4376" s="109"/>
      <c r="BF4376" s="305"/>
      <c r="BG4376" s="305"/>
      <c r="BJ4376" s="344"/>
      <c r="BK4376" s="344"/>
      <c r="BS4376" s="305"/>
      <c r="BT4376" s="305"/>
      <c r="BU4376" s="305"/>
      <c r="BV4376" s="305"/>
      <c r="BW4376" s="305"/>
      <c r="BX4376" s="305"/>
      <c r="BY4376" s="305"/>
      <c r="BZ4376" s="305"/>
      <c r="CA4376" s="305"/>
      <c r="CE4376" s="110"/>
    </row>
    <row r="4377" spans="9:83" s="108" customFormat="1" x14ac:dyDescent="0.25">
      <c r="I4377" s="111"/>
      <c r="J4377" s="111"/>
      <c r="K4377" s="111"/>
      <c r="L4377" s="111"/>
      <c r="M4377" s="111"/>
      <c r="N4377" s="111"/>
      <c r="O4377" s="112"/>
      <c r="AF4377" s="109"/>
      <c r="AG4377" s="109"/>
      <c r="AH4377" s="109"/>
      <c r="AN4377" s="109"/>
      <c r="AO4377" s="109"/>
      <c r="AP4377" s="109"/>
      <c r="BF4377" s="305"/>
      <c r="BG4377" s="305"/>
      <c r="BJ4377" s="344"/>
      <c r="BK4377" s="344"/>
      <c r="BS4377" s="305"/>
      <c r="BT4377" s="305"/>
      <c r="BU4377" s="305"/>
      <c r="BV4377" s="305"/>
      <c r="BW4377" s="305"/>
      <c r="BX4377" s="305"/>
      <c r="BY4377" s="305"/>
      <c r="BZ4377" s="305"/>
      <c r="CA4377" s="305"/>
      <c r="CE4377" s="110"/>
    </row>
    <row r="4378" spans="9:83" s="108" customFormat="1" x14ac:dyDescent="0.25">
      <c r="I4378" s="111"/>
      <c r="J4378" s="111"/>
      <c r="K4378" s="111"/>
      <c r="L4378" s="111"/>
      <c r="M4378" s="111"/>
      <c r="N4378" s="111"/>
      <c r="O4378" s="112"/>
      <c r="AF4378" s="109"/>
      <c r="AG4378" s="109"/>
      <c r="AH4378" s="109"/>
      <c r="AN4378" s="109"/>
      <c r="AO4378" s="109"/>
      <c r="AP4378" s="109"/>
      <c r="BF4378" s="305"/>
      <c r="BG4378" s="305"/>
      <c r="BJ4378" s="344"/>
      <c r="BK4378" s="344"/>
      <c r="BS4378" s="305"/>
      <c r="BT4378" s="305"/>
      <c r="BU4378" s="305"/>
      <c r="BV4378" s="305"/>
      <c r="BW4378" s="305"/>
      <c r="BX4378" s="305"/>
      <c r="BY4378" s="305"/>
      <c r="BZ4378" s="305"/>
      <c r="CA4378" s="305"/>
      <c r="CE4378" s="110"/>
    </row>
    <row r="4379" spans="9:83" s="108" customFormat="1" x14ac:dyDescent="0.25">
      <c r="I4379" s="111"/>
      <c r="J4379" s="111"/>
      <c r="K4379" s="111"/>
      <c r="L4379" s="111"/>
      <c r="M4379" s="111"/>
      <c r="N4379" s="111"/>
      <c r="O4379" s="112"/>
      <c r="AF4379" s="109"/>
      <c r="AG4379" s="109"/>
      <c r="AH4379" s="109"/>
      <c r="AN4379" s="109"/>
      <c r="AO4379" s="109"/>
      <c r="AP4379" s="109"/>
      <c r="BF4379" s="305"/>
      <c r="BG4379" s="305"/>
      <c r="BJ4379" s="344"/>
      <c r="BK4379" s="344"/>
      <c r="BS4379" s="305"/>
      <c r="BT4379" s="305"/>
      <c r="BU4379" s="305"/>
      <c r="BV4379" s="305"/>
      <c r="BW4379" s="305"/>
      <c r="BX4379" s="305"/>
      <c r="BY4379" s="305"/>
      <c r="BZ4379" s="305"/>
      <c r="CA4379" s="305"/>
      <c r="CE4379" s="110"/>
    </row>
    <row r="4380" spans="9:83" s="108" customFormat="1" x14ac:dyDescent="0.25">
      <c r="I4380" s="111"/>
      <c r="J4380" s="111"/>
      <c r="K4380" s="111"/>
      <c r="L4380" s="111"/>
      <c r="M4380" s="111"/>
      <c r="N4380" s="111"/>
      <c r="O4380" s="112"/>
      <c r="AF4380" s="109"/>
      <c r="AG4380" s="109"/>
      <c r="AH4380" s="109"/>
      <c r="AN4380" s="109"/>
      <c r="AO4380" s="109"/>
      <c r="AP4380" s="109"/>
      <c r="BF4380" s="305"/>
      <c r="BG4380" s="305"/>
      <c r="BJ4380" s="344"/>
      <c r="BK4380" s="344"/>
      <c r="BS4380" s="305"/>
      <c r="BT4380" s="305"/>
      <c r="BU4380" s="305"/>
      <c r="BV4380" s="305"/>
      <c r="BW4380" s="305"/>
      <c r="BX4380" s="305"/>
      <c r="BY4380" s="305"/>
      <c r="BZ4380" s="305"/>
      <c r="CA4380" s="305"/>
      <c r="CE4380" s="110"/>
    </row>
    <row r="4381" spans="9:83" s="108" customFormat="1" x14ac:dyDescent="0.25">
      <c r="I4381" s="111"/>
      <c r="J4381" s="111"/>
      <c r="K4381" s="111"/>
      <c r="L4381" s="111"/>
      <c r="M4381" s="111"/>
      <c r="N4381" s="111"/>
      <c r="O4381" s="112"/>
      <c r="AF4381" s="109"/>
      <c r="AG4381" s="109"/>
      <c r="AH4381" s="109"/>
      <c r="AN4381" s="109"/>
      <c r="AO4381" s="109"/>
      <c r="AP4381" s="109"/>
      <c r="BF4381" s="305"/>
      <c r="BG4381" s="305"/>
      <c r="BJ4381" s="344"/>
      <c r="BK4381" s="344"/>
      <c r="BS4381" s="305"/>
      <c r="BT4381" s="305"/>
      <c r="BU4381" s="305"/>
      <c r="BV4381" s="305"/>
      <c r="BW4381" s="305"/>
      <c r="BX4381" s="305"/>
      <c r="BY4381" s="305"/>
      <c r="BZ4381" s="305"/>
      <c r="CA4381" s="305"/>
      <c r="CE4381" s="110"/>
    </row>
    <row r="4382" spans="9:83" s="108" customFormat="1" x14ac:dyDescent="0.25">
      <c r="I4382" s="111"/>
      <c r="J4382" s="111"/>
      <c r="K4382" s="111"/>
      <c r="L4382" s="111"/>
      <c r="M4382" s="111"/>
      <c r="N4382" s="111"/>
      <c r="O4382" s="112"/>
      <c r="AF4382" s="109"/>
      <c r="AG4382" s="109"/>
      <c r="AH4382" s="109"/>
      <c r="AN4382" s="109"/>
      <c r="AO4382" s="109"/>
      <c r="AP4382" s="109"/>
      <c r="BF4382" s="305"/>
      <c r="BG4382" s="305"/>
      <c r="BJ4382" s="344"/>
      <c r="BK4382" s="344"/>
      <c r="BS4382" s="305"/>
      <c r="BT4382" s="305"/>
      <c r="BU4382" s="305"/>
      <c r="BV4382" s="305"/>
      <c r="BW4382" s="305"/>
      <c r="BX4382" s="305"/>
      <c r="BY4382" s="305"/>
      <c r="BZ4382" s="305"/>
      <c r="CA4382" s="305"/>
      <c r="CE4382" s="110"/>
    </row>
    <row r="4383" spans="9:83" s="108" customFormat="1" x14ac:dyDescent="0.25">
      <c r="I4383" s="111"/>
      <c r="J4383" s="111"/>
      <c r="K4383" s="111"/>
      <c r="L4383" s="111"/>
      <c r="M4383" s="111"/>
      <c r="N4383" s="111"/>
      <c r="O4383" s="112"/>
      <c r="AF4383" s="109"/>
      <c r="AG4383" s="109"/>
      <c r="AH4383" s="109"/>
      <c r="AN4383" s="109"/>
      <c r="AO4383" s="109"/>
      <c r="AP4383" s="109"/>
      <c r="BF4383" s="305"/>
      <c r="BG4383" s="305"/>
      <c r="BJ4383" s="344"/>
      <c r="BK4383" s="344"/>
      <c r="BS4383" s="305"/>
      <c r="BT4383" s="305"/>
      <c r="BU4383" s="305"/>
      <c r="BV4383" s="305"/>
      <c r="BW4383" s="305"/>
      <c r="BX4383" s="305"/>
      <c r="BY4383" s="305"/>
      <c r="BZ4383" s="305"/>
      <c r="CA4383" s="305"/>
      <c r="CE4383" s="110"/>
    </row>
    <row r="4384" spans="9:83" s="108" customFormat="1" x14ac:dyDescent="0.25">
      <c r="I4384" s="111"/>
      <c r="J4384" s="111"/>
      <c r="K4384" s="111"/>
      <c r="L4384" s="111"/>
      <c r="M4384" s="111"/>
      <c r="N4384" s="111"/>
      <c r="O4384" s="112"/>
      <c r="AF4384" s="109"/>
      <c r="AG4384" s="109"/>
      <c r="AH4384" s="109"/>
      <c r="AN4384" s="109"/>
      <c r="AO4384" s="109"/>
      <c r="AP4384" s="109"/>
      <c r="BF4384" s="305"/>
      <c r="BG4384" s="305"/>
      <c r="BJ4384" s="344"/>
      <c r="BK4384" s="344"/>
      <c r="BS4384" s="305"/>
      <c r="BT4384" s="305"/>
      <c r="BU4384" s="305"/>
      <c r="BV4384" s="305"/>
      <c r="BW4384" s="305"/>
      <c r="BX4384" s="305"/>
      <c r="BY4384" s="305"/>
      <c r="BZ4384" s="305"/>
      <c r="CA4384" s="305"/>
      <c r="CE4384" s="110"/>
    </row>
    <row r="4385" spans="9:83" s="108" customFormat="1" x14ac:dyDescent="0.25">
      <c r="I4385" s="111"/>
      <c r="J4385" s="111"/>
      <c r="K4385" s="111"/>
      <c r="L4385" s="111"/>
      <c r="M4385" s="111"/>
      <c r="N4385" s="111"/>
      <c r="O4385" s="112"/>
      <c r="AF4385" s="109"/>
      <c r="AG4385" s="109"/>
      <c r="AH4385" s="109"/>
      <c r="AN4385" s="109"/>
      <c r="AO4385" s="109"/>
      <c r="AP4385" s="109"/>
      <c r="BF4385" s="305"/>
      <c r="BG4385" s="305"/>
      <c r="BJ4385" s="344"/>
      <c r="BK4385" s="344"/>
      <c r="BS4385" s="305"/>
      <c r="BT4385" s="305"/>
      <c r="BU4385" s="305"/>
      <c r="BV4385" s="305"/>
      <c r="BW4385" s="305"/>
      <c r="BX4385" s="305"/>
      <c r="BY4385" s="305"/>
      <c r="BZ4385" s="305"/>
      <c r="CA4385" s="305"/>
      <c r="CE4385" s="110"/>
    </row>
    <row r="4386" spans="9:83" s="108" customFormat="1" x14ac:dyDescent="0.25">
      <c r="I4386" s="111"/>
      <c r="J4386" s="111"/>
      <c r="K4386" s="111"/>
      <c r="L4386" s="111"/>
      <c r="M4386" s="111"/>
      <c r="N4386" s="111"/>
      <c r="O4386" s="112"/>
      <c r="AF4386" s="109"/>
      <c r="AG4386" s="109"/>
      <c r="AH4386" s="109"/>
      <c r="AN4386" s="109"/>
      <c r="AO4386" s="109"/>
      <c r="AP4386" s="109"/>
      <c r="BF4386" s="305"/>
      <c r="BG4386" s="305"/>
      <c r="BJ4386" s="344"/>
      <c r="BK4386" s="344"/>
      <c r="BS4386" s="305"/>
      <c r="BT4386" s="305"/>
      <c r="BU4386" s="305"/>
      <c r="BV4386" s="305"/>
      <c r="BW4386" s="305"/>
      <c r="BX4386" s="305"/>
      <c r="BY4386" s="305"/>
      <c r="BZ4386" s="305"/>
      <c r="CA4386" s="305"/>
      <c r="CE4386" s="110"/>
    </row>
    <row r="4387" spans="9:83" s="108" customFormat="1" x14ac:dyDescent="0.25">
      <c r="I4387" s="111"/>
      <c r="J4387" s="111"/>
      <c r="K4387" s="111"/>
      <c r="L4387" s="111"/>
      <c r="M4387" s="111"/>
      <c r="N4387" s="111"/>
      <c r="O4387" s="112"/>
      <c r="AF4387" s="109"/>
      <c r="AG4387" s="109"/>
      <c r="AH4387" s="109"/>
      <c r="AN4387" s="109"/>
      <c r="AO4387" s="109"/>
      <c r="AP4387" s="109"/>
      <c r="BF4387" s="305"/>
      <c r="BG4387" s="305"/>
      <c r="BJ4387" s="344"/>
      <c r="BK4387" s="344"/>
      <c r="BS4387" s="305"/>
      <c r="BT4387" s="305"/>
      <c r="BU4387" s="305"/>
      <c r="BV4387" s="305"/>
      <c r="BW4387" s="305"/>
      <c r="BX4387" s="305"/>
      <c r="BY4387" s="305"/>
      <c r="BZ4387" s="305"/>
      <c r="CA4387" s="305"/>
      <c r="CE4387" s="110"/>
    </row>
    <row r="4388" spans="9:83" s="108" customFormat="1" x14ac:dyDescent="0.25">
      <c r="I4388" s="111"/>
      <c r="J4388" s="111"/>
      <c r="K4388" s="111"/>
      <c r="L4388" s="111"/>
      <c r="M4388" s="111"/>
      <c r="N4388" s="111"/>
      <c r="O4388" s="112"/>
      <c r="AF4388" s="109"/>
      <c r="AG4388" s="109"/>
      <c r="AH4388" s="109"/>
      <c r="AN4388" s="109"/>
      <c r="AO4388" s="109"/>
      <c r="AP4388" s="109"/>
      <c r="BF4388" s="305"/>
      <c r="BG4388" s="305"/>
      <c r="BJ4388" s="344"/>
      <c r="BK4388" s="344"/>
      <c r="BS4388" s="305"/>
      <c r="BT4388" s="305"/>
      <c r="BU4388" s="305"/>
      <c r="BV4388" s="305"/>
      <c r="BW4388" s="305"/>
      <c r="BX4388" s="305"/>
      <c r="BY4388" s="305"/>
      <c r="BZ4388" s="305"/>
      <c r="CA4388" s="305"/>
      <c r="CE4388" s="110"/>
    </row>
    <row r="4389" spans="9:83" s="108" customFormat="1" x14ac:dyDescent="0.25">
      <c r="I4389" s="111"/>
      <c r="J4389" s="111"/>
      <c r="K4389" s="111"/>
      <c r="L4389" s="111"/>
      <c r="M4389" s="111"/>
      <c r="N4389" s="111"/>
      <c r="O4389" s="112"/>
      <c r="AF4389" s="109"/>
      <c r="AG4389" s="109"/>
      <c r="AH4389" s="109"/>
      <c r="AN4389" s="109"/>
      <c r="AO4389" s="109"/>
      <c r="AP4389" s="109"/>
      <c r="BF4389" s="305"/>
      <c r="BG4389" s="305"/>
      <c r="BJ4389" s="344"/>
      <c r="BK4389" s="344"/>
      <c r="BS4389" s="305"/>
      <c r="BT4389" s="305"/>
      <c r="BU4389" s="305"/>
      <c r="BV4389" s="305"/>
      <c r="BW4389" s="305"/>
      <c r="BX4389" s="305"/>
      <c r="BY4389" s="305"/>
      <c r="BZ4389" s="305"/>
      <c r="CA4389" s="305"/>
      <c r="CE4389" s="110"/>
    </row>
    <row r="4390" spans="9:83" s="108" customFormat="1" x14ac:dyDescent="0.25">
      <c r="I4390" s="111"/>
      <c r="J4390" s="111"/>
      <c r="K4390" s="111"/>
      <c r="L4390" s="111"/>
      <c r="M4390" s="111"/>
      <c r="N4390" s="111"/>
      <c r="O4390" s="112"/>
      <c r="AF4390" s="109"/>
      <c r="AG4390" s="109"/>
      <c r="AH4390" s="109"/>
      <c r="AN4390" s="109"/>
      <c r="AO4390" s="109"/>
      <c r="AP4390" s="109"/>
      <c r="BF4390" s="305"/>
      <c r="BG4390" s="305"/>
      <c r="BJ4390" s="344"/>
      <c r="BK4390" s="344"/>
      <c r="BS4390" s="305"/>
      <c r="BT4390" s="305"/>
      <c r="BU4390" s="305"/>
      <c r="BV4390" s="305"/>
      <c r="BW4390" s="305"/>
      <c r="BX4390" s="305"/>
      <c r="BY4390" s="305"/>
      <c r="BZ4390" s="305"/>
      <c r="CA4390" s="305"/>
      <c r="CE4390" s="110"/>
    </row>
    <row r="4391" spans="9:83" s="108" customFormat="1" x14ac:dyDescent="0.25">
      <c r="I4391" s="111"/>
      <c r="J4391" s="111"/>
      <c r="K4391" s="111"/>
      <c r="L4391" s="111"/>
      <c r="M4391" s="111"/>
      <c r="N4391" s="111"/>
      <c r="O4391" s="112"/>
      <c r="AF4391" s="109"/>
      <c r="AG4391" s="109"/>
      <c r="AH4391" s="109"/>
      <c r="AN4391" s="109"/>
      <c r="AO4391" s="109"/>
      <c r="AP4391" s="109"/>
      <c r="BF4391" s="305"/>
      <c r="BG4391" s="305"/>
      <c r="BJ4391" s="344"/>
      <c r="BK4391" s="344"/>
      <c r="BS4391" s="305"/>
      <c r="BT4391" s="305"/>
      <c r="BU4391" s="305"/>
      <c r="BV4391" s="305"/>
      <c r="BW4391" s="305"/>
      <c r="BX4391" s="305"/>
      <c r="BY4391" s="305"/>
      <c r="BZ4391" s="305"/>
      <c r="CA4391" s="305"/>
      <c r="CE4391" s="110"/>
    </row>
    <row r="4392" spans="9:83" s="108" customFormat="1" x14ac:dyDescent="0.25">
      <c r="I4392" s="111"/>
      <c r="J4392" s="111"/>
      <c r="K4392" s="111"/>
      <c r="L4392" s="111"/>
      <c r="M4392" s="111"/>
      <c r="N4392" s="111"/>
      <c r="O4392" s="112"/>
      <c r="AF4392" s="109"/>
      <c r="AG4392" s="109"/>
      <c r="AH4392" s="109"/>
      <c r="AN4392" s="109"/>
      <c r="AO4392" s="109"/>
      <c r="AP4392" s="109"/>
      <c r="BF4392" s="305"/>
      <c r="BG4392" s="305"/>
      <c r="BJ4392" s="344"/>
      <c r="BK4392" s="344"/>
      <c r="BS4392" s="305"/>
      <c r="BT4392" s="305"/>
      <c r="BU4392" s="305"/>
      <c r="BV4392" s="305"/>
      <c r="BW4392" s="305"/>
      <c r="BX4392" s="305"/>
      <c r="BY4392" s="305"/>
      <c r="BZ4392" s="305"/>
      <c r="CA4392" s="305"/>
      <c r="CE4392" s="110"/>
    </row>
    <row r="4393" spans="9:83" s="108" customFormat="1" x14ac:dyDescent="0.25">
      <c r="I4393" s="111"/>
      <c r="J4393" s="111"/>
      <c r="K4393" s="111"/>
      <c r="L4393" s="111"/>
      <c r="M4393" s="111"/>
      <c r="N4393" s="111"/>
      <c r="O4393" s="112"/>
      <c r="AF4393" s="109"/>
      <c r="AG4393" s="109"/>
      <c r="AH4393" s="109"/>
      <c r="AN4393" s="109"/>
      <c r="AO4393" s="109"/>
      <c r="AP4393" s="109"/>
      <c r="BF4393" s="305"/>
      <c r="BG4393" s="305"/>
      <c r="BJ4393" s="344"/>
      <c r="BK4393" s="344"/>
      <c r="BS4393" s="305"/>
      <c r="BT4393" s="305"/>
      <c r="BU4393" s="305"/>
      <c r="BV4393" s="305"/>
      <c r="BW4393" s="305"/>
      <c r="BX4393" s="305"/>
      <c r="BY4393" s="305"/>
      <c r="BZ4393" s="305"/>
      <c r="CA4393" s="305"/>
      <c r="CE4393" s="110"/>
    </row>
    <row r="4394" spans="9:83" s="108" customFormat="1" x14ac:dyDescent="0.25">
      <c r="I4394" s="111"/>
      <c r="J4394" s="111"/>
      <c r="K4394" s="111"/>
      <c r="L4394" s="111"/>
      <c r="M4394" s="111"/>
      <c r="N4394" s="111"/>
      <c r="O4394" s="112"/>
      <c r="AF4394" s="109"/>
      <c r="AG4394" s="109"/>
      <c r="AH4394" s="109"/>
      <c r="AN4394" s="109"/>
      <c r="AO4394" s="109"/>
      <c r="AP4394" s="109"/>
      <c r="BF4394" s="305"/>
      <c r="BG4394" s="305"/>
      <c r="BJ4394" s="344"/>
      <c r="BK4394" s="344"/>
      <c r="BS4394" s="305"/>
      <c r="BT4394" s="305"/>
      <c r="BU4394" s="305"/>
      <c r="BV4394" s="305"/>
      <c r="BW4394" s="305"/>
      <c r="BX4394" s="305"/>
      <c r="BY4394" s="305"/>
      <c r="BZ4394" s="305"/>
      <c r="CA4394" s="305"/>
      <c r="CE4394" s="110"/>
    </row>
    <row r="4395" spans="9:83" s="108" customFormat="1" x14ac:dyDescent="0.25">
      <c r="I4395" s="111"/>
      <c r="J4395" s="111"/>
      <c r="K4395" s="111"/>
      <c r="L4395" s="111"/>
      <c r="M4395" s="111"/>
      <c r="N4395" s="111"/>
      <c r="O4395" s="112"/>
      <c r="AF4395" s="109"/>
      <c r="AG4395" s="109"/>
      <c r="AH4395" s="109"/>
      <c r="AN4395" s="109"/>
      <c r="AO4395" s="109"/>
      <c r="AP4395" s="109"/>
      <c r="BF4395" s="305"/>
      <c r="BG4395" s="305"/>
      <c r="BJ4395" s="344"/>
      <c r="BK4395" s="344"/>
      <c r="BS4395" s="305"/>
      <c r="BT4395" s="305"/>
      <c r="BU4395" s="305"/>
      <c r="BV4395" s="305"/>
      <c r="BW4395" s="305"/>
      <c r="BX4395" s="305"/>
      <c r="BY4395" s="305"/>
      <c r="BZ4395" s="305"/>
      <c r="CA4395" s="305"/>
      <c r="CE4395" s="110"/>
    </row>
    <row r="4396" spans="9:83" s="108" customFormat="1" x14ac:dyDescent="0.25">
      <c r="I4396" s="111"/>
      <c r="J4396" s="111"/>
      <c r="K4396" s="111"/>
      <c r="L4396" s="111"/>
      <c r="M4396" s="111"/>
      <c r="N4396" s="111"/>
      <c r="O4396" s="112"/>
      <c r="AF4396" s="109"/>
      <c r="AG4396" s="109"/>
      <c r="AH4396" s="109"/>
      <c r="AN4396" s="109"/>
      <c r="AO4396" s="109"/>
      <c r="AP4396" s="109"/>
      <c r="BF4396" s="305"/>
      <c r="BG4396" s="305"/>
      <c r="BJ4396" s="344"/>
      <c r="BK4396" s="344"/>
      <c r="BS4396" s="305"/>
      <c r="BT4396" s="305"/>
      <c r="BU4396" s="305"/>
      <c r="BV4396" s="305"/>
      <c r="BW4396" s="305"/>
      <c r="BX4396" s="305"/>
      <c r="BY4396" s="305"/>
      <c r="BZ4396" s="305"/>
      <c r="CA4396" s="305"/>
      <c r="CE4396" s="110"/>
    </row>
    <row r="4397" spans="9:83" s="108" customFormat="1" x14ac:dyDescent="0.25">
      <c r="I4397" s="111"/>
      <c r="J4397" s="111"/>
      <c r="K4397" s="111"/>
      <c r="L4397" s="111"/>
      <c r="M4397" s="111"/>
      <c r="N4397" s="111"/>
      <c r="O4397" s="112"/>
      <c r="AF4397" s="109"/>
      <c r="AG4397" s="109"/>
      <c r="AH4397" s="109"/>
      <c r="AN4397" s="109"/>
      <c r="AO4397" s="109"/>
      <c r="AP4397" s="109"/>
      <c r="BF4397" s="305"/>
      <c r="BG4397" s="305"/>
      <c r="BJ4397" s="344"/>
      <c r="BK4397" s="344"/>
      <c r="BS4397" s="305"/>
      <c r="BT4397" s="305"/>
      <c r="BU4397" s="305"/>
      <c r="BV4397" s="305"/>
      <c r="BW4397" s="305"/>
      <c r="BX4397" s="305"/>
      <c r="BY4397" s="305"/>
      <c r="BZ4397" s="305"/>
      <c r="CA4397" s="305"/>
      <c r="CE4397" s="110"/>
    </row>
    <row r="4398" spans="9:83" s="108" customFormat="1" x14ac:dyDescent="0.25">
      <c r="I4398" s="111"/>
      <c r="J4398" s="111"/>
      <c r="K4398" s="111"/>
      <c r="L4398" s="111"/>
      <c r="M4398" s="111"/>
      <c r="N4398" s="111"/>
      <c r="O4398" s="112"/>
      <c r="AF4398" s="109"/>
      <c r="AG4398" s="109"/>
      <c r="AH4398" s="109"/>
      <c r="AN4398" s="109"/>
      <c r="AO4398" s="109"/>
      <c r="AP4398" s="109"/>
      <c r="BF4398" s="305"/>
      <c r="BG4398" s="305"/>
      <c r="BJ4398" s="344"/>
      <c r="BK4398" s="344"/>
      <c r="BS4398" s="305"/>
      <c r="BT4398" s="305"/>
      <c r="BU4398" s="305"/>
      <c r="BV4398" s="305"/>
      <c r="BW4398" s="305"/>
      <c r="BX4398" s="305"/>
      <c r="BY4398" s="305"/>
      <c r="BZ4398" s="305"/>
      <c r="CA4398" s="305"/>
      <c r="CE4398" s="110"/>
    </row>
    <row r="4399" spans="9:83" s="108" customFormat="1" x14ac:dyDescent="0.25">
      <c r="I4399" s="111"/>
      <c r="J4399" s="111"/>
      <c r="K4399" s="111"/>
      <c r="L4399" s="111"/>
      <c r="M4399" s="111"/>
      <c r="N4399" s="111"/>
      <c r="O4399" s="112"/>
      <c r="AF4399" s="109"/>
      <c r="AG4399" s="109"/>
      <c r="AH4399" s="109"/>
      <c r="AN4399" s="109"/>
      <c r="AO4399" s="109"/>
      <c r="AP4399" s="109"/>
      <c r="BF4399" s="305"/>
      <c r="BG4399" s="305"/>
      <c r="BJ4399" s="344"/>
      <c r="BK4399" s="344"/>
      <c r="BS4399" s="305"/>
      <c r="BT4399" s="305"/>
      <c r="BU4399" s="305"/>
      <c r="BV4399" s="305"/>
      <c r="BW4399" s="305"/>
      <c r="BX4399" s="305"/>
      <c r="BY4399" s="305"/>
      <c r="BZ4399" s="305"/>
      <c r="CA4399" s="305"/>
      <c r="CE4399" s="110"/>
    </row>
    <row r="4400" spans="9:83" s="108" customFormat="1" x14ac:dyDescent="0.25">
      <c r="I4400" s="111"/>
      <c r="J4400" s="111"/>
      <c r="K4400" s="111"/>
      <c r="L4400" s="111"/>
      <c r="M4400" s="111"/>
      <c r="N4400" s="111"/>
      <c r="O4400" s="112"/>
      <c r="AF4400" s="109"/>
      <c r="AG4400" s="109"/>
      <c r="AH4400" s="109"/>
      <c r="AN4400" s="109"/>
      <c r="AO4400" s="109"/>
      <c r="AP4400" s="109"/>
      <c r="BF4400" s="305"/>
      <c r="BG4400" s="305"/>
      <c r="BJ4400" s="344"/>
      <c r="BK4400" s="344"/>
      <c r="BS4400" s="305"/>
      <c r="BT4400" s="305"/>
      <c r="BU4400" s="305"/>
      <c r="BV4400" s="305"/>
      <c r="BW4400" s="305"/>
      <c r="BX4400" s="305"/>
      <c r="BY4400" s="305"/>
      <c r="BZ4400" s="305"/>
      <c r="CA4400" s="305"/>
      <c r="CE4400" s="110"/>
    </row>
    <row r="4401" spans="9:83" s="108" customFormat="1" x14ac:dyDescent="0.25">
      <c r="I4401" s="111"/>
      <c r="J4401" s="111"/>
      <c r="K4401" s="111"/>
      <c r="L4401" s="111"/>
      <c r="M4401" s="111"/>
      <c r="N4401" s="111"/>
      <c r="O4401" s="112"/>
      <c r="AF4401" s="109"/>
      <c r="AG4401" s="109"/>
      <c r="AH4401" s="109"/>
      <c r="AN4401" s="109"/>
      <c r="AO4401" s="109"/>
      <c r="AP4401" s="109"/>
      <c r="BF4401" s="305"/>
      <c r="BG4401" s="305"/>
      <c r="BJ4401" s="344"/>
      <c r="BK4401" s="344"/>
      <c r="BS4401" s="305"/>
      <c r="BT4401" s="305"/>
      <c r="BU4401" s="305"/>
      <c r="BV4401" s="305"/>
      <c r="BW4401" s="305"/>
      <c r="BX4401" s="305"/>
      <c r="BY4401" s="305"/>
      <c r="BZ4401" s="305"/>
      <c r="CA4401" s="305"/>
      <c r="CE4401" s="110"/>
    </row>
    <row r="4402" spans="9:83" s="108" customFormat="1" x14ac:dyDescent="0.25">
      <c r="I4402" s="111"/>
      <c r="J4402" s="111"/>
      <c r="K4402" s="111"/>
      <c r="L4402" s="111"/>
      <c r="M4402" s="111"/>
      <c r="N4402" s="111"/>
      <c r="O4402" s="112"/>
      <c r="AF4402" s="109"/>
      <c r="AG4402" s="109"/>
      <c r="AH4402" s="109"/>
      <c r="AN4402" s="109"/>
      <c r="AO4402" s="109"/>
      <c r="AP4402" s="109"/>
      <c r="BF4402" s="305"/>
      <c r="BG4402" s="305"/>
      <c r="BJ4402" s="344"/>
      <c r="BK4402" s="344"/>
      <c r="BS4402" s="305"/>
      <c r="BT4402" s="305"/>
      <c r="BU4402" s="305"/>
      <c r="BV4402" s="305"/>
      <c r="BW4402" s="305"/>
      <c r="BX4402" s="305"/>
      <c r="BY4402" s="305"/>
      <c r="BZ4402" s="305"/>
      <c r="CA4402" s="305"/>
      <c r="CE4402" s="110"/>
    </row>
    <row r="4403" spans="9:83" s="108" customFormat="1" x14ac:dyDescent="0.25">
      <c r="I4403" s="111"/>
      <c r="J4403" s="111"/>
      <c r="K4403" s="111"/>
      <c r="L4403" s="111"/>
      <c r="M4403" s="111"/>
      <c r="N4403" s="111"/>
      <c r="O4403" s="112"/>
      <c r="AF4403" s="109"/>
      <c r="AG4403" s="109"/>
      <c r="AH4403" s="109"/>
      <c r="AN4403" s="109"/>
      <c r="AO4403" s="109"/>
      <c r="AP4403" s="109"/>
      <c r="BF4403" s="305"/>
      <c r="BG4403" s="305"/>
      <c r="BJ4403" s="344"/>
      <c r="BK4403" s="344"/>
      <c r="BS4403" s="305"/>
      <c r="BT4403" s="305"/>
      <c r="BU4403" s="305"/>
      <c r="BV4403" s="305"/>
      <c r="BW4403" s="305"/>
      <c r="BX4403" s="305"/>
      <c r="BY4403" s="305"/>
      <c r="BZ4403" s="305"/>
      <c r="CA4403" s="305"/>
      <c r="CE4403" s="110"/>
    </row>
    <row r="4404" spans="9:83" s="108" customFormat="1" x14ac:dyDescent="0.25">
      <c r="I4404" s="111"/>
      <c r="J4404" s="111"/>
      <c r="K4404" s="111"/>
      <c r="L4404" s="111"/>
      <c r="M4404" s="111"/>
      <c r="N4404" s="111"/>
      <c r="O4404" s="112"/>
      <c r="AF4404" s="109"/>
      <c r="AG4404" s="109"/>
      <c r="AH4404" s="109"/>
      <c r="AN4404" s="109"/>
      <c r="AO4404" s="109"/>
      <c r="AP4404" s="109"/>
      <c r="BF4404" s="305"/>
      <c r="BG4404" s="305"/>
      <c r="BJ4404" s="344"/>
      <c r="BK4404" s="344"/>
      <c r="BS4404" s="305"/>
      <c r="BT4404" s="305"/>
      <c r="BU4404" s="305"/>
      <c r="BV4404" s="305"/>
      <c r="BW4404" s="305"/>
      <c r="BX4404" s="305"/>
      <c r="BY4404" s="305"/>
      <c r="BZ4404" s="305"/>
      <c r="CA4404" s="305"/>
      <c r="CE4404" s="110"/>
    </row>
    <row r="4405" spans="9:83" s="108" customFormat="1" x14ac:dyDescent="0.25">
      <c r="I4405" s="111"/>
      <c r="J4405" s="111"/>
      <c r="K4405" s="111"/>
      <c r="L4405" s="111"/>
      <c r="M4405" s="111"/>
      <c r="N4405" s="111"/>
      <c r="O4405" s="112"/>
      <c r="AF4405" s="109"/>
      <c r="AG4405" s="109"/>
      <c r="AH4405" s="109"/>
      <c r="AN4405" s="109"/>
      <c r="AO4405" s="109"/>
      <c r="AP4405" s="109"/>
      <c r="BF4405" s="305"/>
      <c r="BG4405" s="305"/>
      <c r="BJ4405" s="344"/>
      <c r="BK4405" s="344"/>
      <c r="BS4405" s="305"/>
      <c r="BT4405" s="305"/>
      <c r="BU4405" s="305"/>
      <c r="BV4405" s="305"/>
      <c r="BW4405" s="305"/>
      <c r="BX4405" s="305"/>
      <c r="BY4405" s="305"/>
      <c r="BZ4405" s="305"/>
      <c r="CA4405" s="305"/>
      <c r="CE4405" s="110"/>
    </row>
    <row r="4406" spans="9:83" s="108" customFormat="1" x14ac:dyDescent="0.25">
      <c r="I4406" s="111"/>
      <c r="J4406" s="111"/>
      <c r="K4406" s="111"/>
      <c r="L4406" s="111"/>
      <c r="M4406" s="111"/>
      <c r="N4406" s="111"/>
      <c r="O4406" s="112"/>
      <c r="AF4406" s="109"/>
      <c r="AG4406" s="109"/>
      <c r="AH4406" s="109"/>
      <c r="AN4406" s="109"/>
      <c r="AO4406" s="109"/>
      <c r="AP4406" s="109"/>
      <c r="BF4406" s="305"/>
      <c r="BG4406" s="305"/>
      <c r="BJ4406" s="344"/>
      <c r="BK4406" s="344"/>
      <c r="BS4406" s="305"/>
      <c r="BT4406" s="305"/>
      <c r="BU4406" s="305"/>
      <c r="BV4406" s="305"/>
      <c r="BW4406" s="305"/>
      <c r="BX4406" s="305"/>
      <c r="BY4406" s="305"/>
      <c r="BZ4406" s="305"/>
      <c r="CA4406" s="305"/>
      <c r="CE4406" s="110"/>
    </row>
    <row r="4407" spans="9:83" s="108" customFormat="1" x14ac:dyDescent="0.25">
      <c r="I4407" s="111"/>
      <c r="J4407" s="111"/>
      <c r="K4407" s="111"/>
      <c r="L4407" s="111"/>
      <c r="M4407" s="111"/>
      <c r="N4407" s="111"/>
      <c r="O4407" s="112"/>
      <c r="AF4407" s="109"/>
      <c r="AG4407" s="109"/>
      <c r="AH4407" s="109"/>
      <c r="AN4407" s="109"/>
      <c r="AO4407" s="109"/>
      <c r="AP4407" s="109"/>
      <c r="BF4407" s="305"/>
      <c r="BG4407" s="305"/>
      <c r="BJ4407" s="344"/>
      <c r="BK4407" s="344"/>
      <c r="BS4407" s="305"/>
      <c r="BT4407" s="305"/>
      <c r="BU4407" s="305"/>
      <c r="BV4407" s="305"/>
      <c r="BW4407" s="305"/>
      <c r="BX4407" s="305"/>
      <c r="BY4407" s="305"/>
      <c r="BZ4407" s="305"/>
      <c r="CA4407" s="305"/>
      <c r="CE4407" s="110"/>
    </row>
    <row r="4408" spans="9:83" s="108" customFormat="1" x14ac:dyDescent="0.25">
      <c r="I4408" s="111"/>
      <c r="J4408" s="111"/>
      <c r="K4408" s="111"/>
      <c r="L4408" s="111"/>
      <c r="M4408" s="111"/>
      <c r="N4408" s="111"/>
      <c r="O4408" s="112"/>
      <c r="AF4408" s="109"/>
      <c r="AG4408" s="109"/>
      <c r="AH4408" s="109"/>
      <c r="AN4408" s="109"/>
      <c r="AO4408" s="109"/>
      <c r="AP4408" s="109"/>
      <c r="BF4408" s="305"/>
      <c r="BG4408" s="305"/>
      <c r="BJ4408" s="344"/>
      <c r="BK4408" s="344"/>
      <c r="BS4408" s="305"/>
      <c r="BT4408" s="305"/>
      <c r="BU4408" s="305"/>
      <c r="BV4408" s="305"/>
      <c r="BW4408" s="305"/>
      <c r="BX4408" s="305"/>
      <c r="BY4408" s="305"/>
      <c r="BZ4408" s="305"/>
      <c r="CA4408" s="305"/>
      <c r="CE4408" s="110"/>
    </row>
    <row r="4409" spans="9:83" s="108" customFormat="1" x14ac:dyDescent="0.25">
      <c r="I4409" s="111"/>
      <c r="J4409" s="111"/>
      <c r="K4409" s="111"/>
      <c r="L4409" s="111"/>
      <c r="M4409" s="111"/>
      <c r="N4409" s="111"/>
      <c r="O4409" s="112"/>
      <c r="AF4409" s="109"/>
      <c r="AG4409" s="109"/>
      <c r="AH4409" s="109"/>
      <c r="AN4409" s="109"/>
      <c r="AO4409" s="109"/>
      <c r="AP4409" s="109"/>
      <c r="BF4409" s="305"/>
      <c r="BG4409" s="305"/>
      <c r="BJ4409" s="344"/>
      <c r="BK4409" s="344"/>
      <c r="BS4409" s="305"/>
      <c r="BT4409" s="305"/>
      <c r="BU4409" s="305"/>
      <c r="BV4409" s="305"/>
      <c r="BW4409" s="305"/>
      <c r="BX4409" s="305"/>
      <c r="BY4409" s="305"/>
      <c r="BZ4409" s="305"/>
      <c r="CA4409" s="305"/>
      <c r="CE4409" s="110"/>
    </row>
    <row r="4410" spans="9:83" s="108" customFormat="1" x14ac:dyDescent="0.25">
      <c r="I4410" s="111"/>
      <c r="J4410" s="111"/>
      <c r="K4410" s="111"/>
      <c r="L4410" s="111"/>
      <c r="M4410" s="111"/>
      <c r="N4410" s="111"/>
      <c r="O4410" s="112"/>
      <c r="AF4410" s="109"/>
      <c r="AG4410" s="109"/>
      <c r="AH4410" s="109"/>
      <c r="AN4410" s="109"/>
      <c r="AO4410" s="109"/>
      <c r="AP4410" s="109"/>
      <c r="BF4410" s="305"/>
      <c r="BG4410" s="305"/>
      <c r="BJ4410" s="344"/>
      <c r="BK4410" s="344"/>
      <c r="BS4410" s="305"/>
      <c r="BT4410" s="305"/>
      <c r="BU4410" s="305"/>
      <c r="BV4410" s="305"/>
      <c r="BW4410" s="305"/>
      <c r="BX4410" s="305"/>
      <c r="BY4410" s="305"/>
      <c r="BZ4410" s="305"/>
      <c r="CA4410" s="305"/>
      <c r="CE4410" s="110"/>
    </row>
    <row r="4411" spans="9:83" s="108" customFormat="1" x14ac:dyDescent="0.25">
      <c r="I4411" s="111"/>
      <c r="J4411" s="111"/>
      <c r="K4411" s="111"/>
      <c r="L4411" s="111"/>
      <c r="M4411" s="111"/>
      <c r="N4411" s="111"/>
      <c r="O4411" s="112"/>
      <c r="AF4411" s="109"/>
      <c r="AG4411" s="109"/>
      <c r="AH4411" s="109"/>
      <c r="AN4411" s="109"/>
      <c r="AO4411" s="109"/>
      <c r="AP4411" s="109"/>
      <c r="BF4411" s="305"/>
      <c r="BG4411" s="305"/>
      <c r="BJ4411" s="344"/>
      <c r="BK4411" s="344"/>
      <c r="BS4411" s="305"/>
      <c r="BT4411" s="305"/>
      <c r="BU4411" s="305"/>
      <c r="BV4411" s="305"/>
      <c r="BW4411" s="305"/>
      <c r="BX4411" s="305"/>
      <c r="BY4411" s="305"/>
      <c r="BZ4411" s="305"/>
      <c r="CA4411" s="305"/>
      <c r="CE4411" s="110"/>
    </row>
    <row r="4412" spans="9:83" s="108" customFormat="1" x14ac:dyDescent="0.25">
      <c r="I4412" s="111"/>
      <c r="J4412" s="111"/>
      <c r="K4412" s="111"/>
      <c r="L4412" s="111"/>
      <c r="M4412" s="111"/>
      <c r="N4412" s="111"/>
      <c r="O4412" s="112"/>
      <c r="AF4412" s="109"/>
      <c r="AG4412" s="109"/>
      <c r="AH4412" s="109"/>
      <c r="AN4412" s="109"/>
      <c r="AO4412" s="109"/>
      <c r="AP4412" s="109"/>
      <c r="BF4412" s="305"/>
      <c r="BG4412" s="305"/>
      <c r="BJ4412" s="344"/>
      <c r="BK4412" s="344"/>
      <c r="BS4412" s="305"/>
      <c r="BT4412" s="305"/>
      <c r="BU4412" s="305"/>
      <c r="BV4412" s="305"/>
      <c r="BW4412" s="305"/>
      <c r="BX4412" s="305"/>
      <c r="BY4412" s="305"/>
      <c r="BZ4412" s="305"/>
      <c r="CA4412" s="305"/>
      <c r="CE4412" s="110"/>
    </row>
    <row r="4413" spans="9:83" s="108" customFormat="1" x14ac:dyDescent="0.25">
      <c r="I4413" s="111"/>
      <c r="J4413" s="111"/>
      <c r="K4413" s="111"/>
      <c r="L4413" s="111"/>
      <c r="M4413" s="111"/>
      <c r="N4413" s="111"/>
      <c r="O4413" s="112"/>
      <c r="AF4413" s="109"/>
      <c r="AG4413" s="109"/>
      <c r="AH4413" s="109"/>
      <c r="AN4413" s="109"/>
      <c r="AO4413" s="109"/>
      <c r="AP4413" s="109"/>
      <c r="BF4413" s="305"/>
      <c r="BG4413" s="305"/>
      <c r="BJ4413" s="344"/>
      <c r="BK4413" s="344"/>
      <c r="BS4413" s="305"/>
      <c r="BT4413" s="305"/>
      <c r="BU4413" s="305"/>
      <c r="BV4413" s="305"/>
      <c r="BW4413" s="305"/>
      <c r="BX4413" s="305"/>
      <c r="BY4413" s="305"/>
      <c r="BZ4413" s="305"/>
      <c r="CA4413" s="305"/>
      <c r="CE4413" s="110"/>
    </row>
    <row r="4414" spans="9:83" s="108" customFormat="1" x14ac:dyDescent="0.25">
      <c r="I4414" s="111"/>
      <c r="J4414" s="111"/>
      <c r="K4414" s="111"/>
      <c r="L4414" s="111"/>
      <c r="M4414" s="111"/>
      <c r="N4414" s="111"/>
      <c r="O4414" s="112"/>
      <c r="AF4414" s="109"/>
      <c r="AG4414" s="109"/>
      <c r="AH4414" s="109"/>
      <c r="AN4414" s="109"/>
      <c r="AO4414" s="109"/>
      <c r="AP4414" s="109"/>
      <c r="BF4414" s="305"/>
      <c r="BG4414" s="305"/>
      <c r="BJ4414" s="344"/>
      <c r="BK4414" s="344"/>
      <c r="BS4414" s="305"/>
      <c r="BT4414" s="305"/>
      <c r="BU4414" s="305"/>
      <c r="BV4414" s="305"/>
      <c r="BW4414" s="305"/>
      <c r="BX4414" s="305"/>
      <c r="BY4414" s="305"/>
      <c r="BZ4414" s="305"/>
      <c r="CA4414" s="305"/>
      <c r="CE4414" s="110"/>
    </row>
    <row r="4415" spans="9:83" s="108" customFormat="1" x14ac:dyDescent="0.25">
      <c r="I4415" s="111"/>
      <c r="J4415" s="111"/>
      <c r="K4415" s="111"/>
      <c r="L4415" s="111"/>
      <c r="M4415" s="111"/>
      <c r="N4415" s="111"/>
      <c r="O4415" s="112"/>
      <c r="AF4415" s="109"/>
      <c r="AG4415" s="109"/>
      <c r="AH4415" s="109"/>
      <c r="AN4415" s="109"/>
      <c r="AO4415" s="109"/>
      <c r="AP4415" s="109"/>
      <c r="BF4415" s="305"/>
      <c r="BG4415" s="305"/>
      <c r="BJ4415" s="344"/>
      <c r="BK4415" s="344"/>
      <c r="BS4415" s="305"/>
      <c r="BT4415" s="305"/>
      <c r="BU4415" s="305"/>
      <c r="BV4415" s="305"/>
      <c r="BW4415" s="305"/>
      <c r="BX4415" s="305"/>
      <c r="BY4415" s="305"/>
      <c r="BZ4415" s="305"/>
      <c r="CA4415" s="305"/>
      <c r="CE4415" s="110"/>
    </row>
    <row r="4416" spans="9:83" s="108" customFormat="1" x14ac:dyDescent="0.25">
      <c r="I4416" s="111"/>
      <c r="J4416" s="111"/>
      <c r="K4416" s="111"/>
      <c r="L4416" s="111"/>
      <c r="M4416" s="111"/>
      <c r="N4416" s="111"/>
      <c r="O4416" s="112"/>
      <c r="AF4416" s="109"/>
      <c r="AG4416" s="109"/>
      <c r="AH4416" s="109"/>
      <c r="AN4416" s="109"/>
      <c r="AO4416" s="109"/>
      <c r="AP4416" s="109"/>
      <c r="BF4416" s="305"/>
      <c r="BG4416" s="305"/>
      <c r="BJ4416" s="344"/>
      <c r="BK4416" s="344"/>
      <c r="BS4416" s="305"/>
      <c r="BT4416" s="305"/>
      <c r="BU4416" s="305"/>
      <c r="BV4416" s="305"/>
      <c r="BW4416" s="305"/>
      <c r="BX4416" s="305"/>
      <c r="BY4416" s="305"/>
      <c r="BZ4416" s="305"/>
      <c r="CA4416" s="305"/>
      <c r="CE4416" s="110"/>
    </row>
    <row r="4417" spans="9:83" s="108" customFormat="1" x14ac:dyDescent="0.25">
      <c r="I4417" s="111"/>
      <c r="J4417" s="111"/>
      <c r="K4417" s="111"/>
      <c r="L4417" s="111"/>
      <c r="M4417" s="111"/>
      <c r="N4417" s="111"/>
      <c r="O4417" s="112"/>
      <c r="AF4417" s="109"/>
      <c r="AG4417" s="109"/>
      <c r="AH4417" s="109"/>
      <c r="AN4417" s="109"/>
      <c r="AO4417" s="109"/>
      <c r="AP4417" s="109"/>
      <c r="BF4417" s="305"/>
      <c r="BG4417" s="305"/>
      <c r="BJ4417" s="344"/>
      <c r="BK4417" s="344"/>
      <c r="BS4417" s="305"/>
      <c r="BT4417" s="305"/>
      <c r="BU4417" s="305"/>
      <c r="BV4417" s="305"/>
      <c r="BW4417" s="305"/>
      <c r="BX4417" s="305"/>
      <c r="BY4417" s="305"/>
      <c r="BZ4417" s="305"/>
      <c r="CA4417" s="305"/>
      <c r="CE4417" s="110"/>
    </row>
    <row r="4418" spans="9:83" s="108" customFormat="1" x14ac:dyDescent="0.25">
      <c r="I4418" s="111"/>
      <c r="J4418" s="111"/>
      <c r="K4418" s="111"/>
      <c r="L4418" s="111"/>
      <c r="M4418" s="111"/>
      <c r="N4418" s="111"/>
      <c r="O4418" s="112"/>
      <c r="AF4418" s="109"/>
      <c r="AG4418" s="109"/>
      <c r="AH4418" s="109"/>
      <c r="AN4418" s="109"/>
      <c r="AO4418" s="109"/>
      <c r="AP4418" s="109"/>
      <c r="BF4418" s="305"/>
      <c r="BG4418" s="305"/>
      <c r="BJ4418" s="344"/>
      <c r="BK4418" s="344"/>
      <c r="BS4418" s="305"/>
      <c r="BT4418" s="305"/>
      <c r="BU4418" s="305"/>
      <c r="BV4418" s="305"/>
      <c r="BW4418" s="305"/>
      <c r="BX4418" s="305"/>
      <c r="BY4418" s="305"/>
      <c r="BZ4418" s="305"/>
      <c r="CA4418" s="305"/>
      <c r="CE4418" s="110"/>
    </row>
    <row r="4419" spans="9:83" s="108" customFormat="1" x14ac:dyDescent="0.25">
      <c r="I4419" s="111"/>
      <c r="J4419" s="111"/>
      <c r="K4419" s="111"/>
      <c r="L4419" s="111"/>
      <c r="M4419" s="111"/>
      <c r="N4419" s="111"/>
      <c r="O4419" s="112"/>
      <c r="AF4419" s="109"/>
      <c r="AG4419" s="109"/>
      <c r="AH4419" s="109"/>
      <c r="AN4419" s="109"/>
      <c r="AO4419" s="109"/>
      <c r="AP4419" s="109"/>
      <c r="BF4419" s="305"/>
      <c r="BG4419" s="305"/>
      <c r="BJ4419" s="344"/>
      <c r="BK4419" s="344"/>
      <c r="BS4419" s="305"/>
      <c r="BT4419" s="305"/>
      <c r="BU4419" s="305"/>
      <c r="BV4419" s="305"/>
      <c r="BW4419" s="305"/>
      <c r="BX4419" s="305"/>
      <c r="BY4419" s="305"/>
      <c r="BZ4419" s="305"/>
      <c r="CA4419" s="305"/>
      <c r="CE4419" s="110"/>
    </row>
    <row r="4420" spans="9:83" s="108" customFormat="1" x14ac:dyDescent="0.25">
      <c r="I4420" s="111"/>
      <c r="J4420" s="111"/>
      <c r="K4420" s="111"/>
      <c r="L4420" s="111"/>
      <c r="M4420" s="111"/>
      <c r="N4420" s="111"/>
      <c r="O4420" s="112"/>
      <c r="AF4420" s="109"/>
      <c r="AG4420" s="109"/>
      <c r="AH4420" s="109"/>
      <c r="AN4420" s="109"/>
      <c r="AO4420" s="109"/>
      <c r="AP4420" s="109"/>
      <c r="BF4420" s="305"/>
      <c r="BG4420" s="305"/>
      <c r="BJ4420" s="344"/>
      <c r="BK4420" s="344"/>
      <c r="BS4420" s="305"/>
      <c r="BT4420" s="305"/>
      <c r="BU4420" s="305"/>
      <c r="BV4420" s="305"/>
      <c r="BW4420" s="305"/>
      <c r="BX4420" s="305"/>
      <c r="BY4420" s="305"/>
      <c r="BZ4420" s="305"/>
      <c r="CA4420" s="305"/>
      <c r="CE4420" s="110"/>
    </row>
    <row r="4421" spans="9:83" s="108" customFormat="1" x14ac:dyDescent="0.25">
      <c r="I4421" s="111"/>
      <c r="J4421" s="111"/>
      <c r="K4421" s="111"/>
      <c r="L4421" s="111"/>
      <c r="M4421" s="111"/>
      <c r="N4421" s="111"/>
      <c r="O4421" s="112"/>
      <c r="AF4421" s="109"/>
      <c r="AG4421" s="109"/>
      <c r="AH4421" s="109"/>
      <c r="AN4421" s="109"/>
      <c r="AO4421" s="109"/>
      <c r="AP4421" s="109"/>
      <c r="BF4421" s="305"/>
      <c r="BG4421" s="305"/>
      <c r="BJ4421" s="344"/>
      <c r="BK4421" s="344"/>
      <c r="BS4421" s="305"/>
      <c r="BT4421" s="305"/>
      <c r="BU4421" s="305"/>
      <c r="BV4421" s="305"/>
      <c r="BW4421" s="305"/>
      <c r="BX4421" s="305"/>
      <c r="BY4421" s="305"/>
      <c r="BZ4421" s="305"/>
      <c r="CA4421" s="305"/>
      <c r="CE4421" s="110"/>
    </row>
    <row r="4422" spans="9:83" s="108" customFormat="1" x14ac:dyDescent="0.25">
      <c r="I4422" s="111"/>
      <c r="J4422" s="111"/>
      <c r="K4422" s="111"/>
      <c r="L4422" s="111"/>
      <c r="M4422" s="111"/>
      <c r="N4422" s="111"/>
      <c r="O4422" s="112"/>
      <c r="AF4422" s="109"/>
      <c r="AG4422" s="109"/>
      <c r="AH4422" s="109"/>
      <c r="AN4422" s="109"/>
      <c r="AO4422" s="109"/>
      <c r="AP4422" s="109"/>
      <c r="BF4422" s="305"/>
      <c r="BG4422" s="305"/>
      <c r="BJ4422" s="344"/>
      <c r="BK4422" s="344"/>
      <c r="BS4422" s="305"/>
      <c r="BT4422" s="305"/>
      <c r="BU4422" s="305"/>
      <c r="BV4422" s="305"/>
      <c r="BW4422" s="305"/>
      <c r="BX4422" s="305"/>
      <c r="BY4422" s="305"/>
      <c r="BZ4422" s="305"/>
      <c r="CA4422" s="305"/>
      <c r="CE4422" s="110"/>
    </row>
    <row r="4423" spans="9:83" s="108" customFormat="1" x14ac:dyDescent="0.25">
      <c r="I4423" s="111"/>
      <c r="J4423" s="111"/>
      <c r="K4423" s="111"/>
      <c r="L4423" s="111"/>
      <c r="M4423" s="111"/>
      <c r="N4423" s="111"/>
      <c r="O4423" s="112"/>
      <c r="AF4423" s="109"/>
      <c r="AG4423" s="109"/>
      <c r="AH4423" s="109"/>
      <c r="AN4423" s="109"/>
      <c r="AO4423" s="109"/>
      <c r="AP4423" s="109"/>
      <c r="BF4423" s="305"/>
      <c r="BG4423" s="305"/>
      <c r="BJ4423" s="344"/>
      <c r="BK4423" s="344"/>
      <c r="BS4423" s="305"/>
      <c r="BT4423" s="305"/>
      <c r="BU4423" s="305"/>
      <c r="BV4423" s="305"/>
      <c r="BW4423" s="305"/>
      <c r="BX4423" s="305"/>
      <c r="BY4423" s="305"/>
      <c r="BZ4423" s="305"/>
      <c r="CA4423" s="305"/>
      <c r="CE4423" s="110"/>
    </row>
    <row r="4424" spans="9:83" s="108" customFormat="1" x14ac:dyDescent="0.25">
      <c r="I4424" s="111"/>
      <c r="J4424" s="111"/>
      <c r="K4424" s="111"/>
      <c r="L4424" s="111"/>
      <c r="M4424" s="111"/>
      <c r="N4424" s="111"/>
      <c r="O4424" s="112"/>
      <c r="AF4424" s="109"/>
      <c r="AG4424" s="109"/>
      <c r="AH4424" s="109"/>
      <c r="AN4424" s="109"/>
      <c r="AO4424" s="109"/>
      <c r="AP4424" s="109"/>
      <c r="BF4424" s="305"/>
      <c r="BG4424" s="305"/>
      <c r="BJ4424" s="344"/>
      <c r="BK4424" s="344"/>
      <c r="BS4424" s="305"/>
      <c r="BT4424" s="305"/>
      <c r="BU4424" s="305"/>
      <c r="BV4424" s="305"/>
      <c r="BW4424" s="305"/>
      <c r="BX4424" s="305"/>
      <c r="BY4424" s="305"/>
      <c r="BZ4424" s="305"/>
      <c r="CA4424" s="305"/>
      <c r="CE4424" s="110"/>
    </row>
    <row r="4425" spans="9:83" s="108" customFormat="1" x14ac:dyDescent="0.25">
      <c r="I4425" s="111"/>
      <c r="J4425" s="111"/>
      <c r="K4425" s="111"/>
      <c r="L4425" s="111"/>
      <c r="M4425" s="111"/>
      <c r="N4425" s="111"/>
      <c r="O4425" s="112"/>
      <c r="AF4425" s="109"/>
      <c r="AG4425" s="109"/>
      <c r="AH4425" s="109"/>
      <c r="AN4425" s="109"/>
      <c r="AO4425" s="109"/>
      <c r="AP4425" s="109"/>
      <c r="BF4425" s="305"/>
      <c r="BG4425" s="305"/>
      <c r="BJ4425" s="344"/>
      <c r="BK4425" s="344"/>
      <c r="BS4425" s="305"/>
      <c r="BT4425" s="305"/>
      <c r="BU4425" s="305"/>
      <c r="BV4425" s="305"/>
      <c r="BW4425" s="305"/>
      <c r="BX4425" s="305"/>
      <c r="BY4425" s="305"/>
      <c r="BZ4425" s="305"/>
      <c r="CA4425" s="305"/>
      <c r="CE4425" s="110"/>
    </row>
    <row r="4426" spans="9:83" s="108" customFormat="1" x14ac:dyDescent="0.25">
      <c r="I4426" s="111"/>
      <c r="J4426" s="111"/>
      <c r="K4426" s="111"/>
      <c r="L4426" s="111"/>
      <c r="M4426" s="111"/>
      <c r="N4426" s="111"/>
      <c r="O4426" s="112"/>
      <c r="AF4426" s="109"/>
      <c r="AG4426" s="109"/>
      <c r="AH4426" s="109"/>
      <c r="AN4426" s="109"/>
      <c r="AO4426" s="109"/>
      <c r="AP4426" s="109"/>
      <c r="BF4426" s="305"/>
      <c r="BG4426" s="305"/>
      <c r="BJ4426" s="344"/>
      <c r="BK4426" s="344"/>
      <c r="BS4426" s="305"/>
      <c r="BT4426" s="305"/>
      <c r="BU4426" s="305"/>
      <c r="BV4426" s="305"/>
      <c r="BW4426" s="305"/>
      <c r="BX4426" s="305"/>
      <c r="BY4426" s="305"/>
      <c r="BZ4426" s="305"/>
      <c r="CA4426" s="305"/>
      <c r="CE4426" s="110"/>
    </row>
    <row r="4427" spans="9:83" s="108" customFormat="1" x14ac:dyDescent="0.25">
      <c r="I4427" s="111"/>
      <c r="J4427" s="111"/>
      <c r="K4427" s="111"/>
      <c r="L4427" s="111"/>
      <c r="M4427" s="111"/>
      <c r="N4427" s="111"/>
      <c r="O4427" s="112"/>
      <c r="AF4427" s="109"/>
      <c r="AG4427" s="109"/>
      <c r="AH4427" s="109"/>
      <c r="AN4427" s="109"/>
      <c r="AO4427" s="109"/>
      <c r="AP4427" s="109"/>
      <c r="BF4427" s="305"/>
      <c r="BG4427" s="305"/>
      <c r="BJ4427" s="344"/>
      <c r="BK4427" s="344"/>
      <c r="BS4427" s="305"/>
      <c r="BT4427" s="305"/>
      <c r="BU4427" s="305"/>
      <c r="BV4427" s="305"/>
      <c r="BW4427" s="305"/>
      <c r="BX4427" s="305"/>
      <c r="BY4427" s="305"/>
      <c r="BZ4427" s="305"/>
      <c r="CA4427" s="305"/>
      <c r="CE4427" s="110"/>
    </row>
    <row r="4428" spans="9:83" s="108" customFormat="1" x14ac:dyDescent="0.25">
      <c r="I4428" s="111"/>
      <c r="J4428" s="111"/>
      <c r="K4428" s="111"/>
      <c r="L4428" s="111"/>
      <c r="M4428" s="111"/>
      <c r="N4428" s="111"/>
      <c r="O4428" s="112"/>
      <c r="AF4428" s="109"/>
      <c r="AG4428" s="109"/>
      <c r="AH4428" s="109"/>
      <c r="AN4428" s="109"/>
      <c r="AO4428" s="109"/>
      <c r="AP4428" s="109"/>
      <c r="BF4428" s="305"/>
      <c r="BG4428" s="305"/>
      <c r="BJ4428" s="344"/>
      <c r="BK4428" s="344"/>
      <c r="BS4428" s="305"/>
      <c r="BT4428" s="305"/>
      <c r="BU4428" s="305"/>
      <c r="BV4428" s="305"/>
      <c r="BW4428" s="305"/>
      <c r="BX4428" s="305"/>
      <c r="BY4428" s="305"/>
      <c r="BZ4428" s="305"/>
      <c r="CA4428" s="305"/>
      <c r="CE4428" s="110"/>
    </row>
    <row r="4429" spans="9:83" s="108" customFormat="1" x14ac:dyDescent="0.25">
      <c r="I4429" s="111"/>
      <c r="J4429" s="111"/>
      <c r="K4429" s="111"/>
      <c r="L4429" s="111"/>
      <c r="M4429" s="111"/>
      <c r="N4429" s="111"/>
      <c r="O4429" s="112"/>
      <c r="AF4429" s="109"/>
      <c r="AG4429" s="109"/>
      <c r="AH4429" s="109"/>
      <c r="AN4429" s="109"/>
      <c r="AO4429" s="109"/>
      <c r="AP4429" s="109"/>
      <c r="BF4429" s="305"/>
      <c r="BG4429" s="305"/>
      <c r="BJ4429" s="344"/>
      <c r="BK4429" s="344"/>
      <c r="BS4429" s="305"/>
      <c r="BT4429" s="305"/>
      <c r="BU4429" s="305"/>
      <c r="BV4429" s="305"/>
      <c r="BW4429" s="305"/>
      <c r="BX4429" s="305"/>
      <c r="BY4429" s="305"/>
      <c r="BZ4429" s="305"/>
      <c r="CA4429" s="305"/>
      <c r="CE4429" s="110"/>
    </row>
    <row r="4430" spans="9:83" s="108" customFormat="1" x14ac:dyDescent="0.25">
      <c r="I4430" s="111"/>
      <c r="J4430" s="111"/>
      <c r="K4430" s="111"/>
      <c r="L4430" s="111"/>
      <c r="M4430" s="111"/>
      <c r="N4430" s="111"/>
      <c r="O4430" s="112"/>
      <c r="AF4430" s="109"/>
      <c r="AG4430" s="109"/>
      <c r="AH4430" s="109"/>
      <c r="AN4430" s="109"/>
      <c r="AO4430" s="109"/>
      <c r="AP4430" s="109"/>
      <c r="BF4430" s="305"/>
      <c r="BG4430" s="305"/>
      <c r="BJ4430" s="344"/>
      <c r="BK4430" s="344"/>
      <c r="BS4430" s="305"/>
      <c r="BT4430" s="305"/>
      <c r="BU4430" s="305"/>
      <c r="BV4430" s="305"/>
      <c r="BW4430" s="305"/>
      <c r="BX4430" s="305"/>
      <c r="BY4430" s="305"/>
      <c r="BZ4430" s="305"/>
      <c r="CA4430" s="305"/>
      <c r="CE4430" s="110"/>
    </row>
    <row r="4431" spans="9:83" s="108" customFormat="1" x14ac:dyDescent="0.25">
      <c r="I4431" s="111"/>
      <c r="J4431" s="111"/>
      <c r="K4431" s="111"/>
      <c r="L4431" s="111"/>
      <c r="M4431" s="111"/>
      <c r="N4431" s="111"/>
      <c r="O4431" s="112"/>
      <c r="AF4431" s="109"/>
      <c r="AG4431" s="109"/>
      <c r="AH4431" s="109"/>
      <c r="AN4431" s="109"/>
      <c r="AO4431" s="109"/>
      <c r="AP4431" s="109"/>
      <c r="BF4431" s="305"/>
      <c r="BG4431" s="305"/>
      <c r="BJ4431" s="344"/>
      <c r="BK4431" s="344"/>
      <c r="BS4431" s="305"/>
      <c r="BT4431" s="305"/>
      <c r="BU4431" s="305"/>
      <c r="BV4431" s="305"/>
      <c r="BW4431" s="305"/>
      <c r="BX4431" s="305"/>
      <c r="BY4431" s="305"/>
      <c r="BZ4431" s="305"/>
      <c r="CA4431" s="305"/>
      <c r="CE4431" s="110"/>
    </row>
    <row r="4432" spans="9:83" s="108" customFormat="1" x14ac:dyDescent="0.25">
      <c r="I4432" s="111"/>
      <c r="J4432" s="111"/>
      <c r="K4432" s="111"/>
      <c r="L4432" s="111"/>
      <c r="M4432" s="111"/>
      <c r="N4432" s="111"/>
      <c r="O4432" s="112"/>
      <c r="AF4432" s="109"/>
      <c r="AG4432" s="109"/>
      <c r="AH4432" s="109"/>
      <c r="AN4432" s="109"/>
      <c r="AO4432" s="109"/>
      <c r="AP4432" s="109"/>
      <c r="BF4432" s="305"/>
      <c r="BG4432" s="305"/>
      <c r="BJ4432" s="344"/>
      <c r="BK4432" s="344"/>
      <c r="BS4432" s="305"/>
      <c r="BT4432" s="305"/>
      <c r="BU4432" s="305"/>
      <c r="BV4432" s="305"/>
      <c r="BW4432" s="305"/>
      <c r="BX4432" s="305"/>
      <c r="BY4432" s="305"/>
      <c r="BZ4432" s="305"/>
      <c r="CA4432" s="305"/>
      <c r="CE4432" s="110"/>
    </row>
    <row r="4433" spans="9:83" s="108" customFormat="1" x14ac:dyDescent="0.25">
      <c r="I4433" s="111"/>
      <c r="J4433" s="111"/>
      <c r="K4433" s="111"/>
      <c r="L4433" s="111"/>
      <c r="M4433" s="111"/>
      <c r="N4433" s="111"/>
      <c r="O4433" s="112"/>
      <c r="AF4433" s="109"/>
      <c r="AG4433" s="109"/>
      <c r="AH4433" s="109"/>
      <c r="AN4433" s="109"/>
      <c r="AO4433" s="109"/>
      <c r="AP4433" s="109"/>
      <c r="BF4433" s="305"/>
      <c r="BG4433" s="305"/>
      <c r="BJ4433" s="344"/>
      <c r="BK4433" s="344"/>
      <c r="BS4433" s="305"/>
      <c r="BT4433" s="305"/>
      <c r="BU4433" s="305"/>
      <c r="BV4433" s="305"/>
      <c r="BW4433" s="305"/>
      <c r="BX4433" s="305"/>
      <c r="BY4433" s="305"/>
      <c r="BZ4433" s="305"/>
      <c r="CA4433" s="305"/>
      <c r="CE4433" s="110"/>
    </row>
    <row r="4434" spans="9:83" s="108" customFormat="1" x14ac:dyDescent="0.25">
      <c r="I4434" s="111"/>
      <c r="J4434" s="111"/>
      <c r="K4434" s="111"/>
      <c r="L4434" s="111"/>
      <c r="M4434" s="111"/>
      <c r="N4434" s="111"/>
      <c r="O4434" s="112"/>
      <c r="AF4434" s="109"/>
      <c r="AG4434" s="109"/>
      <c r="AH4434" s="109"/>
      <c r="AN4434" s="109"/>
      <c r="AO4434" s="109"/>
      <c r="AP4434" s="109"/>
      <c r="BF4434" s="305"/>
      <c r="BG4434" s="305"/>
      <c r="BJ4434" s="344"/>
      <c r="BK4434" s="344"/>
      <c r="BS4434" s="305"/>
      <c r="BT4434" s="305"/>
      <c r="BU4434" s="305"/>
      <c r="BV4434" s="305"/>
      <c r="BW4434" s="305"/>
      <c r="BX4434" s="305"/>
      <c r="BY4434" s="305"/>
      <c r="BZ4434" s="305"/>
      <c r="CA4434" s="305"/>
      <c r="CE4434" s="110"/>
    </row>
    <row r="4435" spans="9:83" s="108" customFormat="1" x14ac:dyDescent="0.25">
      <c r="I4435" s="111"/>
      <c r="J4435" s="111"/>
      <c r="K4435" s="111"/>
      <c r="L4435" s="111"/>
      <c r="M4435" s="111"/>
      <c r="N4435" s="111"/>
      <c r="O4435" s="112"/>
      <c r="AF4435" s="109"/>
      <c r="AG4435" s="109"/>
      <c r="AH4435" s="109"/>
      <c r="AN4435" s="109"/>
      <c r="AO4435" s="109"/>
      <c r="AP4435" s="109"/>
      <c r="BF4435" s="305"/>
      <c r="BG4435" s="305"/>
      <c r="BJ4435" s="344"/>
      <c r="BK4435" s="344"/>
      <c r="BS4435" s="305"/>
      <c r="BT4435" s="305"/>
      <c r="BU4435" s="305"/>
      <c r="BV4435" s="305"/>
      <c r="BW4435" s="305"/>
      <c r="BX4435" s="305"/>
      <c r="BY4435" s="305"/>
      <c r="BZ4435" s="305"/>
      <c r="CA4435" s="305"/>
      <c r="CE4435" s="110"/>
    </row>
    <row r="4436" spans="9:83" s="108" customFormat="1" x14ac:dyDescent="0.25">
      <c r="I4436" s="111"/>
      <c r="J4436" s="111"/>
      <c r="K4436" s="111"/>
      <c r="L4436" s="111"/>
      <c r="M4436" s="111"/>
      <c r="N4436" s="111"/>
      <c r="O4436" s="112"/>
      <c r="AF4436" s="109"/>
      <c r="AG4436" s="109"/>
      <c r="AH4436" s="109"/>
      <c r="AN4436" s="109"/>
      <c r="AO4436" s="109"/>
      <c r="AP4436" s="109"/>
      <c r="BF4436" s="305"/>
      <c r="BG4436" s="305"/>
      <c r="BJ4436" s="344"/>
      <c r="BK4436" s="344"/>
      <c r="BS4436" s="305"/>
      <c r="BT4436" s="305"/>
      <c r="BU4436" s="305"/>
      <c r="BV4436" s="305"/>
      <c r="BW4436" s="305"/>
      <c r="BX4436" s="305"/>
      <c r="BY4436" s="305"/>
      <c r="BZ4436" s="305"/>
      <c r="CA4436" s="305"/>
      <c r="CE4436" s="110"/>
    </row>
    <row r="4437" spans="9:83" s="108" customFormat="1" x14ac:dyDescent="0.25">
      <c r="I4437" s="111"/>
      <c r="J4437" s="111"/>
      <c r="K4437" s="111"/>
      <c r="L4437" s="111"/>
      <c r="M4437" s="111"/>
      <c r="N4437" s="111"/>
      <c r="O4437" s="112"/>
      <c r="AF4437" s="109"/>
      <c r="AG4437" s="109"/>
      <c r="AH4437" s="109"/>
      <c r="AN4437" s="109"/>
      <c r="AO4437" s="109"/>
      <c r="AP4437" s="109"/>
      <c r="BF4437" s="305"/>
      <c r="BG4437" s="305"/>
      <c r="BJ4437" s="344"/>
      <c r="BK4437" s="344"/>
      <c r="BS4437" s="305"/>
      <c r="BT4437" s="305"/>
      <c r="BU4437" s="305"/>
      <c r="BV4437" s="305"/>
      <c r="BW4437" s="305"/>
      <c r="BX4437" s="305"/>
      <c r="BY4437" s="305"/>
      <c r="BZ4437" s="305"/>
      <c r="CA4437" s="305"/>
      <c r="CE4437" s="110"/>
    </row>
    <row r="4438" spans="9:83" s="108" customFormat="1" x14ac:dyDescent="0.25">
      <c r="I4438" s="111"/>
      <c r="J4438" s="111"/>
      <c r="K4438" s="111"/>
      <c r="L4438" s="111"/>
      <c r="M4438" s="111"/>
      <c r="N4438" s="111"/>
      <c r="O4438" s="112"/>
      <c r="AF4438" s="109"/>
      <c r="AG4438" s="109"/>
      <c r="AH4438" s="109"/>
      <c r="AN4438" s="109"/>
      <c r="AO4438" s="109"/>
      <c r="AP4438" s="109"/>
      <c r="BF4438" s="305"/>
      <c r="BG4438" s="305"/>
      <c r="BJ4438" s="344"/>
      <c r="BK4438" s="344"/>
      <c r="BS4438" s="305"/>
      <c r="BT4438" s="305"/>
      <c r="BU4438" s="305"/>
      <c r="BV4438" s="305"/>
      <c r="BW4438" s="305"/>
      <c r="BX4438" s="305"/>
      <c r="BY4438" s="305"/>
      <c r="BZ4438" s="305"/>
      <c r="CA4438" s="305"/>
      <c r="CE4438" s="110"/>
    </row>
    <row r="4439" spans="9:83" s="108" customFormat="1" x14ac:dyDescent="0.25">
      <c r="I4439" s="111"/>
      <c r="J4439" s="111"/>
      <c r="K4439" s="111"/>
      <c r="L4439" s="111"/>
      <c r="M4439" s="111"/>
      <c r="N4439" s="111"/>
      <c r="O4439" s="112"/>
      <c r="AF4439" s="109"/>
      <c r="AG4439" s="109"/>
      <c r="AH4439" s="109"/>
      <c r="AN4439" s="109"/>
      <c r="AO4439" s="109"/>
      <c r="AP4439" s="109"/>
      <c r="BF4439" s="305"/>
      <c r="BG4439" s="305"/>
      <c r="BJ4439" s="344"/>
      <c r="BK4439" s="344"/>
      <c r="BS4439" s="305"/>
      <c r="BT4439" s="305"/>
      <c r="BU4439" s="305"/>
      <c r="BV4439" s="305"/>
      <c r="BW4439" s="305"/>
      <c r="BX4439" s="305"/>
      <c r="BY4439" s="305"/>
      <c r="BZ4439" s="305"/>
      <c r="CA4439" s="305"/>
      <c r="CE4439" s="110"/>
    </row>
    <row r="4440" spans="9:83" s="108" customFormat="1" x14ac:dyDescent="0.25">
      <c r="I4440" s="111"/>
      <c r="J4440" s="111"/>
      <c r="K4440" s="111"/>
      <c r="L4440" s="111"/>
      <c r="M4440" s="111"/>
      <c r="N4440" s="111"/>
      <c r="O4440" s="112"/>
      <c r="AF4440" s="109"/>
      <c r="AG4440" s="109"/>
      <c r="AH4440" s="109"/>
      <c r="AN4440" s="109"/>
      <c r="AO4440" s="109"/>
      <c r="AP4440" s="109"/>
      <c r="BF4440" s="305"/>
      <c r="BG4440" s="305"/>
      <c r="BJ4440" s="344"/>
      <c r="BK4440" s="344"/>
      <c r="BS4440" s="305"/>
      <c r="BT4440" s="305"/>
      <c r="BU4440" s="305"/>
      <c r="BV4440" s="305"/>
      <c r="BW4440" s="305"/>
      <c r="BX4440" s="305"/>
      <c r="BY4440" s="305"/>
      <c r="BZ4440" s="305"/>
      <c r="CA4440" s="305"/>
      <c r="CE4440" s="110"/>
    </row>
    <row r="4441" spans="9:83" s="108" customFormat="1" x14ac:dyDescent="0.25">
      <c r="I4441" s="111"/>
      <c r="J4441" s="111"/>
      <c r="K4441" s="111"/>
      <c r="L4441" s="111"/>
      <c r="M4441" s="111"/>
      <c r="N4441" s="111"/>
      <c r="O4441" s="112"/>
      <c r="AF4441" s="109"/>
      <c r="AG4441" s="109"/>
      <c r="AH4441" s="109"/>
      <c r="AN4441" s="109"/>
      <c r="AO4441" s="109"/>
      <c r="AP4441" s="109"/>
      <c r="BF4441" s="305"/>
      <c r="BG4441" s="305"/>
      <c r="BJ4441" s="344"/>
      <c r="BK4441" s="344"/>
      <c r="BS4441" s="305"/>
      <c r="BT4441" s="305"/>
      <c r="BU4441" s="305"/>
      <c r="BV4441" s="305"/>
      <c r="BW4441" s="305"/>
      <c r="BX4441" s="305"/>
      <c r="BY4441" s="305"/>
      <c r="BZ4441" s="305"/>
      <c r="CA4441" s="305"/>
      <c r="CE4441" s="110"/>
    </row>
    <row r="4442" spans="9:83" s="108" customFormat="1" x14ac:dyDescent="0.25">
      <c r="I4442" s="111"/>
      <c r="J4442" s="111"/>
      <c r="K4442" s="111"/>
      <c r="L4442" s="111"/>
      <c r="M4442" s="111"/>
      <c r="N4442" s="111"/>
      <c r="O4442" s="112"/>
      <c r="AF4442" s="109"/>
      <c r="AG4442" s="109"/>
      <c r="AH4442" s="109"/>
      <c r="AN4442" s="109"/>
      <c r="AO4442" s="109"/>
      <c r="AP4442" s="109"/>
      <c r="BF4442" s="305"/>
      <c r="BG4442" s="305"/>
      <c r="BJ4442" s="344"/>
      <c r="BK4442" s="344"/>
      <c r="BS4442" s="305"/>
      <c r="BT4442" s="305"/>
      <c r="BU4442" s="305"/>
      <c r="BV4442" s="305"/>
      <c r="BW4442" s="305"/>
      <c r="BX4442" s="305"/>
      <c r="BY4442" s="305"/>
      <c r="BZ4442" s="305"/>
      <c r="CA4442" s="305"/>
      <c r="CE4442" s="110"/>
    </row>
    <row r="4443" spans="9:83" s="108" customFormat="1" x14ac:dyDescent="0.25">
      <c r="I4443" s="111"/>
      <c r="J4443" s="111"/>
      <c r="K4443" s="111"/>
      <c r="L4443" s="111"/>
      <c r="M4443" s="111"/>
      <c r="N4443" s="111"/>
      <c r="O4443" s="112"/>
      <c r="AF4443" s="109"/>
      <c r="AG4443" s="109"/>
      <c r="AH4443" s="109"/>
      <c r="AN4443" s="109"/>
      <c r="AO4443" s="109"/>
      <c r="AP4443" s="109"/>
      <c r="BF4443" s="305"/>
      <c r="BG4443" s="305"/>
      <c r="BJ4443" s="344"/>
      <c r="BK4443" s="344"/>
      <c r="BS4443" s="305"/>
      <c r="BT4443" s="305"/>
      <c r="BU4443" s="305"/>
      <c r="BV4443" s="305"/>
      <c r="BW4443" s="305"/>
      <c r="BX4443" s="305"/>
      <c r="BY4443" s="305"/>
      <c r="BZ4443" s="305"/>
      <c r="CA4443" s="305"/>
      <c r="CE4443" s="110"/>
    </row>
    <row r="4444" spans="9:83" s="108" customFormat="1" x14ac:dyDescent="0.25">
      <c r="I4444" s="111"/>
      <c r="J4444" s="111"/>
      <c r="K4444" s="111"/>
      <c r="L4444" s="111"/>
      <c r="M4444" s="111"/>
      <c r="N4444" s="111"/>
      <c r="O4444" s="112"/>
      <c r="AF4444" s="109"/>
      <c r="AG4444" s="109"/>
      <c r="AH4444" s="109"/>
      <c r="AN4444" s="109"/>
      <c r="AO4444" s="109"/>
      <c r="AP4444" s="109"/>
      <c r="BF4444" s="305"/>
      <c r="BG4444" s="305"/>
      <c r="BJ4444" s="344"/>
      <c r="BK4444" s="344"/>
      <c r="BS4444" s="305"/>
      <c r="BT4444" s="305"/>
      <c r="BU4444" s="305"/>
      <c r="BV4444" s="305"/>
      <c r="BW4444" s="305"/>
      <c r="BX4444" s="305"/>
      <c r="BY4444" s="305"/>
      <c r="BZ4444" s="305"/>
      <c r="CA4444" s="305"/>
      <c r="CE4444" s="110"/>
    </row>
    <row r="4445" spans="9:83" s="108" customFormat="1" x14ac:dyDescent="0.25">
      <c r="I4445" s="111"/>
      <c r="J4445" s="111"/>
      <c r="K4445" s="111"/>
      <c r="L4445" s="111"/>
      <c r="M4445" s="111"/>
      <c r="N4445" s="111"/>
      <c r="O4445" s="112"/>
      <c r="AF4445" s="109"/>
      <c r="AG4445" s="109"/>
      <c r="AH4445" s="109"/>
      <c r="AN4445" s="109"/>
      <c r="AO4445" s="109"/>
      <c r="AP4445" s="109"/>
      <c r="BF4445" s="305"/>
      <c r="BG4445" s="305"/>
      <c r="BJ4445" s="344"/>
      <c r="BK4445" s="344"/>
      <c r="BS4445" s="305"/>
      <c r="BT4445" s="305"/>
      <c r="BU4445" s="305"/>
      <c r="BV4445" s="305"/>
      <c r="BW4445" s="305"/>
      <c r="BX4445" s="305"/>
      <c r="BY4445" s="305"/>
      <c r="BZ4445" s="305"/>
      <c r="CA4445" s="305"/>
      <c r="CE4445" s="110"/>
    </row>
    <row r="4446" spans="9:83" s="108" customFormat="1" x14ac:dyDescent="0.25">
      <c r="I4446" s="111"/>
      <c r="J4446" s="111"/>
      <c r="K4446" s="111"/>
      <c r="L4446" s="111"/>
      <c r="M4446" s="111"/>
      <c r="N4446" s="111"/>
      <c r="O4446" s="112"/>
      <c r="AF4446" s="109"/>
      <c r="AG4446" s="109"/>
      <c r="AH4446" s="109"/>
      <c r="AN4446" s="109"/>
      <c r="AO4446" s="109"/>
      <c r="AP4446" s="109"/>
      <c r="BF4446" s="305"/>
      <c r="BG4446" s="305"/>
      <c r="BJ4446" s="344"/>
      <c r="BK4446" s="344"/>
      <c r="BS4446" s="305"/>
      <c r="BT4446" s="305"/>
      <c r="BU4446" s="305"/>
      <c r="BV4446" s="305"/>
      <c r="BW4446" s="305"/>
      <c r="BX4446" s="305"/>
      <c r="BY4446" s="305"/>
      <c r="BZ4446" s="305"/>
      <c r="CA4446" s="305"/>
      <c r="CE4446" s="110"/>
    </row>
    <row r="4447" spans="9:83" s="108" customFormat="1" x14ac:dyDescent="0.25">
      <c r="I4447" s="111"/>
      <c r="J4447" s="111"/>
      <c r="K4447" s="111"/>
      <c r="L4447" s="111"/>
      <c r="M4447" s="111"/>
      <c r="N4447" s="111"/>
      <c r="O4447" s="112"/>
      <c r="AF4447" s="109"/>
      <c r="AG4447" s="109"/>
      <c r="AH4447" s="109"/>
      <c r="AN4447" s="109"/>
      <c r="AO4447" s="109"/>
      <c r="AP4447" s="109"/>
      <c r="BF4447" s="305"/>
      <c r="BG4447" s="305"/>
      <c r="BJ4447" s="344"/>
      <c r="BK4447" s="344"/>
      <c r="BS4447" s="305"/>
      <c r="BT4447" s="305"/>
      <c r="BU4447" s="305"/>
      <c r="BV4447" s="305"/>
      <c r="BW4447" s="305"/>
      <c r="BX4447" s="305"/>
      <c r="BY4447" s="305"/>
      <c r="BZ4447" s="305"/>
      <c r="CA4447" s="305"/>
      <c r="CE4447" s="110"/>
    </row>
    <row r="4448" spans="9:83" s="108" customFormat="1" x14ac:dyDescent="0.25">
      <c r="I4448" s="111"/>
      <c r="J4448" s="111"/>
      <c r="K4448" s="111"/>
      <c r="L4448" s="111"/>
      <c r="M4448" s="111"/>
      <c r="N4448" s="111"/>
      <c r="O4448" s="112"/>
      <c r="AF4448" s="109"/>
      <c r="AG4448" s="109"/>
      <c r="AH4448" s="109"/>
      <c r="AN4448" s="109"/>
      <c r="AO4448" s="109"/>
      <c r="AP4448" s="109"/>
      <c r="BF4448" s="305"/>
      <c r="BG4448" s="305"/>
      <c r="BJ4448" s="344"/>
      <c r="BK4448" s="344"/>
      <c r="BS4448" s="305"/>
      <c r="BT4448" s="305"/>
      <c r="BU4448" s="305"/>
      <c r="BV4448" s="305"/>
      <c r="BW4448" s="305"/>
      <c r="BX4448" s="305"/>
      <c r="BY4448" s="305"/>
      <c r="BZ4448" s="305"/>
      <c r="CA4448" s="305"/>
      <c r="CE4448" s="110"/>
    </row>
    <row r="4449" spans="9:83" s="108" customFormat="1" x14ac:dyDescent="0.25">
      <c r="I4449" s="111"/>
      <c r="J4449" s="111"/>
      <c r="K4449" s="111"/>
      <c r="L4449" s="111"/>
      <c r="M4449" s="111"/>
      <c r="N4449" s="111"/>
      <c r="O4449" s="112"/>
      <c r="AF4449" s="109"/>
      <c r="AG4449" s="109"/>
      <c r="AH4449" s="109"/>
      <c r="AN4449" s="109"/>
      <c r="AO4449" s="109"/>
      <c r="AP4449" s="109"/>
      <c r="BF4449" s="305"/>
      <c r="BG4449" s="305"/>
      <c r="BJ4449" s="344"/>
      <c r="BK4449" s="344"/>
      <c r="BS4449" s="305"/>
      <c r="BT4449" s="305"/>
      <c r="BU4449" s="305"/>
      <c r="BV4449" s="305"/>
      <c r="BW4449" s="305"/>
      <c r="BX4449" s="305"/>
      <c r="BY4449" s="305"/>
      <c r="BZ4449" s="305"/>
      <c r="CA4449" s="305"/>
      <c r="CE4449" s="110"/>
    </row>
    <row r="4450" spans="9:83" s="108" customFormat="1" x14ac:dyDescent="0.25">
      <c r="I4450" s="111"/>
      <c r="J4450" s="111"/>
      <c r="K4450" s="111"/>
      <c r="L4450" s="111"/>
      <c r="M4450" s="111"/>
      <c r="N4450" s="111"/>
      <c r="O4450" s="112"/>
      <c r="AF4450" s="109"/>
      <c r="AG4450" s="109"/>
      <c r="AH4450" s="109"/>
      <c r="AN4450" s="109"/>
      <c r="AO4450" s="109"/>
      <c r="AP4450" s="109"/>
      <c r="BF4450" s="305"/>
      <c r="BG4450" s="305"/>
      <c r="BJ4450" s="344"/>
      <c r="BK4450" s="344"/>
      <c r="BS4450" s="305"/>
      <c r="BT4450" s="305"/>
      <c r="BU4450" s="305"/>
      <c r="BV4450" s="305"/>
      <c r="BW4450" s="305"/>
      <c r="BX4450" s="305"/>
      <c r="BY4450" s="305"/>
      <c r="BZ4450" s="305"/>
      <c r="CA4450" s="305"/>
      <c r="CE4450" s="110"/>
    </row>
    <row r="4451" spans="9:83" s="108" customFormat="1" x14ac:dyDescent="0.25">
      <c r="I4451" s="111"/>
      <c r="J4451" s="111"/>
      <c r="K4451" s="111"/>
      <c r="L4451" s="111"/>
      <c r="M4451" s="111"/>
      <c r="N4451" s="111"/>
      <c r="O4451" s="112"/>
      <c r="AF4451" s="109"/>
      <c r="AG4451" s="109"/>
      <c r="AH4451" s="109"/>
      <c r="AN4451" s="109"/>
      <c r="AO4451" s="109"/>
      <c r="AP4451" s="109"/>
      <c r="BF4451" s="305"/>
      <c r="BG4451" s="305"/>
      <c r="BJ4451" s="344"/>
      <c r="BK4451" s="344"/>
      <c r="BS4451" s="305"/>
      <c r="BT4451" s="305"/>
      <c r="BU4451" s="305"/>
      <c r="BV4451" s="305"/>
      <c r="BW4451" s="305"/>
      <c r="BX4451" s="305"/>
      <c r="BY4451" s="305"/>
      <c r="BZ4451" s="305"/>
      <c r="CA4451" s="305"/>
      <c r="CE4451" s="110"/>
    </row>
    <row r="4452" spans="9:83" s="108" customFormat="1" x14ac:dyDescent="0.25">
      <c r="I4452" s="111"/>
      <c r="J4452" s="111"/>
      <c r="K4452" s="111"/>
      <c r="L4452" s="111"/>
      <c r="M4452" s="111"/>
      <c r="N4452" s="111"/>
      <c r="O4452" s="112"/>
      <c r="AF4452" s="109"/>
      <c r="AG4452" s="109"/>
      <c r="AH4452" s="109"/>
      <c r="AN4452" s="109"/>
      <c r="AO4452" s="109"/>
      <c r="AP4452" s="109"/>
      <c r="BF4452" s="305"/>
      <c r="BG4452" s="305"/>
      <c r="BJ4452" s="344"/>
      <c r="BK4452" s="344"/>
      <c r="BS4452" s="305"/>
      <c r="BT4452" s="305"/>
      <c r="BU4452" s="305"/>
      <c r="BV4452" s="305"/>
      <c r="BW4452" s="305"/>
      <c r="BX4452" s="305"/>
      <c r="BY4452" s="305"/>
      <c r="BZ4452" s="305"/>
      <c r="CA4452" s="305"/>
      <c r="CE4452" s="110"/>
    </row>
    <row r="4453" spans="9:83" s="108" customFormat="1" x14ac:dyDescent="0.25">
      <c r="I4453" s="111"/>
      <c r="J4453" s="111"/>
      <c r="K4453" s="111"/>
      <c r="L4453" s="111"/>
      <c r="M4453" s="111"/>
      <c r="N4453" s="111"/>
      <c r="O4453" s="112"/>
      <c r="AF4453" s="109"/>
      <c r="AG4453" s="109"/>
      <c r="AH4453" s="109"/>
      <c r="AN4453" s="109"/>
      <c r="AO4453" s="109"/>
      <c r="AP4453" s="109"/>
      <c r="BF4453" s="305"/>
      <c r="BG4453" s="305"/>
      <c r="BJ4453" s="344"/>
      <c r="BK4453" s="344"/>
      <c r="BS4453" s="305"/>
      <c r="BT4453" s="305"/>
      <c r="BU4453" s="305"/>
      <c r="BV4453" s="305"/>
      <c r="BW4453" s="305"/>
      <c r="BX4453" s="305"/>
      <c r="BY4453" s="305"/>
      <c r="BZ4453" s="305"/>
      <c r="CA4453" s="305"/>
      <c r="CE4453" s="110"/>
    </row>
    <row r="4454" spans="9:83" s="108" customFormat="1" x14ac:dyDescent="0.25">
      <c r="I4454" s="111"/>
      <c r="J4454" s="111"/>
      <c r="K4454" s="111"/>
      <c r="L4454" s="111"/>
      <c r="M4454" s="111"/>
      <c r="N4454" s="111"/>
      <c r="O4454" s="112"/>
      <c r="AF4454" s="109"/>
      <c r="AG4454" s="109"/>
      <c r="AH4454" s="109"/>
      <c r="AN4454" s="109"/>
      <c r="AO4454" s="109"/>
      <c r="AP4454" s="109"/>
      <c r="BF4454" s="305"/>
      <c r="BG4454" s="305"/>
      <c r="BJ4454" s="344"/>
      <c r="BK4454" s="344"/>
      <c r="BS4454" s="305"/>
      <c r="BT4454" s="305"/>
      <c r="BU4454" s="305"/>
      <c r="BV4454" s="305"/>
      <c r="BW4454" s="305"/>
      <c r="BX4454" s="305"/>
      <c r="BY4454" s="305"/>
      <c r="BZ4454" s="305"/>
      <c r="CA4454" s="305"/>
      <c r="CE4454" s="110"/>
    </row>
    <row r="4455" spans="9:83" s="108" customFormat="1" x14ac:dyDescent="0.25">
      <c r="I4455" s="111"/>
      <c r="J4455" s="111"/>
      <c r="K4455" s="111"/>
      <c r="L4455" s="111"/>
      <c r="M4455" s="111"/>
      <c r="N4455" s="111"/>
      <c r="O4455" s="112"/>
      <c r="AF4455" s="109"/>
      <c r="AG4455" s="109"/>
      <c r="AH4455" s="109"/>
      <c r="AN4455" s="109"/>
      <c r="AO4455" s="109"/>
      <c r="AP4455" s="109"/>
      <c r="BF4455" s="305"/>
      <c r="BG4455" s="305"/>
      <c r="BJ4455" s="344"/>
      <c r="BK4455" s="344"/>
      <c r="BS4455" s="305"/>
      <c r="BT4455" s="305"/>
      <c r="BU4455" s="305"/>
      <c r="BV4455" s="305"/>
      <c r="BW4455" s="305"/>
      <c r="BX4455" s="305"/>
      <c r="BY4455" s="305"/>
      <c r="BZ4455" s="305"/>
      <c r="CA4455" s="305"/>
      <c r="CE4455" s="110"/>
    </row>
    <row r="4456" spans="9:83" s="108" customFormat="1" x14ac:dyDescent="0.25">
      <c r="I4456" s="111"/>
      <c r="J4456" s="111"/>
      <c r="K4456" s="111"/>
      <c r="L4456" s="111"/>
      <c r="M4456" s="111"/>
      <c r="N4456" s="111"/>
      <c r="O4456" s="112"/>
      <c r="AF4456" s="109"/>
      <c r="AG4456" s="109"/>
      <c r="AH4456" s="109"/>
      <c r="AN4456" s="109"/>
      <c r="AO4456" s="109"/>
      <c r="AP4456" s="109"/>
      <c r="BF4456" s="305"/>
      <c r="BG4456" s="305"/>
      <c r="BJ4456" s="344"/>
      <c r="BK4456" s="344"/>
      <c r="BS4456" s="305"/>
      <c r="BT4456" s="305"/>
      <c r="BU4456" s="305"/>
      <c r="BV4456" s="305"/>
      <c r="BW4456" s="305"/>
      <c r="BX4456" s="305"/>
      <c r="BY4456" s="305"/>
      <c r="BZ4456" s="305"/>
      <c r="CA4456" s="305"/>
      <c r="CE4456" s="110"/>
    </row>
    <row r="4457" spans="9:83" s="108" customFormat="1" x14ac:dyDescent="0.25">
      <c r="I4457" s="111"/>
      <c r="J4457" s="111"/>
      <c r="K4457" s="111"/>
      <c r="L4457" s="111"/>
      <c r="M4457" s="111"/>
      <c r="N4457" s="111"/>
      <c r="O4457" s="112"/>
      <c r="AF4457" s="109"/>
      <c r="AG4457" s="109"/>
      <c r="AH4457" s="109"/>
      <c r="AN4457" s="109"/>
      <c r="AO4457" s="109"/>
      <c r="AP4457" s="109"/>
      <c r="BF4457" s="305"/>
      <c r="BG4457" s="305"/>
      <c r="BJ4457" s="344"/>
      <c r="BK4457" s="344"/>
      <c r="BS4457" s="305"/>
      <c r="BT4457" s="305"/>
      <c r="BU4457" s="305"/>
      <c r="BV4457" s="305"/>
      <c r="BW4457" s="305"/>
      <c r="BX4457" s="305"/>
      <c r="BY4457" s="305"/>
      <c r="BZ4457" s="305"/>
      <c r="CA4457" s="305"/>
      <c r="CE4457" s="110"/>
    </row>
    <row r="4458" spans="9:83" s="108" customFormat="1" x14ac:dyDescent="0.25">
      <c r="I4458" s="111"/>
      <c r="J4458" s="111"/>
      <c r="K4458" s="111"/>
      <c r="L4458" s="111"/>
      <c r="M4458" s="111"/>
      <c r="N4458" s="111"/>
      <c r="O4458" s="112"/>
      <c r="AF4458" s="109"/>
      <c r="AG4458" s="109"/>
      <c r="AH4458" s="109"/>
      <c r="AN4458" s="109"/>
      <c r="AO4458" s="109"/>
      <c r="AP4458" s="109"/>
      <c r="BF4458" s="305"/>
      <c r="BG4458" s="305"/>
      <c r="BJ4458" s="344"/>
      <c r="BK4458" s="344"/>
      <c r="BS4458" s="305"/>
      <c r="BT4458" s="305"/>
      <c r="BU4458" s="305"/>
      <c r="BV4458" s="305"/>
      <c r="BW4458" s="305"/>
      <c r="BX4458" s="305"/>
      <c r="BY4458" s="305"/>
      <c r="BZ4458" s="305"/>
      <c r="CA4458" s="305"/>
      <c r="CE4458" s="110"/>
    </row>
    <row r="4459" spans="9:83" s="108" customFormat="1" x14ac:dyDescent="0.25">
      <c r="I4459" s="111"/>
      <c r="J4459" s="111"/>
      <c r="K4459" s="111"/>
      <c r="L4459" s="111"/>
      <c r="M4459" s="111"/>
      <c r="N4459" s="111"/>
      <c r="O4459" s="112"/>
      <c r="AF4459" s="109"/>
      <c r="AG4459" s="109"/>
      <c r="AH4459" s="109"/>
      <c r="AN4459" s="109"/>
      <c r="AO4459" s="109"/>
      <c r="AP4459" s="109"/>
      <c r="BF4459" s="305"/>
      <c r="BG4459" s="305"/>
      <c r="BJ4459" s="344"/>
      <c r="BK4459" s="344"/>
      <c r="BS4459" s="305"/>
      <c r="BT4459" s="305"/>
      <c r="BU4459" s="305"/>
      <c r="BV4459" s="305"/>
      <c r="BW4459" s="305"/>
      <c r="BX4459" s="305"/>
      <c r="BY4459" s="305"/>
      <c r="BZ4459" s="305"/>
      <c r="CA4459" s="305"/>
      <c r="CE4459" s="110"/>
    </row>
    <row r="4460" spans="9:83" s="108" customFormat="1" x14ac:dyDescent="0.25">
      <c r="I4460" s="111"/>
      <c r="J4460" s="111"/>
      <c r="K4460" s="111"/>
      <c r="L4460" s="111"/>
      <c r="M4460" s="111"/>
      <c r="N4460" s="111"/>
      <c r="O4460" s="112"/>
      <c r="AF4460" s="109"/>
      <c r="AG4460" s="109"/>
      <c r="AH4460" s="109"/>
      <c r="AN4460" s="109"/>
      <c r="AO4460" s="109"/>
      <c r="AP4460" s="109"/>
      <c r="BF4460" s="305"/>
      <c r="BG4460" s="305"/>
      <c r="BJ4460" s="344"/>
      <c r="BK4460" s="344"/>
      <c r="BS4460" s="305"/>
      <c r="BT4460" s="305"/>
      <c r="BU4460" s="305"/>
      <c r="BV4460" s="305"/>
      <c r="BW4460" s="305"/>
      <c r="BX4460" s="305"/>
      <c r="BY4460" s="305"/>
      <c r="BZ4460" s="305"/>
      <c r="CA4460" s="305"/>
      <c r="CE4460" s="110"/>
    </row>
    <row r="4461" spans="9:83" s="108" customFormat="1" x14ac:dyDescent="0.25">
      <c r="I4461" s="111"/>
      <c r="J4461" s="111"/>
      <c r="K4461" s="111"/>
      <c r="L4461" s="111"/>
      <c r="M4461" s="111"/>
      <c r="N4461" s="111"/>
      <c r="O4461" s="112"/>
      <c r="AF4461" s="109"/>
      <c r="AG4461" s="109"/>
      <c r="AH4461" s="109"/>
      <c r="AN4461" s="109"/>
      <c r="AO4461" s="109"/>
      <c r="AP4461" s="109"/>
      <c r="BF4461" s="305"/>
      <c r="BG4461" s="305"/>
      <c r="BJ4461" s="344"/>
      <c r="BK4461" s="344"/>
      <c r="BS4461" s="305"/>
      <c r="BT4461" s="305"/>
      <c r="BU4461" s="305"/>
      <c r="BV4461" s="305"/>
      <c r="BW4461" s="305"/>
      <c r="BX4461" s="305"/>
      <c r="BY4461" s="305"/>
      <c r="BZ4461" s="305"/>
      <c r="CA4461" s="305"/>
      <c r="CE4461" s="110"/>
    </row>
    <row r="4462" spans="9:83" s="108" customFormat="1" x14ac:dyDescent="0.25">
      <c r="I4462" s="111"/>
      <c r="J4462" s="111"/>
      <c r="K4462" s="111"/>
      <c r="L4462" s="111"/>
      <c r="M4462" s="111"/>
      <c r="N4462" s="111"/>
      <c r="O4462" s="112"/>
      <c r="AF4462" s="109"/>
      <c r="AG4462" s="109"/>
      <c r="AH4462" s="109"/>
      <c r="AN4462" s="109"/>
      <c r="AO4462" s="109"/>
      <c r="AP4462" s="109"/>
      <c r="BF4462" s="305"/>
      <c r="BG4462" s="305"/>
      <c r="BJ4462" s="344"/>
      <c r="BK4462" s="344"/>
      <c r="BS4462" s="305"/>
      <c r="BT4462" s="305"/>
      <c r="BU4462" s="305"/>
      <c r="BV4462" s="305"/>
      <c r="BW4462" s="305"/>
      <c r="BX4462" s="305"/>
      <c r="BY4462" s="305"/>
      <c r="BZ4462" s="305"/>
      <c r="CA4462" s="305"/>
      <c r="CE4462" s="110"/>
    </row>
    <row r="4463" spans="9:83" s="108" customFormat="1" x14ac:dyDescent="0.25">
      <c r="I4463" s="111"/>
      <c r="J4463" s="111"/>
      <c r="K4463" s="111"/>
      <c r="L4463" s="111"/>
      <c r="M4463" s="111"/>
      <c r="N4463" s="111"/>
      <c r="O4463" s="112"/>
      <c r="AF4463" s="109"/>
      <c r="AG4463" s="109"/>
      <c r="AH4463" s="109"/>
      <c r="AN4463" s="109"/>
      <c r="AO4463" s="109"/>
      <c r="AP4463" s="109"/>
      <c r="BF4463" s="305"/>
      <c r="BG4463" s="305"/>
      <c r="BJ4463" s="344"/>
      <c r="BK4463" s="344"/>
      <c r="BS4463" s="305"/>
      <c r="BT4463" s="305"/>
      <c r="BU4463" s="305"/>
      <c r="BV4463" s="305"/>
      <c r="BW4463" s="305"/>
      <c r="BX4463" s="305"/>
      <c r="BY4463" s="305"/>
      <c r="BZ4463" s="305"/>
      <c r="CA4463" s="305"/>
      <c r="CE4463" s="110"/>
    </row>
    <row r="4464" spans="9:83" s="108" customFormat="1" x14ac:dyDescent="0.25">
      <c r="I4464" s="111"/>
      <c r="J4464" s="111"/>
      <c r="K4464" s="111"/>
      <c r="L4464" s="111"/>
      <c r="M4464" s="111"/>
      <c r="N4464" s="111"/>
      <c r="O4464" s="112"/>
      <c r="AF4464" s="109"/>
      <c r="AG4464" s="109"/>
      <c r="AH4464" s="109"/>
      <c r="AN4464" s="109"/>
      <c r="AO4464" s="109"/>
      <c r="AP4464" s="109"/>
      <c r="BF4464" s="305"/>
      <c r="BG4464" s="305"/>
      <c r="BJ4464" s="344"/>
      <c r="BK4464" s="344"/>
      <c r="BS4464" s="305"/>
      <c r="BT4464" s="305"/>
      <c r="BU4464" s="305"/>
      <c r="BV4464" s="305"/>
      <c r="BW4464" s="305"/>
      <c r="BX4464" s="305"/>
      <c r="BY4464" s="305"/>
      <c r="BZ4464" s="305"/>
      <c r="CA4464" s="305"/>
      <c r="CE4464" s="110"/>
    </row>
    <row r="4465" spans="9:83" s="108" customFormat="1" x14ac:dyDescent="0.25">
      <c r="I4465" s="111"/>
      <c r="J4465" s="111"/>
      <c r="K4465" s="111"/>
      <c r="L4465" s="111"/>
      <c r="M4465" s="111"/>
      <c r="N4465" s="111"/>
      <c r="O4465" s="112"/>
      <c r="AF4465" s="109"/>
      <c r="AG4465" s="109"/>
      <c r="AH4465" s="109"/>
      <c r="AN4465" s="109"/>
      <c r="AO4465" s="109"/>
      <c r="AP4465" s="109"/>
      <c r="BF4465" s="305"/>
      <c r="BG4465" s="305"/>
      <c r="BJ4465" s="344"/>
      <c r="BK4465" s="344"/>
      <c r="BS4465" s="305"/>
      <c r="BT4465" s="305"/>
      <c r="BU4465" s="305"/>
      <c r="BV4465" s="305"/>
      <c r="BW4465" s="305"/>
      <c r="BX4465" s="305"/>
      <c r="BY4465" s="305"/>
      <c r="BZ4465" s="305"/>
      <c r="CA4465" s="305"/>
      <c r="CE4465" s="110"/>
    </row>
    <row r="4466" spans="9:83" s="108" customFormat="1" x14ac:dyDescent="0.25">
      <c r="I4466" s="111"/>
      <c r="J4466" s="111"/>
      <c r="K4466" s="111"/>
      <c r="L4466" s="111"/>
      <c r="M4466" s="111"/>
      <c r="N4466" s="111"/>
      <c r="O4466" s="112"/>
      <c r="AF4466" s="109"/>
      <c r="AG4466" s="109"/>
      <c r="AH4466" s="109"/>
      <c r="AN4466" s="109"/>
      <c r="AO4466" s="109"/>
      <c r="AP4466" s="109"/>
      <c r="BF4466" s="305"/>
      <c r="BG4466" s="305"/>
      <c r="BJ4466" s="344"/>
      <c r="BK4466" s="344"/>
      <c r="BS4466" s="305"/>
      <c r="BT4466" s="305"/>
      <c r="BU4466" s="305"/>
      <c r="BV4466" s="305"/>
      <c r="BW4466" s="305"/>
      <c r="BX4466" s="305"/>
      <c r="BY4466" s="305"/>
      <c r="BZ4466" s="305"/>
      <c r="CA4466" s="305"/>
      <c r="CE4466" s="110"/>
    </row>
    <row r="4467" spans="9:83" s="108" customFormat="1" x14ac:dyDescent="0.25">
      <c r="I4467" s="111"/>
      <c r="J4467" s="111"/>
      <c r="K4467" s="111"/>
      <c r="L4467" s="111"/>
      <c r="M4467" s="111"/>
      <c r="N4467" s="111"/>
      <c r="O4467" s="112"/>
      <c r="AF4467" s="109"/>
      <c r="AG4467" s="109"/>
      <c r="AH4467" s="109"/>
      <c r="AN4467" s="109"/>
      <c r="AO4467" s="109"/>
      <c r="AP4467" s="109"/>
      <c r="BF4467" s="305"/>
      <c r="BG4467" s="305"/>
      <c r="BJ4467" s="344"/>
      <c r="BK4467" s="344"/>
      <c r="BS4467" s="305"/>
      <c r="BT4467" s="305"/>
      <c r="BU4467" s="305"/>
      <c r="BV4467" s="305"/>
      <c r="BW4467" s="305"/>
      <c r="BX4467" s="305"/>
      <c r="BY4467" s="305"/>
      <c r="BZ4467" s="305"/>
      <c r="CA4467" s="305"/>
      <c r="CE4467" s="110"/>
    </row>
    <row r="4468" spans="9:83" s="108" customFormat="1" x14ac:dyDescent="0.25">
      <c r="I4468" s="111"/>
      <c r="J4468" s="111"/>
      <c r="K4468" s="111"/>
      <c r="L4468" s="111"/>
      <c r="M4468" s="111"/>
      <c r="N4468" s="111"/>
      <c r="O4468" s="112"/>
      <c r="AF4468" s="109"/>
      <c r="AG4468" s="109"/>
      <c r="AH4468" s="109"/>
      <c r="AN4468" s="109"/>
      <c r="AO4468" s="109"/>
      <c r="AP4468" s="109"/>
      <c r="BF4468" s="305"/>
      <c r="BG4468" s="305"/>
      <c r="BJ4468" s="344"/>
      <c r="BK4468" s="344"/>
      <c r="BS4468" s="305"/>
      <c r="BT4468" s="305"/>
      <c r="BU4468" s="305"/>
      <c r="BV4468" s="305"/>
      <c r="BW4468" s="305"/>
      <c r="BX4468" s="305"/>
      <c r="BY4468" s="305"/>
      <c r="BZ4468" s="305"/>
      <c r="CA4468" s="305"/>
      <c r="CE4468" s="110"/>
    </row>
    <row r="4469" spans="9:83" s="108" customFormat="1" x14ac:dyDescent="0.25">
      <c r="I4469" s="111"/>
      <c r="J4469" s="111"/>
      <c r="K4469" s="111"/>
      <c r="L4469" s="111"/>
      <c r="M4469" s="111"/>
      <c r="N4469" s="111"/>
      <c r="O4469" s="112"/>
      <c r="AF4469" s="109"/>
      <c r="AG4469" s="109"/>
      <c r="AH4469" s="109"/>
      <c r="AN4469" s="109"/>
      <c r="AO4469" s="109"/>
      <c r="AP4469" s="109"/>
      <c r="BF4469" s="305"/>
      <c r="BG4469" s="305"/>
      <c r="BJ4469" s="344"/>
      <c r="BK4469" s="344"/>
      <c r="BS4469" s="305"/>
      <c r="BT4469" s="305"/>
      <c r="BU4469" s="305"/>
      <c r="BV4469" s="305"/>
      <c r="BW4469" s="305"/>
      <c r="BX4469" s="305"/>
      <c r="BY4469" s="305"/>
      <c r="BZ4469" s="305"/>
      <c r="CA4469" s="305"/>
      <c r="CE4469" s="110"/>
    </row>
    <row r="4470" spans="9:83" s="108" customFormat="1" x14ac:dyDescent="0.25">
      <c r="I4470" s="111"/>
      <c r="J4470" s="111"/>
      <c r="K4470" s="111"/>
      <c r="L4470" s="111"/>
      <c r="M4470" s="111"/>
      <c r="N4470" s="111"/>
      <c r="O4470" s="112"/>
      <c r="AF4470" s="109"/>
      <c r="AG4470" s="109"/>
      <c r="AH4470" s="109"/>
      <c r="AN4470" s="109"/>
      <c r="AO4470" s="109"/>
      <c r="AP4470" s="109"/>
      <c r="BF4470" s="305"/>
      <c r="BG4470" s="305"/>
      <c r="BJ4470" s="344"/>
      <c r="BK4470" s="344"/>
      <c r="BS4470" s="305"/>
      <c r="BT4470" s="305"/>
      <c r="BU4470" s="305"/>
      <c r="BV4470" s="305"/>
      <c r="BW4470" s="305"/>
      <c r="BX4470" s="305"/>
      <c r="BY4470" s="305"/>
      <c r="BZ4470" s="305"/>
      <c r="CA4470" s="305"/>
      <c r="CE4470" s="110"/>
    </row>
    <row r="4471" spans="9:83" s="108" customFormat="1" x14ac:dyDescent="0.25">
      <c r="I4471" s="111"/>
      <c r="J4471" s="111"/>
      <c r="K4471" s="111"/>
      <c r="L4471" s="111"/>
      <c r="M4471" s="111"/>
      <c r="N4471" s="111"/>
      <c r="O4471" s="112"/>
      <c r="AF4471" s="109"/>
      <c r="AG4471" s="109"/>
      <c r="AH4471" s="109"/>
      <c r="AN4471" s="109"/>
      <c r="AO4471" s="109"/>
      <c r="AP4471" s="109"/>
      <c r="BF4471" s="305"/>
      <c r="BG4471" s="305"/>
      <c r="BJ4471" s="344"/>
      <c r="BK4471" s="344"/>
      <c r="BS4471" s="305"/>
      <c r="BT4471" s="305"/>
      <c r="BU4471" s="305"/>
      <c r="BV4471" s="305"/>
      <c r="BW4471" s="305"/>
      <c r="BX4471" s="305"/>
      <c r="BY4471" s="305"/>
      <c r="BZ4471" s="305"/>
      <c r="CA4471" s="305"/>
      <c r="CE4471" s="110"/>
    </row>
    <row r="4472" spans="9:83" s="108" customFormat="1" x14ac:dyDescent="0.25">
      <c r="I4472" s="111"/>
      <c r="J4472" s="111"/>
      <c r="K4472" s="111"/>
      <c r="L4472" s="111"/>
      <c r="M4472" s="111"/>
      <c r="N4472" s="111"/>
      <c r="O4472" s="112"/>
      <c r="AF4472" s="109"/>
      <c r="AG4472" s="109"/>
      <c r="AH4472" s="109"/>
      <c r="AN4472" s="109"/>
      <c r="AO4472" s="109"/>
      <c r="AP4472" s="109"/>
      <c r="BF4472" s="305"/>
      <c r="BG4472" s="305"/>
      <c r="BJ4472" s="344"/>
      <c r="BK4472" s="344"/>
      <c r="BS4472" s="305"/>
      <c r="BT4472" s="305"/>
      <c r="BU4472" s="305"/>
      <c r="BV4472" s="305"/>
      <c r="BW4472" s="305"/>
      <c r="BX4472" s="305"/>
      <c r="BY4472" s="305"/>
      <c r="BZ4472" s="305"/>
      <c r="CA4472" s="305"/>
      <c r="CE4472" s="110"/>
    </row>
    <row r="4473" spans="9:83" s="108" customFormat="1" x14ac:dyDescent="0.25">
      <c r="I4473" s="111"/>
      <c r="J4473" s="111"/>
      <c r="K4473" s="111"/>
      <c r="L4473" s="111"/>
      <c r="M4473" s="111"/>
      <c r="N4473" s="111"/>
      <c r="O4473" s="112"/>
      <c r="AF4473" s="109"/>
      <c r="AG4473" s="109"/>
      <c r="AH4473" s="109"/>
      <c r="AN4473" s="109"/>
      <c r="AO4473" s="109"/>
      <c r="AP4473" s="109"/>
      <c r="BF4473" s="305"/>
      <c r="BG4473" s="305"/>
      <c r="BJ4473" s="344"/>
      <c r="BK4473" s="344"/>
      <c r="BS4473" s="305"/>
      <c r="BT4473" s="305"/>
      <c r="BU4473" s="305"/>
      <c r="BV4473" s="305"/>
      <c r="BW4473" s="305"/>
      <c r="BX4473" s="305"/>
      <c r="BY4473" s="305"/>
      <c r="BZ4473" s="305"/>
      <c r="CA4473" s="305"/>
      <c r="CE4473" s="110"/>
    </row>
    <row r="4474" spans="9:83" s="108" customFormat="1" x14ac:dyDescent="0.25">
      <c r="I4474" s="111"/>
      <c r="J4474" s="111"/>
      <c r="K4474" s="111"/>
      <c r="L4474" s="111"/>
      <c r="M4474" s="111"/>
      <c r="N4474" s="111"/>
      <c r="O4474" s="112"/>
      <c r="AF4474" s="109"/>
      <c r="AG4474" s="109"/>
      <c r="AH4474" s="109"/>
      <c r="AN4474" s="109"/>
      <c r="AO4474" s="109"/>
      <c r="AP4474" s="109"/>
      <c r="BF4474" s="305"/>
      <c r="BG4474" s="305"/>
      <c r="BJ4474" s="344"/>
      <c r="BK4474" s="344"/>
      <c r="BS4474" s="305"/>
      <c r="BT4474" s="305"/>
      <c r="BU4474" s="305"/>
      <c r="BV4474" s="305"/>
      <c r="BW4474" s="305"/>
      <c r="BX4474" s="305"/>
      <c r="BY4474" s="305"/>
      <c r="BZ4474" s="305"/>
      <c r="CA4474" s="305"/>
      <c r="CE4474" s="110"/>
    </row>
    <row r="4475" spans="9:83" s="108" customFormat="1" x14ac:dyDescent="0.25">
      <c r="I4475" s="111"/>
      <c r="J4475" s="111"/>
      <c r="K4475" s="111"/>
      <c r="L4475" s="111"/>
      <c r="M4475" s="111"/>
      <c r="N4475" s="111"/>
      <c r="O4475" s="112"/>
      <c r="AF4475" s="109"/>
      <c r="AG4475" s="109"/>
      <c r="AH4475" s="109"/>
      <c r="AN4475" s="109"/>
      <c r="AO4475" s="109"/>
      <c r="AP4475" s="109"/>
      <c r="BF4475" s="305"/>
      <c r="BG4475" s="305"/>
      <c r="BJ4475" s="344"/>
      <c r="BK4475" s="344"/>
      <c r="BS4475" s="305"/>
      <c r="BT4475" s="305"/>
      <c r="BU4475" s="305"/>
      <c r="BV4475" s="305"/>
      <c r="BW4475" s="305"/>
      <c r="BX4475" s="305"/>
      <c r="BY4475" s="305"/>
      <c r="BZ4475" s="305"/>
      <c r="CA4475" s="305"/>
      <c r="CE4475" s="110"/>
    </row>
    <row r="4476" spans="9:83" s="108" customFormat="1" x14ac:dyDescent="0.25">
      <c r="I4476" s="111"/>
      <c r="J4476" s="111"/>
      <c r="K4476" s="111"/>
      <c r="L4476" s="111"/>
      <c r="M4476" s="111"/>
      <c r="N4476" s="111"/>
      <c r="O4476" s="112"/>
      <c r="AF4476" s="109"/>
      <c r="AG4476" s="109"/>
      <c r="AH4476" s="109"/>
      <c r="AN4476" s="109"/>
      <c r="AO4476" s="109"/>
      <c r="AP4476" s="109"/>
      <c r="BF4476" s="305"/>
      <c r="BG4476" s="305"/>
      <c r="BJ4476" s="344"/>
      <c r="BK4476" s="344"/>
      <c r="BS4476" s="305"/>
      <c r="BT4476" s="305"/>
      <c r="BU4476" s="305"/>
      <c r="BV4476" s="305"/>
      <c r="BW4476" s="305"/>
      <c r="BX4476" s="305"/>
      <c r="BY4476" s="305"/>
      <c r="BZ4476" s="305"/>
      <c r="CA4476" s="305"/>
      <c r="CE4476" s="110"/>
    </row>
    <row r="4477" spans="9:83" s="108" customFormat="1" x14ac:dyDescent="0.25">
      <c r="I4477" s="111"/>
      <c r="J4477" s="111"/>
      <c r="K4477" s="111"/>
      <c r="L4477" s="111"/>
      <c r="M4477" s="111"/>
      <c r="N4477" s="111"/>
      <c r="O4477" s="112"/>
      <c r="AF4477" s="109"/>
      <c r="AG4477" s="109"/>
      <c r="AH4477" s="109"/>
      <c r="AN4477" s="109"/>
      <c r="AO4477" s="109"/>
      <c r="AP4477" s="109"/>
      <c r="BF4477" s="305"/>
      <c r="BG4477" s="305"/>
      <c r="BJ4477" s="344"/>
      <c r="BK4477" s="344"/>
      <c r="BS4477" s="305"/>
      <c r="BT4477" s="305"/>
      <c r="BU4477" s="305"/>
      <c r="BV4477" s="305"/>
      <c r="BW4477" s="305"/>
      <c r="BX4477" s="305"/>
      <c r="BY4477" s="305"/>
      <c r="BZ4477" s="305"/>
      <c r="CA4477" s="305"/>
      <c r="CE4477" s="110"/>
    </row>
    <row r="4478" spans="9:83" s="108" customFormat="1" x14ac:dyDescent="0.25">
      <c r="I4478" s="111"/>
      <c r="J4478" s="111"/>
      <c r="K4478" s="111"/>
      <c r="L4478" s="111"/>
      <c r="M4478" s="111"/>
      <c r="N4478" s="111"/>
      <c r="O4478" s="112"/>
      <c r="AF4478" s="109"/>
      <c r="AG4478" s="109"/>
      <c r="AH4478" s="109"/>
      <c r="AN4478" s="109"/>
      <c r="AO4478" s="109"/>
      <c r="AP4478" s="109"/>
      <c r="BF4478" s="305"/>
      <c r="BG4478" s="305"/>
      <c r="BJ4478" s="344"/>
      <c r="BK4478" s="344"/>
      <c r="BS4478" s="305"/>
      <c r="BT4478" s="305"/>
      <c r="BU4478" s="305"/>
      <c r="BV4478" s="305"/>
      <c r="BW4478" s="305"/>
      <c r="BX4478" s="305"/>
      <c r="BY4478" s="305"/>
      <c r="BZ4478" s="305"/>
      <c r="CA4478" s="305"/>
      <c r="CE4478" s="110"/>
    </row>
    <row r="4479" spans="9:83" s="108" customFormat="1" x14ac:dyDescent="0.25">
      <c r="I4479" s="111"/>
      <c r="J4479" s="111"/>
      <c r="K4479" s="111"/>
      <c r="L4479" s="111"/>
      <c r="M4479" s="111"/>
      <c r="N4479" s="111"/>
      <c r="O4479" s="112"/>
      <c r="AF4479" s="109"/>
      <c r="AG4479" s="109"/>
      <c r="AH4479" s="109"/>
      <c r="AN4479" s="109"/>
      <c r="AO4479" s="109"/>
      <c r="AP4479" s="109"/>
      <c r="BF4479" s="305"/>
      <c r="BG4479" s="305"/>
      <c r="BJ4479" s="344"/>
      <c r="BK4479" s="344"/>
      <c r="BS4479" s="305"/>
      <c r="BT4479" s="305"/>
      <c r="BU4479" s="305"/>
      <c r="BV4479" s="305"/>
      <c r="BW4479" s="305"/>
      <c r="BX4479" s="305"/>
      <c r="BY4479" s="305"/>
      <c r="BZ4479" s="305"/>
      <c r="CA4479" s="305"/>
      <c r="CE4479" s="110"/>
    </row>
    <row r="4480" spans="9:83" s="108" customFormat="1" x14ac:dyDescent="0.25">
      <c r="I4480" s="111"/>
      <c r="J4480" s="111"/>
      <c r="K4480" s="111"/>
      <c r="L4480" s="111"/>
      <c r="M4480" s="111"/>
      <c r="N4480" s="111"/>
      <c r="O4480" s="112"/>
      <c r="AF4480" s="109"/>
      <c r="AG4480" s="109"/>
      <c r="AH4480" s="109"/>
      <c r="AN4480" s="109"/>
      <c r="AO4480" s="109"/>
      <c r="AP4480" s="109"/>
      <c r="BF4480" s="305"/>
      <c r="BG4480" s="305"/>
      <c r="BJ4480" s="344"/>
      <c r="BK4480" s="344"/>
      <c r="BS4480" s="305"/>
      <c r="BT4480" s="305"/>
      <c r="BU4480" s="305"/>
      <c r="BV4480" s="305"/>
      <c r="BW4480" s="305"/>
      <c r="BX4480" s="305"/>
      <c r="BY4480" s="305"/>
      <c r="BZ4480" s="305"/>
      <c r="CA4480" s="305"/>
      <c r="CE4480" s="110"/>
    </row>
    <row r="4481" spans="9:83" s="108" customFormat="1" x14ac:dyDescent="0.25">
      <c r="I4481" s="111"/>
      <c r="J4481" s="111"/>
      <c r="K4481" s="111"/>
      <c r="L4481" s="111"/>
      <c r="M4481" s="111"/>
      <c r="N4481" s="111"/>
      <c r="O4481" s="112"/>
      <c r="AF4481" s="109"/>
      <c r="AG4481" s="109"/>
      <c r="AH4481" s="109"/>
      <c r="AN4481" s="109"/>
      <c r="AO4481" s="109"/>
      <c r="AP4481" s="109"/>
      <c r="BF4481" s="305"/>
      <c r="BG4481" s="305"/>
      <c r="BJ4481" s="344"/>
      <c r="BK4481" s="344"/>
      <c r="BS4481" s="305"/>
      <c r="BT4481" s="305"/>
      <c r="BU4481" s="305"/>
      <c r="BV4481" s="305"/>
      <c r="BW4481" s="305"/>
      <c r="BX4481" s="305"/>
      <c r="BY4481" s="305"/>
      <c r="BZ4481" s="305"/>
      <c r="CA4481" s="305"/>
      <c r="CE4481" s="110"/>
    </row>
    <row r="4482" spans="9:83" s="108" customFormat="1" x14ac:dyDescent="0.25">
      <c r="I4482" s="111"/>
      <c r="J4482" s="111"/>
      <c r="K4482" s="111"/>
      <c r="L4482" s="111"/>
      <c r="M4482" s="111"/>
      <c r="N4482" s="111"/>
      <c r="O4482" s="112"/>
      <c r="AF4482" s="109"/>
      <c r="AG4482" s="109"/>
      <c r="AH4482" s="109"/>
      <c r="AN4482" s="109"/>
      <c r="AO4482" s="109"/>
      <c r="AP4482" s="109"/>
      <c r="BF4482" s="305"/>
      <c r="BG4482" s="305"/>
      <c r="BJ4482" s="344"/>
      <c r="BK4482" s="344"/>
      <c r="BS4482" s="305"/>
      <c r="BT4482" s="305"/>
      <c r="BU4482" s="305"/>
      <c r="BV4482" s="305"/>
      <c r="BW4482" s="305"/>
      <c r="BX4482" s="305"/>
      <c r="BY4482" s="305"/>
      <c r="BZ4482" s="305"/>
      <c r="CA4482" s="305"/>
      <c r="CE4482" s="110"/>
    </row>
    <row r="4483" spans="9:83" s="108" customFormat="1" x14ac:dyDescent="0.25">
      <c r="I4483" s="111"/>
      <c r="J4483" s="111"/>
      <c r="K4483" s="111"/>
      <c r="L4483" s="111"/>
      <c r="M4483" s="111"/>
      <c r="N4483" s="111"/>
      <c r="O4483" s="112"/>
      <c r="AF4483" s="109"/>
      <c r="AG4483" s="109"/>
      <c r="AH4483" s="109"/>
      <c r="AN4483" s="109"/>
      <c r="AO4483" s="109"/>
      <c r="AP4483" s="109"/>
      <c r="BF4483" s="305"/>
      <c r="BG4483" s="305"/>
      <c r="BJ4483" s="344"/>
      <c r="BK4483" s="344"/>
      <c r="BS4483" s="305"/>
      <c r="BT4483" s="305"/>
      <c r="BU4483" s="305"/>
      <c r="BV4483" s="305"/>
      <c r="BW4483" s="305"/>
      <c r="BX4483" s="305"/>
      <c r="BY4483" s="305"/>
      <c r="BZ4483" s="305"/>
      <c r="CA4483" s="305"/>
      <c r="CE4483" s="110"/>
    </row>
    <row r="4484" spans="9:83" s="108" customFormat="1" x14ac:dyDescent="0.25">
      <c r="I4484" s="111"/>
      <c r="J4484" s="111"/>
      <c r="K4484" s="111"/>
      <c r="L4484" s="111"/>
      <c r="M4484" s="111"/>
      <c r="N4484" s="111"/>
      <c r="O4484" s="112"/>
      <c r="AF4484" s="109"/>
      <c r="AG4484" s="109"/>
      <c r="AH4484" s="109"/>
      <c r="AN4484" s="109"/>
      <c r="AO4484" s="109"/>
      <c r="AP4484" s="109"/>
      <c r="BF4484" s="305"/>
      <c r="BG4484" s="305"/>
      <c r="BJ4484" s="344"/>
      <c r="BK4484" s="344"/>
      <c r="BS4484" s="305"/>
      <c r="BT4484" s="305"/>
      <c r="BU4484" s="305"/>
      <c r="BV4484" s="305"/>
      <c r="BW4484" s="305"/>
      <c r="BX4484" s="305"/>
      <c r="BY4484" s="305"/>
      <c r="BZ4484" s="305"/>
      <c r="CA4484" s="305"/>
      <c r="CE4484" s="110"/>
    </row>
    <row r="4485" spans="9:83" s="108" customFormat="1" x14ac:dyDescent="0.25">
      <c r="I4485" s="111"/>
      <c r="J4485" s="111"/>
      <c r="K4485" s="111"/>
      <c r="L4485" s="111"/>
      <c r="M4485" s="111"/>
      <c r="N4485" s="111"/>
      <c r="O4485" s="112"/>
      <c r="AF4485" s="109"/>
      <c r="AG4485" s="109"/>
      <c r="AH4485" s="109"/>
      <c r="AN4485" s="109"/>
      <c r="AO4485" s="109"/>
      <c r="AP4485" s="109"/>
      <c r="BF4485" s="305"/>
      <c r="BG4485" s="305"/>
      <c r="BJ4485" s="344"/>
      <c r="BK4485" s="344"/>
      <c r="BS4485" s="305"/>
      <c r="BT4485" s="305"/>
      <c r="BU4485" s="305"/>
      <c r="BV4485" s="305"/>
      <c r="BW4485" s="305"/>
      <c r="BX4485" s="305"/>
      <c r="BY4485" s="305"/>
      <c r="BZ4485" s="305"/>
      <c r="CA4485" s="305"/>
      <c r="CE4485" s="110"/>
    </row>
    <row r="4486" spans="9:83" s="108" customFormat="1" x14ac:dyDescent="0.25">
      <c r="I4486" s="111"/>
      <c r="J4486" s="111"/>
      <c r="K4486" s="111"/>
      <c r="L4486" s="111"/>
      <c r="M4486" s="111"/>
      <c r="N4486" s="111"/>
      <c r="O4486" s="112"/>
      <c r="AF4486" s="109"/>
      <c r="AG4486" s="109"/>
      <c r="AH4486" s="109"/>
      <c r="AN4486" s="109"/>
      <c r="AO4486" s="109"/>
      <c r="AP4486" s="109"/>
      <c r="BF4486" s="305"/>
      <c r="BG4486" s="305"/>
      <c r="BJ4486" s="344"/>
      <c r="BK4486" s="344"/>
      <c r="BS4486" s="305"/>
      <c r="BT4486" s="305"/>
      <c r="BU4486" s="305"/>
      <c r="BV4486" s="305"/>
      <c r="BW4486" s="305"/>
      <c r="BX4486" s="305"/>
      <c r="BY4486" s="305"/>
      <c r="BZ4486" s="305"/>
      <c r="CA4486" s="305"/>
      <c r="CE4486" s="110"/>
    </row>
    <row r="4487" spans="9:83" s="108" customFormat="1" x14ac:dyDescent="0.25">
      <c r="I4487" s="111"/>
      <c r="J4487" s="111"/>
      <c r="K4487" s="111"/>
      <c r="L4487" s="111"/>
      <c r="M4487" s="111"/>
      <c r="N4487" s="111"/>
      <c r="O4487" s="112"/>
      <c r="AF4487" s="109"/>
      <c r="AG4487" s="109"/>
      <c r="AH4487" s="109"/>
      <c r="AN4487" s="109"/>
      <c r="AO4487" s="109"/>
      <c r="AP4487" s="109"/>
      <c r="BF4487" s="305"/>
      <c r="BG4487" s="305"/>
      <c r="BJ4487" s="344"/>
      <c r="BK4487" s="344"/>
      <c r="BS4487" s="305"/>
      <c r="BT4487" s="305"/>
      <c r="BU4487" s="305"/>
      <c r="BV4487" s="305"/>
      <c r="BW4487" s="305"/>
      <c r="BX4487" s="305"/>
      <c r="BY4487" s="305"/>
      <c r="BZ4487" s="305"/>
      <c r="CA4487" s="305"/>
      <c r="CE4487" s="110"/>
    </row>
    <row r="4488" spans="9:83" s="108" customFormat="1" x14ac:dyDescent="0.25">
      <c r="I4488" s="111"/>
      <c r="J4488" s="111"/>
      <c r="K4488" s="111"/>
      <c r="L4488" s="111"/>
      <c r="M4488" s="111"/>
      <c r="N4488" s="111"/>
      <c r="O4488" s="112"/>
      <c r="AF4488" s="109"/>
      <c r="AG4488" s="109"/>
      <c r="AH4488" s="109"/>
      <c r="AN4488" s="109"/>
      <c r="AO4488" s="109"/>
      <c r="AP4488" s="109"/>
      <c r="BF4488" s="305"/>
      <c r="BG4488" s="305"/>
      <c r="BJ4488" s="344"/>
      <c r="BK4488" s="344"/>
      <c r="BS4488" s="305"/>
      <c r="BT4488" s="305"/>
      <c r="BU4488" s="305"/>
      <c r="BV4488" s="305"/>
      <c r="BW4488" s="305"/>
      <c r="BX4488" s="305"/>
      <c r="BY4488" s="305"/>
      <c r="BZ4488" s="305"/>
      <c r="CA4488" s="305"/>
      <c r="CE4488" s="110"/>
    </row>
    <row r="4489" spans="9:83" s="108" customFormat="1" x14ac:dyDescent="0.25">
      <c r="I4489" s="111"/>
      <c r="J4489" s="111"/>
      <c r="K4489" s="111"/>
      <c r="L4489" s="111"/>
      <c r="M4489" s="111"/>
      <c r="N4489" s="111"/>
      <c r="O4489" s="112"/>
      <c r="AF4489" s="109"/>
      <c r="AG4489" s="109"/>
      <c r="AH4489" s="109"/>
      <c r="AN4489" s="109"/>
      <c r="AO4489" s="109"/>
      <c r="AP4489" s="109"/>
      <c r="BF4489" s="305"/>
      <c r="BG4489" s="305"/>
      <c r="BJ4489" s="344"/>
      <c r="BK4489" s="344"/>
      <c r="BS4489" s="305"/>
      <c r="BT4489" s="305"/>
      <c r="BU4489" s="305"/>
      <c r="BV4489" s="305"/>
      <c r="BW4489" s="305"/>
      <c r="BX4489" s="305"/>
      <c r="BY4489" s="305"/>
      <c r="BZ4489" s="305"/>
      <c r="CA4489" s="305"/>
      <c r="CE4489" s="110"/>
    </row>
    <row r="4490" spans="9:83" s="108" customFormat="1" x14ac:dyDescent="0.25">
      <c r="I4490" s="111"/>
      <c r="J4490" s="111"/>
      <c r="K4490" s="111"/>
      <c r="L4490" s="111"/>
      <c r="M4490" s="111"/>
      <c r="N4490" s="111"/>
      <c r="O4490" s="112"/>
      <c r="AF4490" s="109"/>
      <c r="AG4490" s="109"/>
      <c r="AH4490" s="109"/>
      <c r="AN4490" s="109"/>
      <c r="AO4490" s="109"/>
      <c r="AP4490" s="109"/>
      <c r="BF4490" s="305"/>
      <c r="BG4490" s="305"/>
      <c r="BJ4490" s="344"/>
      <c r="BK4490" s="344"/>
      <c r="BS4490" s="305"/>
      <c r="BT4490" s="305"/>
      <c r="BU4490" s="305"/>
      <c r="BV4490" s="305"/>
      <c r="BW4490" s="305"/>
      <c r="BX4490" s="305"/>
      <c r="BY4490" s="305"/>
      <c r="BZ4490" s="305"/>
      <c r="CA4490" s="305"/>
      <c r="CE4490" s="110"/>
    </row>
    <row r="4491" spans="9:83" s="108" customFormat="1" x14ac:dyDescent="0.25">
      <c r="I4491" s="111"/>
      <c r="J4491" s="111"/>
      <c r="K4491" s="111"/>
      <c r="L4491" s="111"/>
      <c r="M4491" s="111"/>
      <c r="N4491" s="111"/>
      <c r="O4491" s="112"/>
      <c r="AF4491" s="109"/>
      <c r="AG4491" s="109"/>
      <c r="AH4491" s="109"/>
      <c r="AN4491" s="109"/>
      <c r="AO4491" s="109"/>
      <c r="AP4491" s="109"/>
      <c r="BF4491" s="305"/>
      <c r="BG4491" s="305"/>
      <c r="BJ4491" s="344"/>
      <c r="BK4491" s="344"/>
      <c r="BS4491" s="305"/>
      <c r="BT4491" s="305"/>
      <c r="BU4491" s="305"/>
      <c r="BV4491" s="305"/>
      <c r="BW4491" s="305"/>
      <c r="BX4491" s="305"/>
      <c r="BY4491" s="305"/>
      <c r="BZ4491" s="305"/>
      <c r="CA4491" s="305"/>
      <c r="CE4491" s="110"/>
    </row>
    <row r="4492" spans="9:83" s="108" customFormat="1" x14ac:dyDescent="0.25">
      <c r="I4492" s="111"/>
      <c r="J4492" s="111"/>
      <c r="K4492" s="111"/>
      <c r="L4492" s="111"/>
      <c r="M4492" s="111"/>
      <c r="N4492" s="111"/>
      <c r="O4492" s="112"/>
      <c r="AF4492" s="109"/>
      <c r="AG4492" s="109"/>
      <c r="AH4492" s="109"/>
      <c r="AN4492" s="109"/>
      <c r="AO4492" s="109"/>
      <c r="AP4492" s="109"/>
      <c r="BF4492" s="305"/>
      <c r="BG4492" s="305"/>
      <c r="BJ4492" s="344"/>
      <c r="BK4492" s="344"/>
      <c r="BS4492" s="305"/>
      <c r="BT4492" s="305"/>
      <c r="BU4492" s="305"/>
      <c r="BV4492" s="305"/>
      <c r="BW4492" s="305"/>
      <c r="BX4492" s="305"/>
      <c r="BY4492" s="305"/>
      <c r="BZ4492" s="305"/>
      <c r="CA4492" s="305"/>
      <c r="CE4492" s="110"/>
    </row>
    <row r="4493" spans="9:83" s="108" customFormat="1" x14ac:dyDescent="0.25">
      <c r="I4493" s="111"/>
      <c r="J4493" s="111"/>
      <c r="K4493" s="111"/>
      <c r="L4493" s="111"/>
      <c r="M4493" s="111"/>
      <c r="N4493" s="111"/>
      <c r="O4493" s="112"/>
      <c r="AF4493" s="109"/>
      <c r="AG4493" s="109"/>
      <c r="AH4493" s="109"/>
      <c r="AN4493" s="109"/>
      <c r="AO4493" s="109"/>
      <c r="AP4493" s="109"/>
      <c r="BF4493" s="305"/>
      <c r="BG4493" s="305"/>
      <c r="BJ4493" s="344"/>
      <c r="BK4493" s="344"/>
      <c r="BS4493" s="305"/>
      <c r="BT4493" s="305"/>
      <c r="BU4493" s="305"/>
      <c r="BV4493" s="305"/>
      <c r="BW4493" s="305"/>
      <c r="BX4493" s="305"/>
      <c r="BY4493" s="305"/>
      <c r="BZ4493" s="305"/>
      <c r="CA4493" s="305"/>
      <c r="CE4493" s="110"/>
    </row>
    <row r="4494" spans="9:83" s="108" customFormat="1" x14ac:dyDescent="0.25">
      <c r="I4494" s="111"/>
      <c r="J4494" s="111"/>
      <c r="K4494" s="111"/>
      <c r="L4494" s="111"/>
      <c r="M4494" s="111"/>
      <c r="N4494" s="111"/>
      <c r="O4494" s="112"/>
      <c r="AF4494" s="109"/>
      <c r="AG4494" s="109"/>
      <c r="AH4494" s="109"/>
      <c r="AN4494" s="109"/>
      <c r="AO4494" s="109"/>
      <c r="AP4494" s="109"/>
      <c r="BF4494" s="305"/>
      <c r="BG4494" s="305"/>
      <c r="BJ4494" s="344"/>
      <c r="BK4494" s="344"/>
      <c r="BS4494" s="305"/>
      <c r="BT4494" s="305"/>
      <c r="BU4494" s="305"/>
      <c r="BV4494" s="305"/>
      <c r="BW4494" s="305"/>
      <c r="BX4494" s="305"/>
      <c r="BY4494" s="305"/>
      <c r="BZ4494" s="305"/>
      <c r="CA4494" s="305"/>
      <c r="CE4494" s="110"/>
    </row>
    <row r="4495" spans="9:83" s="108" customFormat="1" x14ac:dyDescent="0.25">
      <c r="I4495" s="111"/>
      <c r="J4495" s="111"/>
      <c r="K4495" s="111"/>
      <c r="L4495" s="111"/>
      <c r="M4495" s="111"/>
      <c r="N4495" s="111"/>
      <c r="O4495" s="112"/>
      <c r="AF4495" s="109"/>
      <c r="AG4495" s="109"/>
      <c r="AH4495" s="109"/>
      <c r="AN4495" s="109"/>
      <c r="AO4495" s="109"/>
      <c r="AP4495" s="109"/>
      <c r="BF4495" s="305"/>
      <c r="BG4495" s="305"/>
      <c r="BJ4495" s="344"/>
      <c r="BK4495" s="344"/>
      <c r="BS4495" s="305"/>
      <c r="BT4495" s="305"/>
      <c r="BU4495" s="305"/>
      <c r="BV4495" s="305"/>
      <c r="BW4495" s="305"/>
      <c r="BX4495" s="305"/>
      <c r="BY4495" s="305"/>
      <c r="BZ4495" s="305"/>
      <c r="CA4495" s="305"/>
      <c r="CE4495" s="110"/>
    </row>
    <row r="4496" spans="9:83" s="108" customFormat="1" x14ac:dyDescent="0.25">
      <c r="I4496" s="111"/>
      <c r="J4496" s="111"/>
      <c r="K4496" s="111"/>
      <c r="L4496" s="111"/>
      <c r="M4496" s="111"/>
      <c r="N4496" s="111"/>
      <c r="O4496" s="112"/>
      <c r="AF4496" s="109"/>
      <c r="AG4496" s="109"/>
      <c r="AH4496" s="109"/>
      <c r="AN4496" s="109"/>
      <c r="AO4496" s="109"/>
      <c r="AP4496" s="109"/>
      <c r="BF4496" s="305"/>
      <c r="BG4496" s="305"/>
      <c r="BJ4496" s="344"/>
      <c r="BK4496" s="344"/>
      <c r="BS4496" s="305"/>
      <c r="BT4496" s="305"/>
      <c r="BU4496" s="305"/>
      <c r="BV4496" s="305"/>
      <c r="BW4496" s="305"/>
      <c r="BX4496" s="305"/>
      <c r="BY4496" s="305"/>
      <c r="BZ4496" s="305"/>
      <c r="CA4496" s="305"/>
      <c r="CE4496" s="110"/>
    </row>
    <row r="4497" spans="9:83" s="108" customFormat="1" x14ac:dyDescent="0.25">
      <c r="I4497" s="111"/>
      <c r="J4497" s="111"/>
      <c r="K4497" s="111"/>
      <c r="L4497" s="111"/>
      <c r="M4497" s="111"/>
      <c r="N4497" s="111"/>
      <c r="O4497" s="112"/>
      <c r="AF4497" s="109"/>
      <c r="AG4497" s="109"/>
      <c r="AH4497" s="109"/>
      <c r="AN4497" s="109"/>
      <c r="AO4497" s="109"/>
      <c r="AP4497" s="109"/>
      <c r="BF4497" s="305"/>
      <c r="BG4497" s="305"/>
      <c r="BJ4497" s="344"/>
      <c r="BK4497" s="344"/>
      <c r="BS4497" s="305"/>
      <c r="BT4497" s="305"/>
      <c r="BU4497" s="305"/>
      <c r="BV4497" s="305"/>
      <c r="BW4497" s="305"/>
      <c r="BX4497" s="305"/>
      <c r="BY4497" s="305"/>
      <c r="BZ4497" s="305"/>
      <c r="CA4497" s="305"/>
      <c r="CE4497" s="110"/>
    </row>
    <row r="4498" spans="9:83" s="108" customFormat="1" x14ac:dyDescent="0.25">
      <c r="I4498" s="111"/>
      <c r="J4498" s="111"/>
      <c r="K4498" s="111"/>
      <c r="L4498" s="111"/>
      <c r="M4498" s="111"/>
      <c r="N4498" s="111"/>
      <c r="O4498" s="112"/>
      <c r="AF4498" s="109"/>
      <c r="AG4498" s="109"/>
      <c r="AH4498" s="109"/>
      <c r="AN4498" s="109"/>
      <c r="AO4498" s="109"/>
      <c r="AP4498" s="109"/>
      <c r="BF4498" s="305"/>
      <c r="BG4498" s="305"/>
      <c r="BJ4498" s="344"/>
      <c r="BK4498" s="344"/>
      <c r="BS4498" s="305"/>
      <c r="BT4498" s="305"/>
      <c r="BU4498" s="305"/>
      <c r="BV4498" s="305"/>
      <c r="BW4498" s="305"/>
      <c r="BX4498" s="305"/>
      <c r="BY4498" s="305"/>
      <c r="BZ4498" s="305"/>
      <c r="CA4498" s="305"/>
      <c r="CE4498" s="110"/>
    </row>
    <row r="4499" spans="9:83" s="108" customFormat="1" x14ac:dyDescent="0.25">
      <c r="I4499" s="111"/>
      <c r="J4499" s="111"/>
      <c r="K4499" s="111"/>
      <c r="L4499" s="111"/>
      <c r="M4499" s="111"/>
      <c r="N4499" s="111"/>
      <c r="O4499" s="112"/>
      <c r="AF4499" s="109"/>
      <c r="AG4499" s="109"/>
      <c r="AH4499" s="109"/>
      <c r="AN4499" s="109"/>
      <c r="AO4499" s="109"/>
      <c r="AP4499" s="109"/>
      <c r="BF4499" s="305"/>
      <c r="BG4499" s="305"/>
      <c r="BJ4499" s="344"/>
      <c r="BK4499" s="344"/>
      <c r="BS4499" s="305"/>
      <c r="BT4499" s="305"/>
      <c r="BU4499" s="305"/>
      <c r="BV4499" s="305"/>
      <c r="BW4499" s="305"/>
      <c r="BX4499" s="305"/>
      <c r="BY4499" s="305"/>
      <c r="BZ4499" s="305"/>
      <c r="CA4499" s="305"/>
      <c r="CE4499" s="110"/>
    </row>
    <row r="4500" spans="9:83" s="108" customFormat="1" x14ac:dyDescent="0.25">
      <c r="I4500" s="111"/>
      <c r="J4500" s="111"/>
      <c r="K4500" s="111"/>
      <c r="L4500" s="111"/>
      <c r="M4500" s="111"/>
      <c r="N4500" s="111"/>
      <c r="O4500" s="112"/>
      <c r="AF4500" s="109"/>
      <c r="AG4500" s="109"/>
      <c r="AH4500" s="109"/>
      <c r="AN4500" s="109"/>
      <c r="AO4500" s="109"/>
      <c r="AP4500" s="109"/>
      <c r="BF4500" s="305"/>
      <c r="BG4500" s="305"/>
      <c r="BJ4500" s="344"/>
      <c r="BK4500" s="344"/>
      <c r="BS4500" s="305"/>
      <c r="BT4500" s="305"/>
      <c r="BU4500" s="305"/>
      <c r="BV4500" s="305"/>
      <c r="BW4500" s="305"/>
      <c r="BX4500" s="305"/>
      <c r="BY4500" s="305"/>
      <c r="BZ4500" s="305"/>
      <c r="CA4500" s="305"/>
      <c r="CE4500" s="110"/>
    </row>
    <row r="4501" spans="9:83" s="108" customFormat="1" x14ac:dyDescent="0.25">
      <c r="I4501" s="111"/>
      <c r="J4501" s="111"/>
      <c r="K4501" s="111"/>
      <c r="L4501" s="111"/>
      <c r="M4501" s="111"/>
      <c r="N4501" s="111"/>
      <c r="O4501" s="112"/>
      <c r="AF4501" s="109"/>
      <c r="AG4501" s="109"/>
      <c r="AH4501" s="109"/>
      <c r="AN4501" s="109"/>
      <c r="AO4501" s="109"/>
      <c r="AP4501" s="109"/>
      <c r="BF4501" s="305"/>
      <c r="BG4501" s="305"/>
      <c r="BJ4501" s="344"/>
      <c r="BK4501" s="344"/>
      <c r="BS4501" s="305"/>
      <c r="BT4501" s="305"/>
      <c r="BU4501" s="305"/>
      <c r="BV4501" s="305"/>
      <c r="BW4501" s="305"/>
      <c r="BX4501" s="305"/>
      <c r="BY4501" s="305"/>
      <c r="BZ4501" s="305"/>
      <c r="CA4501" s="305"/>
      <c r="CE4501" s="110"/>
    </row>
    <row r="4502" spans="9:83" s="108" customFormat="1" x14ac:dyDescent="0.25">
      <c r="I4502" s="111"/>
      <c r="J4502" s="111"/>
      <c r="K4502" s="111"/>
      <c r="L4502" s="111"/>
      <c r="M4502" s="111"/>
      <c r="N4502" s="111"/>
      <c r="O4502" s="112"/>
      <c r="AF4502" s="109"/>
      <c r="AG4502" s="109"/>
      <c r="AH4502" s="109"/>
      <c r="AN4502" s="109"/>
      <c r="AO4502" s="109"/>
      <c r="AP4502" s="109"/>
      <c r="BF4502" s="305"/>
      <c r="BG4502" s="305"/>
      <c r="BJ4502" s="344"/>
      <c r="BK4502" s="344"/>
      <c r="BS4502" s="305"/>
      <c r="BT4502" s="305"/>
      <c r="BU4502" s="305"/>
      <c r="BV4502" s="305"/>
      <c r="BW4502" s="305"/>
      <c r="BX4502" s="305"/>
      <c r="BY4502" s="305"/>
      <c r="BZ4502" s="305"/>
      <c r="CA4502" s="305"/>
      <c r="CE4502" s="110"/>
    </row>
    <row r="4503" spans="9:83" s="108" customFormat="1" x14ac:dyDescent="0.25">
      <c r="I4503" s="111"/>
      <c r="J4503" s="111"/>
      <c r="K4503" s="111"/>
      <c r="L4503" s="111"/>
      <c r="M4503" s="111"/>
      <c r="N4503" s="111"/>
      <c r="O4503" s="112"/>
      <c r="AF4503" s="109"/>
      <c r="AG4503" s="109"/>
      <c r="AH4503" s="109"/>
      <c r="AN4503" s="109"/>
      <c r="AO4503" s="109"/>
      <c r="AP4503" s="109"/>
      <c r="BF4503" s="305"/>
      <c r="BG4503" s="305"/>
      <c r="BJ4503" s="344"/>
      <c r="BK4503" s="344"/>
      <c r="BS4503" s="305"/>
      <c r="BT4503" s="305"/>
      <c r="BU4503" s="305"/>
      <c r="BV4503" s="305"/>
      <c r="BW4503" s="305"/>
      <c r="BX4503" s="305"/>
      <c r="BY4503" s="305"/>
      <c r="BZ4503" s="305"/>
      <c r="CA4503" s="305"/>
      <c r="CE4503" s="110"/>
    </row>
    <row r="4504" spans="9:83" s="108" customFormat="1" x14ac:dyDescent="0.25">
      <c r="I4504" s="111"/>
      <c r="J4504" s="111"/>
      <c r="K4504" s="111"/>
      <c r="L4504" s="111"/>
      <c r="M4504" s="111"/>
      <c r="N4504" s="111"/>
      <c r="O4504" s="112"/>
      <c r="AF4504" s="109"/>
      <c r="AG4504" s="109"/>
      <c r="AH4504" s="109"/>
      <c r="AN4504" s="109"/>
      <c r="AO4504" s="109"/>
      <c r="AP4504" s="109"/>
      <c r="BF4504" s="305"/>
      <c r="BG4504" s="305"/>
      <c r="BJ4504" s="344"/>
      <c r="BK4504" s="344"/>
      <c r="BS4504" s="305"/>
      <c r="BT4504" s="305"/>
      <c r="BU4504" s="305"/>
      <c r="BV4504" s="305"/>
      <c r="BW4504" s="305"/>
      <c r="BX4504" s="305"/>
      <c r="BY4504" s="305"/>
      <c r="BZ4504" s="305"/>
      <c r="CA4504" s="305"/>
      <c r="CE4504" s="110"/>
    </row>
    <row r="4505" spans="9:83" s="108" customFormat="1" x14ac:dyDescent="0.25">
      <c r="I4505" s="111"/>
      <c r="J4505" s="111"/>
      <c r="K4505" s="111"/>
      <c r="L4505" s="111"/>
      <c r="M4505" s="111"/>
      <c r="N4505" s="111"/>
      <c r="O4505" s="112"/>
      <c r="AF4505" s="109"/>
      <c r="AG4505" s="109"/>
      <c r="AH4505" s="109"/>
      <c r="AN4505" s="109"/>
      <c r="AO4505" s="109"/>
      <c r="AP4505" s="109"/>
      <c r="BF4505" s="305"/>
      <c r="BG4505" s="305"/>
      <c r="BJ4505" s="344"/>
      <c r="BK4505" s="344"/>
      <c r="BS4505" s="305"/>
      <c r="BT4505" s="305"/>
      <c r="BU4505" s="305"/>
      <c r="BV4505" s="305"/>
      <c r="BW4505" s="305"/>
      <c r="BX4505" s="305"/>
      <c r="BY4505" s="305"/>
      <c r="BZ4505" s="305"/>
      <c r="CA4505" s="305"/>
      <c r="CE4505" s="110"/>
    </row>
    <row r="4506" spans="9:83" s="108" customFormat="1" x14ac:dyDescent="0.25">
      <c r="I4506" s="111"/>
      <c r="J4506" s="111"/>
      <c r="K4506" s="111"/>
      <c r="L4506" s="111"/>
      <c r="M4506" s="111"/>
      <c r="N4506" s="111"/>
      <c r="O4506" s="112"/>
      <c r="AF4506" s="109"/>
      <c r="AG4506" s="109"/>
      <c r="AH4506" s="109"/>
      <c r="AN4506" s="109"/>
      <c r="AO4506" s="109"/>
      <c r="AP4506" s="109"/>
      <c r="BF4506" s="305"/>
      <c r="BG4506" s="305"/>
      <c r="BJ4506" s="344"/>
      <c r="BK4506" s="344"/>
      <c r="BS4506" s="305"/>
      <c r="BT4506" s="305"/>
      <c r="BU4506" s="305"/>
      <c r="BV4506" s="305"/>
      <c r="BW4506" s="305"/>
      <c r="BX4506" s="305"/>
      <c r="BY4506" s="305"/>
      <c r="BZ4506" s="305"/>
      <c r="CA4506" s="305"/>
      <c r="CE4506" s="110"/>
    </row>
    <row r="4507" spans="9:83" s="108" customFormat="1" x14ac:dyDescent="0.25">
      <c r="I4507" s="111"/>
      <c r="J4507" s="111"/>
      <c r="K4507" s="111"/>
      <c r="L4507" s="111"/>
      <c r="M4507" s="111"/>
      <c r="N4507" s="111"/>
      <c r="O4507" s="112"/>
      <c r="AF4507" s="109"/>
      <c r="AG4507" s="109"/>
      <c r="AH4507" s="109"/>
      <c r="AN4507" s="109"/>
      <c r="AO4507" s="109"/>
      <c r="AP4507" s="109"/>
      <c r="BF4507" s="305"/>
      <c r="BG4507" s="305"/>
      <c r="BJ4507" s="344"/>
      <c r="BK4507" s="344"/>
      <c r="BS4507" s="305"/>
      <c r="BT4507" s="305"/>
      <c r="BU4507" s="305"/>
      <c r="BV4507" s="305"/>
      <c r="BW4507" s="305"/>
      <c r="BX4507" s="305"/>
      <c r="BY4507" s="305"/>
      <c r="BZ4507" s="305"/>
      <c r="CA4507" s="305"/>
      <c r="CE4507" s="110"/>
    </row>
    <row r="4508" spans="9:83" s="108" customFormat="1" x14ac:dyDescent="0.25">
      <c r="I4508" s="111"/>
      <c r="J4508" s="111"/>
      <c r="K4508" s="111"/>
      <c r="L4508" s="111"/>
      <c r="M4508" s="111"/>
      <c r="N4508" s="111"/>
      <c r="O4508" s="112"/>
      <c r="AF4508" s="109"/>
      <c r="AG4508" s="109"/>
      <c r="AH4508" s="109"/>
      <c r="AN4508" s="109"/>
      <c r="AO4508" s="109"/>
      <c r="AP4508" s="109"/>
      <c r="BF4508" s="305"/>
      <c r="BG4508" s="305"/>
      <c r="BJ4508" s="344"/>
      <c r="BK4508" s="344"/>
      <c r="BS4508" s="305"/>
      <c r="BT4508" s="305"/>
      <c r="BU4508" s="305"/>
      <c r="BV4508" s="305"/>
      <c r="BW4508" s="305"/>
      <c r="BX4508" s="305"/>
      <c r="BY4508" s="305"/>
      <c r="BZ4508" s="305"/>
      <c r="CA4508" s="305"/>
      <c r="CE4508" s="110"/>
    </row>
    <row r="4509" spans="9:83" s="108" customFormat="1" x14ac:dyDescent="0.25">
      <c r="I4509" s="111"/>
      <c r="J4509" s="111"/>
      <c r="K4509" s="111"/>
      <c r="L4509" s="111"/>
      <c r="M4509" s="111"/>
      <c r="N4509" s="111"/>
      <c r="O4509" s="112"/>
      <c r="AF4509" s="109"/>
      <c r="AG4509" s="109"/>
      <c r="AH4509" s="109"/>
      <c r="AN4509" s="109"/>
      <c r="AO4509" s="109"/>
      <c r="AP4509" s="109"/>
      <c r="BF4509" s="305"/>
      <c r="BG4509" s="305"/>
      <c r="BJ4509" s="344"/>
      <c r="BK4509" s="344"/>
      <c r="BS4509" s="305"/>
      <c r="BT4509" s="305"/>
      <c r="BU4509" s="305"/>
      <c r="BV4509" s="305"/>
      <c r="BW4509" s="305"/>
      <c r="BX4509" s="305"/>
      <c r="BY4509" s="305"/>
      <c r="BZ4509" s="305"/>
      <c r="CA4509" s="305"/>
      <c r="CE4509" s="110"/>
    </row>
    <row r="4510" spans="9:83" s="108" customFormat="1" x14ac:dyDescent="0.25">
      <c r="I4510" s="111"/>
      <c r="J4510" s="111"/>
      <c r="K4510" s="111"/>
      <c r="L4510" s="111"/>
      <c r="M4510" s="111"/>
      <c r="N4510" s="111"/>
      <c r="O4510" s="112"/>
      <c r="AF4510" s="109"/>
      <c r="AG4510" s="109"/>
      <c r="AH4510" s="109"/>
      <c r="AN4510" s="109"/>
      <c r="AO4510" s="109"/>
      <c r="AP4510" s="109"/>
      <c r="BF4510" s="305"/>
      <c r="BG4510" s="305"/>
      <c r="BJ4510" s="344"/>
      <c r="BK4510" s="344"/>
      <c r="BS4510" s="305"/>
      <c r="BT4510" s="305"/>
      <c r="BU4510" s="305"/>
      <c r="BV4510" s="305"/>
      <c r="BW4510" s="305"/>
      <c r="BX4510" s="305"/>
      <c r="BY4510" s="305"/>
      <c r="BZ4510" s="305"/>
      <c r="CA4510" s="305"/>
      <c r="CE4510" s="110"/>
    </row>
    <row r="4511" spans="9:83" s="108" customFormat="1" x14ac:dyDescent="0.25">
      <c r="I4511" s="111"/>
      <c r="J4511" s="111"/>
      <c r="K4511" s="111"/>
      <c r="L4511" s="111"/>
      <c r="M4511" s="111"/>
      <c r="N4511" s="111"/>
      <c r="O4511" s="112"/>
      <c r="AF4511" s="109"/>
      <c r="AG4511" s="109"/>
      <c r="AH4511" s="109"/>
      <c r="AN4511" s="109"/>
      <c r="AO4511" s="109"/>
      <c r="AP4511" s="109"/>
      <c r="BF4511" s="305"/>
      <c r="BG4511" s="305"/>
      <c r="BJ4511" s="344"/>
      <c r="BK4511" s="344"/>
      <c r="BS4511" s="305"/>
      <c r="BT4511" s="305"/>
      <c r="BU4511" s="305"/>
      <c r="BV4511" s="305"/>
      <c r="BW4511" s="305"/>
      <c r="BX4511" s="305"/>
      <c r="BY4511" s="305"/>
      <c r="BZ4511" s="305"/>
      <c r="CA4511" s="305"/>
      <c r="CE4511" s="110"/>
    </row>
    <row r="4512" spans="9:83" s="108" customFormat="1" x14ac:dyDescent="0.25">
      <c r="I4512" s="111"/>
      <c r="J4512" s="111"/>
      <c r="K4512" s="111"/>
      <c r="L4512" s="111"/>
      <c r="M4512" s="111"/>
      <c r="N4512" s="111"/>
      <c r="O4512" s="112"/>
      <c r="AF4512" s="109"/>
      <c r="AG4512" s="109"/>
      <c r="AH4512" s="109"/>
      <c r="AN4512" s="109"/>
      <c r="AO4512" s="109"/>
      <c r="AP4512" s="109"/>
      <c r="BF4512" s="305"/>
      <c r="BG4512" s="305"/>
      <c r="BJ4512" s="344"/>
      <c r="BK4512" s="344"/>
      <c r="BS4512" s="305"/>
      <c r="BT4512" s="305"/>
      <c r="BU4512" s="305"/>
      <c r="BV4512" s="305"/>
      <c r="BW4512" s="305"/>
      <c r="BX4512" s="305"/>
      <c r="BY4512" s="305"/>
      <c r="BZ4512" s="305"/>
      <c r="CA4512" s="305"/>
      <c r="CE4512" s="110"/>
    </row>
    <row r="4513" spans="9:83" s="108" customFormat="1" x14ac:dyDescent="0.25">
      <c r="I4513" s="111"/>
      <c r="J4513" s="111"/>
      <c r="K4513" s="111"/>
      <c r="L4513" s="111"/>
      <c r="M4513" s="111"/>
      <c r="N4513" s="111"/>
      <c r="O4513" s="112"/>
      <c r="AF4513" s="109"/>
      <c r="AG4513" s="109"/>
      <c r="AH4513" s="109"/>
      <c r="AN4513" s="109"/>
      <c r="AO4513" s="109"/>
      <c r="AP4513" s="109"/>
      <c r="BF4513" s="305"/>
      <c r="BG4513" s="305"/>
      <c r="BJ4513" s="344"/>
      <c r="BK4513" s="344"/>
      <c r="BS4513" s="305"/>
      <c r="BT4513" s="305"/>
      <c r="BU4513" s="305"/>
      <c r="BV4513" s="305"/>
      <c r="BW4513" s="305"/>
      <c r="BX4513" s="305"/>
      <c r="BY4513" s="305"/>
      <c r="BZ4513" s="305"/>
      <c r="CA4513" s="305"/>
      <c r="CE4513" s="110"/>
    </row>
    <row r="4514" spans="9:83" s="108" customFormat="1" x14ac:dyDescent="0.25">
      <c r="I4514" s="111"/>
      <c r="J4514" s="111"/>
      <c r="K4514" s="111"/>
      <c r="L4514" s="111"/>
      <c r="M4514" s="111"/>
      <c r="N4514" s="111"/>
      <c r="O4514" s="112"/>
      <c r="AF4514" s="109"/>
      <c r="AG4514" s="109"/>
      <c r="AH4514" s="109"/>
      <c r="AN4514" s="109"/>
      <c r="AO4514" s="109"/>
      <c r="AP4514" s="109"/>
      <c r="BF4514" s="305"/>
      <c r="BG4514" s="305"/>
      <c r="BJ4514" s="344"/>
      <c r="BK4514" s="344"/>
      <c r="BS4514" s="305"/>
      <c r="BT4514" s="305"/>
      <c r="BU4514" s="305"/>
      <c r="BV4514" s="305"/>
      <c r="BW4514" s="305"/>
      <c r="BX4514" s="305"/>
      <c r="BY4514" s="305"/>
      <c r="BZ4514" s="305"/>
      <c r="CA4514" s="305"/>
      <c r="CE4514" s="110"/>
    </row>
    <row r="4515" spans="9:83" s="108" customFormat="1" x14ac:dyDescent="0.25">
      <c r="I4515" s="111"/>
      <c r="J4515" s="111"/>
      <c r="K4515" s="111"/>
      <c r="L4515" s="111"/>
      <c r="M4515" s="111"/>
      <c r="N4515" s="111"/>
      <c r="O4515" s="112"/>
      <c r="AF4515" s="109"/>
      <c r="AG4515" s="109"/>
      <c r="AH4515" s="109"/>
      <c r="AN4515" s="109"/>
      <c r="AO4515" s="109"/>
      <c r="AP4515" s="109"/>
      <c r="BF4515" s="305"/>
      <c r="BG4515" s="305"/>
      <c r="BJ4515" s="344"/>
      <c r="BK4515" s="344"/>
      <c r="BS4515" s="305"/>
      <c r="BT4515" s="305"/>
      <c r="BU4515" s="305"/>
      <c r="BV4515" s="305"/>
      <c r="BW4515" s="305"/>
      <c r="BX4515" s="305"/>
      <c r="BY4515" s="305"/>
      <c r="BZ4515" s="305"/>
      <c r="CA4515" s="305"/>
      <c r="CE4515" s="110"/>
    </row>
    <row r="4516" spans="9:83" s="108" customFormat="1" x14ac:dyDescent="0.25">
      <c r="I4516" s="111"/>
      <c r="J4516" s="111"/>
      <c r="K4516" s="111"/>
      <c r="L4516" s="111"/>
      <c r="M4516" s="111"/>
      <c r="N4516" s="111"/>
      <c r="O4516" s="112"/>
      <c r="AF4516" s="109"/>
      <c r="AG4516" s="109"/>
      <c r="AH4516" s="109"/>
      <c r="AN4516" s="109"/>
      <c r="AO4516" s="109"/>
      <c r="AP4516" s="109"/>
      <c r="BF4516" s="305"/>
      <c r="BG4516" s="305"/>
      <c r="BJ4516" s="344"/>
      <c r="BK4516" s="344"/>
      <c r="BS4516" s="305"/>
      <c r="BT4516" s="305"/>
      <c r="BU4516" s="305"/>
      <c r="BV4516" s="305"/>
      <c r="BW4516" s="305"/>
      <c r="BX4516" s="305"/>
      <c r="BY4516" s="305"/>
      <c r="BZ4516" s="305"/>
      <c r="CA4516" s="305"/>
      <c r="CE4516" s="110"/>
    </row>
    <row r="4517" spans="9:83" s="108" customFormat="1" x14ac:dyDescent="0.25">
      <c r="I4517" s="111"/>
      <c r="J4517" s="111"/>
      <c r="K4517" s="111"/>
      <c r="L4517" s="111"/>
      <c r="M4517" s="111"/>
      <c r="N4517" s="111"/>
      <c r="O4517" s="112"/>
      <c r="AF4517" s="109"/>
      <c r="AG4517" s="109"/>
      <c r="AH4517" s="109"/>
      <c r="AN4517" s="109"/>
      <c r="AO4517" s="109"/>
      <c r="AP4517" s="109"/>
      <c r="BF4517" s="305"/>
      <c r="BG4517" s="305"/>
      <c r="BJ4517" s="344"/>
      <c r="BK4517" s="344"/>
      <c r="BS4517" s="305"/>
      <c r="BT4517" s="305"/>
      <c r="BU4517" s="305"/>
      <c r="BV4517" s="305"/>
      <c r="BW4517" s="305"/>
      <c r="BX4517" s="305"/>
      <c r="BY4517" s="305"/>
      <c r="BZ4517" s="305"/>
      <c r="CA4517" s="305"/>
      <c r="CE4517" s="110"/>
    </row>
    <row r="4518" spans="9:83" s="108" customFormat="1" x14ac:dyDescent="0.25">
      <c r="I4518" s="111"/>
      <c r="J4518" s="111"/>
      <c r="K4518" s="111"/>
      <c r="L4518" s="111"/>
      <c r="M4518" s="111"/>
      <c r="N4518" s="111"/>
      <c r="O4518" s="112"/>
      <c r="AF4518" s="109"/>
      <c r="AG4518" s="109"/>
      <c r="AH4518" s="109"/>
      <c r="AN4518" s="109"/>
      <c r="AO4518" s="109"/>
      <c r="AP4518" s="109"/>
      <c r="BF4518" s="305"/>
      <c r="BG4518" s="305"/>
      <c r="BJ4518" s="344"/>
      <c r="BK4518" s="344"/>
      <c r="BS4518" s="305"/>
      <c r="BT4518" s="305"/>
      <c r="BU4518" s="305"/>
      <c r="BV4518" s="305"/>
      <c r="BW4518" s="305"/>
      <c r="BX4518" s="305"/>
      <c r="BY4518" s="305"/>
      <c r="BZ4518" s="305"/>
      <c r="CA4518" s="305"/>
      <c r="CE4518" s="110"/>
    </row>
    <row r="4519" spans="9:83" s="108" customFormat="1" x14ac:dyDescent="0.25">
      <c r="I4519" s="111"/>
      <c r="J4519" s="111"/>
      <c r="K4519" s="111"/>
      <c r="L4519" s="111"/>
      <c r="M4519" s="111"/>
      <c r="N4519" s="111"/>
      <c r="O4519" s="112"/>
      <c r="AF4519" s="109"/>
      <c r="AG4519" s="109"/>
      <c r="AH4519" s="109"/>
      <c r="AN4519" s="109"/>
      <c r="AO4519" s="109"/>
      <c r="AP4519" s="109"/>
      <c r="BF4519" s="305"/>
      <c r="BG4519" s="305"/>
      <c r="BJ4519" s="344"/>
      <c r="BK4519" s="344"/>
      <c r="BS4519" s="305"/>
      <c r="BT4519" s="305"/>
      <c r="BU4519" s="305"/>
      <c r="BV4519" s="305"/>
      <c r="BW4519" s="305"/>
      <c r="BX4519" s="305"/>
      <c r="BY4519" s="305"/>
      <c r="BZ4519" s="305"/>
      <c r="CA4519" s="305"/>
      <c r="CE4519" s="110"/>
    </row>
    <row r="4520" spans="9:83" s="108" customFormat="1" x14ac:dyDescent="0.25">
      <c r="I4520" s="111"/>
      <c r="J4520" s="111"/>
      <c r="K4520" s="111"/>
      <c r="L4520" s="111"/>
      <c r="M4520" s="111"/>
      <c r="N4520" s="111"/>
      <c r="O4520" s="112"/>
      <c r="AF4520" s="109"/>
      <c r="AG4520" s="109"/>
      <c r="AH4520" s="109"/>
      <c r="AN4520" s="109"/>
      <c r="AO4520" s="109"/>
      <c r="AP4520" s="109"/>
      <c r="BF4520" s="305"/>
      <c r="BG4520" s="305"/>
      <c r="BJ4520" s="344"/>
      <c r="BK4520" s="344"/>
      <c r="BS4520" s="305"/>
      <c r="BT4520" s="305"/>
      <c r="BU4520" s="305"/>
      <c r="BV4520" s="305"/>
      <c r="BW4520" s="305"/>
      <c r="BX4520" s="305"/>
      <c r="BY4520" s="305"/>
      <c r="BZ4520" s="305"/>
      <c r="CA4520" s="305"/>
      <c r="CE4520" s="110"/>
    </row>
    <row r="4521" spans="9:83" s="108" customFormat="1" x14ac:dyDescent="0.25">
      <c r="I4521" s="111"/>
      <c r="J4521" s="111"/>
      <c r="K4521" s="111"/>
      <c r="L4521" s="111"/>
      <c r="M4521" s="111"/>
      <c r="N4521" s="111"/>
      <c r="O4521" s="112"/>
      <c r="AF4521" s="109"/>
      <c r="AG4521" s="109"/>
      <c r="AH4521" s="109"/>
      <c r="AN4521" s="109"/>
      <c r="AO4521" s="109"/>
      <c r="AP4521" s="109"/>
      <c r="BF4521" s="305"/>
      <c r="BG4521" s="305"/>
      <c r="BJ4521" s="344"/>
      <c r="BK4521" s="344"/>
      <c r="BS4521" s="305"/>
      <c r="BT4521" s="305"/>
      <c r="BU4521" s="305"/>
      <c r="BV4521" s="305"/>
      <c r="BW4521" s="305"/>
      <c r="BX4521" s="305"/>
      <c r="BY4521" s="305"/>
      <c r="BZ4521" s="305"/>
      <c r="CA4521" s="305"/>
      <c r="CE4521" s="110"/>
    </row>
    <row r="4522" spans="9:83" s="108" customFormat="1" x14ac:dyDescent="0.25">
      <c r="I4522" s="111"/>
      <c r="J4522" s="111"/>
      <c r="K4522" s="111"/>
      <c r="L4522" s="111"/>
      <c r="M4522" s="111"/>
      <c r="N4522" s="111"/>
      <c r="O4522" s="112"/>
      <c r="AF4522" s="109"/>
      <c r="AG4522" s="109"/>
      <c r="AH4522" s="109"/>
      <c r="AN4522" s="109"/>
      <c r="AO4522" s="109"/>
      <c r="AP4522" s="109"/>
      <c r="BF4522" s="305"/>
      <c r="BG4522" s="305"/>
      <c r="BJ4522" s="344"/>
      <c r="BK4522" s="344"/>
      <c r="BS4522" s="305"/>
      <c r="BT4522" s="305"/>
      <c r="BU4522" s="305"/>
      <c r="BV4522" s="305"/>
      <c r="BW4522" s="305"/>
      <c r="BX4522" s="305"/>
      <c r="BY4522" s="305"/>
      <c r="BZ4522" s="305"/>
      <c r="CA4522" s="305"/>
      <c r="CE4522" s="110"/>
    </row>
    <row r="4523" spans="9:83" s="108" customFormat="1" x14ac:dyDescent="0.25">
      <c r="I4523" s="111"/>
      <c r="J4523" s="111"/>
      <c r="K4523" s="111"/>
      <c r="L4523" s="111"/>
      <c r="M4523" s="111"/>
      <c r="N4523" s="111"/>
      <c r="O4523" s="112"/>
      <c r="AF4523" s="109"/>
      <c r="AG4523" s="109"/>
      <c r="AH4523" s="109"/>
      <c r="AN4523" s="109"/>
      <c r="AO4523" s="109"/>
      <c r="AP4523" s="109"/>
      <c r="BF4523" s="305"/>
      <c r="BG4523" s="305"/>
      <c r="BJ4523" s="344"/>
      <c r="BK4523" s="344"/>
      <c r="BS4523" s="305"/>
      <c r="BT4523" s="305"/>
      <c r="BU4523" s="305"/>
      <c r="BV4523" s="305"/>
      <c r="BW4523" s="305"/>
      <c r="BX4523" s="305"/>
      <c r="BY4523" s="305"/>
      <c r="BZ4523" s="305"/>
      <c r="CA4523" s="305"/>
      <c r="CE4523" s="110"/>
    </row>
    <row r="4524" spans="9:83" s="108" customFormat="1" x14ac:dyDescent="0.25">
      <c r="I4524" s="111"/>
      <c r="J4524" s="111"/>
      <c r="K4524" s="111"/>
      <c r="L4524" s="111"/>
      <c r="M4524" s="111"/>
      <c r="N4524" s="111"/>
      <c r="O4524" s="112"/>
      <c r="AF4524" s="109"/>
      <c r="AG4524" s="109"/>
      <c r="AH4524" s="109"/>
      <c r="AN4524" s="109"/>
      <c r="AO4524" s="109"/>
      <c r="AP4524" s="109"/>
      <c r="BF4524" s="305"/>
      <c r="BG4524" s="305"/>
      <c r="BJ4524" s="344"/>
      <c r="BK4524" s="344"/>
      <c r="BS4524" s="305"/>
      <c r="BT4524" s="305"/>
      <c r="BU4524" s="305"/>
      <c r="BV4524" s="305"/>
      <c r="BW4524" s="305"/>
      <c r="BX4524" s="305"/>
      <c r="BY4524" s="305"/>
      <c r="BZ4524" s="305"/>
      <c r="CA4524" s="305"/>
      <c r="CE4524" s="110"/>
    </row>
    <row r="4525" spans="9:83" s="108" customFormat="1" x14ac:dyDescent="0.25">
      <c r="I4525" s="111"/>
      <c r="J4525" s="111"/>
      <c r="K4525" s="111"/>
      <c r="L4525" s="111"/>
      <c r="M4525" s="111"/>
      <c r="N4525" s="111"/>
      <c r="O4525" s="112"/>
      <c r="AF4525" s="109"/>
      <c r="AG4525" s="109"/>
      <c r="AH4525" s="109"/>
      <c r="AN4525" s="109"/>
      <c r="AO4525" s="109"/>
      <c r="AP4525" s="109"/>
      <c r="BF4525" s="305"/>
      <c r="BG4525" s="305"/>
      <c r="BJ4525" s="344"/>
      <c r="BK4525" s="344"/>
      <c r="BS4525" s="305"/>
      <c r="BT4525" s="305"/>
      <c r="BU4525" s="305"/>
      <c r="BV4525" s="305"/>
      <c r="BW4525" s="305"/>
      <c r="BX4525" s="305"/>
      <c r="BY4525" s="305"/>
      <c r="BZ4525" s="305"/>
      <c r="CA4525" s="305"/>
      <c r="CE4525" s="110"/>
    </row>
    <row r="4526" spans="9:83" s="108" customFormat="1" x14ac:dyDescent="0.25">
      <c r="I4526" s="111"/>
      <c r="J4526" s="111"/>
      <c r="K4526" s="111"/>
      <c r="L4526" s="111"/>
      <c r="M4526" s="111"/>
      <c r="N4526" s="111"/>
      <c r="O4526" s="112"/>
      <c r="AF4526" s="109"/>
      <c r="AG4526" s="109"/>
      <c r="AH4526" s="109"/>
      <c r="AN4526" s="109"/>
      <c r="AO4526" s="109"/>
      <c r="AP4526" s="109"/>
      <c r="BF4526" s="305"/>
      <c r="BG4526" s="305"/>
      <c r="BJ4526" s="344"/>
      <c r="BK4526" s="344"/>
      <c r="BS4526" s="305"/>
      <c r="BT4526" s="305"/>
      <c r="BU4526" s="305"/>
      <c r="BV4526" s="305"/>
      <c r="BW4526" s="305"/>
      <c r="BX4526" s="305"/>
      <c r="BY4526" s="305"/>
      <c r="BZ4526" s="305"/>
      <c r="CA4526" s="305"/>
      <c r="CE4526" s="110"/>
    </row>
    <row r="4527" spans="9:83" s="108" customFormat="1" x14ac:dyDescent="0.25">
      <c r="I4527" s="111"/>
      <c r="J4527" s="111"/>
      <c r="K4527" s="111"/>
      <c r="L4527" s="111"/>
      <c r="M4527" s="111"/>
      <c r="N4527" s="111"/>
      <c r="O4527" s="112"/>
      <c r="AF4527" s="109"/>
      <c r="AG4527" s="109"/>
      <c r="AH4527" s="109"/>
      <c r="AN4527" s="109"/>
      <c r="AO4527" s="109"/>
      <c r="AP4527" s="109"/>
      <c r="BF4527" s="305"/>
      <c r="BG4527" s="305"/>
      <c r="BJ4527" s="344"/>
      <c r="BK4527" s="344"/>
      <c r="BS4527" s="305"/>
      <c r="BT4527" s="305"/>
      <c r="BU4527" s="305"/>
      <c r="BV4527" s="305"/>
      <c r="BW4527" s="305"/>
      <c r="BX4527" s="305"/>
      <c r="BY4527" s="305"/>
      <c r="BZ4527" s="305"/>
      <c r="CA4527" s="305"/>
      <c r="CE4527" s="110"/>
    </row>
    <row r="4528" spans="9:83" s="108" customFormat="1" x14ac:dyDescent="0.25">
      <c r="I4528" s="111"/>
      <c r="J4528" s="111"/>
      <c r="K4528" s="111"/>
      <c r="L4528" s="111"/>
      <c r="M4528" s="111"/>
      <c r="N4528" s="111"/>
      <c r="O4528" s="112"/>
      <c r="AF4528" s="109"/>
      <c r="AG4528" s="109"/>
      <c r="AH4528" s="109"/>
      <c r="AN4528" s="109"/>
      <c r="AO4528" s="109"/>
      <c r="AP4528" s="109"/>
      <c r="BF4528" s="305"/>
      <c r="BG4528" s="305"/>
      <c r="BJ4528" s="344"/>
      <c r="BK4528" s="344"/>
      <c r="BS4528" s="305"/>
      <c r="BT4528" s="305"/>
      <c r="BU4528" s="305"/>
      <c r="BV4528" s="305"/>
      <c r="BW4528" s="305"/>
      <c r="BX4528" s="305"/>
      <c r="BY4528" s="305"/>
      <c r="BZ4528" s="305"/>
      <c r="CA4528" s="305"/>
      <c r="CE4528" s="110"/>
    </row>
    <row r="4529" spans="9:83" s="108" customFormat="1" x14ac:dyDescent="0.25">
      <c r="I4529" s="111"/>
      <c r="J4529" s="111"/>
      <c r="K4529" s="111"/>
      <c r="L4529" s="111"/>
      <c r="M4529" s="111"/>
      <c r="N4529" s="111"/>
      <c r="O4529" s="112"/>
      <c r="AF4529" s="109"/>
      <c r="AG4529" s="109"/>
      <c r="AH4529" s="109"/>
      <c r="AN4529" s="109"/>
      <c r="AO4529" s="109"/>
      <c r="AP4529" s="109"/>
      <c r="BF4529" s="305"/>
      <c r="BG4529" s="305"/>
      <c r="BJ4529" s="344"/>
      <c r="BK4529" s="344"/>
      <c r="BS4529" s="305"/>
      <c r="BT4529" s="305"/>
      <c r="BU4529" s="305"/>
      <c r="BV4529" s="305"/>
      <c r="BW4529" s="305"/>
      <c r="BX4529" s="305"/>
      <c r="BY4529" s="305"/>
      <c r="BZ4529" s="305"/>
      <c r="CA4529" s="305"/>
      <c r="CE4529" s="110"/>
    </row>
    <row r="4530" spans="9:83" s="108" customFormat="1" x14ac:dyDescent="0.25">
      <c r="I4530" s="111"/>
      <c r="J4530" s="111"/>
      <c r="K4530" s="111"/>
      <c r="L4530" s="111"/>
      <c r="M4530" s="111"/>
      <c r="N4530" s="111"/>
      <c r="O4530" s="112"/>
      <c r="AF4530" s="109"/>
      <c r="AG4530" s="109"/>
      <c r="AH4530" s="109"/>
      <c r="AN4530" s="109"/>
      <c r="AO4530" s="109"/>
      <c r="AP4530" s="109"/>
      <c r="BF4530" s="305"/>
      <c r="BG4530" s="305"/>
      <c r="BJ4530" s="344"/>
      <c r="BK4530" s="344"/>
      <c r="BS4530" s="305"/>
      <c r="BT4530" s="305"/>
      <c r="BU4530" s="305"/>
      <c r="BV4530" s="305"/>
      <c r="BW4530" s="305"/>
      <c r="BX4530" s="305"/>
      <c r="BY4530" s="305"/>
      <c r="BZ4530" s="305"/>
      <c r="CA4530" s="305"/>
      <c r="CE4530" s="110"/>
    </row>
    <row r="4531" spans="9:83" s="108" customFormat="1" x14ac:dyDescent="0.25">
      <c r="I4531" s="111"/>
      <c r="J4531" s="111"/>
      <c r="K4531" s="111"/>
      <c r="L4531" s="111"/>
      <c r="M4531" s="111"/>
      <c r="N4531" s="111"/>
      <c r="O4531" s="112"/>
      <c r="AF4531" s="109"/>
      <c r="AG4531" s="109"/>
      <c r="AH4531" s="109"/>
      <c r="AN4531" s="109"/>
      <c r="AO4531" s="109"/>
      <c r="AP4531" s="109"/>
      <c r="BF4531" s="305"/>
      <c r="BG4531" s="305"/>
      <c r="BJ4531" s="344"/>
      <c r="BK4531" s="344"/>
      <c r="BS4531" s="305"/>
      <c r="BT4531" s="305"/>
      <c r="BU4531" s="305"/>
      <c r="BV4531" s="305"/>
      <c r="BW4531" s="305"/>
      <c r="BX4531" s="305"/>
      <c r="BY4531" s="305"/>
      <c r="BZ4531" s="305"/>
      <c r="CA4531" s="305"/>
      <c r="CE4531" s="110"/>
    </row>
    <row r="4532" spans="9:83" s="108" customFormat="1" x14ac:dyDescent="0.25">
      <c r="I4532" s="111"/>
      <c r="J4532" s="111"/>
      <c r="K4532" s="111"/>
      <c r="L4532" s="111"/>
      <c r="M4532" s="111"/>
      <c r="N4532" s="111"/>
      <c r="O4532" s="112"/>
      <c r="AF4532" s="109"/>
      <c r="AG4532" s="109"/>
      <c r="AH4532" s="109"/>
      <c r="AN4532" s="109"/>
      <c r="AO4532" s="109"/>
      <c r="AP4532" s="109"/>
      <c r="BF4532" s="305"/>
      <c r="BG4532" s="305"/>
      <c r="BJ4532" s="344"/>
      <c r="BK4532" s="344"/>
      <c r="BS4532" s="305"/>
      <c r="BT4532" s="305"/>
      <c r="BU4532" s="305"/>
      <c r="BV4532" s="305"/>
      <c r="BW4532" s="305"/>
      <c r="BX4532" s="305"/>
      <c r="BY4532" s="305"/>
      <c r="BZ4532" s="305"/>
      <c r="CA4532" s="305"/>
      <c r="CE4532" s="110"/>
    </row>
    <row r="4533" spans="9:83" s="108" customFormat="1" x14ac:dyDescent="0.25">
      <c r="I4533" s="111"/>
      <c r="J4533" s="111"/>
      <c r="K4533" s="111"/>
      <c r="L4533" s="111"/>
      <c r="M4533" s="111"/>
      <c r="N4533" s="111"/>
      <c r="O4533" s="112"/>
      <c r="AF4533" s="109"/>
      <c r="AG4533" s="109"/>
      <c r="AH4533" s="109"/>
      <c r="AN4533" s="109"/>
      <c r="AO4533" s="109"/>
      <c r="AP4533" s="109"/>
      <c r="BF4533" s="305"/>
      <c r="BG4533" s="305"/>
      <c r="BJ4533" s="344"/>
      <c r="BK4533" s="344"/>
      <c r="BS4533" s="305"/>
      <c r="BT4533" s="305"/>
      <c r="BU4533" s="305"/>
      <c r="BV4533" s="305"/>
      <c r="BW4533" s="305"/>
      <c r="BX4533" s="305"/>
      <c r="BY4533" s="305"/>
      <c r="BZ4533" s="305"/>
      <c r="CA4533" s="305"/>
      <c r="CE4533" s="110"/>
    </row>
    <row r="4534" spans="9:83" s="108" customFormat="1" x14ac:dyDescent="0.25">
      <c r="I4534" s="111"/>
      <c r="J4534" s="111"/>
      <c r="K4534" s="111"/>
      <c r="L4534" s="111"/>
      <c r="M4534" s="111"/>
      <c r="N4534" s="111"/>
      <c r="O4534" s="112"/>
      <c r="AF4534" s="109"/>
      <c r="AG4534" s="109"/>
      <c r="AH4534" s="109"/>
      <c r="AN4534" s="109"/>
      <c r="AO4534" s="109"/>
      <c r="AP4534" s="109"/>
      <c r="BF4534" s="305"/>
      <c r="BG4534" s="305"/>
      <c r="BJ4534" s="344"/>
      <c r="BK4534" s="344"/>
      <c r="BS4534" s="305"/>
      <c r="BT4534" s="305"/>
      <c r="BU4534" s="305"/>
      <c r="BV4534" s="305"/>
      <c r="BW4534" s="305"/>
      <c r="BX4534" s="305"/>
      <c r="BY4534" s="305"/>
      <c r="BZ4534" s="305"/>
      <c r="CA4534" s="305"/>
      <c r="CE4534" s="110"/>
    </row>
    <row r="4535" spans="9:83" s="108" customFormat="1" x14ac:dyDescent="0.25">
      <c r="I4535" s="111"/>
      <c r="J4535" s="111"/>
      <c r="K4535" s="111"/>
      <c r="L4535" s="111"/>
      <c r="M4535" s="111"/>
      <c r="N4535" s="111"/>
      <c r="O4535" s="112"/>
      <c r="AF4535" s="109"/>
      <c r="AG4535" s="109"/>
      <c r="AH4535" s="109"/>
      <c r="AN4535" s="109"/>
      <c r="AO4535" s="109"/>
      <c r="AP4535" s="109"/>
      <c r="BF4535" s="305"/>
      <c r="BG4535" s="305"/>
      <c r="BJ4535" s="344"/>
      <c r="BK4535" s="344"/>
      <c r="BS4535" s="305"/>
      <c r="BT4535" s="305"/>
      <c r="BU4535" s="305"/>
      <c r="BV4535" s="305"/>
      <c r="BW4535" s="305"/>
      <c r="BX4535" s="305"/>
      <c r="BY4535" s="305"/>
      <c r="BZ4535" s="305"/>
      <c r="CA4535" s="305"/>
      <c r="CE4535" s="110"/>
    </row>
    <row r="4536" spans="9:83" s="108" customFormat="1" x14ac:dyDescent="0.25">
      <c r="I4536" s="111"/>
      <c r="J4536" s="111"/>
      <c r="K4536" s="111"/>
      <c r="L4536" s="111"/>
      <c r="M4536" s="111"/>
      <c r="N4536" s="111"/>
      <c r="O4536" s="112"/>
      <c r="AF4536" s="109"/>
      <c r="AG4536" s="109"/>
      <c r="AH4536" s="109"/>
      <c r="AN4536" s="109"/>
      <c r="AO4536" s="109"/>
      <c r="AP4536" s="109"/>
      <c r="BF4536" s="305"/>
      <c r="BG4536" s="305"/>
      <c r="BJ4536" s="344"/>
      <c r="BK4536" s="344"/>
      <c r="BS4536" s="305"/>
      <c r="BT4536" s="305"/>
      <c r="BU4536" s="305"/>
      <c r="BV4536" s="305"/>
      <c r="BW4536" s="305"/>
      <c r="BX4536" s="305"/>
      <c r="BY4536" s="305"/>
      <c r="BZ4536" s="305"/>
      <c r="CA4536" s="305"/>
      <c r="CE4536" s="110"/>
    </row>
    <row r="4537" spans="9:83" s="108" customFormat="1" x14ac:dyDescent="0.25">
      <c r="I4537" s="111"/>
      <c r="J4537" s="111"/>
      <c r="K4537" s="111"/>
      <c r="L4537" s="111"/>
      <c r="M4537" s="111"/>
      <c r="N4537" s="111"/>
      <c r="O4537" s="112"/>
      <c r="AF4537" s="109"/>
      <c r="AG4537" s="109"/>
      <c r="AH4537" s="109"/>
      <c r="AN4537" s="109"/>
      <c r="AO4537" s="109"/>
      <c r="AP4537" s="109"/>
      <c r="BF4537" s="305"/>
      <c r="BG4537" s="305"/>
      <c r="BJ4537" s="344"/>
      <c r="BK4537" s="344"/>
      <c r="BS4537" s="305"/>
      <c r="BT4537" s="305"/>
      <c r="BU4537" s="305"/>
      <c r="BV4537" s="305"/>
      <c r="BW4537" s="305"/>
      <c r="BX4537" s="305"/>
      <c r="BY4537" s="305"/>
      <c r="BZ4537" s="305"/>
      <c r="CA4537" s="305"/>
      <c r="CE4537" s="110"/>
    </row>
    <row r="4538" spans="9:83" s="108" customFormat="1" x14ac:dyDescent="0.25">
      <c r="I4538" s="111"/>
      <c r="J4538" s="111"/>
      <c r="K4538" s="111"/>
      <c r="L4538" s="111"/>
      <c r="M4538" s="111"/>
      <c r="N4538" s="111"/>
      <c r="O4538" s="112"/>
      <c r="AF4538" s="109"/>
      <c r="AG4538" s="109"/>
      <c r="AH4538" s="109"/>
      <c r="AN4538" s="109"/>
      <c r="AO4538" s="109"/>
      <c r="AP4538" s="109"/>
      <c r="BF4538" s="305"/>
      <c r="BG4538" s="305"/>
      <c r="BJ4538" s="344"/>
      <c r="BK4538" s="344"/>
      <c r="BS4538" s="305"/>
      <c r="BT4538" s="305"/>
      <c r="BU4538" s="305"/>
      <c r="BV4538" s="305"/>
      <c r="BW4538" s="305"/>
      <c r="BX4538" s="305"/>
      <c r="BY4538" s="305"/>
      <c r="BZ4538" s="305"/>
      <c r="CA4538" s="305"/>
      <c r="CE4538" s="110"/>
    </row>
    <row r="4539" spans="9:83" s="108" customFormat="1" x14ac:dyDescent="0.25">
      <c r="I4539" s="111"/>
      <c r="J4539" s="111"/>
      <c r="K4539" s="111"/>
      <c r="L4539" s="111"/>
      <c r="M4539" s="111"/>
      <c r="N4539" s="111"/>
      <c r="O4539" s="112"/>
      <c r="AF4539" s="109"/>
      <c r="AG4539" s="109"/>
      <c r="AH4539" s="109"/>
      <c r="AN4539" s="109"/>
      <c r="AO4539" s="109"/>
      <c r="AP4539" s="109"/>
      <c r="BF4539" s="305"/>
      <c r="BG4539" s="305"/>
      <c r="BJ4539" s="344"/>
      <c r="BK4539" s="344"/>
      <c r="BS4539" s="305"/>
      <c r="BT4539" s="305"/>
      <c r="BU4539" s="305"/>
      <c r="BV4539" s="305"/>
      <c r="BW4539" s="305"/>
      <c r="BX4539" s="305"/>
      <c r="BY4539" s="305"/>
      <c r="BZ4539" s="305"/>
      <c r="CA4539" s="305"/>
      <c r="CE4539" s="110"/>
    </row>
    <row r="4540" spans="9:83" s="108" customFormat="1" x14ac:dyDescent="0.25">
      <c r="I4540" s="111"/>
      <c r="J4540" s="111"/>
      <c r="K4540" s="111"/>
      <c r="L4540" s="111"/>
      <c r="M4540" s="111"/>
      <c r="N4540" s="111"/>
      <c r="O4540" s="112"/>
      <c r="AF4540" s="109"/>
      <c r="AG4540" s="109"/>
      <c r="AH4540" s="109"/>
      <c r="AN4540" s="109"/>
      <c r="AO4540" s="109"/>
      <c r="AP4540" s="109"/>
      <c r="BF4540" s="305"/>
      <c r="BG4540" s="305"/>
      <c r="BJ4540" s="344"/>
      <c r="BK4540" s="344"/>
      <c r="BS4540" s="305"/>
      <c r="BT4540" s="305"/>
      <c r="BU4540" s="305"/>
      <c r="BV4540" s="305"/>
      <c r="BW4540" s="305"/>
      <c r="BX4540" s="305"/>
      <c r="BY4540" s="305"/>
      <c r="BZ4540" s="305"/>
      <c r="CA4540" s="305"/>
      <c r="CE4540" s="110"/>
    </row>
    <row r="4541" spans="9:83" s="108" customFormat="1" x14ac:dyDescent="0.25">
      <c r="I4541" s="111"/>
      <c r="J4541" s="111"/>
      <c r="K4541" s="111"/>
      <c r="L4541" s="111"/>
      <c r="M4541" s="111"/>
      <c r="N4541" s="111"/>
      <c r="O4541" s="112"/>
      <c r="AF4541" s="109"/>
      <c r="AG4541" s="109"/>
      <c r="AH4541" s="109"/>
      <c r="AN4541" s="109"/>
      <c r="AO4541" s="109"/>
      <c r="AP4541" s="109"/>
      <c r="BF4541" s="305"/>
      <c r="BG4541" s="305"/>
      <c r="BJ4541" s="344"/>
      <c r="BK4541" s="344"/>
      <c r="BS4541" s="305"/>
      <c r="BT4541" s="305"/>
      <c r="BU4541" s="305"/>
      <c r="BV4541" s="305"/>
      <c r="BW4541" s="305"/>
      <c r="BX4541" s="305"/>
      <c r="BY4541" s="305"/>
      <c r="BZ4541" s="305"/>
      <c r="CA4541" s="305"/>
      <c r="CE4541" s="110"/>
    </row>
    <row r="4542" spans="9:83" s="108" customFormat="1" x14ac:dyDescent="0.25">
      <c r="I4542" s="111"/>
      <c r="J4542" s="111"/>
      <c r="K4542" s="111"/>
      <c r="L4542" s="111"/>
      <c r="M4542" s="111"/>
      <c r="N4542" s="111"/>
      <c r="O4542" s="112"/>
      <c r="AF4542" s="109"/>
      <c r="AG4542" s="109"/>
      <c r="AH4542" s="109"/>
      <c r="AN4542" s="109"/>
      <c r="AO4542" s="109"/>
      <c r="AP4542" s="109"/>
      <c r="BF4542" s="305"/>
      <c r="BG4542" s="305"/>
      <c r="BJ4542" s="344"/>
      <c r="BK4542" s="344"/>
      <c r="BS4542" s="305"/>
      <c r="BT4542" s="305"/>
      <c r="BU4542" s="305"/>
      <c r="BV4542" s="305"/>
      <c r="BW4542" s="305"/>
      <c r="BX4542" s="305"/>
      <c r="BY4542" s="305"/>
      <c r="BZ4542" s="305"/>
      <c r="CA4542" s="305"/>
      <c r="CE4542" s="110"/>
    </row>
    <row r="4543" spans="9:83" s="108" customFormat="1" x14ac:dyDescent="0.25">
      <c r="I4543" s="111"/>
      <c r="J4543" s="111"/>
      <c r="K4543" s="111"/>
      <c r="L4543" s="111"/>
      <c r="M4543" s="111"/>
      <c r="N4543" s="111"/>
      <c r="O4543" s="112"/>
      <c r="AF4543" s="109"/>
      <c r="AG4543" s="109"/>
      <c r="AH4543" s="109"/>
      <c r="AN4543" s="109"/>
      <c r="AO4543" s="109"/>
      <c r="AP4543" s="109"/>
      <c r="BF4543" s="305"/>
      <c r="BG4543" s="305"/>
      <c r="BJ4543" s="344"/>
      <c r="BK4543" s="344"/>
      <c r="BS4543" s="305"/>
      <c r="BT4543" s="305"/>
      <c r="BU4543" s="305"/>
      <c r="BV4543" s="305"/>
      <c r="BW4543" s="305"/>
      <c r="BX4543" s="305"/>
      <c r="BY4543" s="305"/>
      <c r="BZ4543" s="305"/>
      <c r="CA4543" s="305"/>
      <c r="CE4543" s="110"/>
    </row>
    <row r="4544" spans="9:83" s="108" customFormat="1" x14ac:dyDescent="0.25">
      <c r="I4544" s="111"/>
      <c r="J4544" s="111"/>
      <c r="K4544" s="111"/>
      <c r="L4544" s="111"/>
      <c r="M4544" s="111"/>
      <c r="N4544" s="111"/>
      <c r="O4544" s="112"/>
      <c r="AF4544" s="109"/>
      <c r="AG4544" s="109"/>
      <c r="AH4544" s="109"/>
      <c r="AN4544" s="109"/>
      <c r="AO4544" s="109"/>
      <c r="AP4544" s="109"/>
      <c r="BF4544" s="305"/>
      <c r="BG4544" s="305"/>
      <c r="BJ4544" s="344"/>
      <c r="BK4544" s="344"/>
      <c r="BS4544" s="305"/>
      <c r="BT4544" s="305"/>
      <c r="BU4544" s="305"/>
      <c r="BV4544" s="305"/>
      <c r="BW4544" s="305"/>
      <c r="BX4544" s="305"/>
      <c r="BY4544" s="305"/>
      <c r="BZ4544" s="305"/>
      <c r="CA4544" s="305"/>
      <c r="CE4544" s="110"/>
    </row>
    <row r="4545" spans="9:83" s="108" customFormat="1" x14ac:dyDescent="0.25">
      <c r="I4545" s="111"/>
      <c r="J4545" s="111"/>
      <c r="K4545" s="111"/>
      <c r="L4545" s="111"/>
      <c r="M4545" s="111"/>
      <c r="N4545" s="111"/>
      <c r="O4545" s="112"/>
      <c r="AF4545" s="109"/>
      <c r="AG4545" s="109"/>
      <c r="AH4545" s="109"/>
      <c r="AN4545" s="109"/>
      <c r="AO4545" s="109"/>
      <c r="AP4545" s="109"/>
      <c r="BF4545" s="305"/>
      <c r="BG4545" s="305"/>
      <c r="BJ4545" s="344"/>
      <c r="BK4545" s="344"/>
      <c r="BS4545" s="305"/>
      <c r="BT4545" s="305"/>
      <c r="BU4545" s="305"/>
      <c r="BV4545" s="305"/>
      <c r="BW4545" s="305"/>
      <c r="BX4545" s="305"/>
      <c r="BY4545" s="305"/>
      <c r="BZ4545" s="305"/>
      <c r="CA4545" s="305"/>
      <c r="CE4545" s="110"/>
    </row>
    <row r="4546" spans="9:83" s="108" customFormat="1" x14ac:dyDescent="0.25">
      <c r="I4546" s="111"/>
      <c r="J4546" s="111"/>
      <c r="K4546" s="111"/>
      <c r="L4546" s="111"/>
      <c r="M4546" s="111"/>
      <c r="N4546" s="111"/>
      <c r="O4546" s="112"/>
      <c r="AF4546" s="109"/>
      <c r="AG4546" s="109"/>
      <c r="AH4546" s="109"/>
      <c r="AN4546" s="109"/>
      <c r="AO4546" s="109"/>
      <c r="AP4546" s="109"/>
      <c r="BF4546" s="305"/>
      <c r="BG4546" s="305"/>
      <c r="BJ4546" s="344"/>
      <c r="BK4546" s="344"/>
      <c r="BS4546" s="305"/>
      <c r="BT4546" s="305"/>
      <c r="BU4546" s="305"/>
      <c r="BV4546" s="305"/>
      <c r="BW4546" s="305"/>
      <c r="BX4546" s="305"/>
      <c r="BY4546" s="305"/>
      <c r="BZ4546" s="305"/>
      <c r="CA4546" s="305"/>
      <c r="CE4546" s="110"/>
    </row>
    <row r="4547" spans="9:83" s="108" customFormat="1" x14ac:dyDescent="0.25">
      <c r="I4547" s="111"/>
      <c r="J4547" s="111"/>
      <c r="K4547" s="111"/>
      <c r="L4547" s="111"/>
      <c r="M4547" s="111"/>
      <c r="N4547" s="111"/>
      <c r="O4547" s="112"/>
      <c r="AF4547" s="109"/>
      <c r="AG4547" s="109"/>
      <c r="AH4547" s="109"/>
      <c r="AN4547" s="109"/>
      <c r="AO4547" s="109"/>
      <c r="AP4547" s="109"/>
      <c r="BF4547" s="305"/>
      <c r="BG4547" s="305"/>
      <c r="BJ4547" s="344"/>
      <c r="BK4547" s="344"/>
      <c r="BS4547" s="305"/>
      <c r="BT4547" s="305"/>
      <c r="BU4547" s="305"/>
      <c r="BV4547" s="305"/>
      <c r="BW4547" s="305"/>
      <c r="BX4547" s="305"/>
      <c r="BY4547" s="305"/>
      <c r="BZ4547" s="305"/>
      <c r="CA4547" s="305"/>
      <c r="CE4547" s="110"/>
    </row>
    <row r="4548" spans="9:83" s="108" customFormat="1" x14ac:dyDescent="0.25">
      <c r="I4548" s="111"/>
      <c r="J4548" s="111"/>
      <c r="K4548" s="111"/>
      <c r="L4548" s="111"/>
      <c r="M4548" s="111"/>
      <c r="N4548" s="111"/>
      <c r="O4548" s="112"/>
      <c r="AF4548" s="109"/>
      <c r="AG4548" s="109"/>
      <c r="AH4548" s="109"/>
      <c r="AN4548" s="109"/>
      <c r="AO4548" s="109"/>
      <c r="AP4548" s="109"/>
      <c r="BF4548" s="305"/>
      <c r="BG4548" s="305"/>
      <c r="BJ4548" s="344"/>
      <c r="BK4548" s="344"/>
      <c r="BS4548" s="305"/>
      <c r="BT4548" s="305"/>
      <c r="BU4548" s="305"/>
      <c r="BV4548" s="305"/>
      <c r="BW4548" s="305"/>
      <c r="BX4548" s="305"/>
      <c r="BY4548" s="305"/>
      <c r="BZ4548" s="305"/>
      <c r="CA4548" s="305"/>
      <c r="CE4548" s="110"/>
    </row>
    <row r="4549" spans="9:83" s="108" customFormat="1" x14ac:dyDescent="0.25">
      <c r="I4549" s="111"/>
      <c r="J4549" s="111"/>
      <c r="K4549" s="111"/>
      <c r="L4549" s="111"/>
      <c r="M4549" s="111"/>
      <c r="N4549" s="111"/>
      <c r="O4549" s="112"/>
      <c r="AF4549" s="109"/>
      <c r="AG4549" s="109"/>
      <c r="AH4549" s="109"/>
      <c r="AN4549" s="109"/>
      <c r="AO4549" s="109"/>
      <c r="AP4549" s="109"/>
      <c r="BF4549" s="305"/>
      <c r="BG4549" s="305"/>
      <c r="BJ4549" s="344"/>
      <c r="BK4549" s="344"/>
      <c r="BS4549" s="305"/>
      <c r="BT4549" s="305"/>
      <c r="BU4549" s="305"/>
      <c r="BV4549" s="305"/>
      <c r="BW4549" s="305"/>
      <c r="BX4549" s="305"/>
      <c r="BY4549" s="305"/>
      <c r="BZ4549" s="305"/>
      <c r="CA4549" s="305"/>
      <c r="CE4549" s="110"/>
    </row>
    <row r="4550" spans="9:83" s="108" customFormat="1" x14ac:dyDescent="0.25">
      <c r="I4550" s="111"/>
      <c r="J4550" s="111"/>
      <c r="K4550" s="111"/>
      <c r="L4550" s="111"/>
      <c r="M4550" s="111"/>
      <c r="N4550" s="111"/>
      <c r="O4550" s="112"/>
      <c r="AF4550" s="109"/>
      <c r="AG4550" s="109"/>
      <c r="AH4550" s="109"/>
      <c r="AN4550" s="109"/>
      <c r="AO4550" s="109"/>
      <c r="AP4550" s="109"/>
      <c r="BF4550" s="305"/>
      <c r="BG4550" s="305"/>
      <c r="BJ4550" s="344"/>
      <c r="BK4550" s="344"/>
      <c r="BS4550" s="305"/>
      <c r="BT4550" s="305"/>
      <c r="BU4550" s="305"/>
      <c r="BV4550" s="305"/>
      <c r="BW4550" s="305"/>
      <c r="BX4550" s="305"/>
      <c r="BY4550" s="305"/>
      <c r="BZ4550" s="305"/>
      <c r="CA4550" s="305"/>
      <c r="CE4550" s="110"/>
    </row>
    <row r="4551" spans="9:83" s="108" customFormat="1" x14ac:dyDescent="0.25">
      <c r="I4551" s="111"/>
      <c r="J4551" s="111"/>
      <c r="K4551" s="111"/>
      <c r="L4551" s="111"/>
      <c r="M4551" s="111"/>
      <c r="N4551" s="111"/>
      <c r="O4551" s="112"/>
      <c r="AF4551" s="109"/>
      <c r="AG4551" s="109"/>
      <c r="AH4551" s="109"/>
      <c r="AN4551" s="109"/>
      <c r="AO4551" s="109"/>
      <c r="AP4551" s="109"/>
      <c r="BF4551" s="305"/>
      <c r="BG4551" s="305"/>
      <c r="BJ4551" s="344"/>
      <c r="BK4551" s="344"/>
      <c r="BS4551" s="305"/>
      <c r="BT4551" s="305"/>
      <c r="BU4551" s="305"/>
      <c r="BV4551" s="305"/>
      <c r="BW4551" s="305"/>
      <c r="BX4551" s="305"/>
      <c r="BY4551" s="305"/>
      <c r="BZ4551" s="305"/>
      <c r="CA4551" s="305"/>
      <c r="CE4551" s="110"/>
    </row>
    <row r="4552" spans="9:83" s="108" customFormat="1" x14ac:dyDescent="0.25">
      <c r="I4552" s="111"/>
      <c r="J4552" s="111"/>
      <c r="K4552" s="111"/>
      <c r="L4552" s="111"/>
      <c r="M4552" s="111"/>
      <c r="N4552" s="111"/>
      <c r="O4552" s="112"/>
      <c r="AF4552" s="109"/>
      <c r="AG4552" s="109"/>
      <c r="AH4552" s="109"/>
      <c r="AN4552" s="109"/>
      <c r="AO4552" s="109"/>
      <c r="AP4552" s="109"/>
      <c r="BF4552" s="305"/>
      <c r="BG4552" s="305"/>
      <c r="BJ4552" s="344"/>
      <c r="BK4552" s="344"/>
      <c r="BS4552" s="305"/>
      <c r="BT4552" s="305"/>
      <c r="BU4552" s="305"/>
      <c r="BV4552" s="305"/>
      <c r="BW4552" s="305"/>
      <c r="BX4552" s="305"/>
      <c r="BY4552" s="305"/>
      <c r="BZ4552" s="305"/>
      <c r="CA4552" s="305"/>
      <c r="CE4552" s="110"/>
    </row>
    <row r="4553" spans="9:83" s="108" customFormat="1" x14ac:dyDescent="0.25">
      <c r="I4553" s="111"/>
      <c r="J4553" s="111"/>
      <c r="K4553" s="111"/>
      <c r="L4553" s="111"/>
      <c r="M4553" s="111"/>
      <c r="N4553" s="111"/>
      <c r="O4553" s="112"/>
      <c r="AF4553" s="109"/>
      <c r="AG4553" s="109"/>
      <c r="AH4553" s="109"/>
      <c r="AN4553" s="109"/>
      <c r="AO4553" s="109"/>
      <c r="AP4553" s="109"/>
      <c r="BF4553" s="305"/>
      <c r="BG4553" s="305"/>
      <c r="BJ4553" s="344"/>
      <c r="BK4553" s="344"/>
      <c r="BS4553" s="305"/>
      <c r="BT4553" s="305"/>
      <c r="BU4553" s="305"/>
      <c r="BV4553" s="305"/>
      <c r="BW4553" s="305"/>
      <c r="BX4553" s="305"/>
      <c r="BY4553" s="305"/>
      <c r="BZ4553" s="305"/>
      <c r="CA4553" s="305"/>
      <c r="CE4553" s="110"/>
    </row>
    <row r="4554" spans="9:83" s="108" customFormat="1" x14ac:dyDescent="0.25">
      <c r="I4554" s="111"/>
      <c r="J4554" s="111"/>
      <c r="K4554" s="111"/>
      <c r="L4554" s="111"/>
      <c r="M4554" s="111"/>
      <c r="N4554" s="111"/>
      <c r="O4554" s="112"/>
      <c r="AF4554" s="109"/>
      <c r="AG4554" s="109"/>
      <c r="AH4554" s="109"/>
      <c r="AN4554" s="109"/>
      <c r="AO4554" s="109"/>
      <c r="AP4554" s="109"/>
      <c r="BF4554" s="305"/>
      <c r="BG4554" s="305"/>
      <c r="BJ4554" s="344"/>
      <c r="BK4554" s="344"/>
      <c r="BS4554" s="305"/>
      <c r="BT4554" s="305"/>
      <c r="BU4554" s="305"/>
      <c r="BV4554" s="305"/>
      <c r="BW4554" s="305"/>
      <c r="BX4554" s="305"/>
      <c r="BY4554" s="305"/>
      <c r="BZ4554" s="305"/>
      <c r="CA4554" s="305"/>
      <c r="CE4554" s="110"/>
    </row>
    <row r="4555" spans="9:83" s="108" customFormat="1" x14ac:dyDescent="0.25">
      <c r="I4555" s="111"/>
      <c r="J4555" s="111"/>
      <c r="K4555" s="111"/>
      <c r="L4555" s="111"/>
      <c r="M4555" s="111"/>
      <c r="N4555" s="111"/>
      <c r="O4555" s="112"/>
      <c r="AF4555" s="109"/>
      <c r="AG4555" s="109"/>
      <c r="AH4555" s="109"/>
      <c r="AN4555" s="109"/>
      <c r="AO4555" s="109"/>
      <c r="AP4555" s="109"/>
      <c r="BF4555" s="305"/>
      <c r="BG4555" s="305"/>
      <c r="BJ4555" s="344"/>
      <c r="BK4555" s="344"/>
      <c r="BS4555" s="305"/>
      <c r="BT4555" s="305"/>
      <c r="BU4555" s="305"/>
      <c r="BV4555" s="305"/>
      <c r="BW4555" s="305"/>
      <c r="BX4555" s="305"/>
      <c r="BY4555" s="305"/>
      <c r="BZ4555" s="305"/>
      <c r="CA4555" s="305"/>
      <c r="CE4555" s="110"/>
    </row>
    <row r="4556" spans="9:83" s="108" customFormat="1" x14ac:dyDescent="0.25">
      <c r="I4556" s="111"/>
      <c r="J4556" s="111"/>
      <c r="K4556" s="111"/>
      <c r="L4556" s="111"/>
      <c r="M4556" s="111"/>
      <c r="N4556" s="111"/>
      <c r="O4556" s="112"/>
      <c r="AF4556" s="109"/>
      <c r="AG4556" s="109"/>
      <c r="AH4556" s="109"/>
      <c r="AN4556" s="109"/>
      <c r="AO4556" s="109"/>
      <c r="AP4556" s="109"/>
      <c r="BF4556" s="305"/>
      <c r="BG4556" s="305"/>
      <c r="BJ4556" s="344"/>
      <c r="BK4556" s="344"/>
      <c r="BS4556" s="305"/>
      <c r="BT4556" s="305"/>
      <c r="BU4556" s="305"/>
      <c r="BV4556" s="305"/>
      <c r="BW4556" s="305"/>
      <c r="BX4556" s="305"/>
      <c r="BY4556" s="305"/>
      <c r="BZ4556" s="305"/>
      <c r="CA4556" s="305"/>
      <c r="CE4556" s="110"/>
    </row>
    <row r="4557" spans="9:83" s="108" customFormat="1" x14ac:dyDescent="0.25">
      <c r="I4557" s="111"/>
      <c r="J4557" s="111"/>
      <c r="K4557" s="111"/>
      <c r="L4557" s="111"/>
      <c r="M4557" s="111"/>
      <c r="N4557" s="111"/>
      <c r="O4557" s="112"/>
      <c r="AF4557" s="109"/>
      <c r="AG4557" s="109"/>
      <c r="AH4557" s="109"/>
      <c r="AN4557" s="109"/>
      <c r="AO4557" s="109"/>
      <c r="AP4557" s="109"/>
      <c r="BF4557" s="305"/>
      <c r="BG4557" s="305"/>
      <c r="BJ4557" s="344"/>
      <c r="BK4557" s="344"/>
      <c r="BS4557" s="305"/>
      <c r="BT4557" s="305"/>
      <c r="BU4557" s="305"/>
      <c r="BV4557" s="305"/>
      <c r="BW4557" s="305"/>
      <c r="BX4557" s="305"/>
      <c r="BY4557" s="305"/>
      <c r="BZ4557" s="305"/>
      <c r="CA4557" s="305"/>
      <c r="CE4557" s="110"/>
    </row>
    <row r="4558" spans="9:83" s="108" customFormat="1" x14ac:dyDescent="0.25">
      <c r="I4558" s="111"/>
      <c r="J4558" s="111"/>
      <c r="K4558" s="111"/>
      <c r="L4558" s="111"/>
      <c r="M4558" s="111"/>
      <c r="N4558" s="111"/>
      <c r="O4558" s="112"/>
      <c r="AF4558" s="109"/>
      <c r="AG4558" s="109"/>
      <c r="AH4558" s="109"/>
      <c r="AN4558" s="109"/>
      <c r="AO4558" s="109"/>
      <c r="AP4558" s="109"/>
      <c r="BF4558" s="305"/>
      <c r="BG4558" s="305"/>
      <c r="BJ4558" s="344"/>
      <c r="BK4558" s="344"/>
      <c r="BS4558" s="305"/>
      <c r="BT4558" s="305"/>
      <c r="BU4558" s="305"/>
      <c r="BV4558" s="305"/>
      <c r="BW4558" s="305"/>
      <c r="BX4558" s="305"/>
      <c r="BY4558" s="305"/>
      <c r="BZ4558" s="305"/>
      <c r="CA4558" s="305"/>
      <c r="CE4558" s="110"/>
    </row>
    <row r="4559" spans="9:83" s="108" customFormat="1" x14ac:dyDescent="0.25">
      <c r="I4559" s="111"/>
      <c r="J4559" s="111"/>
      <c r="K4559" s="111"/>
      <c r="L4559" s="111"/>
      <c r="M4559" s="111"/>
      <c r="N4559" s="111"/>
      <c r="O4559" s="112"/>
      <c r="AF4559" s="109"/>
      <c r="AG4559" s="109"/>
      <c r="AH4559" s="109"/>
      <c r="AN4559" s="109"/>
      <c r="AO4559" s="109"/>
      <c r="AP4559" s="109"/>
      <c r="BF4559" s="305"/>
      <c r="BG4559" s="305"/>
      <c r="BJ4559" s="344"/>
      <c r="BK4559" s="344"/>
      <c r="BS4559" s="305"/>
      <c r="BT4559" s="305"/>
      <c r="BU4559" s="305"/>
      <c r="BV4559" s="305"/>
      <c r="BW4559" s="305"/>
      <c r="BX4559" s="305"/>
      <c r="BY4559" s="305"/>
      <c r="BZ4559" s="305"/>
      <c r="CA4559" s="305"/>
      <c r="CE4559" s="110"/>
    </row>
    <row r="4560" spans="9:83" s="108" customFormat="1" x14ac:dyDescent="0.25">
      <c r="I4560" s="111"/>
      <c r="J4560" s="111"/>
      <c r="K4560" s="111"/>
      <c r="L4560" s="111"/>
      <c r="M4560" s="111"/>
      <c r="N4560" s="111"/>
      <c r="O4560" s="112"/>
      <c r="AF4560" s="109"/>
      <c r="AG4560" s="109"/>
      <c r="AH4560" s="109"/>
      <c r="AN4560" s="109"/>
      <c r="AO4560" s="109"/>
      <c r="AP4560" s="109"/>
      <c r="BF4560" s="305"/>
      <c r="BG4560" s="305"/>
      <c r="BJ4560" s="344"/>
      <c r="BK4560" s="344"/>
      <c r="BS4560" s="305"/>
      <c r="BT4560" s="305"/>
      <c r="BU4560" s="305"/>
      <c r="BV4560" s="305"/>
      <c r="BW4560" s="305"/>
      <c r="BX4560" s="305"/>
      <c r="BY4560" s="305"/>
      <c r="BZ4560" s="305"/>
      <c r="CA4560" s="305"/>
      <c r="CE4560" s="110"/>
    </row>
    <row r="4561" spans="9:83" s="108" customFormat="1" x14ac:dyDescent="0.25">
      <c r="I4561" s="111"/>
      <c r="J4561" s="111"/>
      <c r="K4561" s="111"/>
      <c r="L4561" s="111"/>
      <c r="M4561" s="111"/>
      <c r="N4561" s="111"/>
      <c r="O4561" s="112"/>
      <c r="AF4561" s="109"/>
      <c r="AG4561" s="109"/>
      <c r="AH4561" s="109"/>
      <c r="AN4561" s="109"/>
      <c r="AO4561" s="109"/>
      <c r="AP4561" s="109"/>
      <c r="BF4561" s="305"/>
      <c r="BG4561" s="305"/>
      <c r="BJ4561" s="344"/>
      <c r="BK4561" s="344"/>
      <c r="BS4561" s="305"/>
      <c r="BT4561" s="305"/>
      <c r="BU4561" s="305"/>
      <c r="BV4561" s="305"/>
      <c r="BW4561" s="305"/>
      <c r="BX4561" s="305"/>
      <c r="BY4561" s="305"/>
      <c r="BZ4561" s="305"/>
      <c r="CA4561" s="305"/>
      <c r="CE4561" s="110"/>
    </row>
    <row r="4562" spans="9:83" s="108" customFormat="1" x14ac:dyDescent="0.25">
      <c r="I4562" s="111"/>
      <c r="J4562" s="111"/>
      <c r="K4562" s="111"/>
      <c r="L4562" s="111"/>
      <c r="M4562" s="111"/>
      <c r="N4562" s="111"/>
      <c r="O4562" s="112"/>
      <c r="AF4562" s="109"/>
      <c r="AG4562" s="109"/>
      <c r="AH4562" s="109"/>
      <c r="AN4562" s="109"/>
      <c r="AO4562" s="109"/>
      <c r="AP4562" s="109"/>
      <c r="BF4562" s="305"/>
      <c r="BG4562" s="305"/>
      <c r="BJ4562" s="344"/>
      <c r="BK4562" s="344"/>
      <c r="BS4562" s="305"/>
      <c r="BT4562" s="305"/>
      <c r="BU4562" s="305"/>
      <c r="BV4562" s="305"/>
      <c r="BW4562" s="305"/>
      <c r="BX4562" s="305"/>
      <c r="BY4562" s="305"/>
      <c r="BZ4562" s="305"/>
      <c r="CA4562" s="305"/>
      <c r="CE4562" s="110"/>
    </row>
    <row r="4563" spans="9:83" s="108" customFormat="1" x14ac:dyDescent="0.25">
      <c r="I4563" s="111"/>
      <c r="J4563" s="111"/>
      <c r="K4563" s="111"/>
      <c r="L4563" s="111"/>
      <c r="M4563" s="111"/>
      <c r="N4563" s="111"/>
      <c r="O4563" s="112"/>
      <c r="AF4563" s="109"/>
      <c r="AG4563" s="109"/>
      <c r="AH4563" s="109"/>
      <c r="AN4563" s="109"/>
      <c r="AO4563" s="109"/>
      <c r="AP4563" s="109"/>
      <c r="BF4563" s="305"/>
      <c r="BG4563" s="305"/>
      <c r="BJ4563" s="344"/>
      <c r="BK4563" s="344"/>
      <c r="BS4563" s="305"/>
      <c r="BT4563" s="305"/>
      <c r="BU4563" s="305"/>
      <c r="BV4563" s="305"/>
      <c r="BW4563" s="305"/>
      <c r="BX4563" s="305"/>
      <c r="BY4563" s="305"/>
      <c r="BZ4563" s="305"/>
      <c r="CA4563" s="305"/>
      <c r="CE4563" s="110"/>
    </row>
    <row r="4564" spans="9:83" s="108" customFormat="1" x14ac:dyDescent="0.25">
      <c r="I4564" s="111"/>
      <c r="J4564" s="111"/>
      <c r="K4564" s="111"/>
      <c r="L4564" s="111"/>
      <c r="M4564" s="111"/>
      <c r="N4564" s="111"/>
      <c r="O4564" s="112"/>
      <c r="AF4564" s="109"/>
      <c r="AG4564" s="109"/>
      <c r="AH4564" s="109"/>
      <c r="AN4564" s="109"/>
      <c r="AO4564" s="109"/>
      <c r="AP4564" s="109"/>
      <c r="BF4564" s="305"/>
      <c r="BG4564" s="305"/>
      <c r="BJ4564" s="344"/>
      <c r="BK4564" s="344"/>
      <c r="BS4564" s="305"/>
      <c r="BT4564" s="305"/>
      <c r="BU4564" s="305"/>
      <c r="BV4564" s="305"/>
      <c r="BW4564" s="305"/>
      <c r="BX4564" s="305"/>
      <c r="BY4564" s="305"/>
      <c r="BZ4564" s="305"/>
      <c r="CA4564" s="305"/>
      <c r="CE4564" s="110"/>
    </row>
    <row r="4565" spans="9:83" s="108" customFormat="1" x14ac:dyDescent="0.25">
      <c r="I4565" s="111"/>
      <c r="J4565" s="111"/>
      <c r="K4565" s="111"/>
      <c r="L4565" s="111"/>
      <c r="M4565" s="111"/>
      <c r="N4565" s="111"/>
      <c r="O4565" s="112"/>
      <c r="AF4565" s="109"/>
      <c r="AG4565" s="109"/>
      <c r="AH4565" s="109"/>
      <c r="AN4565" s="109"/>
      <c r="AO4565" s="109"/>
      <c r="AP4565" s="109"/>
      <c r="BF4565" s="305"/>
      <c r="BG4565" s="305"/>
      <c r="BJ4565" s="344"/>
      <c r="BK4565" s="344"/>
      <c r="BS4565" s="305"/>
      <c r="BT4565" s="305"/>
      <c r="BU4565" s="305"/>
      <c r="BV4565" s="305"/>
      <c r="BW4565" s="305"/>
      <c r="BX4565" s="305"/>
      <c r="BY4565" s="305"/>
      <c r="BZ4565" s="305"/>
      <c r="CA4565" s="305"/>
      <c r="CE4565" s="110"/>
    </row>
    <row r="4566" spans="9:83" s="108" customFormat="1" x14ac:dyDescent="0.25">
      <c r="I4566" s="111"/>
      <c r="J4566" s="111"/>
      <c r="K4566" s="111"/>
      <c r="L4566" s="111"/>
      <c r="M4566" s="111"/>
      <c r="N4566" s="111"/>
      <c r="O4566" s="112"/>
      <c r="AF4566" s="109"/>
      <c r="AG4566" s="109"/>
      <c r="AH4566" s="109"/>
      <c r="AN4566" s="109"/>
      <c r="AO4566" s="109"/>
      <c r="AP4566" s="109"/>
      <c r="BF4566" s="305"/>
      <c r="BG4566" s="305"/>
      <c r="BJ4566" s="344"/>
      <c r="BK4566" s="344"/>
      <c r="BS4566" s="305"/>
      <c r="BT4566" s="305"/>
      <c r="BU4566" s="305"/>
      <c r="BV4566" s="305"/>
      <c r="BW4566" s="305"/>
      <c r="BX4566" s="305"/>
      <c r="BY4566" s="305"/>
      <c r="BZ4566" s="305"/>
      <c r="CA4566" s="305"/>
      <c r="CE4566" s="110"/>
    </row>
    <row r="4567" spans="9:83" s="108" customFormat="1" x14ac:dyDescent="0.25">
      <c r="I4567" s="111"/>
      <c r="J4567" s="111"/>
      <c r="K4567" s="111"/>
      <c r="L4567" s="111"/>
      <c r="M4567" s="111"/>
      <c r="N4567" s="111"/>
      <c r="O4567" s="112"/>
      <c r="AF4567" s="109"/>
      <c r="AG4567" s="109"/>
      <c r="AH4567" s="109"/>
      <c r="AN4567" s="109"/>
      <c r="AO4567" s="109"/>
      <c r="AP4567" s="109"/>
      <c r="BF4567" s="305"/>
      <c r="BG4567" s="305"/>
      <c r="BJ4567" s="344"/>
      <c r="BK4567" s="344"/>
      <c r="BS4567" s="305"/>
      <c r="BT4567" s="305"/>
      <c r="BU4567" s="305"/>
      <c r="BV4567" s="305"/>
      <c r="BW4567" s="305"/>
      <c r="BX4567" s="305"/>
      <c r="BY4567" s="305"/>
      <c r="BZ4567" s="305"/>
      <c r="CA4567" s="305"/>
      <c r="CE4567" s="110"/>
    </row>
    <row r="4568" spans="9:83" s="108" customFormat="1" x14ac:dyDescent="0.25">
      <c r="I4568" s="111"/>
      <c r="J4568" s="111"/>
      <c r="K4568" s="111"/>
      <c r="L4568" s="111"/>
      <c r="M4568" s="111"/>
      <c r="N4568" s="111"/>
      <c r="O4568" s="112"/>
      <c r="AF4568" s="109"/>
      <c r="AG4568" s="109"/>
      <c r="AH4568" s="109"/>
      <c r="AN4568" s="109"/>
      <c r="AO4568" s="109"/>
      <c r="AP4568" s="109"/>
      <c r="BF4568" s="305"/>
      <c r="BG4568" s="305"/>
      <c r="BJ4568" s="344"/>
      <c r="BK4568" s="344"/>
      <c r="BS4568" s="305"/>
      <c r="BT4568" s="305"/>
      <c r="BU4568" s="305"/>
      <c r="BV4568" s="305"/>
      <c r="BW4568" s="305"/>
      <c r="BX4568" s="305"/>
      <c r="BY4568" s="305"/>
      <c r="BZ4568" s="305"/>
      <c r="CA4568" s="305"/>
      <c r="CE4568" s="110"/>
    </row>
    <row r="4569" spans="9:83" s="108" customFormat="1" x14ac:dyDescent="0.25">
      <c r="I4569" s="111"/>
      <c r="J4569" s="111"/>
      <c r="K4569" s="111"/>
      <c r="L4569" s="111"/>
      <c r="M4569" s="111"/>
      <c r="N4569" s="111"/>
      <c r="O4569" s="112"/>
      <c r="AF4569" s="109"/>
      <c r="AG4569" s="109"/>
      <c r="AH4569" s="109"/>
      <c r="AN4569" s="109"/>
      <c r="AO4569" s="109"/>
      <c r="AP4569" s="109"/>
      <c r="BF4569" s="305"/>
      <c r="BG4569" s="305"/>
      <c r="BJ4569" s="344"/>
      <c r="BK4569" s="344"/>
      <c r="BS4569" s="305"/>
      <c r="BT4569" s="305"/>
      <c r="BU4569" s="305"/>
      <c r="BV4569" s="305"/>
      <c r="BW4569" s="305"/>
      <c r="BX4569" s="305"/>
      <c r="BY4569" s="305"/>
      <c r="BZ4569" s="305"/>
      <c r="CA4569" s="305"/>
      <c r="CE4569" s="110"/>
    </row>
    <row r="4570" spans="9:83" s="108" customFormat="1" x14ac:dyDescent="0.25">
      <c r="I4570" s="111"/>
      <c r="J4570" s="111"/>
      <c r="K4570" s="111"/>
      <c r="L4570" s="111"/>
      <c r="M4570" s="111"/>
      <c r="N4570" s="111"/>
      <c r="O4570" s="112"/>
      <c r="AF4570" s="109"/>
      <c r="AG4570" s="109"/>
      <c r="AH4570" s="109"/>
      <c r="AN4570" s="109"/>
      <c r="AO4570" s="109"/>
      <c r="AP4570" s="109"/>
      <c r="BF4570" s="305"/>
      <c r="BG4570" s="305"/>
      <c r="BJ4570" s="344"/>
      <c r="BK4570" s="344"/>
      <c r="BS4570" s="305"/>
      <c r="BT4570" s="305"/>
      <c r="BU4570" s="305"/>
      <c r="BV4570" s="305"/>
      <c r="BW4570" s="305"/>
      <c r="BX4570" s="305"/>
      <c r="BY4570" s="305"/>
      <c r="BZ4570" s="305"/>
      <c r="CA4570" s="305"/>
      <c r="CE4570" s="110"/>
    </row>
    <row r="4571" spans="9:83" s="108" customFormat="1" x14ac:dyDescent="0.25">
      <c r="I4571" s="111"/>
      <c r="J4571" s="111"/>
      <c r="K4571" s="111"/>
      <c r="L4571" s="111"/>
      <c r="M4571" s="111"/>
      <c r="N4571" s="111"/>
      <c r="O4571" s="112"/>
      <c r="AF4571" s="109"/>
      <c r="AG4571" s="109"/>
      <c r="AH4571" s="109"/>
      <c r="AN4571" s="109"/>
      <c r="AO4571" s="109"/>
      <c r="AP4571" s="109"/>
      <c r="BF4571" s="305"/>
      <c r="BG4571" s="305"/>
      <c r="BJ4571" s="344"/>
      <c r="BK4571" s="344"/>
      <c r="BS4571" s="305"/>
      <c r="BT4571" s="305"/>
      <c r="BU4571" s="305"/>
      <c r="BV4571" s="305"/>
      <c r="BW4571" s="305"/>
      <c r="BX4571" s="305"/>
      <c r="BY4571" s="305"/>
      <c r="BZ4571" s="305"/>
      <c r="CA4571" s="305"/>
      <c r="CE4571" s="110"/>
    </row>
    <row r="4572" spans="9:83" s="108" customFormat="1" x14ac:dyDescent="0.25">
      <c r="I4572" s="111"/>
      <c r="J4572" s="111"/>
      <c r="K4572" s="111"/>
      <c r="L4572" s="111"/>
      <c r="M4572" s="111"/>
      <c r="N4572" s="111"/>
      <c r="O4572" s="112"/>
      <c r="AF4572" s="109"/>
      <c r="AG4572" s="109"/>
      <c r="AH4572" s="109"/>
      <c r="AN4572" s="109"/>
      <c r="AO4572" s="109"/>
      <c r="AP4572" s="109"/>
      <c r="BF4572" s="305"/>
      <c r="BG4572" s="305"/>
      <c r="BJ4572" s="344"/>
      <c r="BK4572" s="344"/>
      <c r="BS4572" s="305"/>
      <c r="BT4572" s="305"/>
      <c r="BU4572" s="305"/>
      <c r="BV4572" s="305"/>
      <c r="BW4572" s="305"/>
      <c r="BX4572" s="305"/>
      <c r="BY4572" s="305"/>
      <c r="BZ4572" s="305"/>
      <c r="CA4572" s="305"/>
      <c r="CE4572" s="110"/>
    </row>
    <row r="4573" spans="9:83" s="108" customFormat="1" x14ac:dyDescent="0.25">
      <c r="I4573" s="111"/>
      <c r="J4573" s="111"/>
      <c r="K4573" s="111"/>
      <c r="L4573" s="111"/>
      <c r="M4573" s="111"/>
      <c r="N4573" s="111"/>
      <c r="O4573" s="112"/>
      <c r="AF4573" s="109"/>
      <c r="AG4573" s="109"/>
      <c r="AH4573" s="109"/>
      <c r="AN4573" s="109"/>
      <c r="AO4573" s="109"/>
      <c r="AP4573" s="109"/>
      <c r="BF4573" s="305"/>
      <c r="BG4573" s="305"/>
      <c r="BJ4573" s="344"/>
      <c r="BK4573" s="344"/>
      <c r="BS4573" s="305"/>
      <c r="BT4573" s="305"/>
      <c r="BU4573" s="305"/>
      <c r="BV4573" s="305"/>
      <c r="BW4573" s="305"/>
      <c r="BX4573" s="305"/>
      <c r="BY4573" s="305"/>
      <c r="BZ4573" s="305"/>
      <c r="CA4573" s="305"/>
      <c r="CE4573" s="110"/>
    </row>
    <row r="4574" spans="9:83" s="108" customFormat="1" x14ac:dyDescent="0.25">
      <c r="I4574" s="111"/>
      <c r="J4574" s="111"/>
      <c r="K4574" s="111"/>
      <c r="L4574" s="111"/>
      <c r="M4574" s="111"/>
      <c r="N4574" s="111"/>
      <c r="O4574" s="112"/>
      <c r="AF4574" s="109"/>
      <c r="AG4574" s="109"/>
      <c r="AH4574" s="109"/>
      <c r="AN4574" s="109"/>
      <c r="AO4574" s="109"/>
      <c r="AP4574" s="109"/>
      <c r="BF4574" s="305"/>
      <c r="BG4574" s="305"/>
      <c r="BJ4574" s="344"/>
      <c r="BK4574" s="344"/>
      <c r="BS4574" s="305"/>
      <c r="BT4574" s="305"/>
      <c r="BU4574" s="305"/>
      <c r="BV4574" s="305"/>
      <c r="BW4574" s="305"/>
      <c r="BX4574" s="305"/>
      <c r="BY4574" s="305"/>
      <c r="BZ4574" s="305"/>
      <c r="CA4574" s="305"/>
      <c r="CE4574" s="110"/>
    </row>
    <row r="4575" spans="9:83" s="108" customFormat="1" x14ac:dyDescent="0.25">
      <c r="I4575" s="111"/>
      <c r="J4575" s="111"/>
      <c r="K4575" s="111"/>
      <c r="L4575" s="111"/>
      <c r="M4575" s="111"/>
      <c r="N4575" s="111"/>
      <c r="O4575" s="112"/>
      <c r="AF4575" s="109"/>
      <c r="AG4575" s="109"/>
      <c r="AH4575" s="109"/>
      <c r="AN4575" s="109"/>
      <c r="AO4575" s="109"/>
      <c r="AP4575" s="109"/>
      <c r="BF4575" s="305"/>
      <c r="BG4575" s="305"/>
      <c r="BJ4575" s="344"/>
      <c r="BK4575" s="344"/>
      <c r="BS4575" s="305"/>
      <c r="BT4575" s="305"/>
      <c r="BU4575" s="305"/>
      <c r="BV4575" s="305"/>
      <c r="BW4575" s="305"/>
      <c r="BX4575" s="305"/>
      <c r="BY4575" s="305"/>
      <c r="BZ4575" s="305"/>
      <c r="CA4575" s="305"/>
      <c r="CE4575" s="110"/>
    </row>
    <row r="4576" spans="9:83" s="108" customFormat="1" x14ac:dyDescent="0.25">
      <c r="I4576" s="111"/>
      <c r="J4576" s="111"/>
      <c r="K4576" s="111"/>
      <c r="L4576" s="111"/>
      <c r="M4576" s="111"/>
      <c r="N4576" s="111"/>
      <c r="O4576" s="112"/>
      <c r="AF4576" s="109"/>
      <c r="AG4576" s="109"/>
      <c r="AH4576" s="109"/>
      <c r="AN4576" s="109"/>
      <c r="AO4576" s="109"/>
      <c r="AP4576" s="109"/>
      <c r="BF4576" s="305"/>
      <c r="BG4576" s="305"/>
      <c r="BJ4576" s="344"/>
      <c r="BK4576" s="344"/>
      <c r="BS4576" s="305"/>
      <c r="BT4576" s="305"/>
      <c r="BU4576" s="305"/>
      <c r="BV4576" s="305"/>
      <c r="BW4576" s="305"/>
      <c r="BX4576" s="305"/>
      <c r="BY4576" s="305"/>
      <c r="BZ4576" s="305"/>
      <c r="CA4576" s="305"/>
      <c r="CE4576" s="110"/>
    </row>
    <row r="4577" spans="9:83" s="108" customFormat="1" x14ac:dyDescent="0.25">
      <c r="I4577" s="111"/>
      <c r="J4577" s="111"/>
      <c r="K4577" s="111"/>
      <c r="L4577" s="111"/>
      <c r="M4577" s="111"/>
      <c r="N4577" s="111"/>
      <c r="O4577" s="112"/>
      <c r="AF4577" s="109"/>
      <c r="AG4577" s="109"/>
      <c r="AH4577" s="109"/>
      <c r="AN4577" s="109"/>
      <c r="AO4577" s="109"/>
      <c r="AP4577" s="109"/>
      <c r="BF4577" s="305"/>
      <c r="BG4577" s="305"/>
      <c r="BJ4577" s="344"/>
      <c r="BK4577" s="344"/>
      <c r="BS4577" s="305"/>
      <c r="BT4577" s="305"/>
      <c r="BU4577" s="305"/>
      <c r="BV4577" s="305"/>
      <c r="BW4577" s="305"/>
      <c r="BX4577" s="305"/>
      <c r="BY4577" s="305"/>
      <c r="BZ4577" s="305"/>
      <c r="CA4577" s="305"/>
      <c r="CE4577" s="110"/>
    </row>
    <row r="4578" spans="9:83" s="108" customFormat="1" x14ac:dyDescent="0.25">
      <c r="I4578" s="111"/>
      <c r="J4578" s="111"/>
      <c r="K4578" s="111"/>
      <c r="L4578" s="111"/>
      <c r="M4578" s="111"/>
      <c r="N4578" s="111"/>
      <c r="O4578" s="112"/>
      <c r="AF4578" s="109"/>
      <c r="AG4578" s="109"/>
      <c r="AH4578" s="109"/>
      <c r="AN4578" s="109"/>
      <c r="AO4578" s="109"/>
      <c r="AP4578" s="109"/>
      <c r="BF4578" s="305"/>
      <c r="BG4578" s="305"/>
      <c r="BJ4578" s="344"/>
      <c r="BK4578" s="344"/>
      <c r="BS4578" s="305"/>
      <c r="BT4578" s="305"/>
      <c r="BU4578" s="305"/>
      <c r="BV4578" s="305"/>
      <c r="BW4578" s="305"/>
      <c r="BX4578" s="305"/>
      <c r="BY4578" s="305"/>
      <c r="BZ4578" s="305"/>
      <c r="CA4578" s="305"/>
      <c r="CE4578" s="110"/>
    </row>
    <row r="4579" spans="9:83" s="108" customFormat="1" x14ac:dyDescent="0.25">
      <c r="I4579" s="111"/>
      <c r="J4579" s="111"/>
      <c r="K4579" s="111"/>
      <c r="L4579" s="111"/>
      <c r="M4579" s="111"/>
      <c r="N4579" s="111"/>
      <c r="O4579" s="112"/>
      <c r="AF4579" s="109"/>
      <c r="AG4579" s="109"/>
      <c r="AH4579" s="109"/>
      <c r="AN4579" s="109"/>
      <c r="AO4579" s="109"/>
      <c r="AP4579" s="109"/>
      <c r="BF4579" s="305"/>
      <c r="BG4579" s="305"/>
      <c r="BJ4579" s="344"/>
      <c r="BK4579" s="344"/>
      <c r="BS4579" s="305"/>
      <c r="BT4579" s="305"/>
      <c r="BU4579" s="305"/>
      <c r="BV4579" s="305"/>
      <c r="BW4579" s="305"/>
      <c r="BX4579" s="305"/>
      <c r="BY4579" s="305"/>
      <c r="BZ4579" s="305"/>
      <c r="CA4579" s="305"/>
      <c r="CE4579" s="110"/>
    </row>
    <row r="4580" spans="9:83" s="108" customFormat="1" x14ac:dyDescent="0.25">
      <c r="I4580" s="111"/>
      <c r="J4580" s="111"/>
      <c r="K4580" s="111"/>
      <c r="L4580" s="111"/>
      <c r="M4580" s="111"/>
      <c r="N4580" s="111"/>
      <c r="O4580" s="112"/>
      <c r="AF4580" s="109"/>
      <c r="AG4580" s="109"/>
      <c r="AH4580" s="109"/>
      <c r="AN4580" s="109"/>
      <c r="AO4580" s="109"/>
      <c r="AP4580" s="109"/>
      <c r="BF4580" s="305"/>
      <c r="BG4580" s="305"/>
      <c r="BJ4580" s="344"/>
      <c r="BK4580" s="344"/>
      <c r="BS4580" s="305"/>
      <c r="BT4580" s="305"/>
      <c r="BU4580" s="305"/>
      <c r="BV4580" s="305"/>
      <c r="BW4580" s="305"/>
      <c r="BX4580" s="305"/>
      <c r="BY4580" s="305"/>
      <c r="BZ4580" s="305"/>
      <c r="CA4580" s="305"/>
      <c r="CE4580" s="110"/>
    </row>
    <row r="4581" spans="9:83" s="108" customFormat="1" x14ac:dyDescent="0.25">
      <c r="I4581" s="111"/>
      <c r="J4581" s="111"/>
      <c r="K4581" s="111"/>
      <c r="L4581" s="111"/>
      <c r="M4581" s="111"/>
      <c r="N4581" s="111"/>
      <c r="O4581" s="112"/>
      <c r="AF4581" s="109"/>
      <c r="AG4581" s="109"/>
      <c r="AH4581" s="109"/>
      <c r="AN4581" s="109"/>
      <c r="AO4581" s="109"/>
      <c r="AP4581" s="109"/>
      <c r="BF4581" s="305"/>
      <c r="BG4581" s="305"/>
      <c r="BJ4581" s="344"/>
      <c r="BK4581" s="344"/>
      <c r="BS4581" s="305"/>
      <c r="BT4581" s="305"/>
      <c r="BU4581" s="305"/>
      <c r="BV4581" s="305"/>
      <c r="BW4581" s="305"/>
      <c r="BX4581" s="305"/>
      <c r="BY4581" s="305"/>
      <c r="BZ4581" s="305"/>
      <c r="CA4581" s="305"/>
      <c r="CE4581" s="110"/>
    </row>
    <row r="4582" spans="9:83" s="108" customFormat="1" x14ac:dyDescent="0.25">
      <c r="I4582" s="111"/>
      <c r="J4582" s="111"/>
      <c r="K4582" s="111"/>
      <c r="L4582" s="111"/>
      <c r="M4582" s="111"/>
      <c r="N4582" s="111"/>
      <c r="O4582" s="112"/>
      <c r="AF4582" s="109"/>
      <c r="AG4582" s="109"/>
      <c r="AH4582" s="109"/>
      <c r="AN4582" s="109"/>
      <c r="AO4582" s="109"/>
      <c r="AP4582" s="109"/>
      <c r="BF4582" s="305"/>
      <c r="BG4582" s="305"/>
      <c r="BJ4582" s="344"/>
      <c r="BK4582" s="344"/>
      <c r="BS4582" s="305"/>
      <c r="BT4582" s="305"/>
      <c r="BU4582" s="305"/>
      <c r="BV4582" s="305"/>
      <c r="BW4582" s="305"/>
      <c r="BX4582" s="305"/>
      <c r="BY4582" s="305"/>
      <c r="BZ4582" s="305"/>
      <c r="CA4582" s="305"/>
      <c r="CE4582" s="110"/>
    </row>
    <row r="4583" spans="9:83" s="108" customFormat="1" x14ac:dyDescent="0.25">
      <c r="I4583" s="111"/>
      <c r="J4583" s="111"/>
      <c r="K4583" s="111"/>
      <c r="L4583" s="111"/>
      <c r="M4583" s="111"/>
      <c r="N4583" s="111"/>
      <c r="O4583" s="112"/>
      <c r="AF4583" s="109"/>
      <c r="AG4583" s="109"/>
      <c r="AH4583" s="109"/>
      <c r="AN4583" s="109"/>
      <c r="AO4583" s="109"/>
      <c r="AP4583" s="109"/>
      <c r="BF4583" s="305"/>
      <c r="BG4583" s="305"/>
      <c r="BJ4583" s="344"/>
      <c r="BK4583" s="344"/>
      <c r="BS4583" s="305"/>
      <c r="BT4583" s="305"/>
      <c r="BU4583" s="305"/>
      <c r="BV4583" s="305"/>
      <c r="BW4583" s="305"/>
      <c r="BX4583" s="305"/>
      <c r="BY4583" s="305"/>
      <c r="BZ4583" s="305"/>
      <c r="CA4583" s="305"/>
      <c r="CE4583" s="110"/>
    </row>
    <row r="4584" spans="9:83" s="108" customFormat="1" x14ac:dyDescent="0.25">
      <c r="I4584" s="111"/>
      <c r="J4584" s="111"/>
      <c r="K4584" s="111"/>
      <c r="L4584" s="111"/>
      <c r="M4584" s="111"/>
      <c r="N4584" s="111"/>
      <c r="O4584" s="112"/>
      <c r="AF4584" s="109"/>
      <c r="AG4584" s="109"/>
      <c r="AH4584" s="109"/>
      <c r="AN4584" s="109"/>
      <c r="AO4584" s="109"/>
      <c r="AP4584" s="109"/>
      <c r="BF4584" s="305"/>
      <c r="BG4584" s="305"/>
      <c r="BJ4584" s="344"/>
      <c r="BK4584" s="344"/>
      <c r="BS4584" s="305"/>
      <c r="BT4584" s="305"/>
      <c r="BU4584" s="305"/>
      <c r="BV4584" s="305"/>
      <c r="BW4584" s="305"/>
      <c r="BX4584" s="305"/>
      <c r="BY4584" s="305"/>
      <c r="BZ4584" s="305"/>
      <c r="CA4584" s="305"/>
      <c r="CE4584" s="110"/>
    </row>
    <row r="4585" spans="9:83" s="108" customFormat="1" x14ac:dyDescent="0.25">
      <c r="I4585" s="111"/>
      <c r="J4585" s="111"/>
      <c r="K4585" s="111"/>
      <c r="L4585" s="111"/>
      <c r="M4585" s="111"/>
      <c r="N4585" s="111"/>
      <c r="O4585" s="112"/>
      <c r="AF4585" s="109"/>
      <c r="AG4585" s="109"/>
      <c r="AH4585" s="109"/>
      <c r="AN4585" s="109"/>
      <c r="AO4585" s="109"/>
      <c r="AP4585" s="109"/>
      <c r="BF4585" s="305"/>
      <c r="BG4585" s="305"/>
      <c r="BJ4585" s="344"/>
      <c r="BK4585" s="344"/>
      <c r="BS4585" s="305"/>
      <c r="BT4585" s="305"/>
      <c r="BU4585" s="305"/>
      <c r="BV4585" s="305"/>
      <c r="BW4585" s="305"/>
      <c r="BX4585" s="305"/>
      <c r="BY4585" s="305"/>
      <c r="BZ4585" s="305"/>
      <c r="CA4585" s="305"/>
      <c r="CE4585" s="110"/>
    </row>
    <row r="4586" spans="9:83" s="108" customFormat="1" x14ac:dyDescent="0.25">
      <c r="I4586" s="111"/>
      <c r="J4586" s="111"/>
      <c r="K4586" s="111"/>
      <c r="L4586" s="111"/>
      <c r="M4586" s="111"/>
      <c r="N4586" s="111"/>
      <c r="O4586" s="112"/>
      <c r="AF4586" s="109"/>
      <c r="AG4586" s="109"/>
      <c r="AH4586" s="109"/>
      <c r="AN4586" s="109"/>
      <c r="AO4586" s="109"/>
      <c r="AP4586" s="109"/>
      <c r="BF4586" s="305"/>
      <c r="BG4586" s="305"/>
      <c r="BJ4586" s="344"/>
      <c r="BK4586" s="344"/>
      <c r="BS4586" s="305"/>
      <c r="BT4586" s="305"/>
      <c r="BU4586" s="305"/>
      <c r="BV4586" s="305"/>
      <c r="BW4586" s="305"/>
      <c r="BX4586" s="305"/>
      <c r="BY4586" s="305"/>
      <c r="BZ4586" s="305"/>
      <c r="CA4586" s="305"/>
      <c r="CE4586" s="110"/>
    </row>
    <row r="4587" spans="9:83" s="108" customFormat="1" x14ac:dyDescent="0.25">
      <c r="I4587" s="111"/>
      <c r="J4587" s="111"/>
      <c r="K4587" s="111"/>
      <c r="L4587" s="111"/>
      <c r="M4587" s="111"/>
      <c r="N4587" s="111"/>
      <c r="O4587" s="112"/>
      <c r="AF4587" s="109"/>
      <c r="AG4587" s="109"/>
      <c r="AH4587" s="109"/>
      <c r="AN4587" s="109"/>
      <c r="AO4587" s="109"/>
      <c r="AP4587" s="109"/>
      <c r="BF4587" s="305"/>
      <c r="BG4587" s="305"/>
      <c r="BJ4587" s="344"/>
      <c r="BK4587" s="344"/>
      <c r="BS4587" s="305"/>
      <c r="BT4587" s="305"/>
      <c r="BU4587" s="305"/>
      <c r="BV4587" s="305"/>
      <c r="BW4587" s="305"/>
      <c r="BX4587" s="305"/>
      <c r="BY4587" s="305"/>
      <c r="BZ4587" s="305"/>
      <c r="CA4587" s="305"/>
      <c r="CE4587" s="110"/>
    </row>
    <row r="4588" spans="9:83" s="108" customFormat="1" x14ac:dyDescent="0.25">
      <c r="I4588" s="111"/>
      <c r="J4588" s="111"/>
      <c r="K4588" s="111"/>
      <c r="L4588" s="111"/>
      <c r="M4588" s="111"/>
      <c r="N4588" s="111"/>
      <c r="O4588" s="112"/>
      <c r="AF4588" s="109"/>
      <c r="AG4588" s="109"/>
      <c r="AH4588" s="109"/>
      <c r="AN4588" s="109"/>
      <c r="AO4588" s="109"/>
      <c r="AP4588" s="109"/>
      <c r="BF4588" s="305"/>
      <c r="BG4588" s="305"/>
      <c r="BJ4588" s="344"/>
      <c r="BK4588" s="344"/>
      <c r="BS4588" s="305"/>
      <c r="BT4588" s="305"/>
      <c r="BU4588" s="305"/>
      <c r="BV4588" s="305"/>
      <c r="BW4588" s="305"/>
      <c r="BX4588" s="305"/>
      <c r="BY4588" s="305"/>
      <c r="BZ4588" s="305"/>
      <c r="CA4588" s="305"/>
      <c r="CE4588" s="110"/>
    </row>
    <row r="4589" spans="9:83" s="108" customFormat="1" x14ac:dyDescent="0.25">
      <c r="I4589" s="111"/>
      <c r="J4589" s="111"/>
      <c r="K4589" s="111"/>
      <c r="L4589" s="111"/>
      <c r="M4589" s="111"/>
      <c r="N4589" s="111"/>
      <c r="O4589" s="112"/>
      <c r="AF4589" s="109"/>
      <c r="AG4589" s="109"/>
      <c r="AH4589" s="109"/>
      <c r="AN4589" s="109"/>
      <c r="AO4589" s="109"/>
      <c r="AP4589" s="109"/>
      <c r="BF4589" s="305"/>
      <c r="BG4589" s="305"/>
      <c r="BJ4589" s="344"/>
      <c r="BK4589" s="344"/>
      <c r="BS4589" s="305"/>
      <c r="BT4589" s="305"/>
      <c r="BU4589" s="305"/>
      <c r="BV4589" s="305"/>
      <c r="BW4589" s="305"/>
      <c r="BX4589" s="305"/>
      <c r="BY4589" s="305"/>
      <c r="BZ4589" s="305"/>
      <c r="CA4589" s="305"/>
      <c r="CE4589" s="110"/>
    </row>
    <row r="4590" spans="9:83" s="108" customFormat="1" x14ac:dyDescent="0.25">
      <c r="I4590" s="111"/>
      <c r="J4590" s="111"/>
      <c r="K4590" s="111"/>
      <c r="L4590" s="111"/>
      <c r="M4590" s="111"/>
      <c r="N4590" s="111"/>
      <c r="O4590" s="112"/>
      <c r="AF4590" s="109"/>
      <c r="AG4590" s="109"/>
      <c r="AH4590" s="109"/>
      <c r="AN4590" s="109"/>
      <c r="AO4590" s="109"/>
      <c r="AP4590" s="109"/>
      <c r="BF4590" s="305"/>
      <c r="BG4590" s="305"/>
      <c r="BJ4590" s="344"/>
      <c r="BK4590" s="344"/>
      <c r="BS4590" s="305"/>
      <c r="BT4590" s="305"/>
      <c r="BU4590" s="305"/>
      <c r="BV4590" s="305"/>
      <c r="BW4590" s="305"/>
      <c r="BX4590" s="305"/>
      <c r="BY4590" s="305"/>
      <c r="BZ4590" s="305"/>
      <c r="CA4590" s="305"/>
      <c r="CE4590" s="110"/>
    </row>
    <row r="4591" spans="9:83" s="108" customFormat="1" x14ac:dyDescent="0.25">
      <c r="I4591" s="111"/>
      <c r="J4591" s="111"/>
      <c r="K4591" s="111"/>
      <c r="L4591" s="111"/>
      <c r="M4591" s="111"/>
      <c r="N4591" s="111"/>
      <c r="O4591" s="112"/>
      <c r="AF4591" s="109"/>
      <c r="AG4591" s="109"/>
      <c r="AH4591" s="109"/>
      <c r="AN4591" s="109"/>
      <c r="AO4591" s="109"/>
      <c r="AP4591" s="109"/>
      <c r="BF4591" s="305"/>
      <c r="BG4591" s="305"/>
      <c r="BJ4591" s="344"/>
      <c r="BK4591" s="344"/>
      <c r="BS4591" s="305"/>
      <c r="BT4591" s="305"/>
      <c r="BU4591" s="305"/>
      <c r="BV4591" s="305"/>
      <c r="BW4591" s="305"/>
      <c r="BX4591" s="305"/>
      <c r="BY4591" s="305"/>
      <c r="BZ4591" s="305"/>
      <c r="CA4591" s="305"/>
      <c r="CE4591" s="110"/>
    </row>
    <row r="4592" spans="9:83" s="108" customFormat="1" x14ac:dyDescent="0.25">
      <c r="I4592" s="111"/>
      <c r="J4592" s="111"/>
      <c r="K4592" s="111"/>
      <c r="L4592" s="111"/>
      <c r="M4592" s="111"/>
      <c r="N4592" s="111"/>
      <c r="O4592" s="112"/>
      <c r="AF4592" s="109"/>
      <c r="AG4592" s="109"/>
      <c r="AH4592" s="109"/>
      <c r="AN4592" s="109"/>
      <c r="AO4592" s="109"/>
      <c r="AP4592" s="109"/>
      <c r="BF4592" s="305"/>
      <c r="BG4592" s="305"/>
      <c r="BJ4592" s="344"/>
      <c r="BK4592" s="344"/>
      <c r="BS4592" s="305"/>
      <c r="BT4592" s="305"/>
      <c r="BU4592" s="305"/>
      <c r="BV4592" s="305"/>
      <c r="BW4592" s="305"/>
      <c r="BX4592" s="305"/>
      <c r="BY4592" s="305"/>
      <c r="BZ4592" s="305"/>
      <c r="CA4592" s="305"/>
      <c r="CE4592" s="110"/>
    </row>
    <row r="4593" spans="9:83" s="108" customFormat="1" x14ac:dyDescent="0.25">
      <c r="I4593" s="111"/>
      <c r="J4593" s="111"/>
      <c r="K4593" s="111"/>
      <c r="L4593" s="111"/>
      <c r="M4593" s="111"/>
      <c r="N4593" s="111"/>
      <c r="O4593" s="112"/>
      <c r="AF4593" s="109"/>
      <c r="AG4593" s="109"/>
      <c r="AH4593" s="109"/>
      <c r="AN4593" s="109"/>
      <c r="AO4593" s="109"/>
      <c r="AP4593" s="109"/>
      <c r="BF4593" s="305"/>
      <c r="BG4593" s="305"/>
      <c r="BJ4593" s="344"/>
      <c r="BK4593" s="344"/>
      <c r="BS4593" s="305"/>
      <c r="BT4593" s="305"/>
      <c r="BU4593" s="305"/>
      <c r="BV4593" s="305"/>
      <c r="BW4593" s="305"/>
      <c r="BX4593" s="305"/>
      <c r="BY4593" s="305"/>
      <c r="BZ4593" s="305"/>
      <c r="CA4593" s="305"/>
      <c r="CE4593" s="110"/>
    </row>
    <row r="4594" spans="9:83" s="108" customFormat="1" x14ac:dyDescent="0.25">
      <c r="I4594" s="111"/>
      <c r="J4594" s="111"/>
      <c r="K4594" s="111"/>
      <c r="L4594" s="111"/>
      <c r="M4594" s="111"/>
      <c r="N4594" s="111"/>
      <c r="O4594" s="112"/>
      <c r="AF4594" s="109"/>
      <c r="AG4594" s="109"/>
      <c r="AH4594" s="109"/>
      <c r="AN4594" s="109"/>
      <c r="AO4594" s="109"/>
      <c r="AP4594" s="109"/>
      <c r="BF4594" s="305"/>
      <c r="BG4594" s="305"/>
      <c r="BJ4594" s="344"/>
      <c r="BK4594" s="344"/>
      <c r="BS4594" s="305"/>
      <c r="BT4594" s="305"/>
      <c r="BU4594" s="305"/>
      <c r="BV4594" s="305"/>
      <c r="BW4594" s="305"/>
      <c r="BX4594" s="305"/>
      <c r="BY4594" s="305"/>
      <c r="BZ4594" s="305"/>
      <c r="CA4594" s="305"/>
      <c r="CE4594" s="110"/>
    </row>
    <row r="4595" spans="9:83" s="108" customFormat="1" x14ac:dyDescent="0.25">
      <c r="I4595" s="111"/>
      <c r="J4595" s="111"/>
      <c r="K4595" s="111"/>
      <c r="L4595" s="111"/>
      <c r="M4595" s="111"/>
      <c r="N4595" s="111"/>
      <c r="O4595" s="112"/>
      <c r="AF4595" s="109"/>
      <c r="AG4595" s="109"/>
      <c r="AH4595" s="109"/>
      <c r="AN4595" s="109"/>
      <c r="AO4595" s="109"/>
      <c r="AP4595" s="109"/>
      <c r="BF4595" s="305"/>
      <c r="BG4595" s="305"/>
      <c r="BJ4595" s="344"/>
      <c r="BK4595" s="344"/>
      <c r="BS4595" s="305"/>
      <c r="BT4595" s="305"/>
      <c r="BU4595" s="305"/>
      <c r="BV4595" s="305"/>
      <c r="BW4595" s="305"/>
      <c r="BX4595" s="305"/>
      <c r="BY4595" s="305"/>
      <c r="BZ4595" s="305"/>
      <c r="CA4595" s="305"/>
      <c r="CE4595" s="110"/>
    </row>
    <row r="4596" spans="9:83" s="108" customFormat="1" x14ac:dyDescent="0.25">
      <c r="I4596" s="111"/>
      <c r="J4596" s="111"/>
      <c r="K4596" s="111"/>
      <c r="L4596" s="111"/>
      <c r="M4596" s="111"/>
      <c r="N4596" s="111"/>
      <c r="O4596" s="112"/>
      <c r="AF4596" s="109"/>
      <c r="AG4596" s="109"/>
      <c r="AH4596" s="109"/>
      <c r="AN4596" s="109"/>
      <c r="AO4596" s="109"/>
      <c r="AP4596" s="109"/>
      <c r="BF4596" s="305"/>
      <c r="BG4596" s="305"/>
      <c r="BJ4596" s="344"/>
      <c r="BK4596" s="344"/>
      <c r="BS4596" s="305"/>
      <c r="BT4596" s="305"/>
      <c r="BU4596" s="305"/>
      <c r="BV4596" s="305"/>
      <c r="BW4596" s="305"/>
      <c r="BX4596" s="305"/>
      <c r="BY4596" s="305"/>
      <c r="BZ4596" s="305"/>
      <c r="CA4596" s="305"/>
      <c r="CE4596" s="110"/>
    </row>
    <row r="4597" spans="9:83" s="108" customFormat="1" x14ac:dyDescent="0.25">
      <c r="I4597" s="111"/>
      <c r="J4597" s="111"/>
      <c r="K4597" s="111"/>
      <c r="L4597" s="111"/>
      <c r="M4597" s="111"/>
      <c r="N4597" s="111"/>
      <c r="O4597" s="112"/>
      <c r="AF4597" s="109"/>
      <c r="AG4597" s="109"/>
      <c r="AH4597" s="109"/>
      <c r="AN4597" s="109"/>
      <c r="AO4597" s="109"/>
      <c r="AP4597" s="109"/>
      <c r="BF4597" s="305"/>
      <c r="BG4597" s="305"/>
      <c r="BJ4597" s="344"/>
      <c r="BK4597" s="344"/>
      <c r="BS4597" s="305"/>
      <c r="BT4597" s="305"/>
      <c r="BU4597" s="305"/>
      <c r="BV4597" s="305"/>
      <c r="BW4597" s="305"/>
      <c r="BX4597" s="305"/>
      <c r="BY4597" s="305"/>
      <c r="BZ4597" s="305"/>
      <c r="CA4597" s="305"/>
      <c r="CE4597" s="110"/>
    </row>
    <row r="4598" spans="9:83" s="108" customFormat="1" x14ac:dyDescent="0.25">
      <c r="I4598" s="111"/>
      <c r="J4598" s="111"/>
      <c r="K4598" s="111"/>
      <c r="L4598" s="111"/>
      <c r="M4598" s="111"/>
      <c r="N4598" s="111"/>
      <c r="O4598" s="112"/>
      <c r="AF4598" s="109"/>
      <c r="AG4598" s="109"/>
      <c r="AH4598" s="109"/>
      <c r="AN4598" s="109"/>
      <c r="AO4598" s="109"/>
      <c r="AP4598" s="109"/>
      <c r="BF4598" s="305"/>
      <c r="BG4598" s="305"/>
      <c r="BJ4598" s="344"/>
      <c r="BK4598" s="344"/>
      <c r="BS4598" s="305"/>
      <c r="BT4598" s="305"/>
      <c r="BU4598" s="305"/>
      <c r="BV4598" s="305"/>
      <c r="BW4598" s="305"/>
      <c r="BX4598" s="305"/>
      <c r="BY4598" s="305"/>
      <c r="BZ4598" s="305"/>
      <c r="CA4598" s="305"/>
      <c r="CE4598" s="110"/>
    </row>
    <row r="4599" spans="9:83" s="108" customFormat="1" x14ac:dyDescent="0.25">
      <c r="I4599" s="111"/>
      <c r="J4599" s="111"/>
      <c r="K4599" s="111"/>
      <c r="L4599" s="111"/>
      <c r="M4599" s="111"/>
      <c r="N4599" s="111"/>
      <c r="O4599" s="112"/>
      <c r="AF4599" s="109"/>
      <c r="AG4599" s="109"/>
      <c r="AH4599" s="109"/>
      <c r="AN4599" s="109"/>
      <c r="AO4599" s="109"/>
      <c r="AP4599" s="109"/>
      <c r="BF4599" s="305"/>
      <c r="BG4599" s="305"/>
      <c r="BJ4599" s="344"/>
      <c r="BK4599" s="344"/>
      <c r="BS4599" s="305"/>
      <c r="BT4599" s="305"/>
      <c r="BU4599" s="305"/>
      <c r="BV4599" s="305"/>
      <c r="BW4599" s="305"/>
      <c r="BX4599" s="305"/>
      <c r="BY4599" s="305"/>
      <c r="BZ4599" s="305"/>
      <c r="CA4599" s="305"/>
      <c r="CE4599" s="110"/>
    </row>
    <row r="4600" spans="9:83" s="108" customFormat="1" x14ac:dyDescent="0.25">
      <c r="I4600" s="111"/>
      <c r="J4600" s="111"/>
      <c r="K4600" s="111"/>
      <c r="L4600" s="111"/>
      <c r="M4600" s="111"/>
      <c r="N4600" s="111"/>
      <c r="O4600" s="112"/>
      <c r="AF4600" s="109"/>
      <c r="AG4600" s="109"/>
      <c r="AH4600" s="109"/>
      <c r="AN4600" s="109"/>
      <c r="AO4600" s="109"/>
      <c r="AP4600" s="109"/>
      <c r="BF4600" s="305"/>
      <c r="BG4600" s="305"/>
      <c r="BJ4600" s="344"/>
      <c r="BK4600" s="344"/>
      <c r="BS4600" s="305"/>
      <c r="BT4600" s="305"/>
      <c r="BU4600" s="305"/>
      <c r="BV4600" s="305"/>
      <c r="BW4600" s="305"/>
      <c r="BX4600" s="305"/>
      <c r="BY4600" s="305"/>
      <c r="BZ4600" s="305"/>
      <c r="CA4600" s="305"/>
      <c r="CE4600" s="110"/>
    </row>
    <row r="4601" spans="9:83" s="108" customFormat="1" x14ac:dyDescent="0.25">
      <c r="I4601" s="111"/>
      <c r="J4601" s="111"/>
      <c r="K4601" s="111"/>
      <c r="L4601" s="111"/>
      <c r="M4601" s="111"/>
      <c r="N4601" s="111"/>
      <c r="O4601" s="112"/>
      <c r="AF4601" s="109"/>
      <c r="AG4601" s="109"/>
      <c r="AH4601" s="109"/>
      <c r="AN4601" s="109"/>
      <c r="AO4601" s="109"/>
      <c r="AP4601" s="109"/>
      <c r="BF4601" s="305"/>
      <c r="BG4601" s="305"/>
      <c r="BJ4601" s="344"/>
      <c r="BK4601" s="344"/>
      <c r="BS4601" s="305"/>
      <c r="BT4601" s="305"/>
      <c r="BU4601" s="305"/>
      <c r="BV4601" s="305"/>
      <c r="BW4601" s="305"/>
      <c r="BX4601" s="305"/>
      <c r="BY4601" s="305"/>
      <c r="BZ4601" s="305"/>
      <c r="CA4601" s="305"/>
      <c r="CE4601" s="110"/>
    </row>
    <row r="4602" spans="9:83" s="108" customFormat="1" x14ac:dyDescent="0.25">
      <c r="I4602" s="111"/>
      <c r="J4602" s="111"/>
      <c r="K4602" s="111"/>
      <c r="L4602" s="111"/>
      <c r="M4602" s="111"/>
      <c r="N4602" s="111"/>
      <c r="O4602" s="112"/>
      <c r="AF4602" s="109"/>
      <c r="AG4602" s="109"/>
      <c r="AH4602" s="109"/>
      <c r="AN4602" s="109"/>
      <c r="AO4602" s="109"/>
      <c r="AP4602" s="109"/>
      <c r="BF4602" s="305"/>
      <c r="BG4602" s="305"/>
      <c r="BJ4602" s="344"/>
      <c r="BK4602" s="344"/>
      <c r="BS4602" s="305"/>
      <c r="BT4602" s="305"/>
      <c r="BU4602" s="305"/>
      <c r="BV4602" s="305"/>
      <c r="BW4602" s="305"/>
      <c r="BX4602" s="305"/>
      <c r="BY4602" s="305"/>
      <c r="BZ4602" s="305"/>
      <c r="CA4602" s="305"/>
      <c r="CE4602" s="110"/>
    </row>
    <row r="4603" spans="9:83" s="108" customFormat="1" x14ac:dyDescent="0.25">
      <c r="I4603" s="111"/>
      <c r="J4603" s="111"/>
      <c r="K4603" s="111"/>
      <c r="L4603" s="111"/>
      <c r="M4603" s="111"/>
      <c r="N4603" s="111"/>
      <c r="O4603" s="112"/>
      <c r="AF4603" s="109"/>
      <c r="AG4603" s="109"/>
      <c r="AH4603" s="109"/>
      <c r="AN4603" s="109"/>
      <c r="AO4603" s="109"/>
      <c r="AP4603" s="109"/>
      <c r="BF4603" s="305"/>
      <c r="BG4603" s="305"/>
      <c r="BJ4603" s="344"/>
      <c r="BK4603" s="344"/>
      <c r="BS4603" s="305"/>
      <c r="BT4603" s="305"/>
      <c r="BU4603" s="305"/>
      <c r="BV4603" s="305"/>
      <c r="BW4603" s="305"/>
      <c r="BX4603" s="305"/>
      <c r="BY4603" s="305"/>
      <c r="BZ4603" s="305"/>
      <c r="CA4603" s="305"/>
      <c r="CE4603" s="110"/>
    </row>
    <row r="4604" spans="9:83" s="108" customFormat="1" x14ac:dyDescent="0.25">
      <c r="I4604" s="111"/>
      <c r="J4604" s="111"/>
      <c r="K4604" s="111"/>
      <c r="L4604" s="111"/>
      <c r="M4604" s="111"/>
      <c r="N4604" s="111"/>
      <c r="O4604" s="112"/>
      <c r="AF4604" s="109"/>
      <c r="AG4604" s="109"/>
      <c r="AH4604" s="109"/>
      <c r="AN4604" s="109"/>
      <c r="AO4604" s="109"/>
      <c r="AP4604" s="109"/>
      <c r="BF4604" s="305"/>
      <c r="BG4604" s="305"/>
      <c r="BJ4604" s="344"/>
      <c r="BK4604" s="344"/>
      <c r="BS4604" s="305"/>
      <c r="BT4604" s="305"/>
      <c r="BU4604" s="305"/>
      <c r="BV4604" s="305"/>
      <c r="BW4604" s="305"/>
      <c r="BX4604" s="305"/>
      <c r="BY4604" s="305"/>
      <c r="BZ4604" s="305"/>
      <c r="CA4604" s="305"/>
      <c r="CE4604" s="110"/>
    </row>
    <row r="4605" spans="9:83" s="108" customFormat="1" x14ac:dyDescent="0.25">
      <c r="I4605" s="111"/>
      <c r="J4605" s="111"/>
      <c r="K4605" s="111"/>
      <c r="L4605" s="111"/>
      <c r="M4605" s="111"/>
      <c r="N4605" s="111"/>
      <c r="O4605" s="112"/>
      <c r="AF4605" s="109"/>
      <c r="AG4605" s="109"/>
      <c r="AH4605" s="109"/>
      <c r="AN4605" s="109"/>
      <c r="AO4605" s="109"/>
      <c r="AP4605" s="109"/>
      <c r="BF4605" s="305"/>
      <c r="BG4605" s="305"/>
      <c r="BJ4605" s="344"/>
      <c r="BK4605" s="344"/>
      <c r="BS4605" s="305"/>
      <c r="BT4605" s="305"/>
      <c r="BU4605" s="305"/>
      <c r="BV4605" s="305"/>
      <c r="BW4605" s="305"/>
      <c r="BX4605" s="305"/>
      <c r="BY4605" s="305"/>
      <c r="BZ4605" s="305"/>
      <c r="CA4605" s="305"/>
      <c r="CE4605" s="110"/>
    </row>
    <row r="4606" spans="9:83" s="108" customFormat="1" x14ac:dyDescent="0.25">
      <c r="I4606" s="111"/>
      <c r="J4606" s="111"/>
      <c r="K4606" s="111"/>
      <c r="L4606" s="111"/>
      <c r="M4606" s="111"/>
      <c r="N4606" s="111"/>
      <c r="O4606" s="112"/>
      <c r="AF4606" s="109"/>
      <c r="AG4606" s="109"/>
      <c r="AH4606" s="109"/>
      <c r="AN4606" s="109"/>
      <c r="AO4606" s="109"/>
      <c r="AP4606" s="109"/>
      <c r="BF4606" s="305"/>
      <c r="BG4606" s="305"/>
      <c r="BJ4606" s="344"/>
      <c r="BK4606" s="344"/>
      <c r="BS4606" s="305"/>
      <c r="BT4606" s="305"/>
      <c r="BU4606" s="305"/>
      <c r="BV4606" s="305"/>
      <c r="BW4606" s="305"/>
      <c r="BX4606" s="305"/>
      <c r="BY4606" s="305"/>
      <c r="BZ4606" s="305"/>
      <c r="CA4606" s="305"/>
      <c r="CE4606" s="110"/>
    </row>
    <row r="4607" spans="9:83" s="108" customFormat="1" x14ac:dyDescent="0.25">
      <c r="I4607" s="111"/>
      <c r="J4607" s="111"/>
      <c r="K4607" s="111"/>
      <c r="L4607" s="111"/>
      <c r="M4607" s="111"/>
      <c r="N4607" s="111"/>
      <c r="O4607" s="112"/>
      <c r="AF4607" s="109"/>
      <c r="AG4607" s="109"/>
      <c r="AH4607" s="109"/>
      <c r="AN4607" s="109"/>
      <c r="AO4607" s="109"/>
      <c r="AP4607" s="109"/>
      <c r="BF4607" s="305"/>
      <c r="BG4607" s="305"/>
      <c r="BJ4607" s="344"/>
      <c r="BK4607" s="344"/>
      <c r="BS4607" s="305"/>
      <c r="BT4607" s="305"/>
      <c r="BU4607" s="305"/>
      <c r="BV4607" s="305"/>
      <c r="BW4607" s="305"/>
      <c r="BX4607" s="305"/>
      <c r="BY4607" s="305"/>
      <c r="BZ4607" s="305"/>
      <c r="CA4607" s="305"/>
      <c r="CE4607" s="110"/>
    </row>
    <row r="4608" spans="9:83" s="108" customFormat="1" x14ac:dyDescent="0.25">
      <c r="I4608" s="111"/>
      <c r="J4608" s="111"/>
      <c r="K4608" s="111"/>
      <c r="L4608" s="111"/>
      <c r="M4608" s="111"/>
      <c r="N4608" s="111"/>
      <c r="O4608" s="112"/>
      <c r="AF4608" s="109"/>
      <c r="AG4608" s="109"/>
      <c r="AH4608" s="109"/>
      <c r="AN4608" s="109"/>
      <c r="AO4608" s="109"/>
      <c r="AP4608" s="109"/>
      <c r="BF4608" s="305"/>
      <c r="BG4608" s="305"/>
      <c r="BJ4608" s="344"/>
      <c r="BK4608" s="344"/>
      <c r="BS4608" s="305"/>
      <c r="BT4608" s="305"/>
      <c r="BU4608" s="305"/>
      <c r="BV4608" s="305"/>
      <c r="BW4608" s="305"/>
      <c r="BX4608" s="305"/>
      <c r="BY4608" s="305"/>
      <c r="BZ4608" s="305"/>
      <c r="CA4608" s="305"/>
      <c r="CE4608" s="110"/>
    </row>
    <row r="4609" spans="9:83" s="108" customFormat="1" x14ac:dyDescent="0.25">
      <c r="I4609" s="111"/>
      <c r="J4609" s="111"/>
      <c r="K4609" s="111"/>
      <c r="L4609" s="111"/>
      <c r="M4609" s="111"/>
      <c r="N4609" s="111"/>
      <c r="O4609" s="112"/>
      <c r="AF4609" s="109"/>
      <c r="AG4609" s="109"/>
      <c r="AH4609" s="109"/>
      <c r="AN4609" s="109"/>
      <c r="AO4609" s="109"/>
      <c r="AP4609" s="109"/>
      <c r="BF4609" s="305"/>
      <c r="BG4609" s="305"/>
      <c r="BJ4609" s="344"/>
      <c r="BK4609" s="344"/>
      <c r="BS4609" s="305"/>
      <c r="BT4609" s="305"/>
      <c r="BU4609" s="305"/>
      <c r="BV4609" s="305"/>
      <c r="BW4609" s="305"/>
      <c r="BX4609" s="305"/>
      <c r="BY4609" s="305"/>
      <c r="BZ4609" s="305"/>
      <c r="CA4609" s="305"/>
      <c r="CE4609" s="110"/>
    </row>
    <row r="4610" spans="9:83" s="108" customFormat="1" x14ac:dyDescent="0.25">
      <c r="I4610" s="111"/>
      <c r="J4610" s="111"/>
      <c r="K4610" s="111"/>
      <c r="L4610" s="111"/>
      <c r="M4610" s="111"/>
      <c r="N4610" s="111"/>
      <c r="O4610" s="112"/>
      <c r="AF4610" s="109"/>
      <c r="AG4610" s="109"/>
      <c r="AH4610" s="109"/>
      <c r="AN4610" s="109"/>
      <c r="AO4610" s="109"/>
      <c r="AP4610" s="109"/>
      <c r="BF4610" s="305"/>
      <c r="BG4610" s="305"/>
      <c r="BJ4610" s="344"/>
      <c r="BK4610" s="344"/>
      <c r="BS4610" s="305"/>
      <c r="BT4610" s="305"/>
      <c r="BU4610" s="305"/>
      <c r="BV4610" s="305"/>
      <c r="BW4610" s="305"/>
      <c r="BX4610" s="305"/>
      <c r="BY4610" s="305"/>
      <c r="BZ4610" s="305"/>
      <c r="CA4610" s="305"/>
      <c r="CE4610" s="110"/>
    </row>
    <row r="4611" spans="9:83" s="108" customFormat="1" x14ac:dyDescent="0.25">
      <c r="I4611" s="111"/>
      <c r="J4611" s="111"/>
      <c r="K4611" s="111"/>
      <c r="L4611" s="111"/>
      <c r="M4611" s="111"/>
      <c r="N4611" s="111"/>
      <c r="O4611" s="112"/>
      <c r="AF4611" s="109"/>
      <c r="AG4611" s="109"/>
      <c r="AH4611" s="109"/>
      <c r="AN4611" s="109"/>
      <c r="AO4611" s="109"/>
      <c r="AP4611" s="109"/>
      <c r="BF4611" s="305"/>
      <c r="BG4611" s="305"/>
      <c r="BJ4611" s="344"/>
      <c r="BK4611" s="344"/>
      <c r="BS4611" s="305"/>
      <c r="BT4611" s="305"/>
      <c r="BU4611" s="305"/>
      <c r="BV4611" s="305"/>
      <c r="BW4611" s="305"/>
      <c r="BX4611" s="305"/>
      <c r="BY4611" s="305"/>
      <c r="BZ4611" s="305"/>
      <c r="CA4611" s="305"/>
      <c r="CE4611" s="110"/>
    </row>
    <row r="4612" spans="9:83" s="108" customFormat="1" x14ac:dyDescent="0.25">
      <c r="I4612" s="111"/>
      <c r="J4612" s="111"/>
      <c r="K4612" s="111"/>
      <c r="L4612" s="111"/>
      <c r="M4612" s="111"/>
      <c r="N4612" s="111"/>
      <c r="O4612" s="112"/>
      <c r="AF4612" s="109"/>
      <c r="AG4612" s="109"/>
      <c r="AH4612" s="109"/>
      <c r="AN4612" s="109"/>
      <c r="AO4612" s="109"/>
      <c r="AP4612" s="109"/>
      <c r="BF4612" s="305"/>
      <c r="BG4612" s="305"/>
      <c r="BJ4612" s="344"/>
      <c r="BK4612" s="344"/>
      <c r="BS4612" s="305"/>
      <c r="BT4612" s="305"/>
      <c r="BU4612" s="305"/>
      <c r="BV4612" s="305"/>
      <c r="BW4612" s="305"/>
      <c r="BX4612" s="305"/>
      <c r="BY4612" s="305"/>
      <c r="BZ4612" s="305"/>
      <c r="CA4612" s="305"/>
      <c r="CE4612" s="110"/>
    </row>
    <row r="4613" spans="9:83" s="108" customFormat="1" x14ac:dyDescent="0.25">
      <c r="I4613" s="111"/>
      <c r="J4613" s="111"/>
      <c r="K4613" s="111"/>
      <c r="L4613" s="111"/>
      <c r="M4613" s="111"/>
      <c r="N4613" s="111"/>
      <c r="O4613" s="112"/>
      <c r="AF4613" s="109"/>
      <c r="AG4613" s="109"/>
      <c r="AH4613" s="109"/>
      <c r="AN4613" s="109"/>
      <c r="AO4613" s="109"/>
      <c r="AP4613" s="109"/>
      <c r="BF4613" s="305"/>
      <c r="BG4613" s="305"/>
      <c r="BJ4613" s="344"/>
      <c r="BK4613" s="344"/>
      <c r="BS4613" s="305"/>
      <c r="BT4613" s="305"/>
      <c r="BU4613" s="305"/>
      <c r="BV4613" s="305"/>
      <c r="BW4613" s="305"/>
      <c r="BX4613" s="305"/>
      <c r="BY4613" s="305"/>
      <c r="BZ4613" s="305"/>
      <c r="CA4613" s="305"/>
      <c r="CE4613" s="110"/>
    </row>
    <row r="4614" spans="9:83" s="108" customFormat="1" x14ac:dyDescent="0.25">
      <c r="I4614" s="111"/>
      <c r="J4614" s="111"/>
      <c r="K4614" s="111"/>
      <c r="L4614" s="111"/>
      <c r="M4614" s="111"/>
      <c r="N4614" s="111"/>
      <c r="O4614" s="112"/>
      <c r="AF4614" s="109"/>
      <c r="AG4614" s="109"/>
      <c r="AH4614" s="109"/>
      <c r="AN4614" s="109"/>
      <c r="AO4614" s="109"/>
      <c r="AP4614" s="109"/>
      <c r="BF4614" s="305"/>
      <c r="BG4614" s="305"/>
      <c r="BJ4614" s="344"/>
      <c r="BK4614" s="344"/>
      <c r="BS4614" s="305"/>
      <c r="BT4614" s="305"/>
      <c r="BU4614" s="305"/>
      <c r="BV4614" s="305"/>
      <c r="BW4614" s="305"/>
      <c r="BX4614" s="305"/>
      <c r="BY4614" s="305"/>
      <c r="BZ4614" s="305"/>
      <c r="CA4614" s="305"/>
      <c r="CE4614" s="110"/>
    </row>
    <row r="4615" spans="9:83" s="108" customFormat="1" x14ac:dyDescent="0.25">
      <c r="I4615" s="111"/>
      <c r="J4615" s="111"/>
      <c r="K4615" s="111"/>
      <c r="L4615" s="111"/>
      <c r="M4615" s="111"/>
      <c r="N4615" s="111"/>
      <c r="O4615" s="112"/>
      <c r="AF4615" s="109"/>
      <c r="AG4615" s="109"/>
      <c r="AH4615" s="109"/>
      <c r="AN4615" s="109"/>
      <c r="AO4615" s="109"/>
      <c r="AP4615" s="109"/>
      <c r="BF4615" s="305"/>
      <c r="BG4615" s="305"/>
      <c r="BJ4615" s="344"/>
      <c r="BK4615" s="344"/>
      <c r="BS4615" s="305"/>
      <c r="BT4615" s="305"/>
      <c r="BU4615" s="305"/>
      <c r="BV4615" s="305"/>
      <c r="BW4615" s="305"/>
      <c r="BX4615" s="305"/>
      <c r="BY4615" s="305"/>
      <c r="BZ4615" s="305"/>
      <c r="CA4615" s="305"/>
      <c r="CE4615" s="110"/>
    </row>
    <row r="4616" spans="9:83" s="108" customFormat="1" x14ac:dyDescent="0.25">
      <c r="I4616" s="111"/>
      <c r="J4616" s="111"/>
      <c r="K4616" s="111"/>
      <c r="L4616" s="111"/>
      <c r="M4616" s="111"/>
      <c r="N4616" s="111"/>
      <c r="O4616" s="112"/>
      <c r="AF4616" s="109"/>
      <c r="AG4616" s="109"/>
      <c r="AH4616" s="109"/>
      <c r="AN4616" s="109"/>
      <c r="AO4616" s="109"/>
      <c r="AP4616" s="109"/>
      <c r="BF4616" s="305"/>
      <c r="BG4616" s="305"/>
      <c r="BJ4616" s="344"/>
      <c r="BK4616" s="344"/>
      <c r="BS4616" s="305"/>
      <c r="BT4616" s="305"/>
      <c r="BU4616" s="305"/>
      <c r="BV4616" s="305"/>
      <c r="BW4616" s="305"/>
      <c r="BX4616" s="305"/>
      <c r="BY4616" s="305"/>
      <c r="BZ4616" s="305"/>
      <c r="CA4616" s="305"/>
      <c r="CE4616" s="110"/>
    </row>
    <row r="4617" spans="9:83" s="108" customFormat="1" x14ac:dyDescent="0.25">
      <c r="I4617" s="111"/>
      <c r="J4617" s="111"/>
      <c r="K4617" s="111"/>
      <c r="L4617" s="111"/>
      <c r="M4617" s="111"/>
      <c r="N4617" s="111"/>
      <c r="O4617" s="112"/>
      <c r="AF4617" s="109"/>
      <c r="AG4617" s="109"/>
      <c r="AH4617" s="109"/>
      <c r="AN4617" s="109"/>
      <c r="AO4617" s="109"/>
      <c r="AP4617" s="109"/>
      <c r="BF4617" s="305"/>
      <c r="BG4617" s="305"/>
      <c r="BJ4617" s="344"/>
      <c r="BK4617" s="344"/>
      <c r="BS4617" s="305"/>
      <c r="BT4617" s="305"/>
      <c r="BU4617" s="305"/>
      <c r="BV4617" s="305"/>
      <c r="BW4617" s="305"/>
      <c r="BX4617" s="305"/>
      <c r="BY4617" s="305"/>
      <c r="BZ4617" s="305"/>
      <c r="CA4617" s="305"/>
      <c r="CE4617" s="110"/>
    </row>
    <row r="4618" spans="9:83" s="108" customFormat="1" x14ac:dyDescent="0.25">
      <c r="I4618" s="111"/>
      <c r="J4618" s="111"/>
      <c r="K4618" s="111"/>
      <c r="L4618" s="111"/>
      <c r="M4618" s="111"/>
      <c r="N4618" s="111"/>
      <c r="O4618" s="112"/>
      <c r="AF4618" s="109"/>
      <c r="AG4618" s="109"/>
      <c r="AH4618" s="109"/>
      <c r="AN4618" s="109"/>
      <c r="AO4618" s="109"/>
      <c r="AP4618" s="109"/>
      <c r="BF4618" s="305"/>
      <c r="BG4618" s="305"/>
      <c r="BJ4618" s="344"/>
      <c r="BK4618" s="344"/>
      <c r="BS4618" s="305"/>
      <c r="BT4618" s="305"/>
      <c r="BU4618" s="305"/>
      <c r="BV4618" s="305"/>
      <c r="BW4618" s="305"/>
      <c r="BX4618" s="305"/>
      <c r="BY4618" s="305"/>
      <c r="BZ4618" s="305"/>
      <c r="CA4618" s="305"/>
      <c r="CE4618" s="110"/>
    </row>
    <row r="4619" spans="9:83" s="108" customFormat="1" x14ac:dyDescent="0.25">
      <c r="I4619" s="111"/>
      <c r="J4619" s="111"/>
      <c r="K4619" s="111"/>
      <c r="L4619" s="111"/>
      <c r="M4619" s="111"/>
      <c r="N4619" s="111"/>
      <c r="O4619" s="112"/>
      <c r="AF4619" s="109"/>
      <c r="AG4619" s="109"/>
      <c r="AH4619" s="109"/>
      <c r="AN4619" s="109"/>
      <c r="AO4619" s="109"/>
      <c r="AP4619" s="109"/>
      <c r="BF4619" s="305"/>
      <c r="BG4619" s="305"/>
      <c r="BJ4619" s="344"/>
      <c r="BK4619" s="344"/>
      <c r="BS4619" s="305"/>
      <c r="BT4619" s="305"/>
      <c r="BU4619" s="305"/>
      <c r="BV4619" s="305"/>
      <c r="BW4619" s="305"/>
      <c r="BX4619" s="305"/>
      <c r="BY4619" s="305"/>
      <c r="BZ4619" s="305"/>
      <c r="CA4619" s="305"/>
      <c r="CE4619" s="110"/>
    </row>
    <row r="4620" spans="9:83" s="108" customFormat="1" x14ac:dyDescent="0.25">
      <c r="I4620" s="111"/>
      <c r="J4620" s="111"/>
      <c r="K4620" s="111"/>
      <c r="L4620" s="111"/>
      <c r="M4620" s="111"/>
      <c r="N4620" s="111"/>
      <c r="O4620" s="112"/>
      <c r="AF4620" s="109"/>
      <c r="AG4620" s="109"/>
      <c r="AH4620" s="109"/>
      <c r="AN4620" s="109"/>
      <c r="AO4620" s="109"/>
      <c r="AP4620" s="109"/>
      <c r="BF4620" s="305"/>
      <c r="BG4620" s="305"/>
      <c r="BJ4620" s="344"/>
      <c r="BK4620" s="344"/>
      <c r="BS4620" s="305"/>
      <c r="BT4620" s="305"/>
      <c r="BU4620" s="305"/>
      <c r="BV4620" s="305"/>
      <c r="BW4620" s="305"/>
      <c r="BX4620" s="305"/>
      <c r="BY4620" s="305"/>
      <c r="BZ4620" s="305"/>
      <c r="CA4620" s="305"/>
      <c r="CE4620" s="110"/>
    </row>
    <row r="4621" spans="9:83" s="108" customFormat="1" x14ac:dyDescent="0.25">
      <c r="I4621" s="111"/>
      <c r="J4621" s="111"/>
      <c r="K4621" s="111"/>
      <c r="L4621" s="111"/>
      <c r="M4621" s="111"/>
      <c r="N4621" s="111"/>
      <c r="O4621" s="112"/>
      <c r="AF4621" s="109"/>
      <c r="AG4621" s="109"/>
      <c r="AH4621" s="109"/>
      <c r="AN4621" s="109"/>
      <c r="AO4621" s="109"/>
      <c r="AP4621" s="109"/>
      <c r="BF4621" s="305"/>
      <c r="BG4621" s="305"/>
      <c r="BJ4621" s="344"/>
      <c r="BK4621" s="344"/>
      <c r="BS4621" s="305"/>
      <c r="BT4621" s="305"/>
      <c r="BU4621" s="305"/>
      <c r="BV4621" s="305"/>
      <c r="BW4621" s="305"/>
      <c r="BX4621" s="305"/>
      <c r="BY4621" s="305"/>
      <c r="BZ4621" s="305"/>
      <c r="CA4621" s="305"/>
      <c r="CE4621" s="110"/>
    </row>
    <row r="4622" spans="9:83" s="108" customFormat="1" x14ac:dyDescent="0.25">
      <c r="I4622" s="111"/>
      <c r="J4622" s="111"/>
      <c r="K4622" s="111"/>
      <c r="L4622" s="111"/>
      <c r="M4622" s="111"/>
      <c r="N4622" s="111"/>
      <c r="O4622" s="112"/>
      <c r="AF4622" s="109"/>
      <c r="AG4622" s="109"/>
      <c r="AH4622" s="109"/>
      <c r="AN4622" s="109"/>
      <c r="AO4622" s="109"/>
      <c r="AP4622" s="109"/>
      <c r="BF4622" s="305"/>
      <c r="BG4622" s="305"/>
      <c r="BJ4622" s="344"/>
      <c r="BK4622" s="344"/>
      <c r="BS4622" s="305"/>
      <c r="BT4622" s="305"/>
      <c r="BU4622" s="305"/>
      <c r="BV4622" s="305"/>
      <c r="BW4622" s="305"/>
      <c r="BX4622" s="305"/>
      <c r="BY4622" s="305"/>
      <c r="BZ4622" s="305"/>
      <c r="CA4622" s="305"/>
      <c r="CE4622" s="110"/>
    </row>
    <row r="4623" spans="9:83" s="108" customFormat="1" x14ac:dyDescent="0.25">
      <c r="I4623" s="111"/>
      <c r="J4623" s="111"/>
      <c r="K4623" s="111"/>
      <c r="L4623" s="111"/>
      <c r="M4623" s="111"/>
      <c r="N4623" s="111"/>
      <c r="O4623" s="112"/>
      <c r="AF4623" s="109"/>
      <c r="AG4623" s="109"/>
      <c r="AH4623" s="109"/>
      <c r="AN4623" s="109"/>
      <c r="AO4623" s="109"/>
      <c r="AP4623" s="109"/>
      <c r="BF4623" s="305"/>
      <c r="BG4623" s="305"/>
      <c r="BJ4623" s="344"/>
      <c r="BK4623" s="344"/>
      <c r="BS4623" s="305"/>
      <c r="BT4623" s="305"/>
      <c r="BU4623" s="305"/>
      <c r="BV4623" s="305"/>
      <c r="BW4623" s="305"/>
      <c r="BX4623" s="305"/>
      <c r="BY4623" s="305"/>
      <c r="BZ4623" s="305"/>
      <c r="CA4623" s="305"/>
      <c r="CE4623" s="110"/>
    </row>
    <row r="4624" spans="9:83" s="108" customFormat="1" x14ac:dyDescent="0.25">
      <c r="I4624" s="111"/>
      <c r="J4624" s="111"/>
      <c r="K4624" s="111"/>
      <c r="L4624" s="111"/>
      <c r="M4624" s="111"/>
      <c r="N4624" s="111"/>
      <c r="O4624" s="112"/>
      <c r="AF4624" s="109"/>
      <c r="AG4624" s="109"/>
      <c r="AH4624" s="109"/>
      <c r="AN4624" s="109"/>
      <c r="AO4624" s="109"/>
      <c r="AP4624" s="109"/>
      <c r="BF4624" s="305"/>
      <c r="BG4624" s="305"/>
      <c r="BJ4624" s="344"/>
      <c r="BK4624" s="344"/>
      <c r="BS4624" s="305"/>
      <c r="BT4624" s="305"/>
      <c r="BU4624" s="305"/>
      <c r="BV4624" s="305"/>
      <c r="BW4624" s="305"/>
      <c r="BX4624" s="305"/>
      <c r="BY4624" s="305"/>
      <c r="BZ4624" s="305"/>
      <c r="CA4624" s="305"/>
      <c r="CE4624" s="110"/>
    </row>
    <row r="4625" spans="9:83" s="108" customFormat="1" x14ac:dyDescent="0.25">
      <c r="I4625" s="111"/>
      <c r="J4625" s="111"/>
      <c r="K4625" s="111"/>
      <c r="L4625" s="111"/>
      <c r="M4625" s="111"/>
      <c r="N4625" s="111"/>
      <c r="O4625" s="112"/>
      <c r="AF4625" s="109"/>
      <c r="AG4625" s="109"/>
      <c r="AH4625" s="109"/>
      <c r="AN4625" s="109"/>
      <c r="AO4625" s="109"/>
      <c r="AP4625" s="109"/>
      <c r="BF4625" s="305"/>
      <c r="BG4625" s="305"/>
      <c r="BJ4625" s="344"/>
      <c r="BK4625" s="344"/>
      <c r="BS4625" s="305"/>
      <c r="BT4625" s="305"/>
      <c r="BU4625" s="305"/>
      <c r="BV4625" s="305"/>
      <c r="BW4625" s="305"/>
      <c r="BX4625" s="305"/>
      <c r="BY4625" s="305"/>
      <c r="BZ4625" s="305"/>
      <c r="CA4625" s="305"/>
      <c r="CE4625" s="110"/>
    </row>
    <row r="4626" spans="9:83" s="108" customFormat="1" x14ac:dyDescent="0.25">
      <c r="I4626" s="111"/>
      <c r="J4626" s="111"/>
      <c r="K4626" s="111"/>
      <c r="L4626" s="111"/>
      <c r="M4626" s="111"/>
      <c r="N4626" s="111"/>
      <c r="O4626" s="112"/>
      <c r="AF4626" s="109"/>
      <c r="AG4626" s="109"/>
      <c r="AH4626" s="109"/>
      <c r="AN4626" s="109"/>
      <c r="AO4626" s="109"/>
      <c r="AP4626" s="109"/>
      <c r="BF4626" s="305"/>
      <c r="BG4626" s="305"/>
      <c r="BJ4626" s="344"/>
      <c r="BK4626" s="344"/>
      <c r="BS4626" s="305"/>
      <c r="BT4626" s="305"/>
      <c r="BU4626" s="305"/>
      <c r="BV4626" s="305"/>
      <c r="BW4626" s="305"/>
      <c r="BX4626" s="305"/>
      <c r="BY4626" s="305"/>
      <c r="BZ4626" s="305"/>
      <c r="CA4626" s="305"/>
      <c r="CE4626" s="110"/>
    </row>
    <row r="4627" spans="9:83" s="108" customFormat="1" x14ac:dyDescent="0.25">
      <c r="I4627" s="111"/>
      <c r="J4627" s="111"/>
      <c r="K4627" s="111"/>
      <c r="L4627" s="111"/>
      <c r="M4627" s="111"/>
      <c r="N4627" s="111"/>
      <c r="O4627" s="112"/>
      <c r="AF4627" s="109"/>
      <c r="AG4627" s="109"/>
      <c r="AH4627" s="109"/>
      <c r="AN4627" s="109"/>
      <c r="AO4627" s="109"/>
      <c r="AP4627" s="109"/>
      <c r="BF4627" s="305"/>
      <c r="BG4627" s="305"/>
      <c r="BJ4627" s="344"/>
      <c r="BK4627" s="344"/>
      <c r="BS4627" s="305"/>
      <c r="BT4627" s="305"/>
      <c r="BU4627" s="305"/>
      <c r="BV4627" s="305"/>
      <c r="BW4627" s="305"/>
      <c r="BX4627" s="305"/>
      <c r="BY4627" s="305"/>
      <c r="BZ4627" s="305"/>
      <c r="CA4627" s="305"/>
      <c r="CE4627" s="110"/>
    </row>
    <row r="4628" spans="9:83" s="108" customFormat="1" x14ac:dyDescent="0.25">
      <c r="I4628" s="111"/>
      <c r="J4628" s="111"/>
      <c r="K4628" s="111"/>
      <c r="L4628" s="111"/>
      <c r="M4628" s="111"/>
      <c r="N4628" s="111"/>
      <c r="O4628" s="112"/>
      <c r="AF4628" s="109"/>
      <c r="AG4628" s="109"/>
      <c r="AH4628" s="109"/>
      <c r="AN4628" s="109"/>
      <c r="AO4628" s="109"/>
      <c r="AP4628" s="109"/>
      <c r="BF4628" s="305"/>
      <c r="BG4628" s="305"/>
      <c r="BJ4628" s="344"/>
      <c r="BK4628" s="344"/>
      <c r="BS4628" s="305"/>
      <c r="BT4628" s="305"/>
      <c r="BU4628" s="305"/>
      <c r="BV4628" s="305"/>
      <c r="BW4628" s="305"/>
      <c r="BX4628" s="305"/>
      <c r="BY4628" s="305"/>
      <c r="BZ4628" s="305"/>
      <c r="CA4628" s="305"/>
      <c r="CE4628" s="110"/>
    </row>
    <row r="4629" spans="9:83" s="108" customFormat="1" x14ac:dyDescent="0.25">
      <c r="I4629" s="111"/>
      <c r="J4629" s="111"/>
      <c r="K4629" s="111"/>
      <c r="L4629" s="111"/>
      <c r="M4629" s="111"/>
      <c r="N4629" s="111"/>
      <c r="O4629" s="112"/>
      <c r="AF4629" s="109"/>
      <c r="AG4629" s="109"/>
      <c r="AH4629" s="109"/>
      <c r="AN4629" s="109"/>
      <c r="AO4629" s="109"/>
      <c r="AP4629" s="109"/>
      <c r="BF4629" s="305"/>
      <c r="BG4629" s="305"/>
      <c r="BJ4629" s="344"/>
      <c r="BK4629" s="344"/>
      <c r="BS4629" s="305"/>
      <c r="BT4629" s="305"/>
      <c r="BU4629" s="305"/>
      <c r="BV4629" s="305"/>
      <c r="BW4629" s="305"/>
      <c r="BX4629" s="305"/>
      <c r="BY4629" s="305"/>
      <c r="BZ4629" s="305"/>
      <c r="CA4629" s="305"/>
      <c r="CE4629" s="110"/>
    </row>
    <row r="4630" spans="9:83" s="108" customFormat="1" x14ac:dyDescent="0.25">
      <c r="I4630" s="111"/>
      <c r="J4630" s="111"/>
      <c r="K4630" s="111"/>
      <c r="L4630" s="111"/>
      <c r="M4630" s="111"/>
      <c r="N4630" s="111"/>
      <c r="O4630" s="112"/>
      <c r="AF4630" s="109"/>
      <c r="AG4630" s="109"/>
      <c r="AH4630" s="109"/>
      <c r="AN4630" s="109"/>
      <c r="AO4630" s="109"/>
      <c r="AP4630" s="109"/>
      <c r="BF4630" s="305"/>
      <c r="BG4630" s="305"/>
      <c r="BJ4630" s="344"/>
      <c r="BK4630" s="344"/>
      <c r="BS4630" s="305"/>
      <c r="BT4630" s="305"/>
      <c r="BU4630" s="305"/>
      <c r="BV4630" s="305"/>
      <c r="BW4630" s="305"/>
      <c r="BX4630" s="305"/>
      <c r="BY4630" s="305"/>
      <c r="BZ4630" s="305"/>
      <c r="CA4630" s="305"/>
      <c r="CE4630" s="110"/>
    </row>
    <row r="4631" spans="9:83" s="108" customFormat="1" x14ac:dyDescent="0.25">
      <c r="I4631" s="111"/>
      <c r="J4631" s="111"/>
      <c r="K4631" s="111"/>
      <c r="L4631" s="111"/>
      <c r="M4631" s="111"/>
      <c r="N4631" s="111"/>
      <c r="O4631" s="112"/>
      <c r="AF4631" s="109"/>
      <c r="AG4631" s="109"/>
      <c r="AH4631" s="109"/>
      <c r="AN4631" s="109"/>
      <c r="AO4631" s="109"/>
      <c r="AP4631" s="109"/>
      <c r="BF4631" s="305"/>
      <c r="BG4631" s="305"/>
      <c r="BJ4631" s="344"/>
      <c r="BK4631" s="344"/>
      <c r="BS4631" s="305"/>
      <c r="BT4631" s="305"/>
      <c r="BU4631" s="305"/>
      <c r="BV4631" s="305"/>
      <c r="BW4631" s="305"/>
      <c r="BX4631" s="305"/>
      <c r="BY4631" s="305"/>
      <c r="BZ4631" s="305"/>
      <c r="CA4631" s="305"/>
      <c r="CE4631" s="110"/>
    </row>
    <row r="4632" spans="9:83" s="108" customFormat="1" x14ac:dyDescent="0.25">
      <c r="I4632" s="111"/>
      <c r="J4632" s="111"/>
      <c r="K4632" s="111"/>
      <c r="L4632" s="111"/>
      <c r="M4632" s="111"/>
      <c r="N4632" s="111"/>
      <c r="O4632" s="112"/>
      <c r="AF4632" s="109"/>
      <c r="AG4632" s="109"/>
      <c r="AH4632" s="109"/>
      <c r="AN4632" s="109"/>
      <c r="AO4632" s="109"/>
      <c r="AP4632" s="109"/>
      <c r="BF4632" s="305"/>
      <c r="BG4632" s="305"/>
      <c r="BJ4632" s="344"/>
      <c r="BK4632" s="344"/>
      <c r="BS4632" s="305"/>
      <c r="BT4632" s="305"/>
      <c r="BU4632" s="305"/>
      <c r="BV4632" s="305"/>
      <c r="BW4632" s="305"/>
      <c r="BX4632" s="305"/>
      <c r="BY4632" s="305"/>
      <c r="BZ4632" s="305"/>
      <c r="CA4632" s="305"/>
      <c r="CE4632" s="110"/>
    </row>
    <row r="4633" spans="9:83" s="108" customFormat="1" x14ac:dyDescent="0.25">
      <c r="I4633" s="111"/>
      <c r="J4633" s="111"/>
      <c r="K4633" s="111"/>
      <c r="L4633" s="111"/>
      <c r="M4633" s="111"/>
      <c r="N4633" s="111"/>
      <c r="O4633" s="112"/>
      <c r="AF4633" s="109"/>
      <c r="AG4633" s="109"/>
      <c r="AH4633" s="109"/>
      <c r="AN4633" s="109"/>
      <c r="AO4633" s="109"/>
      <c r="AP4633" s="109"/>
      <c r="BF4633" s="305"/>
      <c r="BG4633" s="305"/>
      <c r="BJ4633" s="344"/>
      <c r="BK4633" s="344"/>
      <c r="BS4633" s="305"/>
      <c r="BT4633" s="305"/>
      <c r="BU4633" s="305"/>
      <c r="BV4633" s="305"/>
      <c r="BW4633" s="305"/>
      <c r="BX4633" s="305"/>
      <c r="BY4633" s="305"/>
      <c r="BZ4633" s="305"/>
      <c r="CA4633" s="305"/>
      <c r="CE4633" s="110"/>
    </row>
    <row r="4634" spans="9:83" s="108" customFormat="1" x14ac:dyDescent="0.25">
      <c r="I4634" s="111"/>
      <c r="J4634" s="111"/>
      <c r="K4634" s="111"/>
      <c r="L4634" s="111"/>
      <c r="M4634" s="111"/>
      <c r="N4634" s="111"/>
      <c r="O4634" s="112"/>
      <c r="AF4634" s="109"/>
      <c r="AG4634" s="109"/>
      <c r="AH4634" s="109"/>
      <c r="AN4634" s="109"/>
      <c r="AO4634" s="109"/>
      <c r="AP4634" s="109"/>
      <c r="BF4634" s="305"/>
      <c r="BG4634" s="305"/>
      <c r="BJ4634" s="344"/>
      <c r="BK4634" s="344"/>
      <c r="BS4634" s="305"/>
      <c r="BT4634" s="305"/>
      <c r="BU4634" s="305"/>
      <c r="BV4634" s="305"/>
      <c r="BW4634" s="305"/>
      <c r="BX4634" s="305"/>
      <c r="BY4634" s="305"/>
      <c r="BZ4634" s="305"/>
      <c r="CA4634" s="305"/>
      <c r="CE4634" s="110"/>
    </row>
    <row r="4635" spans="9:83" s="108" customFormat="1" x14ac:dyDescent="0.25">
      <c r="I4635" s="111"/>
      <c r="J4635" s="111"/>
      <c r="K4635" s="111"/>
      <c r="L4635" s="111"/>
      <c r="M4635" s="111"/>
      <c r="N4635" s="111"/>
      <c r="O4635" s="112"/>
      <c r="AF4635" s="109"/>
      <c r="AG4635" s="109"/>
      <c r="AH4635" s="109"/>
      <c r="AN4635" s="109"/>
      <c r="AO4635" s="109"/>
      <c r="AP4635" s="109"/>
      <c r="BF4635" s="305"/>
      <c r="BG4635" s="305"/>
      <c r="BJ4635" s="344"/>
      <c r="BK4635" s="344"/>
      <c r="BS4635" s="305"/>
      <c r="BT4635" s="305"/>
      <c r="BU4635" s="305"/>
      <c r="BV4635" s="305"/>
      <c r="BW4635" s="305"/>
      <c r="BX4635" s="305"/>
      <c r="BY4635" s="305"/>
      <c r="BZ4635" s="305"/>
      <c r="CA4635" s="305"/>
      <c r="CE4635" s="110"/>
    </row>
    <row r="4636" spans="9:83" s="108" customFormat="1" x14ac:dyDescent="0.25">
      <c r="I4636" s="111"/>
      <c r="J4636" s="111"/>
      <c r="K4636" s="111"/>
      <c r="L4636" s="111"/>
      <c r="M4636" s="111"/>
      <c r="N4636" s="111"/>
      <c r="O4636" s="112"/>
      <c r="AF4636" s="109"/>
      <c r="AG4636" s="109"/>
      <c r="AH4636" s="109"/>
      <c r="AN4636" s="109"/>
      <c r="AO4636" s="109"/>
      <c r="AP4636" s="109"/>
      <c r="BF4636" s="305"/>
      <c r="BG4636" s="305"/>
      <c r="BJ4636" s="344"/>
      <c r="BK4636" s="344"/>
      <c r="BS4636" s="305"/>
      <c r="BT4636" s="305"/>
      <c r="BU4636" s="305"/>
      <c r="BV4636" s="305"/>
      <c r="BW4636" s="305"/>
      <c r="BX4636" s="305"/>
      <c r="BY4636" s="305"/>
      <c r="BZ4636" s="305"/>
      <c r="CA4636" s="305"/>
      <c r="CE4636" s="110"/>
    </row>
    <row r="4637" spans="9:83" s="108" customFormat="1" x14ac:dyDescent="0.25">
      <c r="I4637" s="111"/>
      <c r="J4637" s="111"/>
      <c r="K4637" s="111"/>
      <c r="L4637" s="111"/>
      <c r="M4637" s="111"/>
      <c r="N4637" s="111"/>
      <c r="O4637" s="112"/>
      <c r="AF4637" s="109"/>
      <c r="AG4637" s="109"/>
      <c r="AH4637" s="109"/>
      <c r="AN4637" s="109"/>
      <c r="AO4637" s="109"/>
      <c r="AP4637" s="109"/>
      <c r="BF4637" s="305"/>
      <c r="BG4637" s="305"/>
      <c r="BJ4637" s="344"/>
      <c r="BK4637" s="344"/>
      <c r="BS4637" s="305"/>
      <c r="BT4637" s="305"/>
      <c r="BU4637" s="305"/>
      <c r="BV4637" s="305"/>
      <c r="BW4637" s="305"/>
      <c r="BX4637" s="305"/>
      <c r="BY4637" s="305"/>
      <c r="BZ4637" s="305"/>
      <c r="CA4637" s="305"/>
      <c r="CE4637" s="110"/>
    </row>
    <row r="4638" spans="9:83" s="108" customFormat="1" x14ac:dyDescent="0.25">
      <c r="I4638" s="111"/>
      <c r="J4638" s="111"/>
      <c r="K4638" s="111"/>
      <c r="L4638" s="111"/>
      <c r="M4638" s="111"/>
      <c r="N4638" s="111"/>
      <c r="O4638" s="112"/>
      <c r="AF4638" s="109"/>
      <c r="AG4638" s="109"/>
      <c r="AH4638" s="109"/>
      <c r="AN4638" s="109"/>
      <c r="AO4638" s="109"/>
      <c r="AP4638" s="109"/>
      <c r="BF4638" s="305"/>
      <c r="BG4638" s="305"/>
      <c r="BJ4638" s="344"/>
      <c r="BK4638" s="344"/>
      <c r="BS4638" s="305"/>
      <c r="BT4638" s="305"/>
      <c r="BU4638" s="305"/>
      <c r="BV4638" s="305"/>
      <c r="BW4638" s="305"/>
      <c r="BX4638" s="305"/>
      <c r="BY4638" s="305"/>
      <c r="BZ4638" s="305"/>
      <c r="CA4638" s="305"/>
      <c r="CE4638" s="110"/>
    </row>
    <row r="4639" spans="9:83" s="108" customFormat="1" x14ac:dyDescent="0.25">
      <c r="I4639" s="111"/>
      <c r="J4639" s="111"/>
      <c r="K4639" s="111"/>
      <c r="L4639" s="111"/>
      <c r="M4639" s="111"/>
      <c r="N4639" s="111"/>
      <c r="O4639" s="112"/>
      <c r="AF4639" s="109"/>
      <c r="AG4639" s="109"/>
      <c r="AH4639" s="109"/>
      <c r="AN4639" s="109"/>
      <c r="AO4639" s="109"/>
      <c r="AP4639" s="109"/>
      <c r="BF4639" s="305"/>
      <c r="BG4639" s="305"/>
      <c r="BJ4639" s="344"/>
      <c r="BK4639" s="344"/>
      <c r="BS4639" s="305"/>
      <c r="BT4639" s="305"/>
      <c r="BU4639" s="305"/>
      <c r="BV4639" s="305"/>
      <c r="BW4639" s="305"/>
      <c r="BX4639" s="305"/>
      <c r="BY4639" s="305"/>
      <c r="BZ4639" s="305"/>
      <c r="CA4639" s="305"/>
      <c r="CE4639" s="110"/>
    </row>
    <row r="4640" spans="9:83" s="108" customFormat="1" x14ac:dyDescent="0.25">
      <c r="I4640" s="111"/>
      <c r="J4640" s="111"/>
      <c r="K4640" s="111"/>
      <c r="L4640" s="111"/>
      <c r="M4640" s="111"/>
      <c r="N4640" s="111"/>
      <c r="O4640" s="112"/>
      <c r="AF4640" s="109"/>
      <c r="AG4640" s="109"/>
      <c r="AH4640" s="109"/>
      <c r="AN4640" s="109"/>
      <c r="AO4640" s="109"/>
      <c r="AP4640" s="109"/>
      <c r="BF4640" s="305"/>
      <c r="BG4640" s="305"/>
      <c r="BJ4640" s="344"/>
      <c r="BK4640" s="344"/>
      <c r="BS4640" s="305"/>
      <c r="BT4640" s="305"/>
      <c r="BU4640" s="305"/>
      <c r="BV4640" s="305"/>
      <c r="BW4640" s="305"/>
      <c r="BX4640" s="305"/>
      <c r="BY4640" s="305"/>
      <c r="BZ4640" s="305"/>
      <c r="CA4640" s="305"/>
      <c r="CE4640" s="110"/>
    </row>
    <row r="4641" spans="9:83" s="108" customFormat="1" x14ac:dyDescent="0.25">
      <c r="I4641" s="111"/>
      <c r="J4641" s="111"/>
      <c r="K4641" s="111"/>
      <c r="L4641" s="111"/>
      <c r="M4641" s="111"/>
      <c r="N4641" s="111"/>
      <c r="O4641" s="112"/>
      <c r="AF4641" s="109"/>
      <c r="AG4641" s="109"/>
      <c r="AH4641" s="109"/>
      <c r="AN4641" s="109"/>
      <c r="AO4641" s="109"/>
      <c r="AP4641" s="109"/>
      <c r="BF4641" s="305"/>
      <c r="BG4641" s="305"/>
      <c r="BJ4641" s="344"/>
      <c r="BK4641" s="344"/>
      <c r="BS4641" s="305"/>
      <c r="BT4641" s="305"/>
      <c r="BU4641" s="305"/>
      <c r="BV4641" s="305"/>
      <c r="BW4641" s="305"/>
      <c r="BX4641" s="305"/>
      <c r="BY4641" s="305"/>
      <c r="BZ4641" s="305"/>
      <c r="CA4641" s="305"/>
      <c r="CE4641" s="110"/>
    </row>
    <row r="4642" spans="9:83" s="108" customFormat="1" x14ac:dyDescent="0.25">
      <c r="I4642" s="111"/>
      <c r="J4642" s="111"/>
      <c r="K4642" s="111"/>
      <c r="L4642" s="111"/>
      <c r="M4642" s="111"/>
      <c r="N4642" s="111"/>
      <c r="O4642" s="112"/>
      <c r="AF4642" s="109"/>
      <c r="AG4642" s="109"/>
      <c r="AH4642" s="109"/>
      <c r="AN4642" s="109"/>
      <c r="AO4642" s="109"/>
      <c r="AP4642" s="109"/>
      <c r="BF4642" s="305"/>
      <c r="BG4642" s="305"/>
      <c r="BJ4642" s="344"/>
      <c r="BK4642" s="344"/>
      <c r="BS4642" s="305"/>
      <c r="BT4642" s="305"/>
      <c r="BU4642" s="305"/>
      <c r="BV4642" s="305"/>
      <c r="BW4642" s="305"/>
      <c r="BX4642" s="305"/>
      <c r="BY4642" s="305"/>
      <c r="BZ4642" s="305"/>
      <c r="CA4642" s="305"/>
      <c r="CE4642" s="110"/>
    </row>
    <row r="4643" spans="9:83" s="108" customFormat="1" x14ac:dyDescent="0.25">
      <c r="I4643" s="111"/>
      <c r="J4643" s="111"/>
      <c r="K4643" s="111"/>
      <c r="L4643" s="111"/>
      <c r="M4643" s="111"/>
      <c r="N4643" s="111"/>
      <c r="O4643" s="112"/>
      <c r="AF4643" s="109"/>
      <c r="AG4643" s="109"/>
      <c r="AH4643" s="109"/>
      <c r="AN4643" s="109"/>
      <c r="AO4643" s="109"/>
      <c r="AP4643" s="109"/>
      <c r="BF4643" s="305"/>
      <c r="BG4643" s="305"/>
      <c r="BJ4643" s="344"/>
      <c r="BK4643" s="344"/>
      <c r="BS4643" s="305"/>
      <c r="BT4643" s="305"/>
      <c r="BU4643" s="305"/>
      <c r="BV4643" s="305"/>
      <c r="BW4643" s="305"/>
      <c r="BX4643" s="305"/>
      <c r="BY4643" s="305"/>
      <c r="BZ4643" s="305"/>
      <c r="CA4643" s="305"/>
      <c r="CE4643" s="110"/>
    </row>
    <row r="4644" spans="9:83" s="108" customFormat="1" x14ac:dyDescent="0.25">
      <c r="I4644" s="111"/>
      <c r="J4644" s="111"/>
      <c r="K4644" s="111"/>
      <c r="L4644" s="111"/>
      <c r="M4644" s="111"/>
      <c r="N4644" s="111"/>
      <c r="O4644" s="112"/>
      <c r="AF4644" s="109"/>
      <c r="AG4644" s="109"/>
      <c r="AH4644" s="109"/>
      <c r="AN4644" s="109"/>
      <c r="AO4644" s="109"/>
      <c r="AP4644" s="109"/>
      <c r="BF4644" s="305"/>
      <c r="BG4644" s="305"/>
      <c r="BJ4644" s="344"/>
      <c r="BK4644" s="344"/>
      <c r="BS4644" s="305"/>
      <c r="BT4644" s="305"/>
      <c r="BU4644" s="305"/>
      <c r="BV4644" s="305"/>
      <c r="BW4644" s="305"/>
      <c r="BX4644" s="305"/>
      <c r="BY4644" s="305"/>
      <c r="BZ4644" s="305"/>
      <c r="CA4644" s="305"/>
      <c r="CE4644" s="110"/>
    </row>
    <row r="4645" spans="9:83" s="108" customFormat="1" x14ac:dyDescent="0.25">
      <c r="I4645" s="111"/>
      <c r="J4645" s="111"/>
      <c r="K4645" s="111"/>
      <c r="L4645" s="111"/>
      <c r="M4645" s="111"/>
      <c r="N4645" s="111"/>
      <c r="O4645" s="112"/>
      <c r="AF4645" s="109"/>
      <c r="AG4645" s="109"/>
      <c r="AH4645" s="109"/>
      <c r="AN4645" s="109"/>
      <c r="AO4645" s="109"/>
      <c r="AP4645" s="109"/>
      <c r="BF4645" s="305"/>
      <c r="BG4645" s="305"/>
      <c r="BJ4645" s="344"/>
      <c r="BK4645" s="344"/>
      <c r="BS4645" s="305"/>
      <c r="BT4645" s="305"/>
      <c r="BU4645" s="305"/>
      <c r="BV4645" s="305"/>
      <c r="BW4645" s="305"/>
      <c r="BX4645" s="305"/>
      <c r="BY4645" s="305"/>
      <c r="BZ4645" s="305"/>
      <c r="CA4645" s="305"/>
      <c r="CE4645" s="110"/>
    </row>
    <row r="4646" spans="9:83" s="108" customFormat="1" x14ac:dyDescent="0.25">
      <c r="I4646" s="111"/>
      <c r="J4646" s="111"/>
      <c r="K4646" s="111"/>
      <c r="L4646" s="111"/>
      <c r="M4646" s="111"/>
      <c r="N4646" s="111"/>
      <c r="O4646" s="112"/>
      <c r="AF4646" s="109"/>
      <c r="AG4646" s="109"/>
      <c r="AH4646" s="109"/>
      <c r="AN4646" s="109"/>
      <c r="AO4646" s="109"/>
      <c r="AP4646" s="109"/>
      <c r="BF4646" s="305"/>
      <c r="BG4646" s="305"/>
      <c r="BJ4646" s="344"/>
      <c r="BK4646" s="344"/>
      <c r="BS4646" s="305"/>
      <c r="BT4646" s="305"/>
      <c r="BU4646" s="305"/>
      <c r="BV4646" s="305"/>
      <c r="BW4646" s="305"/>
      <c r="BX4646" s="305"/>
      <c r="BY4646" s="305"/>
      <c r="BZ4646" s="305"/>
      <c r="CA4646" s="305"/>
      <c r="CE4646" s="110"/>
    </row>
    <row r="4647" spans="9:83" s="108" customFormat="1" x14ac:dyDescent="0.25">
      <c r="I4647" s="111"/>
      <c r="J4647" s="111"/>
      <c r="K4647" s="111"/>
      <c r="L4647" s="111"/>
      <c r="M4647" s="111"/>
      <c r="N4647" s="111"/>
      <c r="O4647" s="112"/>
      <c r="AF4647" s="109"/>
      <c r="AG4647" s="109"/>
      <c r="AH4647" s="109"/>
      <c r="AN4647" s="109"/>
      <c r="AO4647" s="109"/>
      <c r="AP4647" s="109"/>
      <c r="BF4647" s="305"/>
      <c r="BG4647" s="305"/>
      <c r="BJ4647" s="344"/>
      <c r="BK4647" s="344"/>
      <c r="BS4647" s="305"/>
      <c r="BT4647" s="305"/>
      <c r="BU4647" s="305"/>
      <c r="BV4647" s="305"/>
      <c r="BW4647" s="305"/>
      <c r="BX4647" s="305"/>
      <c r="BY4647" s="305"/>
      <c r="BZ4647" s="305"/>
      <c r="CA4647" s="305"/>
      <c r="CE4647" s="110"/>
    </row>
    <row r="4648" spans="9:83" s="108" customFormat="1" x14ac:dyDescent="0.25">
      <c r="I4648" s="111"/>
      <c r="J4648" s="111"/>
      <c r="K4648" s="111"/>
      <c r="L4648" s="111"/>
      <c r="M4648" s="111"/>
      <c r="N4648" s="111"/>
      <c r="O4648" s="112"/>
      <c r="AF4648" s="109"/>
      <c r="AG4648" s="109"/>
      <c r="AH4648" s="109"/>
      <c r="AN4648" s="109"/>
      <c r="AO4648" s="109"/>
      <c r="AP4648" s="109"/>
      <c r="BF4648" s="305"/>
      <c r="BG4648" s="305"/>
      <c r="BJ4648" s="344"/>
      <c r="BK4648" s="344"/>
      <c r="BS4648" s="305"/>
      <c r="BT4648" s="305"/>
      <c r="BU4648" s="305"/>
      <c r="BV4648" s="305"/>
      <c r="BW4648" s="305"/>
      <c r="BX4648" s="305"/>
      <c r="BY4648" s="305"/>
      <c r="BZ4648" s="305"/>
      <c r="CA4648" s="305"/>
      <c r="CE4648" s="110"/>
    </row>
    <row r="4649" spans="9:83" s="108" customFormat="1" x14ac:dyDescent="0.25">
      <c r="I4649" s="111"/>
      <c r="J4649" s="111"/>
      <c r="K4649" s="111"/>
      <c r="L4649" s="111"/>
      <c r="M4649" s="111"/>
      <c r="N4649" s="111"/>
      <c r="O4649" s="112"/>
      <c r="AF4649" s="109"/>
      <c r="AG4649" s="109"/>
      <c r="AH4649" s="109"/>
      <c r="AN4649" s="109"/>
      <c r="AO4649" s="109"/>
      <c r="AP4649" s="109"/>
      <c r="BF4649" s="305"/>
      <c r="BG4649" s="305"/>
      <c r="BJ4649" s="344"/>
      <c r="BK4649" s="344"/>
      <c r="BS4649" s="305"/>
      <c r="BT4649" s="305"/>
      <c r="BU4649" s="305"/>
      <c r="BV4649" s="305"/>
      <c r="BW4649" s="305"/>
      <c r="BX4649" s="305"/>
      <c r="BY4649" s="305"/>
      <c r="BZ4649" s="305"/>
      <c r="CA4649" s="305"/>
      <c r="CE4649" s="110"/>
    </row>
    <row r="4650" spans="9:83" s="108" customFormat="1" x14ac:dyDescent="0.25">
      <c r="I4650" s="111"/>
      <c r="J4650" s="111"/>
      <c r="K4650" s="111"/>
      <c r="L4650" s="111"/>
      <c r="M4650" s="111"/>
      <c r="N4650" s="111"/>
      <c r="O4650" s="112"/>
      <c r="AF4650" s="109"/>
      <c r="AG4650" s="109"/>
      <c r="AH4650" s="109"/>
      <c r="AN4650" s="109"/>
      <c r="AO4650" s="109"/>
      <c r="AP4650" s="109"/>
      <c r="BF4650" s="305"/>
      <c r="BG4650" s="305"/>
      <c r="BJ4650" s="344"/>
      <c r="BK4650" s="344"/>
      <c r="BS4650" s="305"/>
      <c r="BT4650" s="305"/>
      <c r="BU4650" s="305"/>
      <c r="BV4650" s="305"/>
      <c r="BW4650" s="305"/>
      <c r="BX4650" s="305"/>
      <c r="BY4650" s="305"/>
      <c r="BZ4650" s="305"/>
      <c r="CA4650" s="305"/>
      <c r="CE4650" s="110"/>
    </row>
    <row r="4651" spans="9:83" s="108" customFormat="1" x14ac:dyDescent="0.25">
      <c r="I4651" s="111"/>
      <c r="J4651" s="111"/>
      <c r="K4651" s="111"/>
      <c r="L4651" s="111"/>
      <c r="M4651" s="111"/>
      <c r="N4651" s="111"/>
      <c r="O4651" s="112"/>
      <c r="AF4651" s="109"/>
      <c r="AG4651" s="109"/>
      <c r="AH4651" s="109"/>
      <c r="AN4651" s="109"/>
      <c r="AO4651" s="109"/>
      <c r="AP4651" s="109"/>
      <c r="BF4651" s="305"/>
      <c r="BG4651" s="305"/>
      <c r="BJ4651" s="344"/>
      <c r="BK4651" s="344"/>
      <c r="BS4651" s="305"/>
      <c r="BT4651" s="305"/>
      <c r="BU4651" s="305"/>
      <c r="BV4651" s="305"/>
      <c r="BW4651" s="305"/>
      <c r="BX4651" s="305"/>
      <c r="BY4651" s="305"/>
      <c r="BZ4651" s="305"/>
      <c r="CA4651" s="305"/>
      <c r="CE4651" s="110"/>
    </row>
    <row r="4652" spans="9:83" s="108" customFormat="1" x14ac:dyDescent="0.25">
      <c r="I4652" s="111"/>
      <c r="J4652" s="111"/>
      <c r="K4652" s="111"/>
      <c r="L4652" s="111"/>
      <c r="M4652" s="111"/>
      <c r="N4652" s="111"/>
      <c r="O4652" s="112"/>
      <c r="AF4652" s="109"/>
      <c r="AG4652" s="109"/>
      <c r="AH4652" s="109"/>
      <c r="AN4652" s="109"/>
      <c r="AO4652" s="109"/>
      <c r="AP4652" s="109"/>
      <c r="BF4652" s="305"/>
      <c r="BG4652" s="305"/>
      <c r="BJ4652" s="344"/>
      <c r="BK4652" s="344"/>
      <c r="BS4652" s="305"/>
      <c r="BT4652" s="305"/>
      <c r="BU4652" s="305"/>
      <c r="BV4652" s="305"/>
      <c r="BW4652" s="305"/>
      <c r="BX4652" s="305"/>
      <c r="BY4652" s="305"/>
      <c r="BZ4652" s="305"/>
      <c r="CA4652" s="305"/>
      <c r="CE4652" s="110"/>
    </row>
    <row r="4653" spans="9:83" s="108" customFormat="1" x14ac:dyDescent="0.25">
      <c r="I4653" s="111"/>
      <c r="J4653" s="111"/>
      <c r="K4653" s="111"/>
      <c r="L4653" s="111"/>
      <c r="M4653" s="111"/>
      <c r="N4653" s="111"/>
      <c r="O4653" s="112"/>
      <c r="AF4653" s="109"/>
      <c r="AG4653" s="109"/>
      <c r="AH4653" s="109"/>
      <c r="AN4653" s="109"/>
      <c r="AO4653" s="109"/>
      <c r="AP4653" s="109"/>
      <c r="BF4653" s="305"/>
      <c r="BG4653" s="305"/>
      <c r="BJ4653" s="344"/>
      <c r="BK4653" s="344"/>
      <c r="BS4653" s="305"/>
      <c r="BT4653" s="305"/>
      <c r="BU4653" s="305"/>
      <c r="BV4653" s="305"/>
      <c r="BW4653" s="305"/>
      <c r="BX4653" s="305"/>
      <c r="BY4653" s="305"/>
      <c r="BZ4653" s="305"/>
      <c r="CA4653" s="305"/>
      <c r="CE4653" s="110"/>
    </row>
    <row r="4654" spans="9:83" s="108" customFormat="1" x14ac:dyDescent="0.25">
      <c r="I4654" s="111"/>
      <c r="J4654" s="111"/>
      <c r="K4654" s="111"/>
      <c r="L4654" s="111"/>
      <c r="M4654" s="111"/>
      <c r="N4654" s="111"/>
      <c r="O4654" s="112"/>
      <c r="AF4654" s="109"/>
      <c r="AG4654" s="109"/>
      <c r="AH4654" s="109"/>
      <c r="AN4654" s="109"/>
      <c r="AO4654" s="109"/>
      <c r="AP4654" s="109"/>
      <c r="BF4654" s="305"/>
      <c r="BG4654" s="305"/>
      <c r="BJ4654" s="344"/>
      <c r="BK4654" s="344"/>
      <c r="BS4654" s="305"/>
      <c r="BT4654" s="305"/>
      <c r="BU4654" s="305"/>
      <c r="BV4654" s="305"/>
      <c r="BW4654" s="305"/>
      <c r="BX4654" s="305"/>
      <c r="BY4654" s="305"/>
      <c r="BZ4654" s="305"/>
      <c r="CA4654" s="305"/>
      <c r="CE4654" s="110"/>
    </row>
    <row r="4655" spans="9:83" s="108" customFormat="1" x14ac:dyDescent="0.25">
      <c r="I4655" s="111"/>
      <c r="J4655" s="111"/>
      <c r="K4655" s="111"/>
      <c r="L4655" s="111"/>
      <c r="M4655" s="111"/>
      <c r="N4655" s="111"/>
      <c r="O4655" s="112"/>
      <c r="AF4655" s="109"/>
      <c r="AG4655" s="109"/>
      <c r="AH4655" s="109"/>
      <c r="AN4655" s="109"/>
      <c r="AO4655" s="109"/>
      <c r="AP4655" s="109"/>
      <c r="BF4655" s="305"/>
      <c r="BG4655" s="305"/>
      <c r="BJ4655" s="344"/>
      <c r="BK4655" s="344"/>
      <c r="BS4655" s="305"/>
      <c r="BT4655" s="305"/>
      <c r="BU4655" s="305"/>
      <c r="BV4655" s="305"/>
      <c r="BW4655" s="305"/>
      <c r="BX4655" s="305"/>
      <c r="BY4655" s="305"/>
      <c r="BZ4655" s="305"/>
      <c r="CA4655" s="305"/>
      <c r="CE4655" s="110"/>
    </row>
    <row r="4656" spans="9:83" s="108" customFormat="1" x14ac:dyDescent="0.25">
      <c r="I4656" s="111"/>
      <c r="J4656" s="111"/>
      <c r="K4656" s="111"/>
      <c r="L4656" s="111"/>
      <c r="M4656" s="111"/>
      <c r="N4656" s="111"/>
      <c r="O4656" s="112"/>
      <c r="AF4656" s="109"/>
      <c r="AG4656" s="109"/>
      <c r="AH4656" s="109"/>
      <c r="AN4656" s="109"/>
      <c r="AO4656" s="109"/>
      <c r="AP4656" s="109"/>
      <c r="BF4656" s="305"/>
      <c r="BG4656" s="305"/>
      <c r="BJ4656" s="344"/>
      <c r="BK4656" s="344"/>
      <c r="BS4656" s="305"/>
      <c r="BT4656" s="305"/>
      <c r="BU4656" s="305"/>
      <c r="BV4656" s="305"/>
      <c r="BW4656" s="305"/>
      <c r="BX4656" s="305"/>
      <c r="BY4656" s="305"/>
      <c r="BZ4656" s="305"/>
      <c r="CA4656" s="305"/>
      <c r="CE4656" s="110"/>
    </row>
    <row r="4657" spans="9:83" s="108" customFormat="1" x14ac:dyDescent="0.25">
      <c r="I4657" s="111"/>
      <c r="J4657" s="111"/>
      <c r="K4657" s="111"/>
      <c r="L4657" s="111"/>
      <c r="M4657" s="111"/>
      <c r="N4657" s="111"/>
      <c r="O4657" s="112"/>
      <c r="AF4657" s="109"/>
      <c r="AG4657" s="109"/>
      <c r="AH4657" s="109"/>
      <c r="AN4657" s="109"/>
      <c r="AO4657" s="109"/>
      <c r="AP4657" s="109"/>
      <c r="BF4657" s="305"/>
      <c r="BG4657" s="305"/>
      <c r="BJ4657" s="344"/>
      <c r="BK4657" s="344"/>
      <c r="BS4657" s="305"/>
      <c r="BT4657" s="305"/>
      <c r="BU4657" s="305"/>
      <c r="BV4657" s="305"/>
      <c r="BW4657" s="305"/>
      <c r="BX4657" s="305"/>
      <c r="BY4657" s="305"/>
      <c r="BZ4657" s="305"/>
      <c r="CA4657" s="305"/>
      <c r="CE4657" s="110"/>
    </row>
    <row r="4658" spans="9:83" s="108" customFormat="1" x14ac:dyDescent="0.25">
      <c r="I4658" s="111"/>
      <c r="J4658" s="111"/>
      <c r="K4658" s="111"/>
      <c r="L4658" s="111"/>
      <c r="M4658" s="111"/>
      <c r="N4658" s="111"/>
      <c r="O4658" s="112"/>
      <c r="AF4658" s="109"/>
      <c r="AG4658" s="109"/>
      <c r="AH4658" s="109"/>
      <c r="AN4658" s="109"/>
      <c r="AO4658" s="109"/>
      <c r="AP4658" s="109"/>
      <c r="BF4658" s="305"/>
      <c r="BG4658" s="305"/>
      <c r="BJ4658" s="344"/>
      <c r="BK4658" s="344"/>
      <c r="BS4658" s="305"/>
      <c r="BT4658" s="305"/>
      <c r="BU4658" s="305"/>
      <c r="BV4658" s="305"/>
      <c r="BW4658" s="305"/>
      <c r="BX4658" s="305"/>
      <c r="BY4658" s="305"/>
      <c r="BZ4658" s="305"/>
      <c r="CA4658" s="305"/>
      <c r="CE4658" s="110"/>
    </row>
    <row r="4659" spans="9:83" s="108" customFormat="1" x14ac:dyDescent="0.25">
      <c r="I4659" s="111"/>
      <c r="J4659" s="111"/>
      <c r="K4659" s="111"/>
      <c r="L4659" s="111"/>
      <c r="M4659" s="111"/>
      <c r="N4659" s="111"/>
      <c r="O4659" s="112"/>
      <c r="AF4659" s="109"/>
      <c r="AG4659" s="109"/>
      <c r="AH4659" s="109"/>
      <c r="AN4659" s="109"/>
      <c r="AO4659" s="109"/>
      <c r="AP4659" s="109"/>
      <c r="BF4659" s="305"/>
      <c r="BG4659" s="305"/>
      <c r="BJ4659" s="344"/>
      <c r="BK4659" s="344"/>
      <c r="BS4659" s="305"/>
      <c r="BT4659" s="305"/>
      <c r="BU4659" s="305"/>
      <c r="BV4659" s="305"/>
      <c r="BW4659" s="305"/>
      <c r="BX4659" s="305"/>
      <c r="BY4659" s="305"/>
      <c r="BZ4659" s="305"/>
      <c r="CA4659" s="305"/>
      <c r="CE4659" s="110"/>
    </row>
    <row r="4660" spans="9:83" s="108" customFormat="1" x14ac:dyDescent="0.25">
      <c r="I4660" s="111"/>
      <c r="J4660" s="111"/>
      <c r="K4660" s="111"/>
      <c r="L4660" s="111"/>
      <c r="M4660" s="111"/>
      <c r="N4660" s="111"/>
      <c r="O4660" s="112"/>
      <c r="AF4660" s="109"/>
      <c r="AG4660" s="109"/>
      <c r="AH4660" s="109"/>
      <c r="AN4660" s="109"/>
      <c r="AO4660" s="109"/>
      <c r="AP4660" s="109"/>
      <c r="BF4660" s="305"/>
      <c r="BG4660" s="305"/>
      <c r="BJ4660" s="344"/>
      <c r="BK4660" s="344"/>
      <c r="BS4660" s="305"/>
      <c r="BT4660" s="305"/>
      <c r="BU4660" s="305"/>
      <c r="BV4660" s="305"/>
      <c r="BW4660" s="305"/>
      <c r="BX4660" s="305"/>
      <c r="BY4660" s="305"/>
      <c r="BZ4660" s="305"/>
      <c r="CA4660" s="305"/>
      <c r="CE4660" s="110"/>
    </row>
    <row r="4661" spans="9:83" s="108" customFormat="1" x14ac:dyDescent="0.25">
      <c r="I4661" s="111"/>
      <c r="J4661" s="111"/>
      <c r="K4661" s="111"/>
      <c r="L4661" s="111"/>
      <c r="M4661" s="111"/>
      <c r="N4661" s="111"/>
      <c r="O4661" s="112"/>
      <c r="AF4661" s="109"/>
      <c r="AG4661" s="109"/>
      <c r="AH4661" s="109"/>
      <c r="AN4661" s="109"/>
      <c r="AO4661" s="109"/>
      <c r="AP4661" s="109"/>
      <c r="BF4661" s="305"/>
      <c r="BG4661" s="305"/>
      <c r="BJ4661" s="344"/>
      <c r="BK4661" s="344"/>
      <c r="BS4661" s="305"/>
      <c r="BT4661" s="305"/>
      <c r="BU4661" s="305"/>
      <c r="BV4661" s="305"/>
      <c r="BW4661" s="305"/>
      <c r="BX4661" s="305"/>
      <c r="BY4661" s="305"/>
      <c r="BZ4661" s="305"/>
      <c r="CA4661" s="305"/>
      <c r="CE4661" s="110"/>
    </row>
    <row r="4662" spans="9:83" s="108" customFormat="1" x14ac:dyDescent="0.25">
      <c r="I4662" s="111"/>
      <c r="J4662" s="111"/>
      <c r="K4662" s="111"/>
      <c r="L4662" s="111"/>
      <c r="M4662" s="111"/>
      <c r="N4662" s="111"/>
      <c r="O4662" s="112"/>
      <c r="AF4662" s="109"/>
      <c r="AG4662" s="109"/>
      <c r="AH4662" s="109"/>
      <c r="AN4662" s="109"/>
      <c r="AO4662" s="109"/>
      <c r="AP4662" s="109"/>
      <c r="BF4662" s="305"/>
      <c r="BG4662" s="305"/>
      <c r="BJ4662" s="344"/>
      <c r="BK4662" s="344"/>
      <c r="BS4662" s="305"/>
      <c r="BT4662" s="305"/>
      <c r="BU4662" s="305"/>
      <c r="BV4662" s="305"/>
      <c r="BW4662" s="305"/>
      <c r="BX4662" s="305"/>
      <c r="BY4662" s="305"/>
      <c r="BZ4662" s="305"/>
      <c r="CA4662" s="305"/>
      <c r="CE4662" s="110"/>
    </row>
    <row r="4663" spans="9:83" s="108" customFormat="1" x14ac:dyDescent="0.25">
      <c r="I4663" s="111"/>
      <c r="J4663" s="111"/>
      <c r="K4663" s="111"/>
      <c r="L4663" s="111"/>
      <c r="M4663" s="111"/>
      <c r="N4663" s="111"/>
      <c r="O4663" s="112"/>
      <c r="AF4663" s="109"/>
      <c r="AG4663" s="109"/>
      <c r="AH4663" s="109"/>
      <c r="AN4663" s="109"/>
      <c r="AO4663" s="109"/>
      <c r="AP4663" s="109"/>
      <c r="BF4663" s="305"/>
      <c r="BG4663" s="305"/>
      <c r="BJ4663" s="344"/>
      <c r="BK4663" s="344"/>
      <c r="BS4663" s="305"/>
      <c r="BT4663" s="305"/>
      <c r="BU4663" s="305"/>
      <c r="BV4663" s="305"/>
      <c r="BW4663" s="305"/>
      <c r="BX4663" s="305"/>
      <c r="BY4663" s="305"/>
      <c r="BZ4663" s="305"/>
      <c r="CA4663" s="305"/>
      <c r="CE4663" s="110"/>
    </row>
    <row r="4664" spans="9:83" s="108" customFormat="1" x14ac:dyDescent="0.25">
      <c r="I4664" s="111"/>
      <c r="J4664" s="111"/>
      <c r="K4664" s="111"/>
      <c r="L4664" s="111"/>
      <c r="M4664" s="111"/>
      <c r="N4664" s="111"/>
      <c r="O4664" s="112"/>
      <c r="AF4664" s="109"/>
      <c r="AG4664" s="109"/>
      <c r="AH4664" s="109"/>
      <c r="AN4664" s="109"/>
      <c r="AO4664" s="109"/>
      <c r="AP4664" s="109"/>
      <c r="BF4664" s="305"/>
      <c r="BG4664" s="305"/>
      <c r="BJ4664" s="344"/>
      <c r="BK4664" s="344"/>
      <c r="BS4664" s="305"/>
      <c r="BT4664" s="305"/>
      <c r="BU4664" s="305"/>
      <c r="BV4664" s="305"/>
      <c r="BW4664" s="305"/>
      <c r="BX4664" s="305"/>
      <c r="BY4664" s="305"/>
      <c r="BZ4664" s="305"/>
      <c r="CA4664" s="305"/>
      <c r="CE4664" s="110"/>
    </row>
    <row r="4665" spans="9:83" s="108" customFormat="1" x14ac:dyDescent="0.25">
      <c r="I4665" s="111"/>
      <c r="J4665" s="111"/>
      <c r="K4665" s="111"/>
      <c r="L4665" s="111"/>
      <c r="M4665" s="111"/>
      <c r="N4665" s="111"/>
      <c r="O4665" s="112"/>
      <c r="AF4665" s="109"/>
      <c r="AG4665" s="109"/>
      <c r="AH4665" s="109"/>
      <c r="AN4665" s="109"/>
      <c r="AO4665" s="109"/>
      <c r="AP4665" s="109"/>
      <c r="BF4665" s="305"/>
      <c r="BG4665" s="305"/>
      <c r="BJ4665" s="344"/>
      <c r="BK4665" s="344"/>
      <c r="BS4665" s="305"/>
      <c r="BT4665" s="305"/>
      <c r="BU4665" s="305"/>
      <c r="BV4665" s="305"/>
      <c r="BW4665" s="305"/>
      <c r="BX4665" s="305"/>
      <c r="BY4665" s="305"/>
      <c r="BZ4665" s="305"/>
      <c r="CA4665" s="305"/>
      <c r="CE4665" s="110"/>
    </row>
    <row r="4666" spans="9:83" s="108" customFormat="1" x14ac:dyDescent="0.25">
      <c r="I4666" s="111"/>
      <c r="J4666" s="111"/>
      <c r="K4666" s="111"/>
      <c r="L4666" s="111"/>
      <c r="M4666" s="111"/>
      <c r="N4666" s="111"/>
      <c r="O4666" s="112"/>
      <c r="AF4666" s="109"/>
      <c r="AG4666" s="109"/>
      <c r="AH4666" s="109"/>
      <c r="AN4666" s="109"/>
      <c r="AO4666" s="109"/>
      <c r="AP4666" s="109"/>
      <c r="BF4666" s="305"/>
      <c r="BG4666" s="305"/>
      <c r="BJ4666" s="344"/>
      <c r="BK4666" s="344"/>
      <c r="BS4666" s="305"/>
      <c r="BT4666" s="305"/>
      <c r="BU4666" s="305"/>
      <c r="BV4666" s="305"/>
      <c r="BW4666" s="305"/>
      <c r="BX4666" s="305"/>
      <c r="BY4666" s="305"/>
      <c r="BZ4666" s="305"/>
      <c r="CA4666" s="305"/>
      <c r="CE4666" s="110"/>
    </row>
    <row r="4667" spans="9:83" s="108" customFormat="1" x14ac:dyDescent="0.25">
      <c r="I4667" s="111"/>
      <c r="J4667" s="111"/>
      <c r="K4667" s="111"/>
      <c r="L4667" s="111"/>
      <c r="M4667" s="111"/>
      <c r="N4667" s="111"/>
      <c r="O4667" s="112"/>
      <c r="AF4667" s="109"/>
      <c r="AG4667" s="109"/>
      <c r="AH4667" s="109"/>
      <c r="AN4667" s="109"/>
      <c r="AO4667" s="109"/>
      <c r="AP4667" s="109"/>
      <c r="BF4667" s="305"/>
      <c r="BG4667" s="305"/>
      <c r="BJ4667" s="344"/>
      <c r="BK4667" s="344"/>
      <c r="BS4667" s="305"/>
      <c r="BT4667" s="305"/>
      <c r="BU4667" s="305"/>
      <c r="BV4667" s="305"/>
      <c r="BW4667" s="305"/>
      <c r="BX4667" s="305"/>
      <c r="BY4667" s="305"/>
      <c r="BZ4667" s="305"/>
      <c r="CA4667" s="305"/>
      <c r="CE4667" s="110"/>
    </row>
    <row r="4668" spans="9:83" s="108" customFormat="1" x14ac:dyDescent="0.25">
      <c r="I4668" s="111"/>
      <c r="J4668" s="111"/>
      <c r="K4668" s="111"/>
      <c r="L4668" s="111"/>
      <c r="M4668" s="111"/>
      <c r="N4668" s="111"/>
      <c r="O4668" s="112"/>
      <c r="AF4668" s="109"/>
      <c r="AG4668" s="109"/>
      <c r="AH4668" s="109"/>
      <c r="AN4668" s="109"/>
      <c r="AO4668" s="109"/>
      <c r="AP4668" s="109"/>
      <c r="BF4668" s="305"/>
      <c r="BG4668" s="305"/>
      <c r="BJ4668" s="344"/>
      <c r="BK4668" s="344"/>
      <c r="BS4668" s="305"/>
      <c r="BT4668" s="305"/>
      <c r="BU4668" s="305"/>
      <c r="BV4668" s="305"/>
      <c r="BW4668" s="305"/>
      <c r="BX4668" s="305"/>
      <c r="BY4668" s="305"/>
      <c r="BZ4668" s="305"/>
      <c r="CA4668" s="305"/>
      <c r="CE4668" s="110"/>
    </row>
    <row r="4669" spans="9:83" s="108" customFormat="1" x14ac:dyDescent="0.25">
      <c r="I4669" s="111"/>
      <c r="J4669" s="111"/>
      <c r="K4669" s="111"/>
      <c r="L4669" s="111"/>
      <c r="M4669" s="111"/>
      <c r="N4669" s="111"/>
      <c r="O4669" s="112"/>
      <c r="AF4669" s="109"/>
      <c r="AG4669" s="109"/>
      <c r="AH4669" s="109"/>
      <c r="AN4669" s="109"/>
      <c r="AO4669" s="109"/>
      <c r="AP4669" s="109"/>
      <c r="BF4669" s="305"/>
      <c r="BG4669" s="305"/>
      <c r="BJ4669" s="344"/>
      <c r="BK4669" s="344"/>
      <c r="BS4669" s="305"/>
      <c r="BT4669" s="305"/>
      <c r="BU4669" s="305"/>
      <c r="BV4669" s="305"/>
      <c r="BW4669" s="305"/>
      <c r="BX4669" s="305"/>
      <c r="BY4669" s="305"/>
      <c r="BZ4669" s="305"/>
      <c r="CA4669" s="305"/>
      <c r="CE4669" s="110"/>
    </row>
    <row r="4670" spans="9:83" s="108" customFormat="1" x14ac:dyDescent="0.25">
      <c r="I4670" s="111"/>
      <c r="J4670" s="111"/>
      <c r="K4670" s="111"/>
      <c r="L4670" s="111"/>
      <c r="M4670" s="111"/>
      <c r="N4670" s="111"/>
      <c r="O4670" s="112"/>
      <c r="AF4670" s="109"/>
      <c r="AG4670" s="109"/>
      <c r="AH4670" s="109"/>
      <c r="AN4670" s="109"/>
      <c r="AO4670" s="109"/>
      <c r="AP4670" s="109"/>
      <c r="BF4670" s="305"/>
      <c r="BG4670" s="305"/>
      <c r="BJ4670" s="344"/>
      <c r="BK4670" s="344"/>
      <c r="BS4670" s="305"/>
      <c r="BT4670" s="305"/>
      <c r="BU4670" s="305"/>
      <c r="BV4670" s="305"/>
      <c r="BW4670" s="305"/>
      <c r="BX4670" s="305"/>
      <c r="BY4670" s="305"/>
      <c r="BZ4670" s="305"/>
      <c r="CA4670" s="305"/>
      <c r="CE4670" s="110"/>
    </row>
    <row r="4671" spans="9:83" s="108" customFormat="1" x14ac:dyDescent="0.25">
      <c r="I4671" s="111"/>
      <c r="J4671" s="111"/>
      <c r="K4671" s="111"/>
      <c r="L4671" s="111"/>
      <c r="M4671" s="111"/>
      <c r="N4671" s="111"/>
      <c r="O4671" s="112"/>
      <c r="AF4671" s="109"/>
      <c r="AG4671" s="109"/>
      <c r="AH4671" s="109"/>
      <c r="AN4671" s="109"/>
      <c r="AO4671" s="109"/>
      <c r="AP4671" s="109"/>
      <c r="BF4671" s="305"/>
      <c r="BG4671" s="305"/>
      <c r="BJ4671" s="344"/>
      <c r="BK4671" s="344"/>
      <c r="BS4671" s="305"/>
      <c r="BT4671" s="305"/>
      <c r="BU4671" s="305"/>
      <c r="BV4671" s="305"/>
      <c r="BW4671" s="305"/>
      <c r="BX4671" s="305"/>
      <c r="BY4671" s="305"/>
      <c r="BZ4671" s="305"/>
      <c r="CA4671" s="305"/>
      <c r="CE4671" s="110"/>
    </row>
    <row r="4672" spans="9:83" s="108" customFormat="1" x14ac:dyDescent="0.25">
      <c r="I4672" s="111"/>
      <c r="J4672" s="111"/>
      <c r="K4672" s="111"/>
      <c r="L4672" s="111"/>
      <c r="M4672" s="111"/>
      <c r="N4672" s="111"/>
      <c r="O4672" s="112"/>
      <c r="AF4672" s="109"/>
      <c r="AG4672" s="109"/>
      <c r="AH4672" s="109"/>
      <c r="AN4672" s="109"/>
      <c r="AO4672" s="109"/>
      <c r="AP4672" s="109"/>
      <c r="BF4672" s="305"/>
      <c r="BG4672" s="305"/>
      <c r="BJ4672" s="344"/>
      <c r="BK4672" s="344"/>
      <c r="BS4672" s="305"/>
      <c r="BT4672" s="305"/>
      <c r="BU4672" s="305"/>
      <c r="BV4672" s="305"/>
      <c r="BW4672" s="305"/>
      <c r="BX4672" s="305"/>
      <c r="BY4672" s="305"/>
      <c r="BZ4672" s="305"/>
      <c r="CA4672" s="305"/>
      <c r="CE4672" s="110"/>
    </row>
    <row r="4673" spans="9:83" s="108" customFormat="1" x14ac:dyDescent="0.25">
      <c r="I4673" s="111"/>
      <c r="J4673" s="111"/>
      <c r="K4673" s="111"/>
      <c r="L4673" s="111"/>
      <c r="M4673" s="111"/>
      <c r="N4673" s="111"/>
      <c r="O4673" s="112"/>
      <c r="AF4673" s="109"/>
      <c r="AG4673" s="109"/>
      <c r="AH4673" s="109"/>
      <c r="AN4673" s="109"/>
      <c r="AO4673" s="109"/>
      <c r="AP4673" s="109"/>
      <c r="BF4673" s="305"/>
      <c r="BG4673" s="305"/>
      <c r="BJ4673" s="344"/>
      <c r="BK4673" s="344"/>
      <c r="BS4673" s="305"/>
      <c r="BT4673" s="305"/>
      <c r="BU4673" s="305"/>
      <c r="BV4673" s="305"/>
      <c r="BW4673" s="305"/>
      <c r="BX4673" s="305"/>
      <c r="BY4673" s="305"/>
      <c r="BZ4673" s="305"/>
      <c r="CA4673" s="305"/>
      <c r="CE4673" s="110"/>
    </row>
    <row r="4674" spans="9:83" s="108" customFormat="1" x14ac:dyDescent="0.25">
      <c r="I4674" s="111"/>
      <c r="J4674" s="111"/>
      <c r="K4674" s="111"/>
      <c r="L4674" s="111"/>
      <c r="M4674" s="111"/>
      <c r="N4674" s="111"/>
      <c r="O4674" s="112"/>
      <c r="AF4674" s="109"/>
      <c r="AG4674" s="109"/>
      <c r="AH4674" s="109"/>
      <c r="AN4674" s="109"/>
      <c r="AO4674" s="109"/>
      <c r="AP4674" s="109"/>
      <c r="BF4674" s="305"/>
      <c r="BG4674" s="305"/>
      <c r="BJ4674" s="344"/>
      <c r="BK4674" s="344"/>
      <c r="BS4674" s="305"/>
      <c r="BT4674" s="305"/>
      <c r="BU4674" s="305"/>
      <c r="BV4674" s="305"/>
      <c r="BW4674" s="305"/>
      <c r="BX4674" s="305"/>
      <c r="BY4674" s="305"/>
      <c r="BZ4674" s="305"/>
      <c r="CA4674" s="305"/>
      <c r="CE4674" s="110"/>
    </row>
    <row r="4675" spans="9:83" s="108" customFormat="1" x14ac:dyDescent="0.25">
      <c r="I4675" s="111"/>
      <c r="J4675" s="111"/>
      <c r="K4675" s="111"/>
      <c r="L4675" s="111"/>
      <c r="M4675" s="111"/>
      <c r="N4675" s="111"/>
      <c r="O4675" s="112"/>
      <c r="AF4675" s="109"/>
      <c r="AG4675" s="109"/>
      <c r="AH4675" s="109"/>
      <c r="AN4675" s="109"/>
      <c r="AO4675" s="109"/>
      <c r="AP4675" s="109"/>
      <c r="BF4675" s="305"/>
      <c r="BG4675" s="305"/>
      <c r="BJ4675" s="344"/>
      <c r="BK4675" s="344"/>
      <c r="BS4675" s="305"/>
      <c r="BT4675" s="305"/>
      <c r="BU4675" s="305"/>
      <c r="BV4675" s="305"/>
      <c r="BW4675" s="305"/>
      <c r="BX4675" s="305"/>
      <c r="BY4675" s="305"/>
      <c r="BZ4675" s="305"/>
      <c r="CA4675" s="305"/>
      <c r="CE4675" s="110"/>
    </row>
    <row r="4676" spans="9:83" s="108" customFormat="1" x14ac:dyDescent="0.25">
      <c r="I4676" s="111"/>
      <c r="J4676" s="111"/>
      <c r="K4676" s="111"/>
      <c r="L4676" s="111"/>
      <c r="M4676" s="111"/>
      <c r="N4676" s="111"/>
      <c r="O4676" s="112"/>
      <c r="AF4676" s="109"/>
      <c r="AG4676" s="109"/>
      <c r="AH4676" s="109"/>
      <c r="AN4676" s="109"/>
      <c r="AO4676" s="109"/>
      <c r="AP4676" s="109"/>
      <c r="BF4676" s="305"/>
      <c r="BG4676" s="305"/>
      <c r="BJ4676" s="344"/>
      <c r="BK4676" s="344"/>
      <c r="BS4676" s="305"/>
      <c r="BT4676" s="305"/>
      <c r="BU4676" s="305"/>
      <c r="BV4676" s="305"/>
      <c r="BW4676" s="305"/>
      <c r="BX4676" s="305"/>
      <c r="BY4676" s="305"/>
      <c r="BZ4676" s="305"/>
      <c r="CA4676" s="305"/>
      <c r="CE4676" s="110"/>
    </row>
    <row r="4677" spans="9:83" s="108" customFormat="1" x14ac:dyDescent="0.25">
      <c r="I4677" s="111"/>
      <c r="J4677" s="111"/>
      <c r="K4677" s="111"/>
      <c r="L4677" s="111"/>
      <c r="M4677" s="111"/>
      <c r="N4677" s="111"/>
      <c r="O4677" s="112"/>
      <c r="AF4677" s="109"/>
      <c r="AG4677" s="109"/>
      <c r="AH4677" s="109"/>
      <c r="AN4677" s="109"/>
      <c r="AO4677" s="109"/>
      <c r="AP4677" s="109"/>
      <c r="BF4677" s="305"/>
      <c r="BG4677" s="305"/>
      <c r="BJ4677" s="344"/>
      <c r="BK4677" s="344"/>
      <c r="BS4677" s="305"/>
      <c r="BT4677" s="305"/>
      <c r="BU4677" s="305"/>
      <c r="BV4677" s="305"/>
      <c r="BW4677" s="305"/>
      <c r="BX4677" s="305"/>
      <c r="BY4677" s="305"/>
      <c r="BZ4677" s="305"/>
      <c r="CA4677" s="305"/>
      <c r="CE4677" s="110"/>
    </row>
    <row r="4678" spans="9:83" s="108" customFormat="1" x14ac:dyDescent="0.25">
      <c r="I4678" s="111"/>
      <c r="J4678" s="111"/>
      <c r="K4678" s="111"/>
      <c r="L4678" s="111"/>
      <c r="M4678" s="111"/>
      <c r="N4678" s="111"/>
      <c r="O4678" s="112"/>
      <c r="AF4678" s="109"/>
      <c r="AG4678" s="109"/>
      <c r="AH4678" s="109"/>
      <c r="AN4678" s="109"/>
      <c r="AO4678" s="109"/>
      <c r="AP4678" s="109"/>
      <c r="BF4678" s="305"/>
      <c r="BG4678" s="305"/>
      <c r="BJ4678" s="344"/>
      <c r="BK4678" s="344"/>
      <c r="BS4678" s="305"/>
      <c r="BT4678" s="305"/>
      <c r="BU4678" s="305"/>
      <c r="BV4678" s="305"/>
      <c r="BW4678" s="305"/>
      <c r="BX4678" s="305"/>
      <c r="BY4678" s="305"/>
      <c r="BZ4678" s="305"/>
      <c r="CA4678" s="305"/>
      <c r="CE4678" s="110"/>
    </row>
    <row r="4679" spans="9:83" s="108" customFormat="1" x14ac:dyDescent="0.25">
      <c r="I4679" s="111"/>
      <c r="J4679" s="111"/>
      <c r="K4679" s="111"/>
      <c r="L4679" s="111"/>
      <c r="M4679" s="111"/>
      <c r="N4679" s="111"/>
      <c r="O4679" s="112"/>
      <c r="AF4679" s="109"/>
      <c r="AG4679" s="109"/>
      <c r="AH4679" s="109"/>
      <c r="AN4679" s="109"/>
      <c r="AO4679" s="109"/>
      <c r="AP4679" s="109"/>
      <c r="BF4679" s="305"/>
      <c r="BG4679" s="305"/>
      <c r="BJ4679" s="344"/>
      <c r="BK4679" s="344"/>
      <c r="BS4679" s="305"/>
      <c r="BT4679" s="305"/>
      <c r="BU4679" s="305"/>
      <c r="BV4679" s="305"/>
      <c r="BW4679" s="305"/>
      <c r="BX4679" s="305"/>
      <c r="BY4679" s="305"/>
      <c r="BZ4679" s="305"/>
      <c r="CA4679" s="305"/>
      <c r="CE4679" s="110"/>
    </row>
    <row r="4680" spans="9:83" s="108" customFormat="1" x14ac:dyDescent="0.25">
      <c r="I4680" s="111"/>
      <c r="J4680" s="111"/>
      <c r="K4680" s="111"/>
      <c r="L4680" s="111"/>
      <c r="M4680" s="111"/>
      <c r="N4680" s="111"/>
      <c r="O4680" s="112"/>
      <c r="AF4680" s="109"/>
      <c r="AG4680" s="109"/>
      <c r="AH4680" s="109"/>
      <c r="AN4680" s="109"/>
      <c r="AO4680" s="109"/>
      <c r="AP4680" s="109"/>
      <c r="BF4680" s="305"/>
      <c r="BG4680" s="305"/>
      <c r="BJ4680" s="344"/>
      <c r="BK4680" s="344"/>
      <c r="BS4680" s="305"/>
      <c r="BT4680" s="305"/>
      <c r="BU4680" s="305"/>
      <c r="BV4680" s="305"/>
      <c r="BW4680" s="305"/>
      <c r="BX4680" s="305"/>
      <c r="BY4680" s="305"/>
      <c r="BZ4680" s="305"/>
      <c r="CA4680" s="305"/>
      <c r="CE4680" s="110"/>
    </row>
    <row r="4681" spans="9:83" s="108" customFormat="1" x14ac:dyDescent="0.25">
      <c r="I4681" s="111"/>
      <c r="J4681" s="111"/>
      <c r="K4681" s="111"/>
      <c r="L4681" s="111"/>
      <c r="M4681" s="111"/>
      <c r="N4681" s="111"/>
      <c r="O4681" s="112"/>
      <c r="AF4681" s="109"/>
      <c r="AG4681" s="109"/>
      <c r="AH4681" s="109"/>
      <c r="AN4681" s="109"/>
      <c r="AO4681" s="109"/>
      <c r="AP4681" s="109"/>
      <c r="BF4681" s="305"/>
      <c r="BG4681" s="305"/>
      <c r="BJ4681" s="344"/>
      <c r="BK4681" s="344"/>
      <c r="BS4681" s="305"/>
      <c r="BT4681" s="305"/>
      <c r="BU4681" s="305"/>
      <c r="BV4681" s="305"/>
      <c r="BW4681" s="305"/>
      <c r="BX4681" s="305"/>
      <c r="BY4681" s="305"/>
      <c r="BZ4681" s="305"/>
      <c r="CA4681" s="305"/>
      <c r="CE4681" s="110"/>
    </row>
    <row r="4682" spans="9:83" s="108" customFormat="1" x14ac:dyDescent="0.25">
      <c r="I4682" s="111"/>
      <c r="J4682" s="111"/>
      <c r="K4682" s="111"/>
      <c r="L4682" s="111"/>
      <c r="M4682" s="111"/>
      <c r="N4682" s="111"/>
      <c r="O4682" s="112"/>
      <c r="AF4682" s="109"/>
      <c r="AG4682" s="109"/>
      <c r="AH4682" s="109"/>
      <c r="AN4682" s="109"/>
      <c r="AO4682" s="109"/>
      <c r="AP4682" s="109"/>
      <c r="BF4682" s="305"/>
      <c r="BG4682" s="305"/>
      <c r="BJ4682" s="344"/>
      <c r="BK4682" s="344"/>
      <c r="BS4682" s="305"/>
      <c r="BT4682" s="305"/>
      <c r="BU4682" s="305"/>
      <c r="BV4682" s="305"/>
      <c r="BW4682" s="305"/>
      <c r="BX4682" s="305"/>
      <c r="BY4682" s="305"/>
      <c r="BZ4682" s="305"/>
      <c r="CA4682" s="305"/>
      <c r="CE4682" s="110"/>
    </row>
    <row r="4683" spans="9:83" s="108" customFormat="1" x14ac:dyDescent="0.25">
      <c r="I4683" s="111"/>
      <c r="J4683" s="111"/>
      <c r="K4683" s="111"/>
      <c r="L4683" s="111"/>
      <c r="M4683" s="111"/>
      <c r="N4683" s="111"/>
      <c r="O4683" s="112"/>
      <c r="AF4683" s="109"/>
      <c r="AG4683" s="109"/>
      <c r="AH4683" s="109"/>
      <c r="AN4683" s="109"/>
      <c r="AO4683" s="109"/>
      <c r="AP4683" s="109"/>
      <c r="BF4683" s="305"/>
      <c r="BG4683" s="305"/>
      <c r="BJ4683" s="344"/>
      <c r="BK4683" s="344"/>
      <c r="BS4683" s="305"/>
      <c r="BT4683" s="305"/>
      <c r="BU4683" s="305"/>
      <c r="BV4683" s="305"/>
      <c r="BW4683" s="305"/>
      <c r="BX4683" s="305"/>
      <c r="BY4683" s="305"/>
      <c r="BZ4683" s="305"/>
      <c r="CA4683" s="305"/>
      <c r="CE4683" s="110"/>
    </row>
    <row r="4684" spans="9:83" s="108" customFormat="1" x14ac:dyDescent="0.25">
      <c r="I4684" s="111"/>
      <c r="J4684" s="111"/>
      <c r="K4684" s="111"/>
      <c r="L4684" s="111"/>
      <c r="M4684" s="111"/>
      <c r="N4684" s="111"/>
      <c r="O4684" s="112"/>
      <c r="AF4684" s="109"/>
      <c r="AG4684" s="109"/>
      <c r="AH4684" s="109"/>
      <c r="AN4684" s="109"/>
      <c r="AO4684" s="109"/>
      <c r="AP4684" s="109"/>
      <c r="BF4684" s="305"/>
      <c r="BG4684" s="305"/>
      <c r="BJ4684" s="344"/>
      <c r="BK4684" s="344"/>
      <c r="BS4684" s="305"/>
      <c r="BT4684" s="305"/>
      <c r="BU4684" s="305"/>
      <c r="BV4684" s="305"/>
      <c r="BW4684" s="305"/>
      <c r="BX4684" s="305"/>
      <c r="BY4684" s="305"/>
      <c r="BZ4684" s="305"/>
      <c r="CA4684" s="305"/>
      <c r="CE4684" s="110"/>
    </row>
    <row r="4685" spans="9:83" s="108" customFormat="1" x14ac:dyDescent="0.25">
      <c r="I4685" s="111"/>
      <c r="J4685" s="111"/>
      <c r="K4685" s="111"/>
      <c r="L4685" s="111"/>
      <c r="M4685" s="111"/>
      <c r="N4685" s="111"/>
      <c r="O4685" s="112"/>
      <c r="AF4685" s="109"/>
      <c r="AG4685" s="109"/>
      <c r="AH4685" s="109"/>
      <c r="AN4685" s="109"/>
      <c r="AO4685" s="109"/>
      <c r="AP4685" s="109"/>
      <c r="BF4685" s="305"/>
      <c r="BG4685" s="305"/>
      <c r="BJ4685" s="344"/>
      <c r="BK4685" s="344"/>
      <c r="BS4685" s="305"/>
      <c r="BT4685" s="305"/>
      <c r="BU4685" s="305"/>
      <c r="BV4685" s="305"/>
      <c r="BW4685" s="305"/>
      <c r="BX4685" s="305"/>
      <c r="BY4685" s="305"/>
      <c r="BZ4685" s="305"/>
      <c r="CA4685" s="305"/>
      <c r="CE4685" s="110"/>
    </row>
    <row r="4686" spans="9:83" s="108" customFormat="1" x14ac:dyDescent="0.25">
      <c r="I4686" s="111"/>
      <c r="J4686" s="111"/>
      <c r="K4686" s="111"/>
      <c r="L4686" s="111"/>
      <c r="M4686" s="111"/>
      <c r="N4686" s="111"/>
      <c r="O4686" s="112"/>
      <c r="AF4686" s="109"/>
      <c r="AG4686" s="109"/>
      <c r="AH4686" s="109"/>
      <c r="AN4686" s="109"/>
      <c r="AO4686" s="109"/>
      <c r="AP4686" s="109"/>
      <c r="BF4686" s="305"/>
      <c r="BG4686" s="305"/>
      <c r="BJ4686" s="344"/>
      <c r="BK4686" s="344"/>
      <c r="BS4686" s="305"/>
      <c r="BT4686" s="305"/>
      <c r="BU4686" s="305"/>
      <c r="BV4686" s="305"/>
      <c r="BW4686" s="305"/>
      <c r="BX4686" s="305"/>
      <c r="BY4686" s="305"/>
      <c r="BZ4686" s="305"/>
      <c r="CA4686" s="305"/>
      <c r="CE4686" s="110"/>
    </row>
    <row r="4687" spans="9:83" s="108" customFormat="1" x14ac:dyDescent="0.25">
      <c r="I4687" s="111"/>
      <c r="J4687" s="111"/>
      <c r="K4687" s="111"/>
      <c r="L4687" s="111"/>
      <c r="M4687" s="111"/>
      <c r="N4687" s="111"/>
      <c r="O4687" s="112"/>
      <c r="AF4687" s="109"/>
      <c r="AG4687" s="109"/>
      <c r="AH4687" s="109"/>
      <c r="AN4687" s="109"/>
      <c r="AO4687" s="109"/>
      <c r="AP4687" s="109"/>
      <c r="BF4687" s="305"/>
      <c r="BG4687" s="305"/>
      <c r="BJ4687" s="344"/>
      <c r="BK4687" s="344"/>
      <c r="BS4687" s="305"/>
      <c r="BT4687" s="305"/>
      <c r="BU4687" s="305"/>
      <c r="BV4687" s="305"/>
      <c r="BW4687" s="305"/>
      <c r="BX4687" s="305"/>
      <c r="BY4687" s="305"/>
      <c r="BZ4687" s="305"/>
      <c r="CA4687" s="305"/>
      <c r="CE4687" s="110"/>
    </row>
    <row r="4688" spans="9:83" s="108" customFormat="1" x14ac:dyDescent="0.25">
      <c r="I4688" s="111"/>
      <c r="J4688" s="111"/>
      <c r="K4688" s="111"/>
      <c r="L4688" s="111"/>
      <c r="M4688" s="111"/>
      <c r="N4688" s="111"/>
      <c r="O4688" s="112"/>
      <c r="AF4688" s="109"/>
      <c r="AG4688" s="109"/>
      <c r="AH4688" s="109"/>
      <c r="AN4688" s="109"/>
      <c r="AO4688" s="109"/>
      <c r="AP4688" s="109"/>
      <c r="BF4688" s="305"/>
      <c r="BG4688" s="305"/>
      <c r="BJ4688" s="344"/>
      <c r="BK4688" s="344"/>
      <c r="BS4688" s="305"/>
      <c r="BT4688" s="305"/>
      <c r="BU4688" s="305"/>
      <c r="BV4688" s="305"/>
      <c r="BW4688" s="305"/>
      <c r="BX4688" s="305"/>
      <c r="BY4688" s="305"/>
      <c r="BZ4688" s="305"/>
      <c r="CA4688" s="305"/>
      <c r="CE4688" s="110"/>
    </row>
    <row r="4689" spans="9:83" s="108" customFormat="1" x14ac:dyDescent="0.25">
      <c r="I4689" s="111"/>
      <c r="J4689" s="111"/>
      <c r="K4689" s="111"/>
      <c r="L4689" s="111"/>
      <c r="M4689" s="111"/>
      <c r="N4689" s="111"/>
      <c r="O4689" s="112"/>
      <c r="AF4689" s="109"/>
      <c r="AG4689" s="109"/>
      <c r="AH4689" s="109"/>
      <c r="AN4689" s="109"/>
      <c r="AO4689" s="109"/>
      <c r="AP4689" s="109"/>
      <c r="BF4689" s="305"/>
      <c r="BG4689" s="305"/>
      <c r="BJ4689" s="344"/>
      <c r="BK4689" s="344"/>
      <c r="BS4689" s="305"/>
      <c r="BT4689" s="305"/>
      <c r="BU4689" s="305"/>
      <c r="BV4689" s="305"/>
      <c r="BW4689" s="305"/>
      <c r="BX4689" s="305"/>
      <c r="BY4689" s="305"/>
      <c r="BZ4689" s="305"/>
      <c r="CA4689" s="305"/>
      <c r="CE4689" s="110"/>
    </row>
    <row r="4690" spans="9:83" s="108" customFormat="1" x14ac:dyDescent="0.25">
      <c r="I4690" s="111"/>
      <c r="J4690" s="111"/>
      <c r="K4690" s="111"/>
      <c r="L4690" s="111"/>
      <c r="M4690" s="111"/>
      <c r="N4690" s="111"/>
      <c r="O4690" s="112"/>
      <c r="AF4690" s="109"/>
      <c r="AG4690" s="109"/>
      <c r="AH4690" s="109"/>
      <c r="AN4690" s="109"/>
      <c r="AO4690" s="109"/>
      <c r="AP4690" s="109"/>
      <c r="BF4690" s="305"/>
      <c r="BG4690" s="305"/>
      <c r="BJ4690" s="344"/>
      <c r="BK4690" s="344"/>
      <c r="BS4690" s="305"/>
      <c r="BT4690" s="305"/>
      <c r="BU4690" s="305"/>
      <c r="BV4690" s="305"/>
      <c r="BW4690" s="305"/>
      <c r="BX4690" s="305"/>
      <c r="BY4690" s="305"/>
      <c r="BZ4690" s="305"/>
      <c r="CA4690" s="305"/>
      <c r="CE4690" s="110"/>
    </row>
    <row r="4691" spans="9:83" s="108" customFormat="1" x14ac:dyDescent="0.25">
      <c r="I4691" s="111"/>
      <c r="J4691" s="111"/>
      <c r="K4691" s="111"/>
      <c r="L4691" s="111"/>
      <c r="M4691" s="111"/>
      <c r="N4691" s="111"/>
      <c r="O4691" s="112"/>
      <c r="AF4691" s="109"/>
      <c r="AG4691" s="109"/>
      <c r="AH4691" s="109"/>
      <c r="AN4691" s="109"/>
      <c r="AO4691" s="109"/>
      <c r="AP4691" s="109"/>
      <c r="BF4691" s="305"/>
      <c r="BG4691" s="305"/>
      <c r="BJ4691" s="344"/>
      <c r="BK4691" s="344"/>
      <c r="BS4691" s="305"/>
      <c r="BT4691" s="305"/>
      <c r="BU4691" s="305"/>
      <c r="BV4691" s="305"/>
      <c r="BW4691" s="305"/>
      <c r="BX4691" s="305"/>
      <c r="BY4691" s="305"/>
      <c r="BZ4691" s="305"/>
      <c r="CA4691" s="305"/>
      <c r="CE4691" s="110"/>
    </row>
    <row r="4692" spans="9:83" s="108" customFormat="1" x14ac:dyDescent="0.25">
      <c r="I4692" s="111"/>
      <c r="J4692" s="111"/>
      <c r="K4692" s="111"/>
      <c r="L4692" s="111"/>
      <c r="M4692" s="111"/>
      <c r="N4692" s="111"/>
      <c r="O4692" s="112"/>
      <c r="AF4692" s="109"/>
      <c r="AG4692" s="109"/>
      <c r="AH4692" s="109"/>
      <c r="AN4692" s="109"/>
      <c r="AO4692" s="109"/>
      <c r="AP4692" s="109"/>
      <c r="BF4692" s="305"/>
      <c r="BG4692" s="305"/>
      <c r="BJ4692" s="344"/>
      <c r="BK4692" s="344"/>
      <c r="BS4692" s="305"/>
      <c r="BT4692" s="305"/>
      <c r="BU4692" s="305"/>
      <c r="BV4692" s="305"/>
      <c r="BW4692" s="305"/>
      <c r="BX4692" s="305"/>
      <c r="BY4692" s="305"/>
      <c r="BZ4692" s="305"/>
      <c r="CA4692" s="305"/>
      <c r="CE4692" s="110"/>
    </row>
    <row r="4693" spans="9:83" s="108" customFormat="1" x14ac:dyDescent="0.25">
      <c r="I4693" s="111"/>
      <c r="J4693" s="111"/>
      <c r="K4693" s="111"/>
      <c r="L4693" s="111"/>
      <c r="M4693" s="111"/>
      <c r="N4693" s="111"/>
      <c r="O4693" s="112"/>
      <c r="AF4693" s="109"/>
      <c r="AG4693" s="109"/>
      <c r="AH4693" s="109"/>
      <c r="AN4693" s="109"/>
      <c r="AO4693" s="109"/>
      <c r="AP4693" s="109"/>
      <c r="BF4693" s="305"/>
      <c r="BG4693" s="305"/>
      <c r="BJ4693" s="344"/>
      <c r="BK4693" s="344"/>
      <c r="BS4693" s="305"/>
      <c r="BT4693" s="305"/>
      <c r="BU4693" s="305"/>
      <c r="BV4693" s="305"/>
      <c r="BW4693" s="305"/>
      <c r="BX4693" s="305"/>
      <c r="BY4693" s="305"/>
      <c r="BZ4693" s="305"/>
      <c r="CA4693" s="305"/>
      <c r="CE4693" s="110"/>
    </row>
    <row r="4694" spans="9:83" s="108" customFormat="1" x14ac:dyDescent="0.25">
      <c r="I4694" s="111"/>
      <c r="J4694" s="111"/>
      <c r="K4694" s="111"/>
      <c r="L4694" s="111"/>
      <c r="M4694" s="111"/>
      <c r="N4694" s="111"/>
      <c r="O4694" s="112"/>
      <c r="AF4694" s="109"/>
      <c r="AG4694" s="109"/>
      <c r="AH4694" s="109"/>
      <c r="AN4694" s="109"/>
      <c r="AO4694" s="109"/>
      <c r="AP4694" s="109"/>
      <c r="BF4694" s="305"/>
      <c r="BG4694" s="305"/>
      <c r="BJ4694" s="344"/>
      <c r="BK4694" s="344"/>
      <c r="BS4694" s="305"/>
      <c r="BT4694" s="305"/>
      <c r="BU4694" s="305"/>
      <c r="BV4694" s="305"/>
      <c r="BW4694" s="305"/>
      <c r="BX4694" s="305"/>
      <c r="BY4694" s="305"/>
      <c r="BZ4694" s="305"/>
      <c r="CA4694" s="305"/>
      <c r="CE4694" s="110"/>
    </row>
    <row r="4695" spans="9:83" s="108" customFormat="1" x14ac:dyDescent="0.25">
      <c r="I4695" s="111"/>
      <c r="J4695" s="111"/>
      <c r="K4695" s="111"/>
      <c r="L4695" s="111"/>
      <c r="M4695" s="111"/>
      <c r="N4695" s="111"/>
      <c r="O4695" s="112"/>
      <c r="AF4695" s="109"/>
      <c r="AG4695" s="109"/>
      <c r="AH4695" s="109"/>
      <c r="AN4695" s="109"/>
      <c r="AO4695" s="109"/>
      <c r="AP4695" s="109"/>
      <c r="BF4695" s="305"/>
      <c r="BG4695" s="305"/>
      <c r="BJ4695" s="344"/>
      <c r="BK4695" s="344"/>
      <c r="BS4695" s="305"/>
      <c r="BT4695" s="305"/>
      <c r="BU4695" s="305"/>
      <c r="BV4695" s="305"/>
      <c r="BW4695" s="305"/>
      <c r="BX4695" s="305"/>
      <c r="BY4695" s="305"/>
      <c r="BZ4695" s="305"/>
      <c r="CA4695" s="305"/>
      <c r="CE4695" s="110"/>
    </row>
    <row r="4696" spans="9:83" s="108" customFormat="1" x14ac:dyDescent="0.25">
      <c r="I4696" s="111"/>
      <c r="J4696" s="111"/>
      <c r="K4696" s="111"/>
      <c r="L4696" s="111"/>
      <c r="M4696" s="111"/>
      <c r="N4696" s="111"/>
      <c r="O4696" s="112"/>
      <c r="AF4696" s="109"/>
      <c r="AG4696" s="109"/>
      <c r="AH4696" s="109"/>
      <c r="AN4696" s="109"/>
      <c r="AO4696" s="109"/>
      <c r="AP4696" s="109"/>
      <c r="BF4696" s="305"/>
      <c r="BG4696" s="305"/>
      <c r="BJ4696" s="344"/>
      <c r="BK4696" s="344"/>
      <c r="BS4696" s="305"/>
      <c r="BT4696" s="305"/>
      <c r="BU4696" s="305"/>
      <c r="BV4696" s="305"/>
      <c r="BW4696" s="305"/>
      <c r="BX4696" s="305"/>
      <c r="BY4696" s="305"/>
      <c r="BZ4696" s="305"/>
      <c r="CA4696" s="305"/>
      <c r="CE4696" s="110"/>
    </row>
    <row r="4697" spans="9:83" s="108" customFormat="1" x14ac:dyDescent="0.25">
      <c r="I4697" s="111"/>
      <c r="J4697" s="111"/>
      <c r="K4697" s="111"/>
      <c r="L4697" s="111"/>
      <c r="M4697" s="111"/>
      <c r="N4697" s="111"/>
      <c r="O4697" s="112"/>
      <c r="AF4697" s="109"/>
      <c r="AG4697" s="109"/>
      <c r="AH4697" s="109"/>
      <c r="AN4697" s="109"/>
      <c r="AO4697" s="109"/>
      <c r="AP4697" s="109"/>
      <c r="BF4697" s="305"/>
      <c r="BG4697" s="305"/>
      <c r="BJ4697" s="344"/>
      <c r="BK4697" s="344"/>
      <c r="BS4697" s="305"/>
      <c r="BT4697" s="305"/>
      <c r="BU4697" s="305"/>
      <c r="BV4697" s="305"/>
      <c r="BW4697" s="305"/>
      <c r="BX4697" s="305"/>
      <c r="BY4697" s="305"/>
      <c r="BZ4697" s="305"/>
      <c r="CA4697" s="305"/>
      <c r="CE4697" s="110"/>
    </row>
    <row r="4698" spans="9:83" s="108" customFormat="1" x14ac:dyDescent="0.25">
      <c r="I4698" s="111"/>
      <c r="J4698" s="111"/>
      <c r="K4698" s="111"/>
      <c r="L4698" s="111"/>
      <c r="M4698" s="111"/>
      <c r="N4698" s="111"/>
      <c r="O4698" s="112"/>
      <c r="AF4698" s="109"/>
      <c r="AG4698" s="109"/>
      <c r="AH4698" s="109"/>
      <c r="AN4698" s="109"/>
      <c r="AO4698" s="109"/>
      <c r="AP4698" s="109"/>
      <c r="BF4698" s="305"/>
      <c r="BG4698" s="305"/>
      <c r="BJ4698" s="344"/>
      <c r="BK4698" s="344"/>
      <c r="BS4698" s="305"/>
      <c r="BT4698" s="305"/>
      <c r="BU4698" s="305"/>
      <c r="BV4698" s="305"/>
      <c r="BW4698" s="305"/>
      <c r="BX4698" s="305"/>
      <c r="BY4698" s="305"/>
      <c r="BZ4698" s="305"/>
      <c r="CA4698" s="305"/>
      <c r="CE4698" s="110"/>
    </row>
    <row r="4699" spans="9:83" s="108" customFormat="1" x14ac:dyDescent="0.25">
      <c r="I4699" s="111"/>
      <c r="J4699" s="111"/>
      <c r="K4699" s="111"/>
      <c r="L4699" s="111"/>
      <c r="M4699" s="111"/>
      <c r="N4699" s="111"/>
      <c r="O4699" s="112"/>
      <c r="AF4699" s="109"/>
      <c r="AG4699" s="109"/>
      <c r="AH4699" s="109"/>
      <c r="AN4699" s="109"/>
      <c r="AO4699" s="109"/>
      <c r="AP4699" s="109"/>
      <c r="BF4699" s="305"/>
      <c r="BG4699" s="305"/>
      <c r="BJ4699" s="344"/>
      <c r="BK4699" s="344"/>
      <c r="BS4699" s="305"/>
      <c r="BT4699" s="305"/>
      <c r="BU4699" s="305"/>
      <c r="BV4699" s="305"/>
      <c r="BW4699" s="305"/>
      <c r="BX4699" s="305"/>
      <c r="BY4699" s="305"/>
      <c r="BZ4699" s="305"/>
      <c r="CA4699" s="305"/>
      <c r="CE4699" s="110"/>
    </row>
    <row r="4700" spans="9:83" s="108" customFormat="1" x14ac:dyDescent="0.25">
      <c r="I4700" s="111"/>
      <c r="J4700" s="111"/>
      <c r="K4700" s="111"/>
      <c r="L4700" s="111"/>
      <c r="M4700" s="111"/>
      <c r="N4700" s="111"/>
      <c r="O4700" s="112"/>
      <c r="AF4700" s="109"/>
      <c r="AG4700" s="109"/>
      <c r="AH4700" s="109"/>
      <c r="AN4700" s="109"/>
      <c r="AO4700" s="109"/>
      <c r="AP4700" s="109"/>
      <c r="BF4700" s="305"/>
      <c r="BG4700" s="305"/>
      <c r="BJ4700" s="344"/>
      <c r="BK4700" s="344"/>
      <c r="BS4700" s="305"/>
      <c r="BT4700" s="305"/>
      <c r="BU4700" s="305"/>
      <c r="BV4700" s="305"/>
      <c r="BW4700" s="305"/>
      <c r="BX4700" s="305"/>
      <c r="BY4700" s="305"/>
      <c r="BZ4700" s="305"/>
      <c r="CA4700" s="305"/>
      <c r="CE4700" s="110"/>
    </row>
    <row r="4701" spans="9:83" s="108" customFormat="1" x14ac:dyDescent="0.25">
      <c r="I4701" s="111"/>
      <c r="J4701" s="111"/>
      <c r="K4701" s="111"/>
      <c r="L4701" s="111"/>
      <c r="M4701" s="111"/>
      <c r="N4701" s="111"/>
      <c r="O4701" s="112"/>
      <c r="AF4701" s="109"/>
      <c r="AG4701" s="109"/>
      <c r="AH4701" s="109"/>
      <c r="AN4701" s="109"/>
      <c r="AO4701" s="109"/>
      <c r="AP4701" s="109"/>
      <c r="BF4701" s="305"/>
      <c r="BG4701" s="305"/>
      <c r="BJ4701" s="344"/>
      <c r="BK4701" s="344"/>
      <c r="BS4701" s="305"/>
      <c r="BT4701" s="305"/>
      <c r="BU4701" s="305"/>
      <c r="BV4701" s="305"/>
      <c r="BW4701" s="305"/>
      <c r="BX4701" s="305"/>
      <c r="BY4701" s="305"/>
      <c r="BZ4701" s="305"/>
      <c r="CA4701" s="305"/>
      <c r="CE4701" s="110"/>
    </row>
    <row r="4702" spans="9:83" s="108" customFormat="1" x14ac:dyDescent="0.25">
      <c r="I4702" s="111"/>
      <c r="J4702" s="111"/>
      <c r="K4702" s="111"/>
      <c r="L4702" s="111"/>
      <c r="M4702" s="111"/>
      <c r="N4702" s="111"/>
      <c r="O4702" s="112"/>
      <c r="AF4702" s="109"/>
      <c r="AG4702" s="109"/>
      <c r="AH4702" s="109"/>
      <c r="AN4702" s="109"/>
      <c r="AO4702" s="109"/>
      <c r="AP4702" s="109"/>
      <c r="BF4702" s="305"/>
      <c r="BG4702" s="305"/>
      <c r="BJ4702" s="344"/>
      <c r="BK4702" s="344"/>
      <c r="BS4702" s="305"/>
      <c r="BT4702" s="305"/>
      <c r="BU4702" s="305"/>
      <c r="BV4702" s="305"/>
      <c r="BW4702" s="305"/>
      <c r="BX4702" s="305"/>
      <c r="BY4702" s="305"/>
      <c r="BZ4702" s="305"/>
      <c r="CA4702" s="305"/>
      <c r="CE4702" s="110"/>
    </row>
    <row r="4703" spans="9:83" s="108" customFormat="1" x14ac:dyDescent="0.25">
      <c r="I4703" s="111"/>
      <c r="J4703" s="111"/>
      <c r="K4703" s="111"/>
      <c r="L4703" s="111"/>
      <c r="M4703" s="111"/>
      <c r="N4703" s="111"/>
      <c r="O4703" s="112"/>
      <c r="AF4703" s="109"/>
      <c r="AG4703" s="109"/>
      <c r="AH4703" s="109"/>
      <c r="AN4703" s="109"/>
      <c r="AO4703" s="109"/>
      <c r="AP4703" s="109"/>
      <c r="BF4703" s="305"/>
      <c r="BG4703" s="305"/>
      <c r="BJ4703" s="344"/>
      <c r="BK4703" s="344"/>
      <c r="BS4703" s="305"/>
      <c r="BT4703" s="305"/>
      <c r="BU4703" s="305"/>
      <c r="BV4703" s="305"/>
      <c r="BW4703" s="305"/>
      <c r="BX4703" s="305"/>
      <c r="BY4703" s="305"/>
      <c r="BZ4703" s="305"/>
      <c r="CA4703" s="305"/>
      <c r="CE4703" s="110"/>
    </row>
    <row r="4704" spans="9:83" s="108" customFormat="1" x14ac:dyDescent="0.25">
      <c r="I4704" s="111"/>
      <c r="J4704" s="111"/>
      <c r="K4704" s="111"/>
      <c r="L4704" s="111"/>
      <c r="M4704" s="111"/>
      <c r="N4704" s="111"/>
      <c r="O4704" s="112"/>
      <c r="AF4704" s="109"/>
      <c r="AG4704" s="109"/>
      <c r="AH4704" s="109"/>
      <c r="AN4704" s="109"/>
      <c r="AO4704" s="109"/>
      <c r="AP4704" s="109"/>
      <c r="BF4704" s="305"/>
      <c r="BG4704" s="305"/>
      <c r="BJ4704" s="344"/>
      <c r="BK4704" s="344"/>
      <c r="BS4704" s="305"/>
      <c r="BT4704" s="305"/>
      <c r="BU4704" s="305"/>
      <c r="BV4704" s="305"/>
      <c r="BW4704" s="305"/>
      <c r="BX4704" s="305"/>
      <c r="BY4704" s="305"/>
      <c r="BZ4704" s="305"/>
      <c r="CA4704" s="305"/>
      <c r="CE4704" s="110"/>
    </row>
    <row r="4705" spans="9:83" s="108" customFormat="1" x14ac:dyDescent="0.25">
      <c r="I4705" s="111"/>
      <c r="J4705" s="111"/>
      <c r="K4705" s="111"/>
      <c r="L4705" s="111"/>
      <c r="M4705" s="111"/>
      <c r="N4705" s="111"/>
      <c r="O4705" s="112"/>
      <c r="AF4705" s="109"/>
      <c r="AG4705" s="109"/>
      <c r="AH4705" s="109"/>
      <c r="AN4705" s="109"/>
      <c r="AO4705" s="109"/>
      <c r="AP4705" s="109"/>
      <c r="BF4705" s="305"/>
      <c r="BG4705" s="305"/>
      <c r="BJ4705" s="344"/>
      <c r="BK4705" s="344"/>
      <c r="BS4705" s="305"/>
      <c r="BT4705" s="305"/>
      <c r="BU4705" s="305"/>
      <c r="BV4705" s="305"/>
      <c r="BW4705" s="305"/>
      <c r="BX4705" s="305"/>
      <c r="BY4705" s="305"/>
      <c r="BZ4705" s="305"/>
      <c r="CA4705" s="305"/>
      <c r="CE4705" s="110"/>
    </row>
    <row r="4706" spans="9:83" s="108" customFormat="1" x14ac:dyDescent="0.25">
      <c r="I4706" s="111"/>
      <c r="J4706" s="111"/>
      <c r="K4706" s="111"/>
      <c r="L4706" s="111"/>
      <c r="M4706" s="111"/>
      <c r="N4706" s="111"/>
      <c r="O4706" s="112"/>
      <c r="AF4706" s="109"/>
      <c r="AG4706" s="109"/>
      <c r="AH4706" s="109"/>
      <c r="AN4706" s="109"/>
      <c r="AO4706" s="109"/>
      <c r="AP4706" s="109"/>
      <c r="BF4706" s="305"/>
      <c r="BG4706" s="305"/>
      <c r="BJ4706" s="344"/>
      <c r="BK4706" s="344"/>
      <c r="BS4706" s="305"/>
      <c r="BT4706" s="305"/>
      <c r="BU4706" s="305"/>
      <c r="BV4706" s="305"/>
      <c r="BW4706" s="305"/>
      <c r="BX4706" s="305"/>
      <c r="BY4706" s="305"/>
      <c r="BZ4706" s="305"/>
      <c r="CA4706" s="305"/>
      <c r="CE4706" s="110"/>
    </row>
    <row r="4707" spans="9:83" s="108" customFormat="1" x14ac:dyDescent="0.25">
      <c r="I4707" s="111"/>
      <c r="J4707" s="111"/>
      <c r="K4707" s="111"/>
      <c r="L4707" s="111"/>
      <c r="M4707" s="111"/>
      <c r="N4707" s="111"/>
      <c r="O4707" s="112"/>
      <c r="AF4707" s="109"/>
      <c r="AG4707" s="109"/>
      <c r="AH4707" s="109"/>
      <c r="AN4707" s="109"/>
      <c r="AO4707" s="109"/>
      <c r="AP4707" s="109"/>
      <c r="BF4707" s="305"/>
      <c r="BG4707" s="305"/>
      <c r="BJ4707" s="344"/>
      <c r="BK4707" s="344"/>
      <c r="BS4707" s="305"/>
      <c r="BT4707" s="305"/>
      <c r="BU4707" s="305"/>
      <c r="BV4707" s="305"/>
      <c r="BW4707" s="305"/>
      <c r="BX4707" s="305"/>
      <c r="BY4707" s="305"/>
      <c r="BZ4707" s="305"/>
      <c r="CA4707" s="305"/>
      <c r="CE4707" s="110"/>
    </row>
    <row r="4708" spans="9:83" s="108" customFormat="1" x14ac:dyDescent="0.25">
      <c r="I4708" s="111"/>
      <c r="J4708" s="111"/>
      <c r="K4708" s="111"/>
      <c r="L4708" s="111"/>
      <c r="M4708" s="111"/>
      <c r="N4708" s="111"/>
      <c r="O4708" s="112"/>
      <c r="AF4708" s="109"/>
      <c r="AG4708" s="109"/>
      <c r="AH4708" s="109"/>
      <c r="AN4708" s="109"/>
      <c r="AO4708" s="109"/>
      <c r="AP4708" s="109"/>
      <c r="BF4708" s="305"/>
      <c r="BG4708" s="305"/>
      <c r="BJ4708" s="344"/>
      <c r="BK4708" s="344"/>
      <c r="BS4708" s="305"/>
      <c r="BT4708" s="305"/>
      <c r="BU4708" s="305"/>
      <c r="BV4708" s="305"/>
      <c r="BW4708" s="305"/>
      <c r="BX4708" s="305"/>
      <c r="BY4708" s="305"/>
      <c r="BZ4708" s="305"/>
      <c r="CA4708" s="305"/>
      <c r="CE4708" s="110"/>
    </row>
    <row r="4709" spans="9:83" s="108" customFormat="1" x14ac:dyDescent="0.25">
      <c r="I4709" s="111"/>
      <c r="J4709" s="111"/>
      <c r="K4709" s="111"/>
      <c r="L4709" s="111"/>
      <c r="M4709" s="111"/>
      <c r="N4709" s="111"/>
      <c r="O4709" s="112"/>
      <c r="AF4709" s="109"/>
      <c r="AG4709" s="109"/>
      <c r="AH4709" s="109"/>
      <c r="AN4709" s="109"/>
      <c r="AO4709" s="109"/>
      <c r="AP4709" s="109"/>
      <c r="BF4709" s="305"/>
      <c r="BG4709" s="305"/>
      <c r="BJ4709" s="344"/>
      <c r="BK4709" s="344"/>
      <c r="BS4709" s="305"/>
      <c r="BT4709" s="305"/>
      <c r="BU4709" s="305"/>
      <c r="BV4709" s="305"/>
      <c r="BW4709" s="305"/>
      <c r="BX4709" s="305"/>
      <c r="BY4709" s="305"/>
      <c r="BZ4709" s="305"/>
      <c r="CA4709" s="305"/>
      <c r="CE4709" s="110"/>
    </row>
    <row r="4710" spans="9:83" s="108" customFormat="1" x14ac:dyDescent="0.25">
      <c r="I4710" s="111"/>
      <c r="J4710" s="111"/>
      <c r="K4710" s="111"/>
      <c r="L4710" s="111"/>
      <c r="M4710" s="111"/>
      <c r="N4710" s="111"/>
      <c r="O4710" s="112"/>
      <c r="AF4710" s="109"/>
      <c r="AG4710" s="109"/>
      <c r="AH4710" s="109"/>
      <c r="AN4710" s="109"/>
      <c r="AO4710" s="109"/>
      <c r="AP4710" s="109"/>
      <c r="BF4710" s="305"/>
      <c r="BG4710" s="305"/>
      <c r="BJ4710" s="344"/>
      <c r="BK4710" s="344"/>
      <c r="BS4710" s="305"/>
      <c r="BT4710" s="305"/>
      <c r="BU4710" s="305"/>
      <c r="BV4710" s="305"/>
      <c r="BW4710" s="305"/>
      <c r="BX4710" s="305"/>
      <c r="BY4710" s="305"/>
      <c r="BZ4710" s="305"/>
      <c r="CA4710" s="305"/>
      <c r="CE4710" s="110"/>
    </row>
    <row r="4711" spans="9:83" s="108" customFormat="1" x14ac:dyDescent="0.25">
      <c r="I4711" s="111"/>
      <c r="J4711" s="111"/>
      <c r="K4711" s="111"/>
      <c r="L4711" s="111"/>
      <c r="M4711" s="111"/>
      <c r="N4711" s="111"/>
      <c r="O4711" s="112"/>
      <c r="AF4711" s="109"/>
      <c r="AG4711" s="109"/>
      <c r="AH4711" s="109"/>
      <c r="AN4711" s="109"/>
      <c r="AO4711" s="109"/>
      <c r="AP4711" s="109"/>
      <c r="BF4711" s="305"/>
      <c r="BG4711" s="305"/>
      <c r="BJ4711" s="344"/>
      <c r="BK4711" s="344"/>
      <c r="BS4711" s="305"/>
      <c r="BT4711" s="305"/>
      <c r="BU4711" s="305"/>
      <c r="BV4711" s="305"/>
      <c r="BW4711" s="305"/>
      <c r="BX4711" s="305"/>
      <c r="BY4711" s="305"/>
      <c r="BZ4711" s="305"/>
      <c r="CA4711" s="305"/>
      <c r="CE4711" s="110"/>
    </row>
    <row r="4712" spans="9:83" s="108" customFormat="1" x14ac:dyDescent="0.25">
      <c r="I4712" s="111"/>
      <c r="J4712" s="111"/>
      <c r="K4712" s="111"/>
      <c r="L4712" s="111"/>
      <c r="M4712" s="111"/>
      <c r="N4712" s="111"/>
      <c r="O4712" s="112"/>
      <c r="AF4712" s="109"/>
      <c r="AG4712" s="109"/>
      <c r="AH4712" s="109"/>
      <c r="AN4712" s="109"/>
      <c r="AO4712" s="109"/>
      <c r="AP4712" s="109"/>
      <c r="BF4712" s="305"/>
      <c r="BG4712" s="305"/>
      <c r="BJ4712" s="344"/>
      <c r="BK4712" s="344"/>
      <c r="BS4712" s="305"/>
      <c r="BT4712" s="305"/>
      <c r="BU4712" s="305"/>
      <c r="BV4712" s="305"/>
      <c r="BW4712" s="305"/>
      <c r="BX4712" s="305"/>
      <c r="BY4712" s="305"/>
      <c r="BZ4712" s="305"/>
      <c r="CA4712" s="305"/>
      <c r="CE4712" s="110"/>
    </row>
    <row r="4713" spans="9:83" s="108" customFormat="1" x14ac:dyDescent="0.25">
      <c r="I4713" s="111"/>
      <c r="J4713" s="111"/>
      <c r="K4713" s="111"/>
      <c r="L4713" s="111"/>
      <c r="M4713" s="111"/>
      <c r="N4713" s="111"/>
      <c r="O4713" s="112"/>
      <c r="AF4713" s="109"/>
      <c r="AG4713" s="109"/>
      <c r="AH4713" s="109"/>
      <c r="AN4713" s="109"/>
      <c r="AO4713" s="109"/>
      <c r="AP4713" s="109"/>
      <c r="BF4713" s="305"/>
      <c r="BG4713" s="305"/>
      <c r="BJ4713" s="344"/>
      <c r="BK4713" s="344"/>
      <c r="BS4713" s="305"/>
      <c r="BT4713" s="305"/>
      <c r="BU4713" s="305"/>
      <c r="BV4713" s="305"/>
      <c r="BW4713" s="305"/>
      <c r="BX4713" s="305"/>
      <c r="BY4713" s="305"/>
      <c r="BZ4713" s="305"/>
      <c r="CA4713" s="305"/>
      <c r="CE4713" s="110"/>
    </row>
    <row r="4714" spans="9:83" s="108" customFormat="1" x14ac:dyDescent="0.25">
      <c r="I4714" s="111"/>
      <c r="J4714" s="111"/>
      <c r="K4714" s="111"/>
      <c r="L4714" s="111"/>
      <c r="M4714" s="111"/>
      <c r="N4714" s="111"/>
      <c r="O4714" s="112"/>
      <c r="AF4714" s="109"/>
      <c r="AG4714" s="109"/>
      <c r="AH4714" s="109"/>
      <c r="AN4714" s="109"/>
      <c r="AO4714" s="109"/>
      <c r="AP4714" s="109"/>
      <c r="BF4714" s="305"/>
      <c r="BG4714" s="305"/>
      <c r="BJ4714" s="344"/>
      <c r="BK4714" s="344"/>
      <c r="BS4714" s="305"/>
      <c r="BT4714" s="305"/>
      <c r="BU4714" s="305"/>
      <c r="BV4714" s="305"/>
      <c r="BW4714" s="305"/>
      <c r="BX4714" s="305"/>
      <c r="BY4714" s="305"/>
      <c r="BZ4714" s="305"/>
      <c r="CA4714" s="305"/>
      <c r="CE4714" s="110"/>
    </row>
    <row r="4715" spans="9:83" s="108" customFormat="1" x14ac:dyDescent="0.25">
      <c r="I4715" s="111"/>
      <c r="J4715" s="111"/>
      <c r="K4715" s="111"/>
      <c r="L4715" s="111"/>
      <c r="M4715" s="111"/>
      <c r="N4715" s="111"/>
      <c r="O4715" s="112"/>
      <c r="AF4715" s="109"/>
      <c r="AG4715" s="109"/>
      <c r="AH4715" s="109"/>
      <c r="AN4715" s="109"/>
      <c r="AO4715" s="109"/>
      <c r="AP4715" s="109"/>
      <c r="BF4715" s="305"/>
      <c r="BG4715" s="305"/>
      <c r="BJ4715" s="344"/>
      <c r="BK4715" s="344"/>
      <c r="BS4715" s="305"/>
      <c r="BT4715" s="305"/>
      <c r="BU4715" s="305"/>
      <c r="BV4715" s="305"/>
      <c r="BW4715" s="305"/>
      <c r="BX4715" s="305"/>
      <c r="BY4715" s="305"/>
      <c r="BZ4715" s="305"/>
      <c r="CA4715" s="305"/>
      <c r="CE4715" s="110"/>
    </row>
    <row r="4716" spans="9:83" s="108" customFormat="1" x14ac:dyDescent="0.25">
      <c r="I4716" s="111"/>
      <c r="J4716" s="111"/>
      <c r="K4716" s="111"/>
      <c r="L4716" s="111"/>
      <c r="M4716" s="111"/>
      <c r="N4716" s="111"/>
      <c r="O4716" s="112"/>
      <c r="AF4716" s="109"/>
      <c r="AG4716" s="109"/>
      <c r="AH4716" s="109"/>
      <c r="AN4716" s="109"/>
      <c r="AO4716" s="109"/>
      <c r="AP4716" s="109"/>
      <c r="BF4716" s="305"/>
      <c r="BG4716" s="305"/>
      <c r="BJ4716" s="344"/>
      <c r="BK4716" s="344"/>
      <c r="BS4716" s="305"/>
      <c r="BT4716" s="305"/>
      <c r="BU4716" s="305"/>
      <c r="BV4716" s="305"/>
      <c r="BW4716" s="305"/>
      <c r="BX4716" s="305"/>
      <c r="BY4716" s="305"/>
      <c r="BZ4716" s="305"/>
      <c r="CA4716" s="305"/>
      <c r="CE4716" s="110"/>
    </row>
    <row r="4717" spans="9:83" s="108" customFormat="1" x14ac:dyDescent="0.25">
      <c r="I4717" s="111"/>
      <c r="J4717" s="111"/>
      <c r="K4717" s="111"/>
      <c r="L4717" s="111"/>
      <c r="M4717" s="111"/>
      <c r="N4717" s="111"/>
      <c r="O4717" s="112"/>
      <c r="AF4717" s="109"/>
      <c r="AG4717" s="109"/>
      <c r="AH4717" s="109"/>
      <c r="AN4717" s="109"/>
      <c r="AO4717" s="109"/>
      <c r="AP4717" s="109"/>
      <c r="BF4717" s="305"/>
      <c r="BG4717" s="305"/>
      <c r="BJ4717" s="344"/>
      <c r="BK4717" s="344"/>
      <c r="BS4717" s="305"/>
      <c r="BT4717" s="305"/>
      <c r="BU4717" s="305"/>
      <c r="BV4717" s="305"/>
      <c r="BW4717" s="305"/>
      <c r="BX4717" s="305"/>
      <c r="BY4717" s="305"/>
      <c r="BZ4717" s="305"/>
      <c r="CA4717" s="305"/>
      <c r="CE4717" s="110"/>
    </row>
    <row r="4718" spans="9:83" s="108" customFormat="1" x14ac:dyDescent="0.25">
      <c r="I4718" s="111"/>
      <c r="J4718" s="111"/>
      <c r="K4718" s="111"/>
      <c r="L4718" s="111"/>
      <c r="M4718" s="111"/>
      <c r="N4718" s="111"/>
      <c r="O4718" s="112"/>
      <c r="AF4718" s="109"/>
      <c r="AG4718" s="109"/>
      <c r="AH4718" s="109"/>
      <c r="AN4718" s="109"/>
      <c r="AO4718" s="109"/>
      <c r="AP4718" s="109"/>
      <c r="BF4718" s="305"/>
      <c r="BG4718" s="305"/>
      <c r="BJ4718" s="344"/>
      <c r="BK4718" s="344"/>
      <c r="BS4718" s="305"/>
      <c r="BT4718" s="305"/>
      <c r="BU4718" s="305"/>
      <c r="BV4718" s="305"/>
      <c r="BW4718" s="305"/>
      <c r="BX4718" s="305"/>
      <c r="BY4718" s="305"/>
      <c r="BZ4718" s="305"/>
      <c r="CA4718" s="305"/>
      <c r="CE4718" s="110"/>
    </row>
    <row r="4719" spans="9:83" s="108" customFormat="1" x14ac:dyDescent="0.25">
      <c r="I4719" s="111"/>
      <c r="J4719" s="111"/>
      <c r="K4719" s="111"/>
      <c r="L4719" s="111"/>
      <c r="M4719" s="111"/>
      <c r="N4719" s="111"/>
      <c r="O4719" s="112"/>
      <c r="AF4719" s="109"/>
      <c r="AG4719" s="109"/>
      <c r="AH4719" s="109"/>
      <c r="AN4719" s="109"/>
      <c r="AO4719" s="109"/>
      <c r="AP4719" s="109"/>
      <c r="BF4719" s="305"/>
      <c r="BG4719" s="305"/>
      <c r="BJ4719" s="344"/>
      <c r="BK4719" s="344"/>
      <c r="BS4719" s="305"/>
      <c r="BT4719" s="305"/>
      <c r="BU4719" s="305"/>
      <c r="BV4719" s="305"/>
      <c r="BW4719" s="305"/>
      <c r="BX4719" s="305"/>
      <c r="BY4719" s="305"/>
      <c r="BZ4719" s="305"/>
      <c r="CA4719" s="305"/>
      <c r="CE4719" s="110"/>
    </row>
    <row r="4720" spans="9:83" s="108" customFormat="1" x14ac:dyDescent="0.25">
      <c r="I4720" s="111"/>
      <c r="J4720" s="111"/>
      <c r="K4720" s="111"/>
      <c r="L4720" s="111"/>
      <c r="M4720" s="111"/>
      <c r="N4720" s="111"/>
      <c r="O4720" s="112"/>
      <c r="AF4720" s="109"/>
      <c r="AG4720" s="109"/>
      <c r="AH4720" s="109"/>
      <c r="AN4720" s="109"/>
      <c r="AO4720" s="109"/>
      <c r="AP4720" s="109"/>
      <c r="BF4720" s="305"/>
      <c r="BG4720" s="305"/>
      <c r="BJ4720" s="344"/>
      <c r="BK4720" s="344"/>
      <c r="BS4720" s="305"/>
      <c r="BT4720" s="305"/>
      <c r="BU4720" s="305"/>
      <c r="BV4720" s="305"/>
      <c r="BW4720" s="305"/>
      <c r="BX4720" s="305"/>
      <c r="BY4720" s="305"/>
      <c r="BZ4720" s="305"/>
      <c r="CA4720" s="305"/>
      <c r="CE4720" s="110"/>
    </row>
    <row r="4721" spans="9:83" s="108" customFormat="1" x14ac:dyDescent="0.25">
      <c r="I4721" s="111"/>
      <c r="J4721" s="111"/>
      <c r="K4721" s="111"/>
      <c r="L4721" s="111"/>
      <c r="M4721" s="111"/>
      <c r="N4721" s="111"/>
      <c r="O4721" s="112"/>
      <c r="AF4721" s="109"/>
      <c r="AG4721" s="109"/>
      <c r="AH4721" s="109"/>
      <c r="AN4721" s="109"/>
      <c r="AO4721" s="109"/>
      <c r="AP4721" s="109"/>
      <c r="BF4721" s="305"/>
      <c r="BG4721" s="305"/>
      <c r="BJ4721" s="344"/>
      <c r="BK4721" s="344"/>
      <c r="BS4721" s="305"/>
      <c r="BT4721" s="305"/>
      <c r="BU4721" s="305"/>
      <c r="BV4721" s="305"/>
      <c r="BW4721" s="305"/>
      <c r="BX4721" s="305"/>
      <c r="BY4721" s="305"/>
      <c r="BZ4721" s="305"/>
      <c r="CA4721" s="305"/>
      <c r="CE4721" s="110"/>
    </row>
    <row r="4722" spans="9:83" s="108" customFormat="1" x14ac:dyDescent="0.25">
      <c r="I4722" s="111"/>
      <c r="J4722" s="111"/>
      <c r="K4722" s="111"/>
      <c r="L4722" s="111"/>
      <c r="M4722" s="111"/>
      <c r="N4722" s="111"/>
      <c r="O4722" s="112"/>
      <c r="AF4722" s="109"/>
      <c r="AG4722" s="109"/>
      <c r="AH4722" s="109"/>
      <c r="AN4722" s="109"/>
      <c r="AO4722" s="109"/>
      <c r="AP4722" s="109"/>
      <c r="BF4722" s="305"/>
      <c r="BG4722" s="305"/>
      <c r="BJ4722" s="344"/>
      <c r="BK4722" s="344"/>
      <c r="BS4722" s="305"/>
      <c r="BT4722" s="305"/>
      <c r="BU4722" s="305"/>
      <c r="BV4722" s="305"/>
      <c r="BW4722" s="305"/>
      <c r="BX4722" s="305"/>
      <c r="BY4722" s="305"/>
      <c r="BZ4722" s="305"/>
      <c r="CA4722" s="305"/>
      <c r="CE4722" s="110"/>
    </row>
    <row r="4723" spans="9:83" s="108" customFormat="1" x14ac:dyDescent="0.25">
      <c r="I4723" s="111"/>
      <c r="J4723" s="111"/>
      <c r="K4723" s="111"/>
      <c r="L4723" s="111"/>
      <c r="M4723" s="111"/>
      <c r="N4723" s="111"/>
      <c r="O4723" s="112"/>
      <c r="AF4723" s="109"/>
      <c r="AG4723" s="109"/>
      <c r="AH4723" s="109"/>
      <c r="AN4723" s="109"/>
      <c r="AO4723" s="109"/>
      <c r="AP4723" s="109"/>
      <c r="BF4723" s="305"/>
      <c r="BG4723" s="305"/>
      <c r="BJ4723" s="344"/>
      <c r="BK4723" s="344"/>
      <c r="BS4723" s="305"/>
      <c r="BT4723" s="305"/>
      <c r="BU4723" s="305"/>
      <c r="BV4723" s="305"/>
      <c r="BW4723" s="305"/>
      <c r="BX4723" s="305"/>
      <c r="BY4723" s="305"/>
      <c r="BZ4723" s="305"/>
      <c r="CA4723" s="305"/>
      <c r="CE4723" s="110"/>
    </row>
    <row r="4724" spans="9:83" s="108" customFormat="1" x14ac:dyDescent="0.25">
      <c r="I4724" s="111"/>
      <c r="J4724" s="111"/>
      <c r="K4724" s="111"/>
      <c r="L4724" s="111"/>
      <c r="M4724" s="111"/>
      <c r="N4724" s="111"/>
      <c r="O4724" s="112"/>
      <c r="AF4724" s="109"/>
      <c r="AG4724" s="109"/>
      <c r="AH4724" s="109"/>
      <c r="AN4724" s="109"/>
      <c r="AO4724" s="109"/>
      <c r="AP4724" s="109"/>
      <c r="BF4724" s="305"/>
      <c r="BG4724" s="305"/>
      <c r="BJ4724" s="344"/>
      <c r="BK4724" s="344"/>
      <c r="BS4724" s="305"/>
      <c r="BT4724" s="305"/>
      <c r="BU4724" s="305"/>
      <c r="BV4724" s="305"/>
      <c r="BW4724" s="305"/>
      <c r="BX4724" s="305"/>
      <c r="BY4724" s="305"/>
      <c r="BZ4724" s="305"/>
      <c r="CA4724" s="305"/>
      <c r="CE4724" s="110"/>
    </row>
    <row r="4725" spans="9:83" s="108" customFormat="1" x14ac:dyDescent="0.25">
      <c r="I4725" s="111"/>
      <c r="J4725" s="111"/>
      <c r="K4725" s="111"/>
      <c r="L4725" s="111"/>
      <c r="M4725" s="111"/>
      <c r="N4725" s="111"/>
      <c r="O4725" s="112"/>
      <c r="AF4725" s="109"/>
      <c r="AG4725" s="109"/>
      <c r="AH4725" s="109"/>
      <c r="AN4725" s="109"/>
      <c r="AO4725" s="109"/>
      <c r="AP4725" s="109"/>
      <c r="BF4725" s="305"/>
      <c r="BG4725" s="305"/>
      <c r="BJ4725" s="344"/>
      <c r="BK4725" s="344"/>
      <c r="BS4725" s="305"/>
      <c r="BT4725" s="305"/>
      <c r="BU4725" s="305"/>
      <c r="BV4725" s="305"/>
      <c r="BW4725" s="305"/>
      <c r="BX4725" s="305"/>
      <c r="BY4725" s="305"/>
      <c r="BZ4725" s="305"/>
      <c r="CA4725" s="305"/>
      <c r="CE4725" s="110"/>
    </row>
    <row r="4726" spans="9:83" s="108" customFormat="1" x14ac:dyDescent="0.25">
      <c r="I4726" s="111"/>
      <c r="J4726" s="111"/>
      <c r="K4726" s="111"/>
      <c r="L4726" s="111"/>
      <c r="M4726" s="111"/>
      <c r="N4726" s="111"/>
      <c r="O4726" s="112"/>
      <c r="AF4726" s="109"/>
      <c r="AG4726" s="109"/>
      <c r="AH4726" s="109"/>
      <c r="AN4726" s="109"/>
      <c r="AO4726" s="109"/>
      <c r="AP4726" s="109"/>
      <c r="BF4726" s="305"/>
      <c r="BG4726" s="305"/>
      <c r="BJ4726" s="344"/>
      <c r="BK4726" s="344"/>
      <c r="BS4726" s="305"/>
      <c r="BT4726" s="305"/>
      <c r="BU4726" s="305"/>
      <c r="BV4726" s="305"/>
      <c r="BW4726" s="305"/>
      <c r="BX4726" s="305"/>
      <c r="BY4726" s="305"/>
      <c r="BZ4726" s="305"/>
      <c r="CA4726" s="305"/>
      <c r="CE4726" s="110"/>
    </row>
    <row r="4727" spans="9:83" s="108" customFormat="1" x14ac:dyDescent="0.25">
      <c r="I4727" s="111"/>
      <c r="J4727" s="111"/>
      <c r="K4727" s="111"/>
      <c r="L4727" s="111"/>
      <c r="M4727" s="111"/>
      <c r="N4727" s="111"/>
      <c r="O4727" s="112"/>
      <c r="AF4727" s="109"/>
      <c r="AG4727" s="109"/>
      <c r="AH4727" s="109"/>
      <c r="AN4727" s="109"/>
      <c r="AO4727" s="109"/>
      <c r="AP4727" s="109"/>
      <c r="BF4727" s="305"/>
      <c r="BG4727" s="305"/>
      <c r="BJ4727" s="344"/>
      <c r="BK4727" s="344"/>
      <c r="BS4727" s="305"/>
      <c r="BT4727" s="305"/>
      <c r="BU4727" s="305"/>
      <c r="BV4727" s="305"/>
      <c r="BW4727" s="305"/>
      <c r="BX4727" s="305"/>
      <c r="BY4727" s="305"/>
      <c r="BZ4727" s="305"/>
      <c r="CA4727" s="305"/>
      <c r="CE4727" s="110"/>
    </row>
    <row r="4728" spans="9:83" s="108" customFormat="1" x14ac:dyDescent="0.25">
      <c r="I4728" s="111"/>
      <c r="J4728" s="111"/>
      <c r="K4728" s="111"/>
      <c r="L4728" s="111"/>
      <c r="M4728" s="111"/>
      <c r="N4728" s="111"/>
      <c r="O4728" s="112"/>
      <c r="AF4728" s="109"/>
      <c r="AG4728" s="109"/>
      <c r="AH4728" s="109"/>
      <c r="AN4728" s="109"/>
      <c r="AO4728" s="109"/>
      <c r="AP4728" s="109"/>
      <c r="BF4728" s="305"/>
      <c r="BG4728" s="305"/>
      <c r="BJ4728" s="344"/>
      <c r="BK4728" s="344"/>
      <c r="BS4728" s="305"/>
      <c r="BT4728" s="305"/>
      <c r="BU4728" s="305"/>
      <c r="BV4728" s="305"/>
      <c r="BW4728" s="305"/>
      <c r="BX4728" s="305"/>
      <c r="BY4728" s="305"/>
      <c r="BZ4728" s="305"/>
      <c r="CA4728" s="305"/>
      <c r="CE4728" s="110"/>
    </row>
    <row r="4729" spans="9:83" s="108" customFormat="1" x14ac:dyDescent="0.25">
      <c r="I4729" s="111"/>
      <c r="J4729" s="111"/>
      <c r="K4729" s="111"/>
      <c r="L4729" s="111"/>
      <c r="M4729" s="111"/>
      <c r="N4729" s="111"/>
      <c r="O4729" s="112"/>
      <c r="AF4729" s="109"/>
      <c r="AG4729" s="109"/>
      <c r="AH4729" s="109"/>
      <c r="AN4729" s="109"/>
      <c r="AO4729" s="109"/>
      <c r="AP4729" s="109"/>
      <c r="BF4729" s="305"/>
      <c r="BG4729" s="305"/>
      <c r="BJ4729" s="344"/>
      <c r="BK4729" s="344"/>
      <c r="BS4729" s="305"/>
      <c r="BT4729" s="305"/>
      <c r="BU4729" s="305"/>
      <c r="BV4729" s="305"/>
      <c r="BW4729" s="305"/>
      <c r="BX4729" s="305"/>
      <c r="BY4729" s="305"/>
      <c r="BZ4729" s="305"/>
      <c r="CA4729" s="305"/>
      <c r="CE4729" s="110"/>
    </row>
    <row r="4730" spans="9:83" s="108" customFormat="1" x14ac:dyDescent="0.25">
      <c r="I4730" s="111"/>
      <c r="J4730" s="111"/>
      <c r="K4730" s="111"/>
      <c r="L4730" s="111"/>
      <c r="M4730" s="111"/>
      <c r="N4730" s="111"/>
      <c r="O4730" s="112"/>
      <c r="AF4730" s="109"/>
      <c r="AG4730" s="109"/>
      <c r="AH4730" s="109"/>
      <c r="AN4730" s="109"/>
      <c r="AO4730" s="109"/>
      <c r="AP4730" s="109"/>
      <c r="BF4730" s="305"/>
      <c r="BG4730" s="305"/>
      <c r="BJ4730" s="344"/>
      <c r="BK4730" s="344"/>
      <c r="BS4730" s="305"/>
      <c r="BT4730" s="305"/>
      <c r="BU4730" s="305"/>
      <c r="BV4730" s="305"/>
      <c r="BW4730" s="305"/>
      <c r="BX4730" s="305"/>
      <c r="BY4730" s="305"/>
      <c r="BZ4730" s="305"/>
      <c r="CA4730" s="305"/>
      <c r="CE4730" s="110"/>
    </row>
    <row r="4731" spans="9:83" s="108" customFormat="1" x14ac:dyDescent="0.25">
      <c r="I4731" s="111"/>
      <c r="J4731" s="111"/>
      <c r="K4731" s="111"/>
      <c r="L4731" s="111"/>
      <c r="M4731" s="111"/>
      <c r="N4731" s="111"/>
      <c r="O4731" s="112"/>
      <c r="AF4731" s="109"/>
      <c r="AG4731" s="109"/>
      <c r="AH4731" s="109"/>
      <c r="AN4731" s="109"/>
      <c r="AO4731" s="109"/>
      <c r="AP4731" s="109"/>
      <c r="BF4731" s="305"/>
      <c r="BG4731" s="305"/>
      <c r="BJ4731" s="344"/>
      <c r="BK4731" s="344"/>
      <c r="BS4731" s="305"/>
      <c r="BT4731" s="305"/>
      <c r="BU4731" s="305"/>
      <c r="BV4731" s="305"/>
      <c r="BW4731" s="305"/>
      <c r="BX4731" s="305"/>
      <c r="BY4731" s="305"/>
      <c r="BZ4731" s="305"/>
      <c r="CA4731" s="305"/>
      <c r="CE4731" s="110"/>
    </row>
    <row r="4732" spans="9:83" s="108" customFormat="1" x14ac:dyDescent="0.25">
      <c r="I4732" s="111"/>
      <c r="J4732" s="111"/>
      <c r="K4732" s="111"/>
      <c r="L4732" s="111"/>
      <c r="M4732" s="111"/>
      <c r="N4732" s="111"/>
      <c r="O4732" s="112"/>
      <c r="AF4732" s="109"/>
      <c r="AG4732" s="109"/>
      <c r="AH4732" s="109"/>
      <c r="AN4732" s="109"/>
      <c r="AO4732" s="109"/>
      <c r="AP4732" s="109"/>
      <c r="BF4732" s="305"/>
      <c r="BG4732" s="305"/>
      <c r="BJ4732" s="344"/>
      <c r="BK4732" s="344"/>
      <c r="BS4732" s="305"/>
      <c r="BT4732" s="305"/>
      <c r="BU4732" s="305"/>
      <c r="BV4732" s="305"/>
      <c r="BW4732" s="305"/>
      <c r="BX4732" s="305"/>
      <c r="BY4732" s="305"/>
      <c r="BZ4732" s="305"/>
      <c r="CA4732" s="305"/>
      <c r="CE4732" s="110"/>
    </row>
    <row r="4733" spans="9:83" s="108" customFormat="1" x14ac:dyDescent="0.25">
      <c r="I4733" s="111"/>
      <c r="J4733" s="111"/>
      <c r="K4733" s="111"/>
      <c r="L4733" s="111"/>
      <c r="M4733" s="111"/>
      <c r="N4733" s="111"/>
      <c r="O4733" s="112"/>
      <c r="AF4733" s="109"/>
      <c r="AG4733" s="109"/>
      <c r="AH4733" s="109"/>
      <c r="AN4733" s="109"/>
      <c r="AO4733" s="109"/>
      <c r="AP4733" s="109"/>
      <c r="BF4733" s="305"/>
      <c r="BG4733" s="305"/>
      <c r="BJ4733" s="344"/>
      <c r="BK4733" s="344"/>
      <c r="BS4733" s="305"/>
      <c r="BT4733" s="305"/>
      <c r="BU4733" s="305"/>
      <c r="BV4733" s="305"/>
      <c r="BW4733" s="305"/>
      <c r="BX4733" s="305"/>
      <c r="BY4733" s="305"/>
      <c r="BZ4733" s="305"/>
      <c r="CA4733" s="305"/>
      <c r="CE4733" s="110"/>
    </row>
    <row r="4734" spans="9:83" s="108" customFormat="1" x14ac:dyDescent="0.25">
      <c r="I4734" s="111"/>
      <c r="J4734" s="111"/>
      <c r="K4734" s="111"/>
      <c r="L4734" s="111"/>
      <c r="M4734" s="111"/>
      <c r="N4734" s="111"/>
      <c r="O4734" s="112"/>
      <c r="AF4734" s="109"/>
      <c r="AG4734" s="109"/>
      <c r="AH4734" s="109"/>
      <c r="AN4734" s="109"/>
      <c r="AO4734" s="109"/>
      <c r="AP4734" s="109"/>
      <c r="BF4734" s="305"/>
      <c r="BG4734" s="305"/>
      <c r="BJ4734" s="344"/>
      <c r="BK4734" s="344"/>
      <c r="BS4734" s="305"/>
      <c r="BT4734" s="305"/>
      <c r="BU4734" s="305"/>
      <c r="BV4734" s="305"/>
      <c r="BW4734" s="305"/>
      <c r="BX4734" s="305"/>
      <c r="BY4734" s="305"/>
      <c r="BZ4734" s="305"/>
      <c r="CA4734" s="305"/>
      <c r="CE4734" s="110"/>
    </row>
    <row r="4735" spans="9:83" s="108" customFormat="1" x14ac:dyDescent="0.25">
      <c r="I4735" s="111"/>
      <c r="J4735" s="111"/>
      <c r="K4735" s="111"/>
      <c r="L4735" s="111"/>
      <c r="M4735" s="111"/>
      <c r="N4735" s="111"/>
      <c r="O4735" s="112"/>
      <c r="AF4735" s="109"/>
      <c r="AG4735" s="109"/>
      <c r="AH4735" s="109"/>
      <c r="AN4735" s="109"/>
      <c r="AO4735" s="109"/>
      <c r="AP4735" s="109"/>
      <c r="BF4735" s="305"/>
      <c r="BG4735" s="305"/>
      <c r="BJ4735" s="344"/>
      <c r="BK4735" s="344"/>
      <c r="BS4735" s="305"/>
      <c r="BT4735" s="305"/>
      <c r="BU4735" s="305"/>
      <c r="BV4735" s="305"/>
      <c r="BW4735" s="305"/>
      <c r="BX4735" s="305"/>
      <c r="BY4735" s="305"/>
      <c r="BZ4735" s="305"/>
      <c r="CA4735" s="305"/>
      <c r="CE4735" s="110"/>
    </row>
    <row r="4736" spans="9:83" s="108" customFormat="1" x14ac:dyDescent="0.25">
      <c r="I4736" s="111"/>
      <c r="J4736" s="111"/>
      <c r="K4736" s="111"/>
      <c r="L4736" s="111"/>
      <c r="M4736" s="111"/>
      <c r="N4736" s="111"/>
      <c r="O4736" s="112"/>
      <c r="AF4736" s="109"/>
      <c r="AG4736" s="109"/>
      <c r="AH4736" s="109"/>
      <c r="AN4736" s="109"/>
      <c r="AO4736" s="109"/>
      <c r="AP4736" s="109"/>
      <c r="BF4736" s="305"/>
      <c r="BG4736" s="305"/>
      <c r="BJ4736" s="344"/>
      <c r="BK4736" s="344"/>
      <c r="BS4736" s="305"/>
      <c r="BT4736" s="305"/>
      <c r="BU4736" s="305"/>
      <c r="BV4736" s="305"/>
      <c r="BW4736" s="305"/>
      <c r="BX4736" s="305"/>
      <c r="BY4736" s="305"/>
      <c r="BZ4736" s="305"/>
      <c r="CA4736" s="305"/>
      <c r="CE4736" s="110"/>
    </row>
    <row r="4737" spans="9:83" s="108" customFormat="1" x14ac:dyDescent="0.25">
      <c r="I4737" s="111"/>
      <c r="J4737" s="111"/>
      <c r="K4737" s="111"/>
      <c r="L4737" s="111"/>
      <c r="M4737" s="111"/>
      <c r="N4737" s="111"/>
      <c r="O4737" s="112"/>
      <c r="AF4737" s="109"/>
      <c r="AG4737" s="109"/>
      <c r="AH4737" s="109"/>
      <c r="AN4737" s="109"/>
      <c r="AO4737" s="109"/>
      <c r="AP4737" s="109"/>
      <c r="BF4737" s="305"/>
      <c r="BG4737" s="305"/>
      <c r="BJ4737" s="344"/>
      <c r="BK4737" s="344"/>
      <c r="BS4737" s="305"/>
      <c r="BT4737" s="305"/>
      <c r="BU4737" s="305"/>
      <c r="BV4737" s="305"/>
      <c r="BW4737" s="305"/>
      <c r="BX4737" s="305"/>
      <c r="BY4737" s="305"/>
      <c r="BZ4737" s="305"/>
      <c r="CA4737" s="305"/>
      <c r="CE4737" s="110"/>
    </row>
    <row r="4738" spans="9:83" s="108" customFormat="1" x14ac:dyDescent="0.25">
      <c r="I4738" s="111"/>
      <c r="J4738" s="111"/>
      <c r="K4738" s="111"/>
      <c r="L4738" s="111"/>
      <c r="M4738" s="111"/>
      <c r="N4738" s="111"/>
      <c r="O4738" s="112"/>
      <c r="AF4738" s="109"/>
      <c r="AG4738" s="109"/>
      <c r="AH4738" s="109"/>
      <c r="AN4738" s="109"/>
      <c r="AO4738" s="109"/>
      <c r="AP4738" s="109"/>
      <c r="BF4738" s="305"/>
      <c r="BG4738" s="305"/>
      <c r="BJ4738" s="344"/>
      <c r="BK4738" s="344"/>
      <c r="BS4738" s="305"/>
      <c r="BT4738" s="305"/>
      <c r="BU4738" s="305"/>
      <c r="BV4738" s="305"/>
      <c r="BW4738" s="305"/>
      <c r="BX4738" s="305"/>
      <c r="BY4738" s="305"/>
      <c r="BZ4738" s="305"/>
      <c r="CA4738" s="305"/>
      <c r="CE4738" s="110"/>
    </row>
    <row r="4739" spans="9:83" s="108" customFormat="1" x14ac:dyDescent="0.25">
      <c r="I4739" s="111"/>
      <c r="J4739" s="111"/>
      <c r="K4739" s="111"/>
      <c r="L4739" s="111"/>
      <c r="M4739" s="111"/>
      <c r="N4739" s="111"/>
      <c r="O4739" s="112"/>
      <c r="AF4739" s="109"/>
      <c r="AG4739" s="109"/>
      <c r="AH4739" s="109"/>
      <c r="AN4739" s="109"/>
      <c r="AO4739" s="109"/>
      <c r="AP4739" s="109"/>
      <c r="BF4739" s="305"/>
      <c r="BG4739" s="305"/>
      <c r="BJ4739" s="344"/>
      <c r="BK4739" s="344"/>
      <c r="BS4739" s="305"/>
      <c r="BT4739" s="305"/>
      <c r="BU4739" s="305"/>
      <c r="BV4739" s="305"/>
      <c r="BW4739" s="305"/>
      <c r="BX4739" s="305"/>
      <c r="BY4739" s="305"/>
      <c r="BZ4739" s="305"/>
      <c r="CA4739" s="305"/>
      <c r="CE4739" s="110"/>
    </row>
    <row r="4740" spans="9:83" s="108" customFormat="1" x14ac:dyDescent="0.25">
      <c r="I4740" s="111"/>
      <c r="J4740" s="111"/>
      <c r="K4740" s="111"/>
      <c r="L4740" s="111"/>
      <c r="M4740" s="111"/>
      <c r="N4740" s="111"/>
      <c r="O4740" s="112"/>
      <c r="AF4740" s="109"/>
      <c r="AG4740" s="109"/>
      <c r="AH4740" s="109"/>
      <c r="AN4740" s="109"/>
      <c r="AO4740" s="109"/>
      <c r="AP4740" s="109"/>
      <c r="BF4740" s="305"/>
      <c r="BG4740" s="305"/>
      <c r="BJ4740" s="344"/>
      <c r="BK4740" s="344"/>
      <c r="BS4740" s="305"/>
      <c r="BT4740" s="305"/>
      <c r="BU4740" s="305"/>
      <c r="BV4740" s="305"/>
      <c r="BW4740" s="305"/>
      <c r="BX4740" s="305"/>
      <c r="BY4740" s="305"/>
      <c r="BZ4740" s="305"/>
      <c r="CA4740" s="305"/>
      <c r="CE4740" s="110"/>
    </row>
    <row r="4741" spans="9:83" s="108" customFormat="1" x14ac:dyDescent="0.25">
      <c r="I4741" s="111"/>
      <c r="J4741" s="111"/>
      <c r="K4741" s="111"/>
      <c r="L4741" s="111"/>
      <c r="M4741" s="111"/>
      <c r="N4741" s="111"/>
      <c r="O4741" s="112"/>
      <c r="AF4741" s="109"/>
      <c r="AG4741" s="109"/>
      <c r="AH4741" s="109"/>
      <c r="AN4741" s="109"/>
      <c r="AO4741" s="109"/>
      <c r="AP4741" s="109"/>
      <c r="BF4741" s="305"/>
      <c r="BG4741" s="305"/>
      <c r="BJ4741" s="344"/>
      <c r="BK4741" s="344"/>
      <c r="BS4741" s="305"/>
      <c r="BT4741" s="305"/>
      <c r="BU4741" s="305"/>
      <c r="BV4741" s="305"/>
      <c r="BW4741" s="305"/>
      <c r="BX4741" s="305"/>
      <c r="BY4741" s="305"/>
      <c r="BZ4741" s="305"/>
      <c r="CA4741" s="305"/>
      <c r="CE4741" s="110"/>
    </row>
    <row r="4742" spans="9:83" s="108" customFormat="1" x14ac:dyDescent="0.25">
      <c r="I4742" s="111"/>
      <c r="J4742" s="111"/>
      <c r="K4742" s="111"/>
      <c r="L4742" s="111"/>
      <c r="M4742" s="111"/>
      <c r="N4742" s="111"/>
      <c r="O4742" s="112"/>
      <c r="AF4742" s="109"/>
      <c r="AG4742" s="109"/>
      <c r="AH4742" s="109"/>
      <c r="AN4742" s="109"/>
      <c r="AO4742" s="109"/>
      <c r="AP4742" s="109"/>
      <c r="BF4742" s="305"/>
      <c r="BG4742" s="305"/>
      <c r="BJ4742" s="344"/>
      <c r="BK4742" s="344"/>
      <c r="BS4742" s="305"/>
      <c r="BT4742" s="305"/>
      <c r="BU4742" s="305"/>
      <c r="BV4742" s="305"/>
      <c r="BW4742" s="305"/>
      <c r="BX4742" s="305"/>
      <c r="BY4742" s="305"/>
      <c r="BZ4742" s="305"/>
      <c r="CA4742" s="305"/>
      <c r="CE4742" s="110"/>
    </row>
    <row r="4743" spans="9:83" s="108" customFormat="1" x14ac:dyDescent="0.25">
      <c r="I4743" s="111"/>
      <c r="J4743" s="111"/>
      <c r="K4743" s="111"/>
      <c r="L4743" s="111"/>
      <c r="M4743" s="111"/>
      <c r="N4743" s="111"/>
      <c r="O4743" s="112"/>
      <c r="AF4743" s="109"/>
      <c r="AG4743" s="109"/>
      <c r="AH4743" s="109"/>
      <c r="AN4743" s="109"/>
      <c r="AO4743" s="109"/>
      <c r="AP4743" s="109"/>
      <c r="BF4743" s="305"/>
      <c r="BG4743" s="305"/>
      <c r="BJ4743" s="344"/>
      <c r="BK4743" s="344"/>
      <c r="BS4743" s="305"/>
      <c r="BT4743" s="305"/>
      <c r="BU4743" s="305"/>
      <c r="BV4743" s="305"/>
      <c r="BW4743" s="305"/>
      <c r="BX4743" s="305"/>
      <c r="BY4743" s="305"/>
      <c r="BZ4743" s="305"/>
      <c r="CA4743" s="305"/>
      <c r="CE4743" s="110"/>
    </row>
    <row r="4744" spans="9:83" s="108" customFormat="1" x14ac:dyDescent="0.25">
      <c r="I4744" s="111"/>
      <c r="J4744" s="111"/>
      <c r="K4744" s="111"/>
      <c r="L4744" s="111"/>
      <c r="M4744" s="111"/>
      <c r="N4744" s="111"/>
      <c r="O4744" s="112"/>
      <c r="AF4744" s="109"/>
      <c r="AG4744" s="109"/>
      <c r="AH4744" s="109"/>
      <c r="AN4744" s="109"/>
      <c r="AO4744" s="109"/>
      <c r="AP4744" s="109"/>
      <c r="BF4744" s="305"/>
      <c r="BG4744" s="305"/>
      <c r="BJ4744" s="344"/>
      <c r="BK4744" s="344"/>
      <c r="BS4744" s="305"/>
      <c r="BT4744" s="305"/>
      <c r="BU4744" s="305"/>
      <c r="BV4744" s="305"/>
      <c r="BW4744" s="305"/>
      <c r="BX4744" s="305"/>
      <c r="BY4744" s="305"/>
      <c r="BZ4744" s="305"/>
      <c r="CA4744" s="305"/>
      <c r="CE4744" s="110"/>
    </row>
    <row r="4745" spans="9:83" s="108" customFormat="1" x14ac:dyDescent="0.25">
      <c r="I4745" s="111"/>
      <c r="J4745" s="111"/>
      <c r="K4745" s="111"/>
      <c r="L4745" s="111"/>
      <c r="M4745" s="111"/>
      <c r="N4745" s="111"/>
      <c r="O4745" s="112"/>
      <c r="AF4745" s="109"/>
      <c r="AG4745" s="109"/>
      <c r="AH4745" s="109"/>
      <c r="AN4745" s="109"/>
      <c r="AO4745" s="109"/>
      <c r="AP4745" s="109"/>
      <c r="BF4745" s="305"/>
      <c r="BG4745" s="305"/>
      <c r="BJ4745" s="344"/>
      <c r="BK4745" s="344"/>
      <c r="BS4745" s="305"/>
      <c r="BT4745" s="305"/>
      <c r="BU4745" s="305"/>
      <c r="BV4745" s="305"/>
      <c r="BW4745" s="305"/>
      <c r="BX4745" s="305"/>
      <c r="BY4745" s="305"/>
      <c r="BZ4745" s="305"/>
      <c r="CA4745" s="305"/>
      <c r="CE4745" s="110"/>
    </row>
    <row r="4746" spans="9:83" s="108" customFormat="1" x14ac:dyDescent="0.25">
      <c r="I4746" s="111"/>
      <c r="J4746" s="111"/>
      <c r="K4746" s="111"/>
      <c r="L4746" s="111"/>
      <c r="M4746" s="111"/>
      <c r="N4746" s="111"/>
      <c r="O4746" s="112"/>
      <c r="AF4746" s="109"/>
      <c r="AG4746" s="109"/>
      <c r="AH4746" s="109"/>
      <c r="AN4746" s="109"/>
      <c r="AO4746" s="109"/>
      <c r="AP4746" s="109"/>
      <c r="BF4746" s="305"/>
      <c r="BG4746" s="305"/>
      <c r="BJ4746" s="344"/>
      <c r="BK4746" s="344"/>
      <c r="BS4746" s="305"/>
      <c r="BT4746" s="305"/>
      <c r="BU4746" s="305"/>
      <c r="BV4746" s="305"/>
      <c r="BW4746" s="305"/>
      <c r="BX4746" s="305"/>
      <c r="BY4746" s="305"/>
      <c r="BZ4746" s="305"/>
      <c r="CA4746" s="305"/>
      <c r="CE4746" s="110"/>
    </row>
    <row r="4747" spans="9:83" s="108" customFormat="1" x14ac:dyDescent="0.25">
      <c r="I4747" s="111"/>
      <c r="J4747" s="111"/>
      <c r="K4747" s="111"/>
      <c r="L4747" s="111"/>
      <c r="M4747" s="111"/>
      <c r="N4747" s="111"/>
      <c r="O4747" s="112"/>
      <c r="AF4747" s="109"/>
      <c r="AG4747" s="109"/>
      <c r="AH4747" s="109"/>
      <c r="AN4747" s="109"/>
      <c r="AO4747" s="109"/>
      <c r="AP4747" s="109"/>
      <c r="BF4747" s="305"/>
      <c r="BG4747" s="305"/>
      <c r="BJ4747" s="344"/>
      <c r="BK4747" s="344"/>
      <c r="BS4747" s="305"/>
      <c r="BT4747" s="305"/>
      <c r="BU4747" s="305"/>
      <c r="BV4747" s="305"/>
      <c r="BW4747" s="305"/>
      <c r="BX4747" s="305"/>
      <c r="BY4747" s="305"/>
      <c r="BZ4747" s="305"/>
      <c r="CA4747" s="305"/>
      <c r="CE4747" s="110"/>
    </row>
    <row r="4748" spans="9:83" s="108" customFormat="1" x14ac:dyDescent="0.25">
      <c r="I4748" s="111"/>
      <c r="J4748" s="111"/>
      <c r="K4748" s="111"/>
      <c r="L4748" s="111"/>
      <c r="M4748" s="111"/>
      <c r="N4748" s="111"/>
      <c r="O4748" s="112"/>
      <c r="AF4748" s="109"/>
      <c r="AG4748" s="109"/>
      <c r="AH4748" s="109"/>
      <c r="AN4748" s="109"/>
      <c r="AO4748" s="109"/>
      <c r="AP4748" s="109"/>
      <c r="BF4748" s="305"/>
      <c r="BG4748" s="305"/>
      <c r="BJ4748" s="344"/>
      <c r="BK4748" s="344"/>
      <c r="BS4748" s="305"/>
      <c r="BT4748" s="305"/>
      <c r="BU4748" s="305"/>
      <c r="BV4748" s="305"/>
      <c r="BW4748" s="305"/>
      <c r="BX4748" s="305"/>
      <c r="BY4748" s="305"/>
      <c r="BZ4748" s="305"/>
      <c r="CA4748" s="305"/>
      <c r="CE4748" s="110"/>
    </row>
    <row r="4749" spans="9:83" s="108" customFormat="1" x14ac:dyDescent="0.25">
      <c r="I4749" s="111"/>
      <c r="J4749" s="111"/>
      <c r="K4749" s="111"/>
      <c r="L4749" s="111"/>
      <c r="M4749" s="111"/>
      <c r="N4749" s="111"/>
      <c r="O4749" s="112"/>
      <c r="AF4749" s="109"/>
      <c r="AG4749" s="109"/>
      <c r="AH4749" s="109"/>
      <c r="AN4749" s="109"/>
      <c r="AO4749" s="109"/>
      <c r="AP4749" s="109"/>
      <c r="BF4749" s="305"/>
      <c r="BG4749" s="305"/>
      <c r="BJ4749" s="344"/>
      <c r="BK4749" s="344"/>
      <c r="BS4749" s="305"/>
      <c r="BT4749" s="305"/>
      <c r="BU4749" s="305"/>
      <c r="BV4749" s="305"/>
      <c r="BW4749" s="305"/>
      <c r="BX4749" s="305"/>
      <c r="BY4749" s="305"/>
      <c r="BZ4749" s="305"/>
      <c r="CA4749" s="305"/>
      <c r="CE4749" s="110"/>
    </row>
    <row r="4750" spans="9:83" s="108" customFormat="1" x14ac:dyDescent="0.25">
      <c r="I4750" s="111"/>
      <c r="J4750" s="111"/>
      <c r="K4750" s="111"/>
      <c r="L4750" s="111"/>
      <c r="M4750" s="111"/>
      <c r="N4750" s="111"/>
      <c r="O4750" s="112"/>
      <c r="AF4750" s="109"/>
      <c r="AG4750" s="109"/>
      <c r="AH4750" s="109"/>
      <c r="AN4750" s="109"/>
      <c r="AO4750" s="109"/>
      <c r="AP4750" s="109"/>
      <c r="BF4750" s="305"/>
      <c r="BG4750" s="305"/>
      <c r="BJ4750" s="344"/>
      <c r="BK4750" s="344"/>
      <c r="BS4750" s="305"/>
      <c r="BT4750" s="305"/>
      <c r="BU4750" s="305"/>
      <c r="BV4750" s="305"/>
      <c r="BW4750" s="305"/>
      <c r="BX4750" s="305"/>
      <c r="BY4750" s="305"/>
      <c r="BZ4750" s="305"/>
      <c r="CA4750" s="305"/>
      <c r="CE4750" s="110"/>
    </row>
    <row r="4751" spans="9:83" s="108" customFormat="1" x14ac:dyDescent="0.25">
      <c r="I4751" s="111"/>
      <c r="J4751" s="111"/>
      <c r="K4751" s="111"/>
      <c r="L4751" s="111"/>
      <c r="M4751" s="111"/>
      <c r="N4751" s="111"/>
      <c r="O4751" s="112"/>
      <c r="AF4751" s="109"/>
      <c r="AG4751" s="109"/>
      <c r="AH4751" s="109"/>
      <c r="AN4751" s="109"/>
      <c r="AO4751" s="109"/>
      <c r="AP4751" s="109"/>
      <c r="BF4751" s="305"/>
      <c r="BG4751" s="305"/>
      <c r="BJ4751" s="344"/>
      <c r="BK4751" s="344"/>
      <c r="BS4751" s="305"/>
      <c r="BT4751" s="305"/>
      <c r="BU4751" s="305"/>
      <c r="BV4751" s="305"/>
      <c r="BW4751" s="305"/>
      <c r="BX4751" s="305"/>
      <c r="BY4751" s="305"/>
      <c r="BZ4751" s="305"/>
      <c r="CA4751" s="305"/>
      <c r="CE4751" s="110"/>
    </row>
    <row r="4752" spans="9:83" s="108" customFormat="1" x14ac:dyDescent="0.25">
      <c r="I4752" s="111"/>
      <c r="J4752" s="111"/>
      <c r="K4752" s="111"/>
      <c r="L4752" s="111"/>
      <c r="M4752" s="111"/>
      <c r="N4752" s="111"/>
      <c r="O4752" s="112"/>
      <c r="AF4752" s="109"/>
      <c r="AG4752" s="109"/>
      <c r="AH4752" s="109"/>
      <c r="AN4752" s="109"/>
      <c r="AO4752" s="109"/>
      <c r="AP4752" s="109"/>
      <c r="BF4752" s="305"/>
      <c r="BG4752" s="305"/>
      <c r="BJ4752" s="344"/>
      <c r="BK4752" s="344"/>
      <c r="BS4752" s="305"/>
      <c r="BT4752" s="305"/>
      <c r="BU4752" s="305"/>
      <c r="BV4752" s="305"/>
      <c r="BW4752" s="305"/>
      <c r="BX4752" s="305"/>
      <c r="BY4752" s="305"/>
      <c r="BZ4752" s="305"/>
      <c r="CA4752" s="305"/>
      <c r="CE4752" s="110"/>
    </row>
    <row r="4753" spans="9:83" s="108" customFormat="1" x14ac:dyDescent="0.25">
      <c r="I4753" s="111"/>
      <c r="J4753" s="111"/>
      <c r="K4753" s="111"/>
      <c r="L4753" s="111"/>
      <c r="M4753" s="111"/>
      <c r="N4753" s="111"/>
      <c r="O4753" s="112"/>
      <c r="AF4753" s="109"/>
      <c r="AG4753" s="109"/>
      <c r="AH4753" s="109"/>
      <c r="AN4753" s="109"/>
      <c r="AO4753" s="109"/>
      <c r="AP4753" s="109"/>
      <c r="BF4753" s="305"/>
      <c r="BG4753" s="305"/>
      <c r="BJ4753" s="344"/>
      <c r="BK4753" s="344"/>
      <c r="BS4753" s="305"/>
      <c r="BT4753" s="305"/>
      <c r="BU4753" s="305"/>
      <c r="BV4753" s="305"/>
      <c r="BW4753" s="305"/>
      <c r="BX4753" s="305"/>
      <c r="BY4753" s="305"/>
      <c r="BZ4753" s="305"/>
      <c r="CA4753" s="305"/>
      <c r="CE4753" s="110"/>
    </row>
    <row r="4754" spans="9:83" s="108" customFormat="1" x14ac:dyDescent="0.25">
      <c r="I4754" s="111"/>
      <c r="J4754" s="111"/>
      <c r="K4754" s="111"/>
      <c r="L4754" s="111"/>
      <c r="M4754" s="111"/>
      <c r="N4754" s="111"/>
      <c r="O4754" s="112"/>
      <c r="AF4754" s="109"/>
      <c r="AG4754" s="109"/>
      <c r="AH4754" s="109"/>
      <c r="AN4754" s="109"/>
      <c r="AO4754" s="109"/>
      <c r="AP4754" s="109"/>
      <c r="BF4754" s="305"/>
      <c r="BG4754" s="305"/>
      <c r="BJ4754" s="344"/>
      <c r="BK4754" s="344"/>
      <c r="BS4754" s="305"/>
      <c r="BT4754" s="305"/>
      <c r="BU4754" s="305"/>
      <c r="BV4754" s="305"/>
      <c r="BW4754" s="305"/>
      <c r="BX4754" s="305"/>
      <c r="BY4754" s="305"/>
      <c r="BZ4754" s="305"/>
      <c r="CA4754" s="305"/>
      <c r="CE4754" s="110"/>
    </row>
    <row r="4755" spans="9:83" s="108" customFormat="1" x14ac:dyDescent="0.25">
      <c r="I4755" s="111"/>
      <c r="J4755" s="111"/>
      <c r="K4755" s="111"/>
      <c r="L4755" s="111"/>
      <c r="M4755" s="111"/>
      <c r="N4755" s="111"/>
      <c r="O4755" s="112"/>
      <c r="AF4755" s="109"/>
      <c r="AG4755" s="109"/>
      <c r="AH4755" s="109"/>
      <c r="AN4755" s="109"/>
      <c r="AO4755" s="109"/>
      <c r="AP4755" s="109"/>
      <c r="BF4755" s="305"/>
      <c r="BG4755" s="305"/>
      <c r="BJ4755" s="344"/>
      <c r="BK4755" s="344"/>
      <c r="BS4755" s="305"/>
      <c r="BT4755" s="305"/>
      <c r="BU4755" s="305"/>
      <c r="BV4755" s="305"/>
      <c r="BW4755" s="305"/>
      <c r="BX4755" s="305"/>
      <c r="BY4755" s="305"/>
      <c r="BZ4755" s="305"/>
      <c r="CA4755" s="305"/>
      <c r="CE4755" s="110"/>
    </row>
    <row r="4756" spans="9:83" s="108" customFormat="1" x14ac:dyDescent="0.25">
      <c r="I4756" s="111"/>
      <c r="J4756" s="111"/>
      <c r="K4756" s="111"/>
      <c r="L4756" s="111"/>
      <c r="M4756" s="111"/>
      <c r="N4756" s="111"/>
      <c r="O4756" s="112"/>
      <c r="AF4756" s="109"/>
      <c r="AG4756" s="109"/>
      <c r="AH4756" s="109"/>
      <c r="AN4756" s="109"/>
      <c r="AO4756" s="109"/>
      <c r="AP4756" s="109"/>
      <c r="BF4756" s="305"/>
      <c r="BG4756" s="305"/>
      <c r="BJ4756" s="344"/>
      <c r="BK4756" s="344"/>
      <c r="BS4756" s="305"/>
      <c r="BT4756" s="305"/>
      <c r="BU4756" s="305"/>
      <c r="BV4756" s="305"/>
      <c r="BW4756" s="305"/>
      <c r="BX4756" s="305"/>
      <c r="BY4756" s="305"/>
      <c r="BZ4756" s="305"/>
      <c r="CA4756" s="305"/>
      <c r="CE4756" s="110"/>
    </row>
    <row r="4757" spans="9:83" s="108" customFormat="1" x14ac:dyDescent="0.25">
      <c r="I4757" s="111"/>
      <c r="J4757" s="111"/>
      <c r="K4757" s="111"/>
      <c r="L4757" s="111"/>
      <c r="M4757" s="111"/>
      <c r="N4757" s="111"/>
      <c r="O4757" s="112"/>
      <c r="AF4757" s="109"/>
      <c r="AG4757" s="109"/>
      <c r="AH4757" s="109"/>
      <c r="AN4757" s="109"/>
      <c r="AO4757" s="109"/>
      <c r="AP4757" s="109"/>
      <c r="BF4757" s="305"/>
      <c r="BG4757" s="305"/>
      <c r="BJ4757" s="344"/>
      <c r="BK4757" s="344"/>
      <c r="BS4757" s="305"/>
      <c r="BT4757" s="305"/>
      <c r="BU4757" s="305"/>
      <c r="BV4757" s="305"/>
      <c r="BW4757" s="305"/>
      <c r="BX4757" s="305"/>
      <c r="BY4757" s="305"/>
      <c r="BZ4757" s="305"/>
      <c r="CA4757" s="305"/>
      <c r="CE4757" s="110"/>
    </row>
    <row r="4758" spans="9:83" s="108" customFormat="1" x14ac:dyDescent="0.25">
      <c r="I4758" s="111"/>
      <c r="J4758" s="111"/>
      <c r="K4758" s="111"/>
      <c r="L4758" s="111"/>
      <c r="M4758" s="111"/>
      <c r="N4758" s="111"/>
      <c r="O4758" s="112"/>
      <c r="AF4758" s="109"/>
      <c r="AG4758" s="109"/>
      <c r="AH4758" s="109"/>
      <c r="AN4758" s="109"/>
      <c r="AO4758" s="109"/>
      <c r="AP4758" s="109"/>
      <c r="BF4758" s="305"/>
      <c r="BG4758" s="305"/>
      <c r="BJ4758" s="344"/>
      <c r="BK4758" s="344"/>
      <c r="BS4758" s="305"/>
      <c r="BT4758" s="305"/>
      <c r="BU4758" s="305"/>
      <c r="BV4758" s="305"/>
      <c r="BW4758" s="305"/>
      <c r="BX4758" s="305"/>
      <c r="BY4758" s="305"/>
      <c r="BZ4758" s="305"/>
      <c r="CA4758" s="305"/>
      <c r="CE4758" s="110"/>
    </row>
    <row r="4759" spans="9:83" s="108" customFormat="1" x14ac:dyDescent="0.25">
      <c r="I4759" s="111"/>
      <c r="J4759" s="111"/>
      <c r="K4759" s="111"/>
      <c r="L4759" s="111"/>
      <c r="M4759" s="111"/>
      <c r="N4759" s="111"/>
      <c r="O4759" s="112"/>
      <c r="AF4759" s="109"/>
      <c r="AG4759" s="109"/>
      <c r="AH4759" s="109"/>
      <c r="AN4759" s="109"/>
      <c r="AO4759" s="109"/>
      <c r="AP4759" s="109"/>
      <c r="BF4759" s="305"/>
      <c r="BG4759" s="305"/>
      <c r="BJ4759" s="344"/>
      <c r="BK4759" s="344"/>
      <c r="BS4759" s="305"/>
      <c r="BT4759" s="305"/>
      <c r="BU4759" s="305"/>
      <c r="BV4759" s="305"/>
      <c r="BW4759" s="305"/>
      <c r="BX4759" s="305"/>
      <c r="BY4759" s="305"/>
      <c r="BZ4759" s="305"/>
      <c r="CA4759" s="305"/>
      <c r="CE4759" s="110"/>
    </row>
    <row r="4760" spans="9:83" s="108" customFormat="1" x14ac:dyDescent="0.25">
      <c r="I4760" s="111"/>
      <c r="J4760" s="111"/>
      <c r="K4760" s="111"/>
      <c r="L4760" s="111"/>
      <c r="M4760" s="111"/>
      <c r="N4760" s="111"/>
      <c r="O4760" s="112"/>
      <c r="AF4760" s="109"/>
      <c r="AG4760" s="109"/>
      <c r="AH4760" s="109"/>
      <c r="AN4760" s="109"/>
      <c r="AO4760" s="109"/>
      <c r="AP4760" s="109"/>
      <c r="BF4760" s="305"/>
      <c r="BG4760" s="305"/>
      <c r="BJ4760" s="344"/>
      <c r="BK4760" s="344"/>
      <c r="BS4760" s="305"/>
      <c r="BT4760" s="305"/>
      <c r="BU4760" s="305"/>
      <c r="BV4760" s="305"/>
      <c r="BW4760" s="305"/>
      <c r="BX4760" s="305"/>
      <c r="BY4760" s="305"/>
      <c r="BZ4760" s="305"/>
      <c r="CA4760" s="305"/>
      <c r="CE4760" s="110"/>
    </row>
    <row r="4761" spans="9:83" s="108" customFormat="1" x14ac:dyDescent="0.25">
      <c r="I4761" s="111"/>
      <c r="J4761" s="111"/>
      <c r="K4761" s="111"/>
      <c r="L4761" s="111"/>
      <c r="M4761" s="111"/>
      <c r="N4761" s="111"/>
      <c r="O4761" s="112"/>
      <c r="AF4761" s="109"/>
      <c r="AG4761" s="109"/>
      <c r="AH4761" s="109"/>
      <c r="AN4761" s="109"/>
      <c r="AO4761" s="109"/>
      <c r="AP4761" s="109"/>
      <c r="BF4761" s="305"/>
      <c r="BG4761" s="305"/>
      <c r="BJ4761" s="344"/>
      <c r="BK4761" s="344"/>
      <c r="BS4761" s="305"/>
      <c r="BT4761" s="305"/>
      <c r="BU4761" s="305"/>
      <c r="BV4761" s="305"/>
      <c r="BW4761" s="305"/>
      <c r="BX4761" s="305"/>
      <c r="BY4761" s="305"/>
      <c r="BZ4761" s="305"/>
      <c r="CA4761" s="305"/>
      <c r="CE4761" s="110"/>
    </row>
    <row r="4762" spans="9:83" s="108" customFormat="1" x14ac:dyDescent="0.25">
      <c r="I4762" s="111"/>
      <c r="J4762" s="111"/>
      <c r="K4762" s="111"/>
      <c r="L4762" s="111"/>
      <c r="M4762" s="111"/>
      <c r="N4762" s="111"/>
      <c r="O4762" s="112"/>
      <c r="AF4762" s="109"/>
      <c r="AG4762" s="109"/>
      <c r="AH4762" s="109"/>
      <c r="AN4762" s="109"/>
      <c r="AO4762" s="109"/>
      <c r="AP4762" s="109"/>
      <c r="BF4762" s="305"/>
      <c r="BG4762" s="305"/>
      <c r="BJ4762" s="344"/>
      <c r="BK4762" s="344"/>
      <c r="BS4762" s="305"/>
      <c r="BT4762" s="305"/>
      <c r="BU4762" s="305"/>
      <c r="BV4762" s="305"/>
      <c r="BW4762" s="305"/>
      <c r="BX4762" s="305"/>
      <c r="BY4762" s="305"/>
      <c r="BZ4762" s="305"/>
      <c r="CA4762" s="305"/>
      <c r="CE4762" s="110"/>
    </row>
    <row r="4763" spans="9:83" s="108" customFormat="1" x14ac:dyDescent="0.25">
      <c r="I4763" s="111"/>
      <c r="J4763" s="111"/>
      <c r="K4763" s="111"/>
      <c r="L4763" s="111"/>
      <c r="M4763" s="111"/>
      <c r="N4763" s="111"/>
      <c r="O4763" s="112"/>
      <c r="AF4763" s="109"/>
      <c r="AG4763" s="109"/>
      <c r="AH4763" s="109"/>
      <c r="AN4763" s="109"/>
      <c r="AO4763" s="109"/>
      <c r="AP4763" s="109"/>
      <c r="BF4763" s="305"/>
      <c r="BG4763" s="305"/>
      <c r="BJ4763" s="344"/>
      <c r="BK4763" s="344"/>
      <c r="BS4763" s="305"/>
      <c r="BT4763" s="305"/>
      <c r="BU4763" s="305"/>
      <c r="BV4763" s="305"/>
      <c r="BW4763" s="305"/>
      <c r="BX4763" s="305"/>
      <c r="BY4763" s="305"/>
      <c r="BZ4763" s="305"/>
      <c r="CA4763" s="305"/>
      <c r="CE4763" s="110"/>
    </row>
    <row r="4764" spans="9:83" s="108" customFormat="1" x14ac:dyDescent="0.25">
      <c r="I4764" s="111"/>
      <c r="J4764" s="111"/>
      <c r="K4764" s="111"/>
      <c r="L4764" s="111"/>
      <c r="M4764" s="111"/>
      <c r="N4764" s="111"/>
      <c r="O4764" s="112"/>
      <c r="AF4764" s="109"/>
      <c r="AG4764" s="109"/>
      <c r="AH4764" s="109"/>
      <c r="AN4764" s="109"/>
      <c r="AO4764" s="109"/>
      <c r="AP4764" s="109"/>
      <c r="BF4764" s="305"/>
      <c r="BG4764" s="305"/>
      <c r="BJ4764" s="344"/>
      <c r="BK4764" s="344"/>
      <c r="BS4764" s="305"/>
      <c r="BT4764" s="305"/>
      <c r="BU4764" s="305"/>
      <c r="BV4764" s="305"/>
      <c r="BW4764" s="305"/>
      <c r="BX4764" s="305"/>
      <c r="BY4764" s="305"/>
      <c r="BZ4764" s="305"/>
      <c r="CA4764" s="305"/>
      <c r="CE4764" s="110"/>
    </row>
    <row r="4765" spans="9:83" s="108" customFormat="1" x14ac:dyDescent="0.25">
      <c r="I4765" s="111"/>
      <c r="J4765" s="111"/>
      <c r="K4765" s="111"/>
      <c r="L4765" s="111"/>
      <c r="M4765" s="111"/>
      <c r="N4765" s="111"/>
      <c r="O4765" s="112"/>
      <c r="AF4765" s="109"/>
      <c r="AG4765" s="109"/>
      <c r="AH4765" s="109"/>
      <c r="AN4765" s="109"/>
      <c r="AO4765" s="109"/>
      <c r="AP4765" s="109"/>
      <c r="BF4765" s="305"/>
      <c r="BG4765" s="305"/>
      <c r="BJ4765" s="344"/>
      <c r="BK4765" s="344"/>
      <c r="BS4765" s="305"/>
      <c r="BT4765" s="305"/>
      <c r="BU4765" s="305"/>
      <c r="BV4765" s="305"/>
      <c r="BW4765" s="305"/>
      <c r="BX4765" s="305"/>
      <c r="BY4765" s="305"/>
      <c r="BZ4765" s="305"/>
      <c r="CA4765" s="305"/>
      <c r="CE4765" s="110"/>
    </row>
    <row r="4766" spans="9:83" s="108" customFormat="1" x14ac:dyDescent="0.25">
      <c r="I4766" s="111"/>
      <c r="J4766" s="111"/>
      <c r="K4766" s="111"/>
      <c r="L4766" s="111"/>
      <c r="M4766" s="111"/>
      <c r="N4766" s="111"/>
      <c r="O4766" s="112"/>
      <c r="AF4766" s="109"/>
      <c r="AG4766" s="109"/>
      <c r="AH4766" s="109"/>
      <c r="AN4766" s="109"/>
      <c r="AO4766" s="109"/>
      <c r="AP4766" s="109"/>
      <c r="BF4766" s="305"/>
      <c r="BG4766" s="305"/>
      <c r="BJ4766" s="344"/>
      <c r="BK4766" s="344"/>
      <c r="BS4766" s="305"/>
      <c r="BT4766" s="305"/>
      <c r="BU4766" s="305"/>
      <c r="BV4766" s="305"/>
      <c r="BW4766" s="305"/>
      <c r="BX4766" s="305"/>
      <c r="BY4766" s="305"/>
      <c r="BZ4766" s="305"/>
      <c r="CA4766" s="305"/>
      <c r="CE4766" s="110"/>
    </row>
    <row r="4767" spans="9:83" s="108" customFormat="1" x14ac:dyDescent="0.25">
      <c r="I4767" s="111"/>
      <c r="J4767" s="111"/>
      <c r="K4767" s="111"/>
      <c r="L4767" s="111"/>
      <c r="M4767" s="111"/>
      <c r="N4767" s="111"/>
      <c r="O4767" s="112"/>
      <c r="AF4767" s="109"/>
      <c r="AG4767" s="109"/>
      <c r="AH4767" s="109"/>
      <c r="AN4767" s="109"/>
      <c r="AO4767" s="109"/>
      <c r="AP4767" s="109"/>
      <c r="BF4767" s="305"/>
      <c r="BG4767" s="305"/>
      <c r="BJ4767" s="344"/>
      <c r="BK4767" s="344"/>
      <c r="BS4767" s="305"/>
      <c r="BT4767" s="305"/>
      <c r="BU4767" s="305"/>
      <c r="BV4767" s="305"/>
      <c r="BW4767" s="305"/>
      <c r="BX4767" s="305"/>
      <c r="BY4767" s="305"/>
      <c r="BZ4767" s="305"/>
      <c r="CA4767" s="305"/>
      <c r="CE4767" s="110"/>
    </row>
    <row r="4768" spans="9:83" s="108" customFormat="1" x14ac:dyDescent="0.25">
      <c r="I4768" s="111"/>
      <c r="J4768" s="111"/>
      <c r="K4768" s="111"/>
      <c r="L4768" s="111"/>
      <c r="M4768" s="111"/>
      <c r="N4768" s="111"/>
      <c r="O4768" s="112"/>
      <c r="AF4768" s="109"/>
      <c r="AG4768" s="109"/>
      <c r="AH4768" s="109"/>
      <c r="AN4768" s="109"/>
      <c r="AO4768" s="109"/>
      <c r="AP4768" s="109"/>
      <c r="BF4768" s="305"/>
      <c r="BG4768" s="305"/>
      <c r="BJ4768" s="344"/>
      <c r="BK4768" s="344"/>
      <c r="BS4768" s="305"/>
      <c r="BT4768" s="305"/>
      <c r="BU4768" s="305"/>
      <c r="BV4768" s="305"/>
      <c r="BW4768" s="305"/>
      <c r="BX4768" s="305"/>
      <c r="BY4768" s="305"/>
      <c r="BZ4768" s="305"/>
      <c r="CA4768" s="305"/>
      <c r="CE4768" s="110"/>
    </row>
    <row r="4769" spans="9:83" s="108" customFormat="1" x14ac:dyDescent="0.25">
      <c r="I4769" s="111"/>
      <c r="J4769" s="111"/>
      <c r="K4769" s="111"/>
      <c r="L4769" s="111"/>
      <c r="M4769" s="111"/>
      <c r="N4769" s="111"/>
      <c r="O4769" s="112"/>
      <c r="AF4769" s="109"/>
      <c r="AG4769" s="109"/>
      <c r="AH4769" s="109"/>
      <c r="AN4769" s="109"/>
      <c r="AO4769" s="109"/>
      <c r="AP4769" s="109"/>
      <c r="BF4769" s="305"/>
      <c r="BG4769" s="305"/>
      <c r="BJ4769" s="344"/>
      <c r="BK4769" s="344"/>
      <c r="BS4769" s="305"/>
      <c r="BT4769" s="305"/>
      <c r="BU4769" s="305"/>
      <c r="BV4769" s="305"/>
      <c r="BW4769" s="305"/>
      <c r="BX4769" s="305"/>
      <c r="BY4769" s="305"/>
      <c r="BZ4769" s="305"/>
      <c r="CA4769" s="305"/>
      <c r="CE4769" s="110"/>
    </row>
    <row r="4770" spans="9:83" s="108" customFormat="1" x14ac:dyDescent="0.25">
      <c r="I4770" s="111"/>
      <c r="J4770" s="111"/>
      <c r="K4770" s="111"/>
      <c r="L4770" s="111"/>
      <c r="M4770" s="111"/>
      <c r="N4770" s="111"/>
      <c r="O4770" s="112"/>
      <c r="AF4770" s="109"/>
      <c r="AG4770" s="109"/>
      <c r="AH4770" s="109"/>
      <c r="AN4770" s="109"/>
      <c r="AO4770" s="109"/>
      <c r="AP4770" s="109"/>
      <c r="BF4770" s="305"/>
      <c r="BG4770" s="305"/>
      <c r="BJ4770" s="344"/>
      <c r="BK4770" s="344"/>
      <c r="BS4770" s="305"/>
      <c r="BT4770" s="305"/>
      <c r="BU4770" s="305"/>
      <c r="BV4770" s="305"/>
      <c r="BW4770" s="305"/>
      <c r="BX4770" s="305"/>
      <c r="BY4770" s="305"/>
      <c r="BZ4770" s="305"/>
      <c r="CA4770" s="305"/>
      <c r="CE4770" s="110"/>
    </row>
    <row r="4771" spans="9:83" s="108" customFormat="1" x14ac:dyDescent="0.25">
      <c r="I4771" s="111"/>
      <c r="J4771" s="111"/>
      <c r="K4771" s="111"/>
      <c r="L4771" s="111"/>
      <c r="M4771" s="111"/>
      <c r="N4771" s="111"/>
      <c r="O4771" s="112"/>
      <c r="AF4771" s="109"/>
      <c r="AG4771" s="109"/>
      <c r="AH4771" s="109"/>
      <c r="AN4771" s="109"/>
      <c r="AO4771" s="109"/>
      <c r="AP4771" s="109"/>
      <c r="BF4771" s="305"/>
      <c r="BG4771" s="305"/>
      <c r="BJ4771" s="344"/>
      <c r="BK4771" s="344"/>
      <c r="BS4771" s="305"/>
      <c r="BT4771" s="305"/>
      <c r="BU4771" s="305"/>
      <c r="BV4771" s="305"/>
      <c r="BW4771" s="305"/>
      <c r="BX4771" s="305"/>
      <c r="BY4771" s="305"/>
      <c r="BZ4771" s="305"/>
      <c r="CA4771" s="305"/>
      <c r="CE4771" s="110"/>
    </row>
    <row r="4772" spans="9:83" s="108" customFormat="1" x14ac:dyDescent="0.25">
      <c r="I4772" s="111"/>
      <c r="J4772" s="111"/>
      <c r="K4772" s="111"/>
      <c r="L4772" s="111"/>
      <c r="M4772" s="111"/>
      <c r="N4772" s="111"/>
      <c r="O4772" s="112"/>
      <c r="AF4772" s="109"/>
      <c r="AG4772" s="109"/>
      <c r="AH4772" s="109"/>
      <c r="AN4772" s="109"/>
      <c r="AO4772" s="109"/>
      <c r="AP4772" s="109"/>
      <c r="BF4772" s="305"/>
      <c r="BG4772" s="305"/>
      <c r="BJ4772" s="344"/>
      <c r="BK4772" s="344"/>
      <c r="BS4772" s="305"/>
      <c r="BT4772" s="305"/>
      <c r="BU4772" s="305"/>
      <c r="BV4772" s="305"/>
      <c r="BW4772" s="305"/>
      <c r="BX4772" s="305"/>
      <c r="BY4772" s="305"/>
      <c r="BZ4772" s="305"/>
      <c r="CA4772" s="305"/>
      <c r="CE4772" s="110"/>
    </row>
    <row r="4773" spans="9:83" s="108" customFormat="1" x14ac:dyDescent="0.25">
      <c r="I4773" s="111"/>
      <c r="J4773" s="111"/>
      <c r="K4773" s="111"/>
      <c r="L4773" s="111"/>
      <c r="M4773" s="111"/>
      <c r="N4773" s="111"/>
      <c r="O4773" s="112"/>
      <c r="AF4773" s="109"/>
      <c r="AG4773" s="109"/>
      <c r="AH4773" s="109"/>
      <c r="AN4773" s="109"/>
      <c r="AO4773" s="109"/>
      <c r="AP4773" s="109"/>
      <c r="BF4773" s="305"/>
      <c r="BG4773" s="305"/>
      <c r="BJ4773" s="344"/>
      <c r="BK4773" s="344"/>
      <c r="BS4773" s="305"/>
      <c r="BT4773" s="305"/>
      <c r="BU4773" s="305"/>
      <c r="BV4773" s="305"/>
      <c r="BW4773" s="305"/>
      <c r="BX4773" s="305"/>
      <c r="BY4773" s="305"/>
      <c r="BZ4773" s="305"/>
      <c r="CA4773" s="305"/>
      <c r="CE4773" s="110"/>
    </row>
    <row r="4774" spans="9:83" s="108" customFormat="1" x14ac:dyDescent="0.25">
      <c r="I4774" s="111"/>
      <c r="J4774" s="111"/>
      <c r="K4774" s="111"/>
      <c r="L4774" s="111"/>
      <c r="M4774" s="111"/>
      <c r="N4774" s="111"/>
      <c r="O4774" s="112"/>
      <c r="AF4774" s="109"/>
      <c r="AG4774" s="109"/>
      <c r="AH4774" s="109"/>
      <c r="AN4774" s="109"/>
      <c r="AO4774" s="109"/>
      <c r="AP4774" s="109"/>
      <c r="BF4774" s="305"/>
      <c r="BG4774" s="305"/>
      <c r="BJ4774" s="344"/>
      <c r="BK4774" s="344"/>
      <c r="BS4774" s="305"/>
      <c r="BT4774" s="305"/>
      <c r="BU4774" s="305"/>
      <c r="BV4774" s="305"/>
      <c r="BW4774" s="305"/>
      <c r="BX4774" s="305"/>
      <c r="BY4774" s="305"/>
      <c r="BZ4774" s="305"/>
      <c r="CA4774" s="305"/>
      <c r="CE4774" s="110"/>
    </row>
    <row r="4775" spans="9:83" s="108" customFormat="1" x14ac:dyDescent="0.25">
      <c r="I4775" s="111"/>
      <c r="J4775" s="111"/>
      <c r="K4775" s="111"/>
      <c r="L4775" s="111"/>
      <c r="M4775" s="111"/>
      <c r="N4775" s="111"/>
      <c r="O4775" s="112"/>
      <c r="AF4775" s="109"/>
      <c r="AG4775" s="109"/>
      <c r="AH4775" s="109"/>
      <c r="AN4775" s="109"/>
      <c r="AO4775" s="109"/>
      <c r="AP4775" s="109"/>
      <c r="BF4775" s="305"/>
      <c r="BG4775" s="305"/>
      <c r="BJ4775" s="344"/>
      <c r="BK4775" s="344"/>
      <c r="BS4775" s="305"/>
      <c r="BT4775" s="305"/>
      <c r="BU4775" s="305"/>
      <c r="BV4775" s="305"/>
      <c r="BW4775" s="305"/>
      <c r="BX4775" s="305"/>
      <c r="BY4775" s="305"/>
      <c r="BZ4775" s="305"/>
      <c r="CA4775" s="305"/>
      <c r="CE4775" s="110"/>
    </row>
    <row r="4776" spans="9:83" s="108" customFormat="1" x14ac:dyDescent="0.25">
      <c r="I4776" s="111"/>
      <c r="J4776" s="111"/>
      <c r="K4776" s="111"/>
      <c r="L4776" s="111"/>
      <c r="M4776" s="111"/>
      <c r="N4776" s="111"/>
      <c r="O4776" s="112"/>
      <c r="AF4776" s="109"/>
      <c r="AG4776" s="109"/>
      <c r="AH4776" s="109"/>
      <c r="AN4776" s="109"/>
      <c r="AO4776" s="109"/>
      <c r="AP4776" s="109"/>
      <c r="BF4776" s="305"/>
      <c r="BG4776" s="305"/>
      <c r="BJ4776" s="344"/>
      <c r="BK4776" s="344"/>
      <c r="BS4776" s="305"/>
      <c r="BT4776" s="305"/>
      <c r="BU4776" s="305"/>
      <c r="BV4776" s="305"/>
      <c r="BW4776" s="305"/>
      <c r="BX4776" s="305"/>
      <c r="BY4776" s="305"/>
      <c r="BZ4776" s="305"/>
      <c r="CA4776" s="305"/>
      <c r="CE4776" s="110"/>
    </row>
    <row r="4777" spans="9:83" s="108" customFormat="1" x14ac:dyDescent="0.25">
      <c r="I4777" s="111"/>
      <c r="J4777" s="111"/>
      <c r="K4777" s="111"/>
      <c r="L4777" s="111"/>
      <c r="M4777" s="111"/>
      <c r="N4777" s="111"/>
      <c r="O4777" s="112"/>
      <c r="AF4777" s="109"/>
      <c r="AG4777" s="109"/>
      <c r="AH4777" s="109"/>
      <c r="AN4777" s="109"/>
      <c r="AO4777" s="109"/>
      <c r="AP4777" s="109"/>
      <c r="BF4777" s="305"/>
      <c r="BG4777" s="305"/>
      <c r="BJ4777" s="344"/>
      <c r="BK4777" s="344"/>
      <c r="BS4777" s="305"/>
      <c r="BT4777" s="305"/>
      <c r="BU4777" s="305"/>
      <c r="BV4777" s="305"/>
      <c r="BW4777" s="305"/>
      <c r="BX4777" s="305"/>
      <c r="BY4777" s="305"/>
      <c r="BZ4777" s="305"/>
      <c r="CA4777" s="305"/>
      <c r="CE4777" s="110"/>
    </row>
    <row r="4778" spans="9:83" s="108" customFormat="1" x14ac:dyDescent="0.25">
      <c r="I4778" s="111"/>
      <c r="J4778" s="111"/>
      <c r="K4778" s="111"/>
      <c r="L4778" s="111"/>
      <c r="M4778" s="111"/>
      <c r="N4778" s="111"/>
      <c r="O4778" s="112"/>
      <c r="AF4778" s="109"/>
      <c r="AG4778" s="109"/>
      <c r="AH4778" s="109"/>
      <c r="AN4778" s="109"/>
      <c r="AO4778" s="109"/>
      <c r="AP4778" s="109"/>
      <c r="BF4778" s="305"/>
      <c r="BG4778" s="305"/>
      <c r="BJ4778" s="344"/>
      <c r="BK4778" s="344"/>
      <c r="BS4778" s="305"/>
      <c r="BT4778" s="305"/>
      <c r="BU4778" s="305"/>
      <c r="BV4778" s="305"/>
      <c r="BW4778" s="305"/>
      <c r="BX4778" s="305"/>
      <c r="BY4778" s="305"/>
      <c r="BZ4778" s="305"/>
      <c r="CA4778" s="305"/>
      <c r="CE4778" s="110"/>
    </row>
    <row r="4779" spans="9:83" s="108" customFormat="1" x14ac:dyDescent="0.25">
      <c r="I4779" s="111"/>
      <c r="J4779" s="111"/>
      <c r="K4779" s="111"/>
      <c r="L4779" s="111"/>
      <c r="M4779" s="111"/>
      <c r="N4779" s="111"/>
      <c r="O4779" s="112"/>
      <c r="AF4779" s="109"/>
      <c r="AG4779" s="109"/>
      <c r="AH4779" s="109"/>
      <c r="AN4779" s="109"/>
      <c r="AO4779" s="109"/>
      <c r="AP4779" s="109"/>
      <c r="BF4779" s="305"/>
      <c r="BG4779" s="305"/>
      <c r="BJ4779" s="344"/>
      <c r="BK4779" s="344"/>
      <c r="BS4779" s="305"/>
      <c r="BT4779" s="305"/>
      <c r="BU4779" s="305"/>
      <c r="BV4779" s="305"/>
      <c r="BW4779" s="305"/>
      <c r="BX4779" s="305"/>
      <c r="BY4779" s="305"/>
      <c r="BZ4779" s="305"/>
      <c r="CA4779" s="305"/>
      <c r="CE4779" s="110"/>
    </row>
    <row r="4780" spans="9:83" s="108" customFormat="1" x14ac:dyDescent="0.25">
      <c r="I4780" s="111"/>
      <c r="J4780" s="111"/>
      <c r="K4780" s="111"/>
      <c r="L4780" s="111"/>
      <c r="M4780" s="111"/>
      <c r="N4780" s="111"/>
      <c r="O4780" s="112"/>
      <c r="AF4780" s="109"/>
      <c r="AG4780" s="109"/>
      <c r="AH4780" s="109"/>
      <c r="AN4780" s="109"/>
      <c r="AO4780" s="109"/>
      <c r="AP4780" s="109"/>
      <c r="BF4780" s="305"/>
      <c r="BG4780" s="305"/>
      <c r="BJ4780" s="344"/>
      <c r="BK4780" s="344"/>
      <c r="BS4780" s="305"/>
      <c r="BT4780" s="305"/>
      <c r="BU4780" s="305"/>
      <c r="BV4780" s="305"/>
      <c r="BW4780" s="305"/>
      <c r="BX4780" s="305"/>
      <c r="BY4780" s="305"/>
      <c r="BZ4780" s="305"/>
      <c r="CA4780" s="305"/>
      <c r="CE4780" s="110"/>
    </row>
    <row r="4781" spans="9:83" s="108" customFormat="1" x14ac:dyDescent="0.25">
      <c r="I4781" s="111"/>
      <c r="J4781" s="111"/>
      <c r="K4781" s="111"/>
      <c r="L4781" s="111"/>
      <c r="M4781" s="111"/>
      <c r="N4781" s="111"/>
      <c r="O4781" s="112"/>
      <c r="AF4781" s="109"/>
      <c r="AG4781" s="109"/>
      <c r="AH4781" s="109"/>
      <c r="AN4781" s="109"/>
      <c r="AO4781" s="109"/>
      <c r="AP4781" s="109"/>
      <c r="BF4781" s="305"/>
      <c r="BG4781" s="305"/>
      <c r="BJ4781" s="344"/>
      <c r="BK4781" s="344"/>
      <c r="BS4781" s="305"/>
      <c r="BT4781" s="305"/>
      <c r="BU4781" s="305"/>
      <c r="BV4781" s="305"/>
      <c r="BW4781" s="305"/>
      <c r="BX4781" s="305"/>
      <c r="BY4781" s="305"/>
      <c r="BZ4781" s="305"/>
      <c r="CA4781" s="305"/>
      <c r="CE4781" s="110"/>
    </row>
    <row r="4782" spans="9:83" s="108" customFormat="1" x14ac:dyDescent="0.25">
      <c r="I4782" s="111"/>
      <c r="J4782" s="111"/>
      <c r="K4782" s="111"/>
      <c r="L4782" s="111"/>
      <c r="M4782" s="111"/>
      <c r="N4782" s="111"/>
      <c r="O4782" s="112"/>
      <c r="AF4782" s="109"/>
      <c r="AG4782" s="109"/>
      <c r="AH4782" s="109"/>
      <c r="AN4782" s="109"/>
      <c r="AO4782" s="109"/>
      <c r="AP4782" s="109"/>
      <c r="BF4782" s="305"/>
      <c r="BG4782" s="305"/>
      <c r="BJ4782" s="344"/>
      <c r="BK4782" s="344"/>
      <c r="BS4782" s="305"/>
      <c r="BT4782" s="305"/>
      <c r="BU4782" s="305"/>
      <c r="BV4782" s="305"/>
      <c r="BW4782" s="305"/>
      <c r="BX4782" s="305"/>
      <c r="BY4782" s="305"/>
      <c r="BZ4782" s="305"/>
      <c r="CA4782" s="305"/>
      <c r="CE4782" s="110"/>
    </row>
    <row r="4783" spans="9:83" s="108" customFormat="1" x14ac:dyDescent="0.25">
      <c r="I4783" s="111"/>
      <c r="J4783" s="111"/>
      <c r="K4783" s="111"/>
      <c r="L4783" s="111"/>
      <c r="M4783" s="111"/>
      <c r="N4783" s="111"/>
      <c r="O4783" s="112"/>
      <c r="AF4783" s="109"/>
      <c r="AG4783" s="109"/>
      <c r="AH4783" s="109"/>
      <c r="AN4783" s="109"/>
      <c r="AO4783" s="109"/>
      <c r="AP4783" s="109"/>
      <c r="BF4783" s="305"/>
      <c r="BG4783" s="305"/>
      <c r="BJ4783" s="344"/>
      <c r="BK4783" s="344"/>
      <c r="BS4783" s="305"/>
      <c r="BT4783" s="305"/>
      <c r="BU4783" s="305"/>
      <c r="BV4783" s="305"/>
      <c r="BW4783" s="305"/>
      <c r="BX4783" s="305"/>
      <c r="BY4783" s="305"/>
      <c r="BZ4783" s="305"/>
      <c r="CA4783" s="305"/>
      <c r="CE4783" s="110"/>
    </row>
    <row r="4784" spans="9:83" s="108" customFormat="1" x14ac:dyDescent="0.25">
      <c r="I4784" s="111"/>
      <c r="J4784" s="111"/>
      <c r="K4784" s="111"/>
      <c r="L4784" s="111"/>
      <c r="M4784" s="111"/>
      <c r="N4784" s="111"/>
      <c r="O4784" s="112"/>
      <c r="AF4784" s="109"/>
      <c r="AG4784" s="109"/>
      <c r="AH4784" s="109"/>
      <c r="AN4784" s="109"/>
      <c r="AO4784" s="109"/>
      <c r="AP4784" s="109"/>
      <c r="BF4784" s="305"/>
      <c r="BG4784" s="305"/>
      <c r="BJ4784" s="344"/>
      <c r="BK4784" s="344"/>
      <c r="BS4784" s="305"/>
      <c r="BT4784" s="305"/>
      <c r="BU4784" s="305"/>
      <c r="BV4784" s="305"/>
      <c r="BW4784" s="305"/>
      <c r="BX4784" s="305"/>
      <c r="BY4784" s="305"/>
      <c r="BZ4784" s="305"/>
      <c r="CA4784" s="305"/>
      <c r="CE4784" s="110"/>
    </row>
    <row r="4785" spans="9:83" s="108" customFormat="1" x14ac:dyDescent="0.25">
      <c r="I4785" s="111"/>
      <c r="J4785" s="111"/>
      <c r="K4785" s="111"/>
      <c r="L4785" s="111"/>
      <c r="M4785" s="111"/>
      <c r="N4785" s="111"/>
      <c r="O4785" s="112"/>
      <c r="AF4785" s="109"/>
      <c r="AG4785" s="109"/>
      <c r="AH4785" s="109"/>
      <c r="AN4785" s="109"/>
      <c r="AO4785" s="109"/>
      <c r="AP4785" s="109"/>
      <c r="BF4785" s="305"/>
      <c r="BG4785" s="305"/>
      <c r="BJ4785" s="344"/>
      <c r="BK4785" s="344"/>
      <c r="BS4785" s="305"/>
      <c r="BT4785" s="305"/>
      <c r="BU4785" s="305"/>
      <c r="BV4785" s="305"/>
      <c r="BW4785" s="305"/>
      <c r="BX4785" s="305"/>
      <c r="BY4785" s="305"/>
      <c r="BZ4785" s="305"/>
      <c r="CA4785" s="305"/>
      <c r="CE4785" s="110"/>
    </row>
    <row r="4786" spans="9:83" s="108" customFormat="1" x14ac:dyDescent="0.25">
      <c r="I4786" s="111"/>
      <c r="J4786" s="111"/>
      <c r="K4786" s="111"/>
      <c r="L4786" s="111"/>
      <c r="M4786" s="111"/>
      <c r="N4786" s="111"/>
      <c r="O4786" s="112"/>
      <c r="AF4786" s="109"/>
      <c r="AG4786" s="109"/>
      <c r="AH4786" s="109"/>
      <c r="AN4786" s="109"/>
      <c r="AO4786" s="109"/>
      <c r="AP4786" s="109"/>
      <c r="BF4786" s="305"/>
      <c r="BG4786" s="305"/>
      <c r="BJ4786" s="344"/>
      <c r="BK4786" s="344"/>
      <c r="BS4786" s="305"/>
      <c r="BT4786" s="305"/>
      <c r="BU4786" s="305"/>
      <c r="BV4786" s="305"/>
      <c r="BW4786" s="305"/>
      <c r="BX4786" s="305"/>
      <c r="BY4786" s="305"/>
      <c r="BZ4786" s="305"/>
      <c r="CA4786" s="305"/>
      <c r="CE4786" s="110"/>
    </row>
    <row r="4787" spans="9:83" s="108" customFormat="1" x14ac:dyDescent="0.25">
      <c r="I4787" s="111"/>
      <c r="J4787" s="111"/>
      <c r="K4787" s="111"/>
      <c r="L4787" s="111"/>
      <c r="M4787" s="111"/>
      <c r="N4787" s="111"/>
      <c r="O4787" s="112"/>
      <c r="AF4787" s="109"/>
      <c r="AG4787" s="109"/>
      <c r="AH4787" s="109"/>
      <c r="AN4787" s="109"/>
      <c r="AO4787" s="109"/>
      <c r="AP4787" s="109"/>
      <c r="BF4787" s="305"/>
      <c r="BG4787" s="305"/>
      <c r="BJ4787" s="344"/>
      <c r="BK4787" s="344"/>
      <c r="BS4787" s="305"/>
      <c r="BT4787" s="305"/>
      <c r="BU4787" s="305"/>
      <c r="BV4787" s="305"/>
      <c r="BW4787" s="305"/>
      <c r="BX4787" s="305"/>
      <c r="BY4787" s="305"/>
      <c r="BZ4787" s="305"/>
      <c r="CA4787" s="305"/>
      <c r="CE4787" s="110"/>
    </row>
    <row r="4788" spans="9:83" s="108" customFormat="1" x14ac:dyDescent="0.25">
      <c r="I4788" s="111"/>
      <c r="J4788" s="111"/>
      <c r="K4788" s="111"/>
      <c r="L4788" s="111"/>
      <c r="M4788" s="111"/>
      <c r="N4788" s="111"/>
      <c r="O4788" s="112"/>
      <c r="AF4788" s="109"/>
      <c r="AG4788" s="109"/>
      <c r="AH4788" s="109"/>
      <c r="AN4788" s="109"/>
      <c r="AO4788" s="109"/>
      <c r="AP4788" s="109"/>
      <c r="BF4788" s="305"/>
      <c r="BG4788" s="305"/>
      <c r="BJ4788" s="344"/>
      <c r="BK4788" s="344"/>
      <c r="BS4788" s="305"/>
      <c r="BT4788" s="305"/>
      <c r="BU4788" s="305"/>
      <c r="BV4788" s="305"/>
      <c r="BW4788" s="305"/>
      <c r="BX4788" s="305"/>
      <c r="BY4788" s="305"/>
      <c r="BZ4788" s="305"/>
      <c r="CA4788" s="305"/>
      <c r="CE4788" s="110"/>
    </row>
    <row r="4789" spans="9:83" s="108" customFormat="1" x14ac:dyDescent="0.25">
      <c r="I4789" s="111"/>
      <c r="J4789" s="111"/>
      <c r="K4789" s="111"/>
      <c r="L4789" s="111"/>
      <c r="M4789" s="111"/>
      <c r="N4789" s="111"/>
      <c r="O4789" s="112"/>
      <c r="AF4789" s="109"/>
      <c r="AG4789" s="109"/>
      <c r="AH4789" s="109"/>
      <c r="AN4789" s="109"/>
      <c r="AO4789" s="109"/>
      <c r="AP4789" s="109"/>
      <c r="BF4789" s="305"/>
      <c r="BG4789" s="305"/>
      <c r="BJ4789" s="344"/>
      <c r="BK4789" s="344"/>
      <c r="BS4789" s="305"/>
      <c r="BT4789" s="305"/>
      <c r="BU4789" s="305"/>
      <c r="BV4789" s="305"/>
      <c r="BW4789" s="305"/>
      <c r="BX4789" s="305"/>
      <c r="BY4789" s="305"/>
      <c r="BZ4789" s="305"/>
      <c r="CA4789" s="305"/>
      <c r="CE4789" s="110"/>
    </row>
    <row r="4790" spans="9:83" s="108" customFormat="1" x14ac:dyDescent="0.25">
      <c r="I4790" s="111"/>
      <c r="J4790" s="111"/>
      <c r="K4790" s="111"/>
      <c r="L4790" s="111"/>
      <c r="M4790" s="111"/>
      <c r="N4790" s="111"/>
      <c r="O4790" s="112"/>
      <c r="AF4790" s="109"/>
      <c r="AG4790" s="109"/>
      <c r="AH4790" s="109"/>
      <c r="AN4790" s="109"/>
      <c r="AO4790" s="109"/>
      <c r="AP4790" s="109"/>
      <c r="BF4790" s="305"/>
      <c r="BG4790" s="305"/>
      <c r="BJ4790" s="344"/>
      <c r="BK4790" s="344"/>
      <c r="BS4790" s="305"/>
      <c r="BT4790" s="305"/>
      <c r="BU4790" s="305"/>
      <c r="BV4790" s="305"/>
      <c r="BW4790" s="305"/>
      <c r="BX4790" s="305"/>
      <c r="BY4790" s="305"/>
      <c r="BZ4790" s="305"/>
      <c r="CA4790" s="305"/>
      <c r="CE4790" s="110"/>
    </row>
    <row r="4791" spans="9:83" s="108" customFormat="1" x14ac:dyDescent="0.25">
      <c r="I4791" s="111"/>
      <c r="J4791" s="111"/>
      <c r="K4791" s="111"/>
      <c r="L4791" s="111"/>
      <c r="M4791" s="111"/>
      <c r="N4791" s="111"/>
      <c r="O4791" s="112"/>
      <c r="AF4791" s="109"/>
      <c r="AG4791" s="109"/>
      <c r="AH4791" s="109"/>
      <c r="AN4791" s="109"/>
      <c r="AO4791" s="109"/>
      <c r="AP4791" s="109"/>
      <c r="BF4791" s="305"/>
      <c r="BG4791" s="305"/>
      <c r="BJ4791" s="344"/>
      <c r="BK4791" s="344"/>
      <c r="BS4791" s="305"/>
      <c r="BT4791" s="305"/>
      <c r="BU4791" s="305"/>
      <c r="BV4791" s="305"/>
      <c r="BW4791" s="305"/>
      <c r="BX4791" s="305"/>
      <c r="BY4791" s="305"/>
      <c r="BZ4791" s="305"/>
      <c r="CA4791" s="305"/>
      <c r="CE4791" s="110"/>
    </row>
    <row r="4792" spans="9:83" s="108" customFormat="1" x14ac:dyDescent="0.25">
      <c r="I4792" s="111"/>
      <c r="J4792" s="111"/>
      <c r="K4792" s="111"/>
      <c r="L4792" s="111"/>
      <c r="M4792" s="111"/>
      <c r="N4792" s="111"/>
      <c r="O4792" s="112"/>
      <c r="AF4792" s="109"/>
      <c r="AG4792" s="109"/>
      <c r="AH4792" s="109"/>
      <c r="AN4792" s="109"/>
      <c r="AO4792" s="109"/>
      <c r="AP4792" s="109"/>
      <c r="BF4792" s="305"/>
      <c r="BG4792" s="305"/>
      <c r="BJ4792" s="344"/>
      <c r="BK4792" s="344"/>
      <c r="BS4792" s="305"/>
      <c r="BT4792" s="305"/>
      <c r="BU4792" s="305"/>
      <c r="BV4792" s="305"/>
      <c r="BW4792" s="305"/>
      <c r="BX4792" s="305"/>
      <c r="BY4792" s="305"/>
      <c r="BZ4792" s="305"/>
      <c r="CA4792" s="305"/>
      <c r="CE4792" s="110"/>
    </row>
    <row r="4793" spans="9:83" s="108" customFormat="1" x14ac:dyDescent="0.25">
      <c r="I4793" s="111"/>
      <c r="J4793" s="111"/>
      <c r="K4793" s="111"/>
      <c r="L4793" s="111"/>
      <c r="M4793" s="111"/>
      <c r="N4793" s="111"/>
      <c r="O4793" s="112"/>
      <c r="AF4793" s="109"/>
      <c r="AG4793" s="109"/>
      <c r="AH4793" s="109"/>
      <c r="AN4793" s="109"/>
      <c r="AO4793" s="109"/>
      <c r="AP4793" s="109"/>
      <c r="BF4793" s="305"/>
      <c r="BG4793" s="305"/>
      <c r="BJ4793" s="344"/>
      <c r="BK4793" s="344"/>
      <c r="BS4793" s="305"/>
      <c r="BT4793" s="305"/>
      <c r="BU4793" s="305"/>
      <c r="BV4793" s="305"/>
      <c r="BW4793" s="305"/>
      <c r="BX4793" s="305"/>
      <c r="BY4793" s="305"/>
      <c r="BZ4793" s="305"/>
      <c r="CA4793" s="305"/>
      <c r="CE4793" s="110"/>
    </row>
    <row r="4794" spans="9:83" s="108" customFormat="1" x14ac:dyDescent="0.25">
      <c r="I4794" s="111"/>
      <c r="J4794" s="111"/>
      <c r="K4794" s="111"/>
      <c r="L4794" s="111"/>
      <c r="M4794" s="111"/>
      <c r="N4794" s="111"/>
      <c r="O4794" s="112"/>
      <c r="AF4794" s="109"/>
      <c r="AG4794" s="109"/>
      <c r="AH4794" s="109"/>
      <c r="AN4794" s="109"/>
      <c r="AO4794" s="109"/>
      <c r="AP4794" s="109"/>
      <c r="BF4794" s="305"/>
      <c r="BG4794" s="305"/>
      <c r="BJ4794" s="344"/>
      <c r="BK4794" s="344"/>
      <c r="BS4794" s="305"/>
      <c r="BT4794" s="305"/>
      <c r="BU4794" s="305"/>
      <c r="BV4794" s="305"/>
      <c r="BW4794" s="305"/>
      <c r="BX4794" s="305"/>
      <c r="BY4794" s="305"/>
      <c r="BZ4794" s="305"/>
      <c r="CA4794" s="305"/>
      <c r="CE4794" s="110"/>
    </row>
    <row r="4795" spans="9:83" s="108" customFormat="1" x14ac:dyDescent="0.25">
      <c r="I4795" s="111"/>
      <c r="J4795" s="111"/>
      <c r="K4795" s="111"/>
      <c r="L4795" s="111"/>
      <c r="M4795" s="111"/>
      <c r="N4795" s="111"/>
      <c r="O4795" s="112"/>
      <c r="AF4795" s="109"/>
      <c r="AG4795" s="109"/>
      <c r="AH4795" s="109"/>
      <c r="AN4795" s="109"/>
      <c r="AO4795" s="109"/>
      <c r="AP4795" s="109"/>
      <c r="BF4795" s="305"/>
      <c r="BG4795" s="305"/>
      <c r="BJ4795" s="344"/>
      <c r="BK4795" s="344"/>
      <c r="BS4795" s="305"/>
      <c r="BT4795" s="305"/>
      <c r="BU4795" s="305"/>
      <c r="BV4795" s="305"/>
      <c r="BW4795" s="305"/>
      <c r="BX4795" s="305"/>
      <c r="BY4795" s="305"/>
      <c r="BZ4795" s="305"/>
      <c r="CA4795" s="305"/>
      <c r="CE4795" s="110"/>
    </row>
    <row r="4796" spans="9:83" s="108" customFormat="1" x14ac:dyDescent="0.25">
      <c r="I4796" s="111"/>
      <c r="J4796" s="111"/>
      <c r="K4796" s="111"/>
      <c r="L4796" s="111"/>
      <c r="M4796" s="111"/>
      <c r="N4796" s="111"/>
      <c r="O4796" s="112"/>
      <c r="AF4796" s="109"/>
      <c r="AG4796" s="109"/>
      <c r="AH4796" s="109"/>
      <c r="AN4796" s="109"/>
      <c r="AO4796" s="109"/>
      <c r="AP4796" s="109"/>
      <c r="BF4796" s="305"/>
      <c r="BG4796" s="305"/>
      <c r="BJ4796" s="344"/>
      <c r="BK4796" s="344"/>
      <c r="BS4796" s="305"/>
      <c r="BT4796" s="305"/>
      <c r="BU4796" s="305"/>
      <c r="BV4796" s="305"/>
      <c r="BW4796" s="305"/>
      <c r="BX4796" s="305"/>
      <c r="BY4796" s="305"/>
      <c r="BZ4796" s="305"/>
      <c r="CA4796" s="305"/>
      <c r="CE4796" s="110"/>
    </row>
    <row r="4797" spans="9:83" s="108" customFormat="1" x14ac:dyDescent="0.25">
      <c r="I4797" s="111"/>
      <c r="J4797" s="111"/>
      <c r="K4797" s="111"/>
      <c r="L4797" s="111"/>
      <c r="M4797" s="111"/>
      <c r="N4797" s="111"/>
      <c r="O4797" s="112"/>
      <c r="AF4797" s="109"/>
      <c r="AG4797" s="109"/>
      <c r="AH4797" s="109"/>
      <c r="AN4797" s="109"/>
      <c r="AO4797" s="109"/>
      <c r="AP4797" s="109"/>
      <c r="BF4797" s="305"/>
      <c r="BG4797" s="305"/>
      <c r="BJ4797" s="344"/>
      <c r="BK4797" s="344"/>
      <c r="BS4797" s="305"/>
      <c r="BT4797" s="305"/>
      <c r="BU4797" s="305"/>
      <c r="BV4797" s="305"/>
      <c r="BW4797" s="305"/>
      <c r="BX4797" s="305"/>
      <c r="BY4797" s="305"/>
      <c r="BZ4797" s="305"/>
      <c r="CA4797" s="305"/>
      <c r="CE4797" s="110"/>
    </row>
    <row r="4798" spans="9:83" s="108" customFormat="1" x14ac:dyDescent="0.25">
      <c r="I4798" s="111"/>
      <c r="J4798" s="111"/>
      <c r="K4798" s="111"/>
      <c r="L4798" s="111"/>
      <c r="M4798" s="111"/>
      <c r="N4798" s="111"/>
      <c r="O4798" s="112"/>
      <c r="AF4798" s="109"/>
      <c r="AG4798" s="109"/>
      <c r="AH4798" s="109"/>
      <c r="AN4798" s="109"/>
      <c r="AO4798" s="109"/>
      <c r="AP4798" s="109"/>
      <c r="BF4798" s="305"/>
      <c r="BG4798" s="305"/>
      <c r="BJ4798" s="344"/>
      <c r="BK4798" s="344"/>
      <c r="BS4798" s="305"/>
      <c r="BT4798" s="305"/>
      <c r="BU4798" s="305"/>
      <c r="BV4798" s="305"/>
      <c r="BW4798" s="305"/>
      <c r="BX4798" s="305"/>
      <c r="BY4798" s="305"/>
      <c r="BZ4798" s="305"/>
      <c r="CA4798" s="305"/>
      <c r="CE4798" s="110"/>
    </row>
    <row r="4799" spans="9:83" s="108" customFormat="1" x14ac:dyDescent="0.25">
      <c r="I4799" s="111"/>
      <c r="J4799" s="111"/>
      <c r="K4799" s="111"/>
      <c r="L4799" s="111"/>
      <c r="M4799" s="111"/>
      <c r="N4799" s="111"/>
      <c r="O4799" s="112"/>
      <c r="AF4799" s="109"/>
      <c r="AG4799" s="109"/>
      <c r="AH4799" s="109"/>
      <c r="AN4799" s="109"/>
      <c r="AO4799" s="109"/>
      <c r="AP4799" s="109"/>
      <c r="BF4799" s="305"/>
      <c r="BG4799" s="305"/>
      <c r="BJ4799" s="344"/>
      <c r="BK4799" s="344"/>
      <c r="BS4799" s="305"/>
      <c r="BT4799" s="305"/>
      <c r="BU4799" s="305"/>
      <c r="BV4799" s="305"/>
      <c r="BW4799" s="305"/>
      <c r="BX4799" s="305"/>
      <c r="BY4799" s="305"/>
      <c r="BZ4799" s="305"/>
      <c r="CA4799" s="305"/>
      <c r="CE4799" s="110"/>
    </row>
    <row r="4800" spans="9:83" s="108" customFormat="1" x14ac:dyDescent="0.25">
      <c r="I4800" s="111"/>
      <c r="J4800" s="111"/>
      <c r="K4800" s="111"/>
      <c r="L4800" s="111"/>
      <c r="M4800" s="111"/>
      <c r="N4800" s="111"/>
      <c r="O4800" s="112"/>
      <c r="AF4800" s="109"/>
      <c r="AG4800" s="109"/>
      <c r="AH4800" s="109"/>
      <c r="AN4800" s="109"/>
      <c r="AO4800" s="109"/>
      <c r="AP4800" s="109"/>
      <c r="BF4800" s="305"/>
      <c r="BG4800" s="305"/>
      <c r="BJ4800" s="344"/>
      <c r="BK4800" s="344"/>
      <c r="BS4800" s="305"/>
      <c r="BT4800" s="305"/>
      <c r="BU4800" s="305"/>
      <c r="BV4800" s="305"/>
      <c r="BW4800" s="305"/>
      <c r="BX4800" s="305"/>
      <c r="BY4800" s="305"/>
      <c r="BZ4800" s="305"/>
      <c r="CA4800" s="305"/>
      <c r="CE4800" s="110"/>
    </row>
    <row r="4801" spans="9:83" s="108" customFormat="1" x14ac:dyDescent="0.25">
      <c r="I4801" s="111"/>
      <c r="J4801" s="111"/>
      <c r="K4801" s="111"/>
      <c r="L4801" s="111"/>
      <c r="M4801" s="111"/>
      <c r="N4801" s="111"/>
      <c r="O4801" s="112"/>
      <c r="AF4801" s="109"/>
      <c r="AG4801" s="109"/>
      <c r="AH4801" s="109"/>
      <c r="AN4801" s="109"/>
      <c r="AO4801" s="109"/>
      <c r="AP4801" s="109"/>
      <c r="BF4801" s="305"/>
      <c r="BG4801" s="305"/>
      <c r="BJ4801" s="344"/>
      <c r="BK4801" s="344"/>
      <c r="BS4801" s="305"/>
      <c r="BT4801" s="305"/>
      <c r="BU4801" s="305"/>
      <c r="BV4801" s="305"/>
      <c r="BW4801" s="305"/>
      <c r="BX4801" s="305"/>
      <c r="BY4801" s="305"/>
      <c r="BZ4801" s="305"/>
      <c r="CA4801" s="305"/>
      <c r="CE4801" s="110"/>
    </row>
    <row r="4802" spans="9:83" s="108" customFormat="1" x14ac:dyDescent="0.25">
      <c r="I4802" s="111"/>
      <c r="J4802" s="111"/>
      <c r="K4802" s="111"/>
      <c r="L4802" s="111"/>
      <c r="M4802" s="111"/>
      <c r="N4802" s="111"/>
      <c r="O4802" s="112"/>
      <c r="AF4802" s="109"/>
      <c r="AG4802" s="109"/>
      <c r="AH4802" s="109"/>
      <c r="AN4802" s="109"/>
      <c r="AO4802" s="109"/>
      <c r="AP4802" s="109"/>
      <c r="BF4802" s="305"/>
      <c r="BG4802" s="305"/>
      <c r="BJ4802" s="344"/>
      <c r="BK4802" s="344"/>
      <c r="BS4802" s="305"/>
      <c r="BT4802" s="305"/>
      <c r="BU4802" s="305"/>
      <c r="BV4802" s="305"/>
      <c r="BW4802" s="305"/>
      <c r="BX4802" s="305"/>
      <c r="BY4802" s="305"/>
      <c r="BZ4802" s="305"/>
      <c r="CA4802" s="305"/>
      <c r="CE4802" s="110"/>
    </row>
    <row r="4803" spans="9:83" s="108" customFormat="1" x14ac:dyDescent="0.25">
      <c r="I4803" s="111"/>
      <c r="J4803" s="111"/>
      <c r="K4803" s="111"/>
      <c r="L4803" s="111"/>
      <c r="M4803" s="111"/>
      <c r="N4803" s="111"/>
      <c r="O4803" s="112"/>
      <c r="AF4803" s="109"/>
      <c r="AG4803" s="109"/>
      <c r="AH4803" s="109"/>
      <c r="AN4803" s="109"/>
      <c r="AO4803" s="109"/>
      <c r="AP4803" s="109"/>
      <c r="BF4803" s="305"/>
      <c r="BG4803" s="305"/>
      <c r="BJ4803" s="344"/>
      <c r="BK4803" s="344"/>
      <c r="BS4803" s="305"/>
      <c r="BT4803" s="305"/>
      <c r="BU4803" s="305"/>
      <c r="BV4803" s="305"/>
      <c r="BW4803" s="305"/>
      <c r="BX4803" s="305"/>
      <c r="BY4803" s="305"/>
      <c r="BZ4803" s="305"/>
      <c r="CA4803" s="305"/>
      <c r="CE4803" s="110"/>
    </row>
    <row r="4804" spans="9:83" s="108" customFormat="1" x14ac:dyDescent="0.25">
      <c r="I4804" s="111"/>
      <c r="J4804" s="111"/>
      <c r="K4804" s="111"/>
      <c r="L4804" s="111"/>
      <c r="M4804" s="111"/>
      <c r="N4804" s="111"/>
      <c r="O4804" s="112"/>
      <c r="AF4804" s="109"/>
      <c r="AG4804" s="109"/>
      <c r="AH4804" s="109"/>
      <c r="AN4804" s="109"/>
      <c r="AO4804" s="109"/>
      <c r="AP4804" s="109"/>
      <c r="BF4804" s="305"/>
      <c r="BG4804" s="305"/>
      <c r="BJ4804" s="344"/>
      <c r="BK4804" s="344"/>
      <c r="BS4804" s="305"/>
      <c r="BT4804" s="305"/>
      <c r="BU4804" s="305"/>
      <c r="BV4804" s="305"/>
      <c r="BW4804" s="305"/>
      <c r="BX4804" s="305"/>
      <c r="BY4804" s="305"/>
      <c r="BZ4804" s="305"/>
      <c r="CA4804" s="305"/>
      <c r="CE4804" s="110"/>
    </row>
    <row r="4805" spans="9:83" s="108" customFormat="1" x14ac:dyDescent="0.25">
      <c r="I4805" s="111"/>
      <c r="J4805" s="111"/>
      <c r="K4805" s="111"/>
      <c r="L4805" s="111"/>
      <c r="M4805" s="111"/>
      <c r="N4805" s="111"/>
      <c r="O4805" s="112"/>
      <c r="AF4805" s="109"/>
      <c r="AG4805" s="109"/>
      <c r="AH4805" s="109"/>
      <c r="AN4805" s="109"/>
      <c r="AO4805" s="109"/>
      <c r="AP4805" s="109"/>
      <c r="BF4805" s="305"/>
      <c r="BG4805" s="305"/>
      <c r="BJ4805" s="344"/>
      <c r="BK4805" s="344"/>
      <c r="BS4805" s="305"/>
      <c r="BT4805" s="305"/>
      <c r="BU4805" s="305"/>
      <c r="BV4805" s="305"/>
      <c r="BW4805" s="305"/>
      <c r="BX4805" s="305"/>
      <c r="BY4805" s="305"/>
      <c r="BZ4805" s="305"/>
      <c r="CA4805" s="305"/>
      <c r="CE4805" s="110"/>
    </row>
    <row r="4806" spans="9:83" s="108" customFormat="1" x14ac:dyDescent="0.25">
      <c r="I4806" s="111"/>
      <c r="J4806" s="111"/>
      <c r="K4806" s="111"/>
      <c r="L4806" s="111"/>
      <c r="M4806" s="111"/>
      <c r="N4806" s="111"/>
      <c r="O4806" s="112"/>
      <c r="AF4806" s="109"/>
      <c r="AG4806" s="109"/>
      <c r="AH4806" s="109"/>
      <c r="AN4806" s="109"/>
      <c r="AO4806" s="109"/>
      <c r="AP4806" s="109"/>
      <c r="BF4806" s="305"/>
      <c r="BG4806" s="305"/>
      <c r="BJ4806" s="344"/>
      <c r="BK4806" s="344"/>
      <c r="BS4806" s="305"/>
      <c r="BT4806" s="305"/>
      <c r="BU4806" s="305"/>
      <c r="BV4806" s="305"/>
      <c r="BW4806" s="305"/>
      <c r="BX4806" s="305"/>
      <c r="BY4806" s="305"/>
      <c r="BZ4806" s="305"/>
      <c r="CA4806" s="305"/>
      <c r="CE4806" s="110"/>
    </row>
    <row r="4807" spans="9:83" s="108" customFormat="1" x14ac:dyDescent="0.25">
      <c r="I4807" s="111"/>
      <c r="J4807" s="111"/>
      <c r="K4807" s="111"/>
      <c r="L4807" s="111"/>
      <c r="M4807" s="111"/>
      <c r="N4807" s="111"/>
      <c r="O4807" s="112"/>
      <c r="AF4807" s="109"/>
      <c r="AG4807" s="109"/>
      <c r="AH4807" s="109"/>
      <c r="AN4807" s="109"/>
      <c r="AO4807" s="109"/>
      <c r="AP4807" s="109"/>
      <c r="BF4807" s="305"/>
      <c r="BG4807" s="305"/>
      <c r="BJ4807" s="344"/>
      <c r="BK4807" s="344"/>
      <c r="BS4807" s="305"/>
      <c r="BT4807" s="305"/>
      <c r="BU4807" s="305"/>
      <c r="BV4807" s="305"/>
      <c r="BW4807" s="305"/>
      <c r="BX4807" s="305"/>
      <c r="BY4807" s="305"/>
      <c r="BZ4807" s="305"/>
      <c r="CA4807" s="305"/>
      <c r="CE4807" s="110"/>
    </row>
    <row r="4808" spans="9:83" s="108" customFormat="1" x14ac:dyDescent="0.25">
      <c r="I4808" s="111"/>
      <c r="J4808" s="111"/>
      <c r="K4808" s="111"/>
      <c r="L4808" s="111"/>
      <c r="M4808" s="111"/>
      <c r="N4808" s="111"/>
      <c r="O4808" s="112"/>
      <c r="AF4808" s="109"/>
      <c r="AG4808" s="109"/>
      <c r="AH4808" s="109"/>
      <c r="AN4808" s="109"/>
      <c r="AO4808" s="109"/>
      <c r="AP4808" s="109"/>
      <c r="BF4808" s="305"/>
      <c r="BG4808" s="305"/>
      <c r="BJ4808" s="344"/>
      <c r="BK4808" s="344"/>
      <c r="BS4808" s="305"/>
      <c r="BT4808" s="305"/>
      <c r="BU4808" s="305"/>
      <c r="BV4808" s="305"/>
      <c r="BW4808" s="305"/>
      <c r="BX4808" s="305"/>
      <c r="BY4808" s="305"/>
      <c r="BZ4808" s="305"/>
      <c r="CA4808" s="305"/>
      <c r="CE4808" s="110"/>
    </row>
    <row r="4809" spans="9:83" s="108" customFormat="1" x14ac:dyDescent="0.25">
      <c r="I4809" s="111"/>
      <c r="J4809" s="111"/>
      <c r="K4809" s="111"/>
      <c r="L4809" s="111"/>
      <c r="M4809" s="111"/>
      <c r="N4809" s="111"/>
      <c r="O4809" s="112"/>
      <c r="AF4809" s="109"/>
      <c r="AG4809" s="109"/>
      <c r="AH4809" s="109"/>
      <c r="AN4809" s="109"/>
      <c r="AO4809" s="109"/>
      <c r="AP4809" s="109"/>
      <c r="BF4809" s="305"/>
      <c r="BG4809" s="305"/>
      <c r="BJ4809" s="344"/>
      <c r="BK4809" s="344"/>
      <c r="BS4809" s="305"/>
      <c r="BT4809" s="305"/>
      <c r="BU4809" s="305"/>
      <c r="BV4809" s="305"/>
      <c r="BW4809" s="305"/>
      <c r="BX4809" s="305"/>
      <c r="BY4809" s="305"/>
      <c r="BZ4809" s="305"/>
      <c r="CA4809" s="305"/>
      <c r="CE4809" s="110"/>
    </row>
    <row r="4810" spans="9:83" s="108" customFormat="1" x14ac:dyDescent="0.25">
      <c r="I4810" s="111"/>
      <c r="J4810" s="111"/>
      <c r="K4810" s="111"/>
      <c r="L4810" s="111"/>
      <c r="M4810" s="111"/>
      <c r="N4810" s="111"/>
      <c r="O4810" s="112"/>
      <c r="AF4810" s="109"/>
      <c r="AG4810" s="109"/>
      <c r="AH4810" s="109"/>
      <c r="AN4810" s="109"/>
      <c r="AO4810" s="109"/>
      <c r="AP4810" s="109"/>
      <c r="BF4810" s="305"/>
      <c r="BG4810" s="305"/>
      <c r="BJ4810" s="344"/>
      <c r="BK4810" s="344"/>
      <c r="BS4810" s="305"/>
      <c r="BT4810" s="305"/>
      <c r="BU4810" s="305"/>
      <c r="BV4810" s="305"/>
      <c r="BW4810" s="305"/>
      <c r="BX4810" s="305"/>
      <c r="BY4810" s="305"/>
      <c r="BZ4810" s="305"/>
      <c r="CA4810" s="305"/>
      <c r="CE4810" s="110"/>
    </row>
    <row r="4811" spans="9:83" s="108" customFormat="1" x14ac:dyDescent="0.25">
      <c r="I4811" s="111"/>
      <c r="J4811" s="111"/>
      <c r="K4811" s="111"/>
      <c r="L4811" s="111"/>
      <c r="M4811" s="111"/>
      <c r="N4811" s="111"/>
      <c r="O4811" s="112"/>
      <c r="AF4811" s="109"/>
      <c r="AG4811" s="109"/>
      <c r="AH4811" s="109"/>
      <c r="AN4811" s="109"/>
      <c r="AO4811" s="109"/>
      <c r="AP4811" s="109"/>
      <c r="BF4811" s="305"/>
      <c r="BG4811" s="305"/>
      <c r="BJ4811" s="344"/>
      <c r="BK4811" s="344"/>
      <c r="BS4811" s="305"/>
      <c r="BT4811" s="305"/>
      <c r="BU4811" s="305"/>
      <c r="BV4811" s="305"/>
      <c r="BW4811" s="305"/>
      <c r="BX4811" s="305"/>
      <c r="BY4811" s="305"/>
      <c r="BZ4811" s="305"/>
      <c r="CA4811" s="305"/>
      <c r="CE4811" s="110"/>
    </row>
    <row r="4812" spans="9:83" s="108" customFormat="1" x14ac:dyDescent="0.25">
      <c r="I4812" s="111"/>
      <c r="J4812" s="111"/>
      <c r="K4812" s="111"/>
      <c r="L4812" s="111"/>
      <c r="M4812" s="111"/>
      <c r="N4812" s="111"/>
      <c r="O4812" s="112"/>
      <c r="AF4812" s="109"/>
      <c r="AG4812" s="109"/>
      <c r="AH4812" s="109"/>
      <c r="AN4812" s="109"/>
      <c r="AO4812" s="109"/>
      <c r="AP4812" s="109"/>
      <c r="BF4812" s="305"/>
      <c r="BG4812" s="305"/>
      <c r="BJ4812" s="344"/>
      <c r="BK4812" s="344"/>
      <c r="BS4812" s="305"/>
      <c r="BT4812" s="305"/>
      <c r="BU4812" s="305"/>
      <c r="BV4812" s="305"/>
      <c r="BW4812" s="305"/>
      <c r="BX4812" s="305"/>
      <c r="BY4812" s="305"/>
      <c r="BZ4812" s="305"/>
      <c r="CA4812" s="305"/>
      <c r="CE4812" s="110"/>
    </row>
    <row r="4813" spans="9:83" s="108" customFormat="1" x14ac:dyDescent="0.25">
      <c r="I4813" s="111"/>
      <c r="J4813" s="111"/>
      <c r="K4813" s="111"/>
      <c r="L4813" s="111"/>
      <c r="M4813" s="111"/>
      <c r="N4813" s="111"/>
      <c r="O4813" s="112"/>
      <c r="AF4813" s="109"/>
      <c r="AG4813" s="109"/>
      <c r="AH4813" s="109"/>
      <c r="AN4813" s="109"/>
      <c r="AO4813" s="109"/>
      <c r="AP4813" s="109"/>
      <c r="BF4813" s="305"/>
      <c r="BG4813" s="305"/>
      <c r="BJ4813" s="344"/>
      <c r="BK4813" s="344"/>
      <c r="BS4813" s="305"/>
      <c r="BT4813" s="305"/>
      <c r="BU4813" s="305"/>
      <c r="BV4813" s="305"/>
      <c r="BW4813" s="305"/>
      <c r="BX4813" s="305"/>
      <c r="BY4813" s="305"/>
      <c r="BZ4813" s="305"/>
      <c r="CA4813" s="305"/>
      <c r="CE4813" s="110"/>
    </row>
    <row r="4814" spans="9:83" s="108" customFormat="1" x14ac:dyDescent="0.25">
      <c r="I4814" s="111"/>
      <c r="J4814" s="111"/>
      <c r="K4814" s="111"/>
      <c r="L4814" s="111"/>
      <c r="M4814" s="111"/>
      <c r="N4814" s="111"/>
      <c r="O4814" s="112"/>
      <c r="AF4814" s="109"/>
      <c r="AG4814" s="109"/>
      <c r="AH4814" s="109"/>
      <c r="AN4814" s="109"/>
      <c r="AO4814" s="109"/>
      <c r="AP4814" s="109"/>
      <c r="BF4814" s="305"/>
      <c r="BG4814" s="305"/>
      <c r="BJ4814" s="344"/>
      <c r="BK4814" s="344"/>
      <c r="BS4814" s="305"/>
      <c r="BT4814" s="305"/>
      <c r="BU4814" s="305"/>
      <c r="BV4814" s="305"/>
      <c r="BW4814" s="305"/>
      <c r="BX4814" s="305"/>
      <c r="BY4814" s="305"/>
      <c r="BZ4814" s="305"/>
      <c r="CA4814" s="305"/>
      <c r="CE4814" s="110"/>
    </row>
    <row r="4815" spans="9:83" s="108" customFormat="1" x14ac:dyDescent="0.25">
      <c r="I4815" s="111"/>
      <c r="J4815" s="111"/>
      <c r="K4815" s="111"/>
      <c r="L4815" s="111"/>
      <c r="M4815" s="111"/>
      <c r="N4815" s="111"/>
      <c r="O4815" s="112"/>
      <c r="AF4815" s="109"/>
      <c r="AG4815" s="109"/>
      <c r="AH4815" s="109"/>
      <c r="AN4815" s="109"/>
      <c r="AO4815" s="109"/>
      <c r="AP4815" s="109"/>
      <c r="BF4815" s="305"/>
      <c r="BG4815" s="305"/>
      <c r="BJ4815" s="344"/>
      <c r="BK4815" s="344"/>
      <c r="BS4815" s="305"/>
      <c r="BT4815" s="305"/>
      <c r="BU4815" s="305"/>
      <c r="BV4815" s="305"/>
      <c r="BW4815" s="305"/>
      <c r="BX4815" s="305"/>
      <c r="BY4815" s="305"/>
      <c r="BZ4815" s="305"/>
      <c r="CA4815" s="305"/>
      <c r="CE4815" s="110"/>
    </row>
    <row r="4816" spans="9:83" s="108" customFormat="1" x14ac:dyDescent="0.25">
      <c r="I4816" s="111"/>
      <c r="J4816" s="111"/>
      <c r="K4816" s="111"/>
      <c r="L4816" s="111"/>
      <c r="M4816" s="111"/>
      <c r="N4816" s="111"/>
      <c r="O4816" s="112"/>
      <c r="AF4816" s="109"/>
      <c r="AG4816" s="109"/>
      <c r="AH4816" s="109"/>
      <c r="AN4816" s="109"/>
      <c r="AO4816" s="109"/>
      <c r="AP4816" s="109"/>
      <c r="BF4816" s="305"/>
      <c r="BG4816" s="305"/>
      <c r="BJ4816" s="344"/>
      <c r="BK4816" s="344"/>
      <c r="BS4816" s="305"/>
      <c r="BT4816" s="305"/>
      <c r="BU4816" s="305"/>
      <c r="BV4816" s="305"/>
      <c r="BW4816" s="305"/>
      <c r="BX4816" s="305"/>
      <c r="BY4816" s="305"/>
      <c r="BZ4816" s="305"/>
      <c r="CA4816" s="305"/>
      <c r="CE4816" s="110"/>
    </row>
    <row r="4817" spans="9:83" s="108" customFormat="1" x14ac:dyDescent="0.25">
      <c r="I4817" s="111"/>
      <c r="J4817" s="111"/>
      <c r="K4817" s="111"/>
      <c r="L4817" s="111"/>
      <c r="M4817" s="111"/>
      <c r="N4817" s="111"/>
      <c r="O4817" s="112"/>
      <c r="AF4817" s="109"/>
      <c r="AG4817" s="109"/>
      <c r="AH4817" s="109"/>
      <c r="AN4817" s="109"/>
      <c r="AO4817" s="109"/>
      <c r="AP4817" s="109"/>
      <c r="BF4817" s="305"/>
      <c r="BG4817" s="305"/>
      <c r="BJ4817" s="344"/>
      <c r="BK4817" s="344"/>
      <c r="BS4817" s="305"/>
      <c r="BT4817" s="305"/>
      <c r="BU4817" s="305"/>
      <c r="BV4817" s="305"/>
      <c r="BW4817" s="305"/>
      <c r="BX4817" s="305"/>
      <c r="BY4817" s="305"/>
      <c r="BZ4817" s="305"/>
      <c r="CA4817" s="305"/>
      <c r="CE4817" s="110"/>
    </row>
    <row r="4818" spans="9:83" s="108" customFormat="1" x14ac:dyDescent="0.25">
      <c r="I4818" s="111"/>
      <c r="J4818" s="111"/>
      <c r="K4818" s="111"/>
      <c r="L4818" s="111"/>
      <c r="M4818" s="111"/>
      <c r="N4818" s="111"/>
      <c r="O4818" s="112"/>
      <c r="AF4818" s="109"/>
      <c r="AG4818" s="109"/>
      <c r="AH4818" s="109"/>
      <c r="AN4818" s="109"/>
      <c r="AO4818" s="109"/>
      <c r="AP4818" s="109"/>
      <c r="BF4818" s="305"/>
      <c r="BG4818" s="305"/>
      <c r="BJ4818" s="344"/>
      <c r="BK4818" s="344"/>
      <c r="BS4818" s="305"/>
      <c r="BT4818" s="305"/>
      <c r="BU4818" s="305"/>
      <c r="BV4818" s="305"/>
      <c r="BW4818" s="305"/>
      <c r="BX4818" s="305"/>
      <c r="BY4818" s="305"/>
      <c r="BZ4818" s="305"/>
      <c r="CA4818" s="305"/>
      <c r="CE4818" s="110"/>
    </row>
    <row r="4819" spans="9:83" s="108" customFormat="1" x14ac:dyDescent="0.25">
      <c r="I4819" s="111"/>
      <c r="J4819" s="111"/>
      <c r="K4819" s="111"/>
      <c r="L4819" s="111"/>
      <c r="M4819" s="111"/>
      <c r="N4819" s="111"/>
      <c r="O4819" s="112"/>
      <c r="AF4819" s="109"/>
      <c r="AG4819" s="109"/>
      <c r="AH4819" s="109"/>
      <c r="AN4819" s="109"/>
      <c r="AO4819" s="109"/>
      <c r="AP4819" s="109"/>
      <c r="BF4819" s="305"/>
      <c r="BG4819" s="305"/>
      <c r="BJ4819" s="344"/>
      <c r="BK4819" s="344"/>
      <c r="BS4819" s="305"/>
      <c r="BT4819" s="305"/>
      <c r="BU4819" s="305"/>
      <c r="BV4819" s="305"/>
      <c r="BW4819" s="305"/>
      <c r="BX4819" s="305"/>
      <c r="BY4819" s="305"/>
      <c r="BZ4819" s="305"/>
      <c r="CA4819" s="305"/>
      <c r="CE4819" s="110"/>
    </row>
    <row r="4820" spans="9:83" s="108" customFormat="1" x14ac:dyDescent="0.25">
      <c r="I4820" s="111"/>
      <c r="J4820" s="111"/>
      <c r="K4820" s="111"/>
      <c r="L4820" s="111"/>
      <c r="M4820" s="111"/>
      <c r="N4820" s="111"/>
      <c r="O4820" s="112"/>
      <c r="AF4820" s="109"/>
      <c r="AG4820" s="109"/>
      <c r="AH4820" s="109"/>
      <c r="AN4820" s="109"/>
      <c r="AO4820" s="109"/>
      <c r="AP4820" s="109"/>
      <c r="BF4820" s="305"/>
      <c r="BG4820" s="305"/>
      <c r="BJ4820" s="344"/>
      <c r="BK4820" s="344"/>
      <c r="BS4820" s="305"/>
      <c r="BT4820" s="305"/>
      <c r="BU4820" s="305"/>
      <c r="BV4820" s="305"/>
      <c r="BW4820" s="305"/>
      <c r="BX4820" s="305"/>
      <c r="BY4820" s="305"/>
      <c r="BZ4820" s="305"/>
      <c r="CA4820" s="305"/>
      <c r="CE4820" s="110"/>
    </row>
    <row r="4821" spans="9:83" s="108" customFormat="1" x14ac:dyDescent="0.25">
      <c r="I4821" s="111"/>
      <c r="J4821" s="111"/>
      <c r="K4821" s="111"/>
      <c r="L4821" s="111"/>
      <c r="M4821" s="111"/>
      <c r="N4821" s="111"/>
      <c r="O4821" s="112"/>
      <c r="AF4821" s="109"/>
      <c r="AG4821" s="109"/>
      <c r="AH4821" s="109"/>
      <c r="AN4821" s="109"/>
      <c r="AO4821" s="109"/>
      <c r="AP4821" s="109"/>
      <c r="BF4821" s="305"/>
      <c r="BG4821" s="305"/>
      <c r="BJ4821" s="344"/>
      <c r="BK4821" s="344"/>
      <c r="BS4821" s="305"/>
      <c r="BT4821" s="305"/>
      <c r="BU4821" s="305"/>
      <c r="BV4821" s="305"/>
      <c r="BW4821" s="305"/>
      <c r="BX4821" s="305"/>
      <c r="BY4821" s="305"/>
      <c r="BZ4821" s="305"/>
      <c r="CA4821" s="305"/>
      <c r="CE4821" s="110"/>
    </row>
    <row r="4822" spans="9:83" s="108" customFormat="1" x14ac:dyDescent="0.25">
      <c r="I4822" s="111"/>
      <c r="J4822" s="111"/>
      <c r="K4822" s="111"/>
      <c r="L4822" s="111"/>
      <c r="M4822" s="111"/>
      <c r="N4822" s="111"/>
      <c r="O4822" s="112"/>
      <c r="AF4822" s="109"/>
      <c r="AG4822" s="109"/>
      <c r="AH4822" s="109"/>
      <c r="AN4822" s="109"/>
      <c r="AO4822" s="109"/>
      <c r="AP4822" s="109"/>
      <c r="BF4822" s="305"/>
      <c r="BG4822" s="305"/>
      <c r="BJ4822" s="344"/>
      <c r="BK4822" s="344"/>
      <c r="BS4822" s="305"/>
      <c r="BT4822" s="305"/>
      <c r="BU4822" s="305"/>
      <c r="BV4822" s="305"/>
      <c r="BW4822" s="305"/>
      <c r="BX4822" s="305"/>
      <c r="BY4822" s="305"/>
      <c r="BZ4822" s="305"/>
      <c r="CA4822" s="305"/>
      <c r="CE4822" s="110"/>
    </row>
    <row r="4823" spans="9:83" s="108" customFormat="1" x14ac:dyDescent="0.25">
      <c r="I4823" s="111"/>
      <c r="J4823" s="111"/>
      <c r="K4823" s="111"/>
      <c r="L4823" s="111"/>
      <c r="M4823" s="111"/>
      <c r="N4823" s="111"/>
      <c r="O4823" s="112"/>
      <c r="AF4823" s="109"/>
      <c r="AG4823" s="109"/>
      <c r="AH4823" s="109"/>
      <c r="AN4823" s="109"/>
      <c r="AO4823" s="109"/>
      <c r="AP4823" s="109"/>
      <c r="BF4823" s="305"/>
      <c r="BG4823" s="305"/>
      <c r="BJ4823" s="344"/>
      <c r="BK4823" s="344"/>
      <c r="BS4823" s="305"/>
      <c r="BT4823" s="305"/>
      <c r="BU4823" s="305"/>
      <c r="BV4823" s="305"/>
      <c r="BW4823" s="305"/>
      <c r="BX4823" s="305"/>
      <c r="BY4823" s="305"/>
      <c r="BZ4823" s="305"/>
      <c r="CA4823" s="305"/>
      <c r="CE4823" s="110"/>
    </row>
    <row r="4824" spans="9:83" s="108" customFormat="1" x14ac:dyDescent="0.25">
      <c r="I4824" s="111"/>
      <c r="J4824" s="111"/>
      <c r="K4824" s="111"/>
      <c r="L4824" s="111"/>
      <c r="M4824" s="111"/>
      <c r="N4824" s="111"/>
      <c r="O4824" s="112"/>
      <c r="AF4824" s="109"/>
      <c r="AG4824" s="109"/>
      <c r="AH4824" s="109"/>
      <c r="AN4824" s="109"/>
      <c r="AO4824" s="109"/>
      <c r="AP4824" s="109"/>
      <c r="BF4824" s="305"/>
      <c r="BG4824" s="305"/>
      <c r="BJ4824" s="344"/>
      <c r="BK4824" s="344"/>
      <c r="BS4824" s="305"/>
      <c r="BT4824" s="305"/>
      <c r="BU4824" s="305"/>
      <c r="BV4824" s="305"/>
      <c r="BW4824" s="305"/>
      <c r="BX4824" s="305"/>
      <c r="BY4824" s="305"/>
      <c r="BZ4824" s="305"/>
      <c r="CA4824" s="305"/>
      <c r="CE4824" s="110"/>
    </row>
    <row r="4825" spans="9:83" s="108" customFormat="1" x14ac:dyDescent="0.25">
      <c r="I4825" s="111"/>
      <c r="J4825" s="111"/>
      <c r="K4825" s="111"/>
      <c r="L4825" s="111"/>
      <c r="M4825" s="111"/>
      <c r="N4825" s="111"/>
      <c r="O4825" s="112"/>
      <c r="AF4825" s="109"/>
      <c r="AG4825" s="109"/>
      <c r="AH4825" s="109"/>
      <c r="AN4825" s="109"/>
      <c r="AO4825" s="109"/>
      <c r="AP4825" s="109"/>
      <c r="BF4825" s="305"/>
      <c r="BG4825" s="305"/>
      <c r="BJ4825" s="344"/>
      <c r="BK4825" s="344"/>
      <c r="BS4825" s="305"/>
      <c r="BT4825" s="305"/>
      <c r="BU4825" s="305"/>
      <c r="BV4825" s="305"/>
      <c r="BW4825" s="305"/>
      <c r="BX4825" s="305"/>
      <c r="BY4825" s="305"/>
      <c r="BZ4825" s="305"/>
      <c r="CA4825" s="305"/>
      <c r="CE4825" s="110"/>
    </row>
    <row r="4826" spans="9:83" s="108" customFormat="1" x14ac:dyDescent="0.25">
      <c r="I4826" s="111"/>
      <c r="J4826" s="111"/>
      <c r="K4826" s="111"/>
      <c r="L4826" s="111"/>
      <c r="M4826" s="111"/>
      <c r="N4826" s="111"/>
      <c r="O4826" s="112"/>
      <c r="AF4826" s="109"/>
      <c r="AG4826" s="109"/>
      <c r="AH4826" s="109"/>
      <c r="AN4826" s="109"/>
      <c r="AO4826" s="109"/>
      <c r="AP4826" s="109"/>
      <c r="BF4826" s="305"/>
      <c r="BG4826" s="305"/>
      <c r="BJ4826" s="344"/>
      <c r="BK4826" s="344"/>
      <c r="BS4826" s="305"/>
      <c r="BT4826" s="305"/>
      <c r="BU4826" s="305"/>
      <c r="BV4826" s="305"/>
      <c r="BW4826" s="305"/>
      <c r="BX4826" s="305"/>
      <c r="BY4826" s="305"/>
      <c r="BZ4826" s="305"/>
      <c r="CA4826" s="305"/>
      <c r="CE4826" s="110"/>
    </row>
    <row r="4827" spans="9:83" s="108" customFormat="1" x14ac:dyDescent="0.25">
      <c r="I4827" s="111"/>
      <c r="J4827" s="111"/>
      <c r="K4827" s="111"/>
      <c r="L4827" s="111"/>
      <c r="M4827" s="111"/>
      <c r="N4827" s="111"/>
      <c r="O4827" s="112"/>
      <c r="AF4827" s="109"/>
      <c r="AG4827" s="109"/>
      <c r="AH4827" s="109"/>
      <c r="AN4827" s="109"/>
      <c r="AO4827" s="109"/>
      <c r="AP4827" s="109"/>
      <c r="BF4827" s="305"/>
      <c r="BG4827" s="305"/>
      <c r="BJ4827" s="344"/>
      <c r="BK4827" s="344"/>
      <c r="BS4827" s="305"/>
      <c r="BT4827" s="305"/>
      <c r="BU4827" s="305"/>
      <c r="BV4827" s="305"/>
      <c r="BW4827" s="305"/>
      <c r="BX4827" s="305"/>
      <c r="BY4827" s="305"/>
      <c r="BZ4827" s="305"/>
      <c r="CA4827" s="305"/>
      <c r="CE4827" s="110"/>
    </row>
    <row r="4828" spans="9:83" s="108" customFormat="1" x14ac:dyDescent="0.25">
      <c r="I4828" s="111"/>
      <c r="J4828" s="111"/>
      <c r="K4828" s="111"/>
      <c r="L4828" s="111"/>
      <c r="M4828" s="111"/>
      <c r="N4828" s="111"/>
      <c r="O4828" s="112"/>
      <c r="AF4828" s="109"/>
      <c r="AG4828" s="109"/>
      <c r="AH4828" s="109"/>
      <c r="AN4828" s="109"/>
      <c r="AO4828" s="109"/>
      <c r="AP4828" s="109"/>
      <c r="BF4828" s="305"/>
      <c r="BG4828" s="305"/>
      <c r="BJ4828" s="344"/>
      <c r="BK4828" s="344"/>
      <c r="BS4828" s="305"/>
      <c r="BT4828" s="305"/>
      <c r="BU4828" s="305"/>
      <c r="BV4828" s="305"/>
      <c r="BW4828" s="305"/>
      <c r="BX4828" s="305"/>
      <c r="BY4828" s="305"/>
      <c r="BZ4828" s="305"/>
      <c r="CA4828" s="305"/>
      <c r="CE4828" s="110"/>
    </row>
    <row r="4829" spans="9:83" s="108" customFormat="1" x14ac:dyDescent="0.25">
      <c r="I4829" s="111"/>
      <c r="J4829" s="111"/>
      <c r="K4829" s="111"/>
      <c r="L4829" s="111"/>
      <c r="M4829" s="111"/>
      <c r="N4829" s="111"/>
      <c r="O4829" s="112"/>
      <c r="AF4829" s="109"/>
      <c r="AG4829" s="109"/>
      <c r="AH4829" s="109"/>
      <c r="AN4829" s="109"/>
      <c r="AO4829" s="109"/>
      <c r="AP4829" s="109"/>
      <c r="BF4829" s="305"/>
      <c r="BG4829" s="305"/>
      <c r="BJ4829" s="344"/>
      <c r="BK4829" s="344"/>
      <c r="BS4829" s="305"/>
      <c r="BT4829" s="305"/>
      <c r="BU4829" s="305"/>
      <c r="BV4829" s="305"/>
      <c r="BW4829" s="305"/>
      <c r="BX4829" s="305"/>
      <c r="BY4829" s="305"/>
      <c r="BZ4829" s="305"/>
      <c r="CA4829" s="305"/>
      <c r="CE4829" s="110"/>
    </row>
    <row r="4830" spans="9:83" s="108" customFormat="1" x14ac:dyDescent="0.25">
      <c r="I4830" s="111"/>
      <c r="J4830" s="111"/>
      <c r="K4830" s="111"/>
      <c r="L4830" s="111"/>
      <c r="M4830" s="111"/>
      <c r="N4830" s="111"/>
      <c r="O4830" s="112"/>
      <c r="AF4830" s="109"/>
      <c r="AG4830" s="109"/>
      <c r="AH4830" s="109"/>
      <c r="AN4830" s="109"/>
      <c r="AO4830" s="109"/>
      <c r="AP4830" s="109"/>
      <c r="BF4830" s="305"/>
      <c r="BG4830" s="305"/>
      <c r="BJ4830" s="344"/>
      <c r="BK4830" s="344"/>
      <c r="BS4830" s="305"/>
      <c r="BT4830" s="305"/>
      <c r="BU4830" s="305"/>
      <c r="BV4830" s="305"/>
      <c r="BW4830" s="305"/>
      <c r="BX4830" s="305"/>
      <c r="BY4830" s="305"/>
      <c r="BZ4830" s="305"/>
      <c r="CA4830" s="305"/>
      <c r="CE4830" s="110"/>
    </row>
    <row r="4831" spans="9:83" s="108" customFormat="1" x14ac:dyDescent="0.25">
      <c r="I4831" s="111"/>
      <c r="J4831" s="111"/>
      <c r="K4831" s="111"/>
      <c r="L4831" s="111"/>
      <c r="M4831" s="111"/>
      <c r="N4831" s="111"/>
      <c r="O4831" s="112"/>
      <c r="AF4831" s="109"/>
      <c r="AG4831" s="109"/>
      <c r="AH4831" s="109"/>
      <c r="AN4831" s="109"/>
      <c r="AO4831" s="109"/>
      <c r="AP4831" s="109"/>
      <c r="BF4831" s="305"/>
      <c r="BG4831" s="305"/>
      <c r="BJ4831" s="344"/>
      <c r="BK4831" s="344"/>
      <c r="BS4831" s="305"/>
      <c r="BT4831" s="305"/>
      <c r="BU4831" s="305"/>
      <c r="BV4831" s="305"/>
      <c r="BW4831" s="305"/>
      <c r="BX4831" s="305"/>
      <c r="BY4831" s="305"/>
      <c r="BZ4831" s="305"/>
      <c r="CA4831" s="305"/>
      <c r="CE4831" s="110"/>
    </row>
    <row r="4832" spans="9:83" s="108" customFormat="1" x14ac:dyDescent="0.25">
      <c r="I4832" s="111"/>
      <c r="J4832" s="111"/>
      <c r="K4832" s="111"/>
      <c r="L4832" s="111"/>
      <c r="M4832" s="111"/>
      <c r="N4832" s="111"/>
      <c r="O4832" s="112"/>
      <c r="AF4832" s="109"/>
      <c r="AG4832" s="109"/>
      <c r="AH4832" s="109"/>
      <c r="AN4832" s="109"/>
      <c r="AO4832" s="109"/>
      <c r="AP4832" s="109"/>
      <c r="BF4832" s="305"/>
      <c r="BG4832" s="305"/>
      <c r="BJ4832" s="344"/>
      <c r="BK4832" s="344"/>
      <c r="BS4832" s="305"/>
      <c r="BT4832" s="305"/>
      <c r="BU4832" s="305"/>
      <c r="BV4832" s="305"/>
      <c r="BW4832" s="305"/>
      <c r="BX4832" s="305"/>
      <c r="BY4832" s="305"/>
      <c r="BZ4832" s="305"/>
      <c r="CA4832" s="305"/>
      <c r="CE4832" s="110"/>
    </row>
    <row r="4833" spans="9:83" s="108" customFormat="1" x14ac:dyDescent="0.25">
      <c r="I4833" s="111"/>
      <c r="J4833" s="111"/>
      <c r="K4833" s="111"/>
      <c r="L4833" s="111"/>
      <c r="M4833" s="111"/>
      <c r="N4833" s="111"/>
      <c r="O4833" s="112"/>
      <c r="AF4833" s="109"/>
      <c r="AG4833" s="109"/>
      <c r="AH4833" s="109"/>
      <c r="AN4833" s="109"/>
      <c r="AO4833" s="109"/>
      <c r="AP4833" s="109"/>
      <c r="BF4833" s="305"/>
      <c r="BG4833" s="305"/>
      <c r="BJ4833" s="344"/>
      <c r="BK4833" s="344"/>
      <c r="BS4833" s="305"/>
      <c r="BT4833" s="305"/>
      <c r="BU4833" s="305"/>
      <c r="BV4833" s="305"/>
      <c r="BW4833" s="305"/>
      <c r="BX4833" s="305"/>
      <c r="BY4833" s="305"/>
      <c r="BZ4833" s="305"/>
      <c r="CA4833" s="305"/>
      <c r="CE4833" s="110"/>
    </row>
    <row r="4834" spans="9:83" s="108" customFormat="1" x14ac:dyDescent="0.25">
      <c r="I4834" s="111"/>
      <c r="J4834" s="111"/>
      <c r="K4834" s="111"/>
      <c r="L4834" s="111"/>
      <c r="M4834" s="111"/>
      <c r="N4834" s="111"/>
      <c r="O4834" s="112"/>
      <c r="AF4834" s="109"/>
      <c r="AG4834" s="109"/>
      <c r="AH4834" s="109"/>
      <c r="AN4834" s="109"/>
      <c r="AO4834" s="109"/>
      <c r="AP4834" s="109"/>
      <c r="BF4834" s="305"/>
      <c r="BG4834" s="305"/>
      <c r="BJ4834" s="344"/>
      <c r="BK4834" s="344"/>
      <c r="BS4834" s="305"/>
      <c r="BT4834" s="305"/>
      <c r="BU4834" s="305"/>
      <c r="BV4834" s="305"/>
      <c r="BW4834" s="305"/>
      <c r="BX4834" s="305"/>
      <c r="BY4834" s="305"/>
      <c r="BZ4834" s="305"/>
      <c r="CA4834" s="305"/>
      <c r="CE4834" s="110"/>
    </row>
    <row r="4835" spans="9:83" s="108" customFormat="1" x14ac:dyDescent="0.25">
      <c r="I4835" s="111"/>
      <c r="J4835" s="111"/>
      <c r="K4835" s="111"/>
      <c r="L4835" s="111"/>
      <c r="M4835" s="111"/>
      <c r="N4835" s="111"/>
      <c r="O4835" s="112"/>
      <c r="AF4835" s="109"/>
      <c r="AG4835" s="109"/>
      <c r="AH4835" s="109"/>
      <c r="AN4835" s="109"/>
      <c r="AO4835" s="109"/>
      <c r="AP4835" s="109"/>
      <c r="BF4835" s="305"/>
      <c r="BG4835" s="305"/>
      <c r="BJ4835" s="344"/>
      <c r="BK4835" s="344"/>
      <c r="BS4835" s="305"/>
      <c r="BT4835" s="305"/>
      <c r="BU4835" s="305"/>
      <c r="BV4835" s="305"/>
      <c r="BW4835" s="305"/>
      <c r="BX4835" s="305"/>
      <c r="BY4835" s="305"/>
      <c r="BZ4835" s="305"/>
      <c r="CA4835" s="305"/>
      <c r="CE4835" s="110"/>
    </row>
    <row r="4836" spans="9:83" s="108" customFormat="1" x14ac:dyDescent="0.25">
      <c r="I4836" s="111"/>
      <c r="J4836" s="111"/>
      <c r="K4836" s="111"/>
      <c r="L4836" s="111"/>
      <c r="M4836" s="111"/>
      <c r="N4836" s="111"/>
      <c r="O4836" s="112"/>
      <c r="AF4836" s="109"/>
      <c r="AG4836" s="109"/>
      <c r="AH4836" s="109"/>
      <c r="AN4836" s="109"/>
      <c r="AO4836" s="109"/>
      <c r="AP4836" s="109"/>
      <c r="BF4836" s="305"/>
      <c r="BG4836" s="305"/>
      <c r="BJ4836" s="344"/>
      <c r="BK4836" s="344"/>
      <c r="BS4836" s="305"/>
      <c r="BT4836" s="305"/>
      <c r="BU4836" s="305"/>
      <c r="BV4836" s="305"/>
      <c r="BW4836" s="305"/>
      <c r="BX4836" s="305"/>
      <c r="BY4836" s="305"/>
      <c r="BZ4836" s="305"/>
      <c r="CA4836" s="305"/>
      <c r="CE4836" s="110"/>
    </row>
    <row r="4837" spans="9:83" s="108" customFormat="1" x14ac:dyDescent="0.25">
      <c r="I4837" s="111"/>
      <c r="J4837" s="111"/>
      <c r="K4837" s="111"/>
      <c r="L4837" s="111"/>
      <c r="M4837" s="111"/>
      <c r="N4837" s="111"/>
      <c r="O4837" s="112"/>
      <c r="AF4837" s="109"/>
      <c r="AG4837" s="109"/>
      <c r="AH4837" s="109"/>
      <c r="AN4837" s="109"/>
      <c r="AO4837" s="109"/>
      <c r="AP4837" s="109"/>
      <c r="BF4837" s="305"/>
      <c r="BG4837" s="305"/>
      <c r="BJ4837" s="344"/>
      <c r="BK4837" s="344"/>
      <c r="BS4837" s="305"/>
      <c r="BT4837" s="305"/>
      <c r="BU4837" s="305"/>
      <c r="BV4837" s="305"/>
      <c r="BW4837" s="305"/>
      <c r="BX4837" s="305"/>
      <c r="BY4837" s="305"/>
      <c r="BZ4837" s="305"/>
      <c r="CA4837" s="305"/>
      <c r="CE4837" s="110"/>
    </row>
    <row r="4838" spans="9:83" s="108" customFormat="1" x14ac:dyDescent="0.25">
      <c r="I4838" s="111"/>
      <c r="J4838" s="111"/>
      <c r="K4838" s="111"/>
      <c r="L4838" s="111"/>
      <c r="M4838" s="111"/>
      <c r="N4838" s="111"/>
      <c r="O4838" s="112"/>
      <c r="AF4838" s="109"/>
      <c r="AG4838" s="109"/>
      <c r="AH4838" s="109"/>
      <c r="AN4838" s="109"/>
      <c r="AO4838" s="109"/>
      <c r="AP4838" s="109"/>
      <c r="BF4838" s="305"/>
      <c r="BG4838" s="305"/>
      <c r="BJ4838" s="344"/>
      <c r="BK4838" s="344"/>
      <c r="BS4838" s="305"/>
      <c r="BT4838" s="305"/>
      <c r="BU4838" s="305"/>
      <c r="BV4838" s="305"/>
      <c r="BW4838" s="305"/>
      <c r="BX4838" s="305"/>
      <c r="BY4838" s="305"/>
      <c r="BZ4838" s="305"/>
      <c r="CA4838" s="305"/>
      <c r="CE4838" s="110"/>
    </row>
    <row r="4839" spans="9:83" s="108" customFormat="1" x14ac:dyDescent="0.25">
      <c r="I4839" s="111"/>
      <c r="J4839" s="111"/>
      <c r="K4839" s="111"/>
      <c r="L4839" s="111"/>
      <c r="M4839" s="111"/>
      <c r="N4839" s="111"/>
      <c r="O4839" s="112"/>
      <c r="AF4839" s="109"/>
      <c r="AG4839" s="109"/>
      <c r="AH4839" s="109"/>
      <c r="AN4839" s="109"/>
      <c r="AO4839" s="109"/>
      <c r="AP4839" s="109"/>
      <c r="BF4839" s="305"/>
      <c r="BG4839" s="305"/>
      <c r="BJ4839" s="344"/>
      <c r="BK4839" s="344"/>
      <c r="BS4839" s="305"/>
      <c r="BT4839" s="305"/>
      <c r="BU4839" s="305"/>
      <c r="BV4839" s="305"/>
      <c r="BW4839" s="305"/>
      <c r="BX4839" s="305"/>
      <c r="BY4839" s="305"/>
      <c r="BZ4839" s="305"/>
      <c r="CA4839" s="305"/>
      <c r="CE4839" s="110"/>
    </row>
    <row r="4840" spans="9:83" s="108" customFormat="1" x14ac:dyDescent="0.25">
      <c r="I4840" s="111"/>
      <c r="J4840" s="111"/>
      <c r="K4840" s="111"/>
      <c r="L4840" s="111"/>
      <c r="M4840" s="111"/>
      <c r="N4840" s="111"/>
      <c r="O4840" s="112"/>
      <c r="AF4840" s="109"/>
      <c r="AG4840" s="109"/>
      <c r="AH4840" s="109"/>
      <c r="AN4840" s="109"/>
      <c r="AO4840" s="109"/>
      <c r="AP4840" s="109"/>
      <c r="BF4840" s="305"/>
      <c r="BG4840" s="305"/>
      <c r="BJ4840" s="344"/>
      <c r="BK4840" s="344"/>
      <c r="BS4840" s="305"/>
      <c r="BT4840" s="305"/>
      <c r="BU4840" s="305"/>
      <c r="BV4840" s="305"/>
      <c r="BW4840" s="305"/>
      <c r="BX4840" s="305"/>
      <c r="BY4840" s="305"/>
      <c r="BZ4840" s="305"/>
      <c r="CA4840" s="305"/>
      <c r="CE4840" s="110"/>
    </row>
    <row r="4841" spans="9:83" s="108" customFormat="1" x14ac:dyDescent="0.25">
      <c r="I4841" s="111"/>
      <c r="J4841" s="111"/>
      <c r="K4841" s="111"/>
      <c r="L4841" s="111"/>
      <c r="M4841" s="111"/>
      <c r="N4841" s="111"/>
      <c r="O4841" s="112"/>
      <c r="AF4841" s="109"/>
      <c r="AG4841" s="109"/>
      <c r="AH4841" s="109"/>
      <c r="AN4841" s="109"/>
      <c r="AO4841" s="109"/>
      <c r="AP4841" s="109"/>
      <c r="BF4841" s="305"/>
      <c r="BG4841" s="305"/>
      <c r="BJ4841" s="344"/>
      <c r="BK4841" s="344"/>
      <c r="BS4841" s="305"/>
      <c r="BT4841" s="305"/>
      <c r="BU4841" s="305"/>
      <c r="BV4841" s="305"/>
      <c r="BW4841" s="305"/>
      <c r="BX4841" s="305"/>
      <c r="BY4841" s="305"/>
      <c r="BZ4841" s="305"/>
      <c r="CA4841" s="305"/>
      <c r="CE4841" s="110"/>
    </row>
    <row r="4842" spans="9:83" s="108" customFormat="1" x14ac:dyDescent="0.25">
      <c r="I4842" s="111"/>
      <c r="J4842" s="111"/>
      <c r="K4842" s="111"/>
      <c r="L4842" s="111"/>
      <c r="M4842" s="111"/>
      <c r="N4842" s="111"/>
      <c r="O4842" s="112"/>
      <c r="AF4842" s="109"/>
      <c r="AG4842" s="109"/>
      <c r="AH4842" s="109"/>
      <c r="AN4842" s="109"/>
      <c r="AO4842" s="109"/>
      <c r="AP4842" s="109"/>
      <c r="BF4842" s="305"/>
      <c r="BG4842" s="305"/>
      <c r="BJ4842" s="344"/>
      <c r="BK4842" s="344"/>
      <c r="BS4842" s="305"/>
      <c r="BT4842" s="305"/>
      <c r="BU4842" s="305"/>
      <c r="BV4842" s="305"/>
      <c r="BW4842" s="305"/>
      <c r="BX4842" s="305"/>
      <c r="BY4842" s="305"/>
      <c r="BZ4842" s="305"/>
      <c r="CA4842" s="305"/>
      <c r="CE4842" s="110"/>
    </row>
    <row r="4843" spans="9:83" s="108" customFormat="1" x14ac:dyDescent="0.25">
      <c r="I4843" s="111"/>
      <c r="J4843" s="111"/>
      <c r="K4843" s="111"/>
      <c r="L4843" s="111"/>
      <c r="M4843" s="111"/>
      <c r="N4843" s="111"/>
      <c r="O4843" s="112"/>
      <c r="AF4843" s="109"/>
      <c r="AG4843" s="109"/>
      <c r="AH4843" s="109"/>
      <c r="AN4843" s="109"/>
      <c r="AO4843" s="109"/>
      <c r="AP4843" s="109"/>
      <c r="BF4843" s="305"/>
      <c r="BG4843" s="305"/>
      <c r="BJ4843" s="344"/>
      <c r="BK4843" s="344"/>
      <c r="BS4843" s="305"/>
      <c r="BT4843" s="305"/>
      <c r="BU4843" s="305"/>
      <c r="BV4843" s="305"/>
      <c r="BW4843" s="305"/>
      <c r="BX4843" s="305"/>
      <c r="BY4843" s="305"/>
      <c r="BZ4843" s="305"/>
      <c r="CA4843" s="305"/>
      <c r="CE4843" s="110"/>
    </row>
    <row r="4844" spans="9:83" s="108" customFormat="1" x14ac:dyDescent="0.25">
      <c r="I4844" s="111"/>
      <c r="J4844" s="111"/>
      <c r="K4844" s="111"/>
      <c r="L4844" s="111"/>
      <c r="M4844" s="111"/>
      <c r="N4844" s="111"/>
      <c r="O4844" s="112"/>
      <c r="AF4844" s="109"/>
      <c r="AG4844" s="109"/>
      <c r="AH4844" s="109"/>
      <c r="AN4844" s="109"/>
      <c r="AO4844" s="109"/>
      <c r="AP4844" s="109"/>
      <c r="BF4844" s="305"/>
      <c r="BG4844" s="305"/>
      <c r="BJ4844" s="344"/>
      <c r="BK4844" s="344"/>
      <c r="BS4844" s="305"/>
      <c r="BT4844" s="305"/>
      <c r="BU4844" s="305"/>
      <c r="BV4844" s="305"/>
      <c r="BW4844" s="305"/>
      <c r="BX4844" s="305"/>
      <c r="BY4844" s="305"/>
      <c r="BZ4844" s="305"/>
      <c r="CA4844" s="305"/>
      <c r="CE4844" s="110"/>
    </row>
    <row r="4845" spans="9:83" s="108" customFormat="1" x14ac:dyDescent="0.25">
      <c r="I4845" s="111"/>
      <c r="J4845" s="111"/>
      <c r="K4845" s="111"/>
      <c r="L4845" s="111"/>
      <c r="M4845" s="111"/>
      <c r="N4845" s="111"/>
      <c r="O4845" s="112"/>
      <c r="AF4845" s="109"/>
      <c r="AG4845" s="109"/>
      <c r="AH4845" s="109"/>
      <c r="AN4845" s="109"/>
      <c r="AO4845" s="109"/>
      <c r="AP4845" s="109"/>
      <c r="BF4845" s="305"/>
      <c r="BG4845" s="305"/>
      <c r="BJ4845" s="344"/>
      <c r="BK4845" s="344"/>
      <c r="BS4845" s="305"/>
      <c r="BT4845" s="305"/>
      <c r="BU4845" s="305"/>
      <c r="BV4845" s="305"/>
      <c r="BW4845" s="305"/>
      <c r="BX4845" s="305"/>
      <c r="BY4845" s="305"/>
      <c r="BZ4845" s="305"/>
      <c r="CA4845" s="305"/>
      <c r="CE4845" s="110"/>
    </row>
    <row r="4846" spans="9:83" s="108" customFormat="1" x14ac:dyDescent="0.25">
      <c r="I4846" s="111"/>
      <c r="J4846" s="111"/>
      <c r="K4846" s="111"/>
      <c r="L4846" s="111"/>
      <c r="M4846" s="111"/>
      <c r="N4846" s="111"/>
      <c r="O4846" s="112"/>
      <c r="AF4846" s="109"/>
      <c r="AG4846" s="109"/>
      <c r="AH4846" s="109"/>
      <c r="AN4846" s="109"/>
      <c r="AO4846" s="109"/>
      <c r="AP4846" s="109"/>
      <c r="BF4846" s="305"/>
      <c r="BG4846" s="305"/>
      <c r="BJ4846" s="344"/>
      <c r="BK4846" s="344"/>
      <c r="BS4846" s="305"/>
      <c r="BT4846" s="305"/>
      <c r="BU4846" s="305"/>
      <c r="BV4846" s="305"/>
      <c r="BW4846" s="305"/>
      <c r="BX4846" s="305"/>
      <c r="BY4846" s="305"/>
      <c r="BZ4846" s="305"/>
      <c r="CA4846" s="305"/>
      <c r="CE4846" s="110"/>
    </row>
    <row r="4847" spans="9:83" s="108" customFormat="1" x14ac:dyDescent="0.25">
      <c r="I4847" s="111"/>
      <c r="J4847" s="111"/>
      <c r="K4847" s="111"/>
      <c r="L4847" s="111"/>
      <c r="M4847" s="111"/>
      <c r="N4847" s="111"/>
      <c r="O4847" s="112"/>
      <c r="AF4847" s="109"/>
      <c r="AG4847" s="109"/>
      <c r="AH4847" s="109"/>
      <c r="AN4847" s="109"/>
      <c r="AO4847" s="109"/>
      <c r="AP4847" s="109"/>
      <c r="BF4847" s="305"/>
      <c r="BG4847" s="305"/>
      <c r="BJ4847" s="344"/>
      <c r="BK4847" s="344"/>
      <c r="BS4847" s="305"/>
      <c r="BT4847" s="305"/>
      <c r="BU4847" s="305"/>
      <c r="BV4847" s="305"/>
      <c r="BW4847" s="305"/>
      <c r="BX4847" s="305"/>
      <c r="BY4847" s="305"/>
      <c r="BZ4847" s="305"/>
      <c r="CA4847" s="305"/>
      <c r="CE4847" s="110"/>
    </row>
    <row r="4848" spans="9:83" s="108" customFormat="1" x14ac:dyDescent="0.25">
      <c r="I4848" s="111"/>
      <c r="J4848" s="111"/>
      <c r="K4848" s="111"/>
      <c r="L4848" s="111"/>
      <c r="M4848" s="111"/>
      <c r="N4848" s="111"/>
      <c r="O4848" s="112"/>
      <c r="AF4848" s="109"/>
      <c r="AG4848" s="109"/>
      <c r="AH4848" s="109"/>
      <c r="AN4848" s="109"/>
      <c r="AO4848" s="109"/>
      <c r="AP4848" s="109"/>
      <c r="BF4848" s="305"/>
      <c r="BG4848" s="305"/>
      <c r="BJ4848" s="344"/>
      <c r="BK4848" s="344"/>
      <c r="BS4848" s="305"/>
      <c r="BT4848" s="305"/>
      <c r="BU4848" s="305"/>
      <c r="BV4848" s="305"/>
      <c r="BW4848" s="305"/>
      <c r="BX4848" s="305"/>
      <c r="BY4848" s="305"/>
      <c r="BZ4848" s="305"/>
      <c r="CA4848" s="305"/>
      <c r="CE4848" s="110"/>
    </row>
    <row r="4849" spans="9:83" s="108" customFormat="1" x14ac:dyDescent="0.25">
      <c r="I4849" s="111"/>
      <c r="J4849" s="111"/>
      <c r="K4849" s="111"/>
      <c r="L4849" s="111"/>
      <c r="M4849" s="111"/>
      <c r="N4849" s="111"/>
      <c r="O4849" s="112"/>
      <c r="AF4849" s="109"/>
      <c r="AG4849" s="109"/>
      <c r="AH4849" s="109"/>
      <c r="AN4849" s="109"/>
      <c r="AO4849" s="109"/>
      <c r="AP4849" s="109"/>
      <c r="BF4849" s="305"/>
      <c r="BG4849" s="305"/>
      <c r="BJ4849" s="344"/>
      <c r="BK4849" s="344"/>
      <c r="BS4849" s="305"/>
      <c r="BT4849" s="305"/>
      <c r="BU4849" s="305"/>
      <c r="BV4849" s="305"/>
      <c r="BW4849" s="305"/>
      <c r="BX4849" s="305"/>
      <c r="BY4849" s="305"/>
      <c r="BZ4849" s="305"/>
      <c r="CA4849" s="305"/>
      <c r="CE4849" s="110"/>
    </row>
    <row r="4850" spans="9:83" s="108" customFormat="1" x14ac:dyDescent="0.25">
      <c r="I4850" s="111"/>
      <c r="J4850" s="111"/>
      <c r="K4850" s="111"/>
      <c r="L4850" s="111"/>
      <c r="M4850" s="111"/>
      <c r="N4850" s="111"/>
      <c r="O4850" s="112"/>
      <c r="AF4850" s="109"/>
      <c r="AG4850" s="109"/>
      <c r="AH4850" s="109"/>
      <c r="AN4850" s="109"/>
      <c r="AO4850" s="109"/>
      <c r="AP4850" s="109"/>
      <c r="BF4850" s="305"/>
      <c r="BG4850" s="305"/>
      <c r="BJ4850" s="344"/>
      <c r="BK4850" s="344"/>
      <c r="BS4850" s="305"/>
      <c r="BT4850" s="305"/>
      <c r="BU4850" s="305"/>
      <c r="BV4850" s="305"/>
      <c r="BW4850" s="305"/>
      <c r="BX4850" s="305"/>
      <c r="BY4850" s="305"/>
      <c r="BZ4850" s="305"/>
      <c r="CA4850" s="305"/>
      <c r="CE4850" s="110"/>
    </row>
    <row r="4851" spans="9:83" s="108" customFormat="1" x14ac:dyDescent="0.25">
      <c r="I4851" s="111"/>
      <c r="J4851" s="111"/>
      <c r="K4851" s="111"/>
      <c r="L4851" s="111"/>
      <c r="M4851" s="111"/>
      <c r="N4851" s="111"/>
      <c r="O4851" s="112"/>
      <c r="AF4851" s="109"/>
      <c r="AG4851" s="109"/>
      <c r="AH4851" s="109"/>
      <c r="AN4851" s="109"/>
      <c r="AO4851" s="109"/>
      <c r="AP4851" s="109"/>
      <c r="BF4851" s="305"/>
      <c r="BG4851" s="305"/>
      <c r="BJ4851" s="344"/>
      <c r="BK4851" s="344"/>
      <c r="BS4851" s="305"/>
      <c r="BT4851" s="305"/>
      <c r="BU4851" s="305"/>
      <c r="BV4851" s="305"/>
      <c r="BW4851" s="305"/>
      <c r="BX4851" s="305"/>
      <c r="BY4851" s="305"/>
      <c r="BZ4851" s="305"/>
      <c r="CA4851" s="305"/>
      <c r="CE4851" s="110"/>
    </row>
    <row r="4852" spans="9:83" s="108" customFormat="1" x14ac:dyDescent="0.25">
      <c r="I4852" s="111"/>
      <c r="J4852" s="111"/>
      <c r="K4852" s="111"/>
      <c r="L4852" s="111"/>
      <c r="M4852" s="111"/>
      <c r="N4852" s="111"/>
      <c r="O4852" s="112"/>
      <c r="AF4852" s="109"/>
      <c r="AG4852" s="109"/>
      <c r="AH4852" s="109"/>
      <c r="AN4852" s="109"/>
      <c r="AO4852" s="109"/>
      <c r="AP4852" s="109"/>
      <c r="BF4852" s="305"/>
      <c r="BG4852" s="305"/>
      <c r="BJ4852" s="344"/>
      <c r="BK4852" s="344"/>
      <c r="BS4852" s="305"/>
      <c r="BT4852" s="305"/>
      <c r="BU4852" s="305"/>
      <c r="BV4852" s="305"/>
      <c r="BW4852" s="305"/>
      <c r="BX4852" s="305"/>
      <c r="BY4852" s="305"/>
      <c r="BZ4852" s="305"/>
      <c r="CA4852" s="305"/>
      <c r="CE4852" s="110"/>
    </row>
    <row r="4853" spans="9:83" s="108" customFormat="1" x14ac:dyDescent="0.25">
      <c r="I4853" s="111"/>
      <c r="J4853" s="111"/>
      <c r="K4853" s="111"/>
      <c r="L4853" s="111"/>
      <c r="M4853" s="111"/>
      <c r="N4853" s="111"/>
      <c r="O4853" s="112"/>
      <c r="AF4853" s="109"/>
      <c r="AG4853" s="109"/>
      <c r="AH4853" s="109"/>
      <c r="AN4853" s="109"/>
      <c r="AO4853" s="109"/>
      <c r="AP4853" s="109"/>
      <c r="BF4853" s="305"/>
      <c r="BG4853" s="305"/>
      <c r="BJ4853" s="344"/>
      <c r="BK4853" s="344"/>
      <c r="BS4853" s="305"/>
      <c r="BT4853" s="305"/>
      <c r="BU4853" s="305"/>
      <c r="BV4853" s="305"/>
      <c r="BW4853" s="305"/>
      <c r="BX4853" s="305"/>
      <c r="BY4853" s="305"/>
      <c r="BZ4853" s="305"/>
      <c r="CA4853" s="305"/>
      <c r="CE4853" s="110"/>
    </row>
    <row r="4854" spans="9:83" s="108" customFormat="1" x14ac:dyDescent="0.25">
      <c r="I4854" s="111"/>
      <c r="J4854" s="111"/>
      <c r="K4854" s="111"/>
      <c r="L4854" s="111"/>
      <c r="M4854" s="111"/>
      <c r="N4854" s="111"/>
      <c r="O4854" s="112"/>
      <c r="AF4854" s="109"/>
      <c r="AG4854" s="109"/>
      <c r="AH4854" s="109"/>
      <c r="AN4854" s="109"/>
      <c r="AO4854" s="109"/>
      <c r="AP4854" s="109"/>
      <c r="BF4854" s="305"/>
      <c r="BG4854" s="305"/>
      <c r="BJ4854" s="344"/>
      <c r="BK4854" s="344"/>
      <c r="BS4854" s="305"/>
      <c r="BT4854" s="305"/>
      <c r="BU4854" s="305"/>
      <c r="BV4854" s="305"/>
      <c r="BW4854" s="305"/>
      <c r="BX4854" s="305"/>
      <c r="BY4854" s="305"/>
      <c r="BZ4854" s="305"/>
      <c r="CA4854" s="305"/>
      <c r="CE4854" s="110"/>
    </row>
    <row r="4855" spans="9:83" s="108" customFormat="1" x14ac:dyDescent="0.25">
      <c r="I4855" s="111"/>
      <c r="J4855" s="111"/>
      <c r="K4855" s="111"/>
      <c r="L4855" s="111"/>
      <c r="M4855" s="111"/>
      <c r="N4855" s="111"/>
      <c r="O4855" s="112"/>
      <c r="AF4855" s="109"/>
      <c r="AG4855" s="109"/>
      <c r="AH4855" s="109"/>
      <c r="AN4855" s="109"/>
      <c r="AO4855" s="109"/>
      <c r="AP4855" s="109"/>
      <c r="BF4855" s="305"/>
      <c r="BG4855" s="305"/>
      <c r="BJ4855" s="344"/>
      <c r="BK4855" s="344"/>
      <c r="BS4855" s="305"/>
      <c r="BT4855" s="305"/>
      <c r="BU4855" s="305"/>
      <c r="BV4855" s="305"/>
      <c r="BW4855" s="305"/>
      <c r="BX4855" s="305"/>
      <c r="BY4855" s="305"/>
      <c r="BZ4855" s="305"/>
      <c r="CA4855" s="305"/>
      <c r="CE4855" s="110"/>
    </row>
    <row r="4856" spans="9:83" s="108" customFormat="1" x14ac:dyDescent="0.25">
      <c r="I4856" s="111"/>
      <c r="J4856" s="111"/>
      <c r="K4856" s="111"/>
      <c r="L4856" s="111"/>
      <c r="M4856" s="111"/>
      <c r="N4856" s="111"/>
      <c r="O4856" s="112"/>
      <c r="AF4856" s="109"/>
      <c r="AG4856" s="109"/>
      <c r="AH4856" s="109"/>
      <c r="AN4856" s="109"/>
      <c r="AO4856" s="109"/>
      <c r="AP4856" s="109"/>
      <c r="BF4856" s="305"/>
      <c r="BG4856" s="305"/>
      <c r="BJ4856" s="344"/>
      <c r="BK4856" s="344"/>
      <c r="BS4856" s="305"/>
      <c r="BT4856" s="305"/>
      <c r="BU4856" s="305"/>
      <c r="BV4856" s="305"/>
      <c r="BW4856" s="305"/>
      <c r="BX4856" s="305"/>
      <c r="BY4856" s="305"/>
      <c r="BZ4856" s="305"/>
      <c r="CA4856" s="305"/>
      <c r="CE4856" s="110"/>
    </row>
    <row r="4857" spans="9:83" s="108" customFormat="1" x14ac:dyDescent="0.25">
      <c r="I4857" s="111"/>
      <c r="J4857" s="111"/>
      <c r="K4857" s="111"/>
      <c r="L4857" s="111"/>
      <c r="M4857" s="111"/>
      <c r="N4857" s="111"/>
      <c r="O4857" s="112"/>
      <c r="AF4857" s="109"/>
      <c r="AG4857" s="109"/>
      <c r="AH4857" s="109"/>
      <c r="AN4857" s="109"/>
      <c r="AO4857" s="109"/>
      <c r="AP4857" s="109"/>
      <c r="BF4857" s="305"/>
      <c r="BG4857" s="305"/>
      <c r="BJ4857" s="344"/>
      <c r="BK4857" s="344"/>
      <c r="BS4857" s="305"/>
      <c r="BT4857" s="305"/>
      <c r="BU4857" s="305"/>
      <c r="BV4857" s="305"/>
      <c r="BW4857" s="305"/>
      <c r="BX4857" s="305"/>
      <c r="BY4857" s="305"/>
      <c r="BZ4857" s="305"/>
      <c r="CA4857" s="305"/>
      <c r="CE4857" s="110"/>
    </row>
    <row r="4858" spans="9:83" s="108" customFormat="1" x14ac:dyDescent="0.25">
      <c r="I4858" s="111"/>
      <c r="J4858" s="111"/>
      <c r="K4858" s="111"/>
      <c r="L4858" s="111"/>
      <c r="M4858" s="111"/>
      <c r="N4858" s="111"/>
      <c r="O4858" s="112"/>
      <c r="AF4858" s="109"/>
      <c r="AG4858" s="109"/>
      <c r="AH4858" s="109"/>
      <c r="AN4858" s="109"/>
      <c r="AO4858" s="109"/>
      <c r="AP4858" s="109"/>
      <c r="BF4858" s="305"/>
      <c r="BG4858" s="305"/>
      <c r="BJ4858" s="344"/>
      <c r="BK4858" s="344"/>
      <c r="BS4858" s="305"/>
      <c r="BT4858" s="305"/>
      <c r="BU4858" s="305"/>
      <c r="BV4858" s="305"/>
      <c r="BW4858" s="305"/>
      <c r="BX4858" s="305"/>
      <c r="BY4858" s="305"/>
      <c r="BZ4858" s="305"/>
      <c r="CA4858" s="305"/>
      <c r="CE4858" s="110"/>
    </row>
    <row r="4859" spans="9:83" s="108" customFormat="1" x14ac:dyDescent="0.25">
      <c r="I4859" s="111"/>
      <c r="J4859" s="111"/>
      <c r="K4859" s="111"/>
      <c r="L4859" s="111"/>
      <c r="M4859" s="111"/>
      <c r="N4859" s="111"/>
      <c r="O4859" s="112"/>
      <c r="AF4859" s="109"/>
      <c r="AG4859" s="109"/>
      <c r="AH4859" s="109"/>
      <c r="AN4859" s="109"/>
      <c r="AO4859" s="109"/>
      <c r="AP4859" s="109"/>
      <c r="BF4859" s="305"/>
      <c r="BG4859" s="305"/>
      <c r="BJ4859" s="344"/>
      <c r="BK4859" s="344"/>
      <c r="BS4859" s="305"/>
      <c r="BT4859" s="305"/>
      <c r="BU4859" s="305"/>
      <c r="BV4859" s="305"/>
      <c r="BW4859" s="305"/>
      <c r="BX4859" s="305"/>
      <c r="BY4859" s="305"/>
      <c r="BZ4859" s="305"/>
      <c r="CA4859" s="305"/>
      <c r="CE4859" s="110"/>
    </row>
    <row r="4860" spans="9:83" s="108" customFormat="1" x14ac:dyDescent="0.25">
      <c r="I4860" s="111"/>
      <c r="J4860" s="111"/>
      <c r="K4860" s="111"/>
      <c r="L4860" s="111"/>
      <c r="M4860" s="111"/>
      <c r="N4860" s="111"/>
      <c r="O4860" s="112"/>
      <c r="AF4860" s="109"/>
      <c r="AG4860" s="109"/>
      <c r="AH4860" s="109"/>
      <c r="AN4860" s="109"/>
      <c r="AO4860" s="109"/>
      <c r="AP4860" s="109"/>
      <c r="BF4860" s="305"/>
      <c r="BG4860" s="305"/>
      <c r="BJ4860" s="344"/>
      <c r="BK4860" s="344"/>
      <c r="BS4860" s="305"/>
      <c r="BT4860" s="305"/>
      <c r="BU4860" s="305"/>
      <c r="BV4860" s="305"/>
      <c r="BW4860" s="305"/>
      <c r="BX4860" s="305"/>
      <c r="BY4860" s="305"/>
      <c r="BZ4860" s="305"/>
      <c r="CA4860" s="305"/>
      <c r="CE4860" s="110"/>
    </row>
    <row r="4861" spans="9:83" s="108" customFormat="1" x14ac:dyDescent="0.25">
      <c r="I4861" s="111"/>
      <c r="J4861" s="111"/>
      <c r="K4861" s="111"/>
      <c r="L4861" s="111"/>
      <c r="M4861" s="111"/>
      <c r="N4861" s="111"/>
      <c r="O4861" s="112"/>
      <c r="AF4861" s="109"/>
      <c r="AG4861" s="109"/>
      <c r="AH4861" s="109"/>
      <c r="AN4861" s="109"/>
      <c r="AO4861" s="109"/>
      <c r="AP4861" s="109"/>
      <c r="BF4861" s="305"/>
      <c r="BG4861" s="305"/>
      <c r="BJ4861" s="344"/>
      <c r="BK4861" s="344"/>
      <c r="BS4861" s="305"/>
      <c r="BT4861" s="305"/>
      <c r="BU4861" s="305"/>
      <c r="BV4861" s="305"/>
      <c r="BW4861" s="305"/>
      <c r="BX4861" s="305"/>
      <c r="BY4861" s="305"/>
      <c r="BZ4861" s="305"/>
      <c r="CA4861" s="305"/>
      <c r="CE4861" s="110"/>
    </row>
    <row r="4862" spans="9:83" s="108" customFormat="1" x14ac:dyDescent="0.25">
      <c r="I4862" s="111"/>
      <c r="J4862" s="111"/>
      <c r="K4862" s="111"/>
      <c r="L4862" s="111"/>
      <c r="M4862" s="111"/>
      <c r="N4862" s="111"/>
      <c r="O4862" s="112"/>
      <c r="AF4862" s="109"/>
      <c r="AG4862" s="109"/>
      <c r="AH4862" s="109"/>
      <c r="AN4862" s="109"/>
      <c r="AO4862" s="109"/>
      <c r="AP4862" s="109"/>
      <c r="BF4862" s="305"/>
      <c r="BG4862" s="305"/>
      <c r="BJ4862" s="344"/>
      <c r="BK4862" s="344"/>
      <c r="BS4862" s="305"/>
      <c r="BT4862" s="305"/>
      <c r="BU4862" s="305"/>
      <c r="BV4862" s="305"/>
      <c r="BW4862" s="305"/>
      <c r="BX4862" s="305"/>
      <c r="BY4862" s="305"/>
      <c r="BZ4862" s="305"/>
      <c r="CA4862" s="305"/>
      <c r="CE4862" s="110"/>
    </row>
    <row r="4863" spans="9:83" s="108" customFormat="1" x14ac:dyDescent="0.25">
      <c r="I4863" s="111"/>
      <c r="J4863" s="111"/>
      <c r="K4863" s="111"/>
      <c r="L4863" s="111"/>
      <c r="M4863" s="111"/>
      <c r="N4863" s="111"/>
      <c r="O4863" s="112"/>
      <c r="AF4863" s="109"/>
      <c r="AG4863" s="109"/>
      <c r="AH4863" s="109"/>
      <c r="AN4863" s="109"/>
      <c r="AO4863" s="109"/>
      <c r="AP4863" s="109"/>
      <c r="BF4863" s="305"/>
      <c r="BG4863" s="305"/>
      <c r="BJ4863" s="344"/>
      <c r="BK4863" s="344"/>
      <c r="BS4863" s="305"/>
      <c r="BT4863" s="305"/>
      <c r="BU4863" s="305"/>
      <c r="BV4863" s="305"/>
      <c r="BW4863" s="305"/>
      <c r="BX4863" s="305"/>
      <c r="BY4863" s="305"/>
      <c r="BZ4863" s="305"/>
      <c r="CA4863" s="305"/>
      <c r="CE4863" s="110"/>
    </row>
    <row r="4864" spans="9:83" s="108" customFormat="1" x14ac:dyDescent="0.25">
      <c r="I4864" s="111"/>
      <c r="J4864" s="111"/>
      <c r="K4864" s="111"/>
      <c r="L4864" s="111"/>
      <c r="M4864" s="111"/>
      <c r="N4864" s="111"/>
      <c r="O4864" s="112"/>
      <c r="AF4864" s="109"/>
      <c r="AG4864" s="109"/>
      <c r="AH4864" s="109"/>
      <c r="AN4864" s="109"/>
      <c r="AO4864" s="109"/>
      <c r="AP4864" s="109"/>
      <c r="BF4864" s="305"/>
      <c r="BG4864" s="305"/>
      <c r="BJ4864" s="344"/>
      <c r="BK4864" s="344"/>
      <c r="BS4864" s="305"/>
      <c r="BT4864" s="305"/>
      <c r="BU4864" s="305"/>
      <c r="BV4864" s="305"/>
      <c r="BW4864" s="305"/>
      <c r="BX4864" s="305"/>
      <c r="BY4864" s="305"/>
      <c r="BZ4864" s="305"/>
      <c r="CA4864" s="305"/>
      <c r="CE4864" s="110"/>
    </row>
    <row r="4865" spans="9:83" s="108" customFormat="1" x14ac:dyDescent="0.25">
      <c r="I4865" s="111"/>
      <c r="J4865" s="111"/>
      <c r="K4865" s="111"/>
      <c r="L4865" s="111"/>
      <c r="M4865" s="111"/>
      <c r="N4865" s="111"/>
      <c r="O4865" s="112"/>
      <c r="AF4865" s="109"/>
      <c r="AG4865" s="109"/>
      <c r="AH4865" s="109"/>
      <c r="AN4865" s="109"/>
      <c r="AO4865" s="109"/>
      <c r="AP4865" s="109"/>
      <c r="BF4865" s="305"/>
      <c r="BG4865" s="305"/>
      <c r="BJ4865" s="344"/>
      <c r="BK4865" s="344"/>
      <c r="BS4865" s="305"/>
      <c r="BT4865" s="305"/>
      <c r="BU4865" s="305"/>
      <c r="BV4865" s="305"/>
      <c r="BW4865" s="305"/>
      <c r="BX4865" s="305"/>
      <c r="BY4865" s="305"/>
      <c r="BZ4865" s="305"/>
      <c r="CA4865" s="305"/>
      <c r="CE4865" s="110"/>
    </row>
    <row r="4866" spans="9:83" s="108" customFormat="1" x14ac:dyDescent="0.25">
      <c r="I4866" s="111"/>
      <c r="J4866" s="111"/>
      <c r="K4866" s="111"/>
      <c r="L4866" s="111"/>
      <c r="M4866" s="111"/>
      <c r="N4866" s="111"/>
      <c r="O4866" s="112"/>
      <c r="AF4866" s="109"/>
      <c r="AG4866" s="109"/>
      <c r="AH4866" s="109"/>
      <c r="AN4866" s="109"/>
      <c r="AO4866" s="109"/>
      <c r="AP4866" s="109"/>
      <c r="BF4866" s="305"/>
      <c r="BG4866" s="305"/>
      <c r="BJ4866" s="344"/>
      <c r="BK4866" s="344"/>
      <c r="BS4866" s="305"/>
      <c r="BT4866" s="305"/>
      <c r="BU4866" s="305"/>
      <c r="BV4866" s="305"/>
      <c r="BW4866" s="305"/>
      <c r="BX4866" s="305"/>
      <c r="BY4866" s="305"/>
      <c r="BZ4866" s="305"/>
      <c r="CA4866" s="305"/>
      <c r="CE4866" s="110"/>
    </row>
    <row r="4867" spans="9:83" s="108" customFormat="1" x14ac:dyDescent="0.25">
      <c r="I4867" s="111"/>
      <c r="J4867" s="111"/>
      <c r="K4867" s="111"/>
      <c r="L4867" s="111"/>
      <c r="M4867" s="111"/>
      <c r="N4867" s="111"/>
      <c r="O4867" s="112"/>
      <c r="AF4867" s="109"/>
      <c r="AG4867" s="109"/>
      <c r="AH4867" s="109"/>
      <c r="AN4867" s="109"/>
      <c r="AO4867" s="109"/>
      <c r="AP4867" s="109"/>
      <c r="BF4867" s="305"/>
      <c r="BG4867" s="305"/>
      <c r="BJ4867" s="344"/>
      <c r="BK4867" s="344"/>
      <c r="BS4867" s="305"/>
      <c r="BT4867" s="305"/>
      <c r="BU4867" s="305"/>
      <c r="BV4867" s="305"/>
      <c r="BW4867" s="305"/>
      <c r="BX4867" s="305"/>
      <c r="BY4867" s="305"/>
      <c r="BZ4867" s="305"/>
      <c r="CA4867" s="305"/>
      <c r="CE4867" s="110"/>
    </row>
    <row r="4868" spans="9:83" s="108" customFormat="1" x14ac:dyDescent="0.25">
      <c r="I4868" s="111"/>
      <c r="J4868" s="111"/>
      <c r="K4868" s="111"/>
      <c r="L4868" s="111"/>
      <c r="M4868" s="111"/>
      <c r="N4868" s="111"/>
      <c r="O4868" s="112"/>
      <c r="AF4868" s="109"/>
      <c r="AG4868" s="109"/>
      <c r="AH4868" s="109"/>
      <c r="AN4868" s="109"/>
      <c r="AO4868" s="109"/>
      <c r="AP4868" s="109"/>
      <c r="BF4868" s="305"/>
      <c r="BG4868" s="305"/>
      <c r="BJ4868" s="344"/>
      <c r="BK4868" s="344"/>
      <c r="BS4868" s="305"/>
      <c r="BT4868" s="305"/>
      <c r="BU4868" s="305"/>
      <c r="BV4868" s="305"/>
      <c r="BW4868" s="305"/>
      <c r="BX4868" s="305"/>
      <c r="BY4868" s="305"/>
      <c r="BZ4868" s="305"/>
      <c r="CA4868" s="305"/>
      <c r="CE4868" s="110"/>
    </row>
    <row r="4869" spans="9:83" s="108" customFormat="1" x14ac:dyDescent="0.25">
      <c r="I4869" s="111"/>
      <c r="J4869" s="111"/>
      <c r="K4869" s="111"/>
      <c r="L4869" s="111"/>
      <c r="M4869" s="111"/>
      <c r="N4869" s="111"/>
      <c r="O4869" s="112"/>
      <c r="AF4869" s="109"/>
      <c r="AG4869" s="109"/>
      <c r="AH4869" s="109"/>
      <c r="AN4869" s="109"/>
      <c r="AO4869" s="109"/>
      <c r="AP4869" s="109"/>
      <c r="BF4869" s="305"/>
      <c r="BG4869" s="305"/>
      <c r="BJ4869" s="344"/>
      <c r="BK4869" s="344"/>
      <c r="BS4869" s="305"/>
      <c r="BT4869" s="305"/>
      <c r="BU4869" s="305"/>
      <c r="BV4869" s="305"/>
      <c r="BW4869" s="305"/>
      <c r="BX4869" s="305"/>
      <c r="BY4869" s="305"/>
      <c r="BZ4869" s="305"/>
      <c r="CA4869" s="305"/>
      <c r="CE4869" s="110"/>
    </row>
    <row r="4870" spans="9:83" s="108" customFormat="1" x14ac:dyDescent="0.25">
      <c r="I4870" s="111"/>
      <c r="J4870" s="111"/>
      <c r="K4870" s="111"/>
      <c r="L4870" s="111"/>
      <c r="M4870" s="111"/>
      <c r="N4870" s="111"/>
      <c r="O4870" s="112"/>
      <c r="AF4870" s="109"/>
      <c r="AG4870" s="109"/>
      <c r="AH4870" s="109"/>
      <c r="AN4870" s="109"/>
      <c r="AO4870" s="109"/>
      <c r="AP4870" s="109"/>
      <c r="BF4870" s="305"/>
      <c r="BG4870" s="305"/>
      <c r="BJ4870" s="344"/>
      <c r="BK4870" s="344"/>
      <c r="BS4870" s="305"/>
      <c r="BT4870" s="305"/>
      <c r="BU4870" s="305"/>
      <c r="BV4870" s="305"/>
      <c r="BW4870" s="305"/>
      <c r="BX4870" s="305"/>
      <c r="BY4870" s="305"/>
      <c r="BZ4870" s="305"/>
      <c r="CA4870" s="305"/>
      <c r="CE4870" s="110"/>
    </row>
    <row r="4871" spans="9:83" s="108" customFormat="1" x14ac:dyDescent="0.25">
      <c r="I4871" s="111"/>
      <c r="J4871" s="111"/>
      <c r="K4871" s="111"/>
      <c r="L4871" s="111"/>
      <c r="M4871" s="111"/>
      <c r="N4871" s="111"/>
      <c r="O4871" s="112"/>
      <c r="AF4871" s="109"/>
      <c r="AG4871" s="109"/>
      <c r="AH4871" s="109"/>
      <c r="AN4871" s="109"/>
      <c r="AO4871" s="109"/>
      <c r="AP4871" s="109"/>
      <c r="BF4871" s="305"/>
      <c r="BG4871" s="305"/>
      <c r="BJ4871" s="344"/>
      <c r="BK4871" s="344"/>
      <c r="BS4871" s="305"/>
      <c r="BT4871" s="305"/>
      <c r="BU4871" s="305"/>
      <c r="BV4871" s="305"/>
      <c r="BW4871" s="305"/>
      <c r="BX4871" s="305"/>
      <c r="BY4871" s="305"/>
      <c r="BZ4871" s="305"/>
      <c r="CA4871" s="305"/>
      <c r="CE4871" s="110"/>
    </row>
    <row r="4872" spans="9:83" s="108" customFormat="1" x14ac:dyDescent="0.25">
      <c r="I4872" s="111"/>
      <c r="J4872" s="111"/>
      <c r="K4872" s="111"/>
      <c r="L4872" s="111"/>
      <c r="M4872" s="111"/>
      <c r="N4872" s="111"/>
      <c r="O4872" s="112"/>
      <c r="AF4872" s="109"/>
      <c r="AG4872" s="109"/>
      <c r="AH4872" s="109"/>
      <c r="AN4872" s="109"/>
      <c r="AO4872" s="109"/>
      <c r="AP4872" s="109"/>
      <c r="BF4872" s="305"/>
      <c r="BG4872" s="305"/>
      <c r="BJ4872" s="344"/>
      <c r="BK4872" s="344"/>
      <c r="BS4872" s="305"/>
      <c r="BT4872" s="305"/>
      <c r="BU4872" s="305"/>
      <c r="BV4872" s="305"/>
      <c r="BW4872" s="305"/>
      <c r="BX4872" s="305"/>
      <c r="BY4872" s="305"/>
      <c r="BZ4872" s="305"/>
      <c r="CA4872" s="305"/>
      <c r="CE4872" s="110"/>
    </row>
    <row r="4873" spans="9:83" s="108" customFormat="1" x14ac:dyDescent="0.25">
      <c r="I4873" s="111"/>
      <c r="J4873" s="111"/>
      <c r="K4873" s="111"/>
      <c r="L4873" s="111"/>
      <c r="M4873" s="111"/>
      <c r="N4873" s="111"/>
      <c r="O4873" s="112"/>
      <c r="AF4873" s="109"/>
      <c r="AG4873" s="109"/>
      <c r="AH4873" s="109"/>
      <c r="AN4873" s="109"/>
      <c r="AO4873" s="109"/>
      <c r="AP4873" s="109"/>
      <c r="BF4873" s="305"/>
      <c r="BG4873" s="305"/>
      <c r="BJ4873" s="344"/>
      <c r="BK4873" s="344"/>
      <c r="BS4873" s="305"/>
      <c r="BT4873" s="305"/>
      <c r="BU4873" s="305"/>
      <c r="BV4873" s="305"/>
      <c r="BW4873" s="305"/>
      <c r="BX4873" s="305"/>
      <c r="BY4873" s="305"/>
      <c r="BZ4873" s="305"/>
      <c r="CA4873" s="305"/>
      <c r="CE4873" s="110"/>
    </row>
    <row r="4874" spans="9:83" s="108" customFormat="1" x14ac:dyDescent="0.25">
      <c r="I4874" s="111"/>
      <c r="J4874" s="111"/>
      <c r="K4874" s="111"/>
      <c r="L4874" s="111"/>
      <c r="M4874" s="111"/>
      <c r="N4874" s="111"/>
      <c r="O4874" s="112"/>
      <c r="AF4874" s="109"/>
      <c r="AG4874" s="109"/>
      <c r="AH4874" s="109"/>
      <c r="AN4874" s="109"/>
      <c r="AO4874" s="109"/>
      <c r="AP4874" s="109"/>
      <c r="BF4874" s="305"/>
      <c r="BG4874" s="305"/>
      <c r="BJ4874" s="344"/>
      <c r="BK4874" s="344"/>
      <c r="BS4874" s="305"/>
      <c r="BT4874" s="305"/>
      <c r="BU4874" s="305"/>
      <c r="BV4874" s="305"/>
      <c r="BW4874" s="305"/>
      <c r="BX4874" s="305"/>
      <c r="BY4874" s="305"/>
      <c r="BZ4874" s="305"/>
      <c r="CA4874" s="305"/>
      <c r="CE4874" s="110"/>
    </row>
    <row r="4875" spans="9:83" s="108" customFormat="1" x14ac:dyDescent="0.25">
      <c r="I4875" s="111"/>
      <c r="J4875" s="111"/>
      <c r="K4875" s="111"/>
      <c r="L4875" s="111"/>
      <c r="M4875" s="111"/>
      <c r="N4875" s="111"/>
      <c r="O4875" s="112"/>
      <c r="AF4875" s="109"/>
      <c r="AG4875" s="109"/>
      <c r="AH4875" s="109"/>
      <c r="AN4875" s="109"/>
      <c r="AO4875" s="109"/>
      <c r="AP4875" s="109"/>
      <c r="BF4875" s="305"/>
      <c r="BG4875" s="305"/>
      <c r="BJ4875" s="344"/>
      <c r="BK4875" s="344"/>
      <c r="BS4875" s="305"/>
      <c r="BT4875" s="305"/>
      <c r="BU4875" s="305"/>
      <c r="BV4875" s="305"/>
      <c r="BW4875" s="305"/>
      <c r="BX4875" s="305"/>
      <c r="BY4875" s="305"/>
      <c r="BZ4875" s="305"/>
      <c r="CA4875" s="305"/>
      <c r="CE4875" s="110"/>
    </row>
    <row r="4876" spans="9:83" s="108" customFormat="1" x14ac:dyDescent="0.25">
      <c r="I4876" s="111"/>
      <c r="J4876" s="111"/>
      <c r="K4876" s="111"/>
      <c r="L4876" s="111"/>
      <c r="M4876" s="111"/>
      <c r="N4876" s="111"/>
      <c r="O4876" s="112"/>
      <c r="AF4876" s="109"/>
      <c r="AG4876" s="109"/>
      <c r="AH4876" s="109"/>
      <c r="AN4876" s="109"/>
      <c r="AO4876" s="109"/>
      <c r="AP4876" s="109"/>
      <c r="BF4876" s="305"/>
      <c r="BG4876" s="305"/>
      <c r="BJ4876" s="344"/>
      <c r="BK4876" s="344"/>
      <c r="BS4876" s="305"/>
      <c r="BT4876" s="305"/>
      <c r="BU4876" s="305"/>
      <c r="BV4876" s="305"/>
      <c r="BW4876" s="305"/>
      <c r="BX4876" s="305"/>
      <c r="BY4876" s="305"/>
      <c r="BZ4876" s="305"/>
      <c r="CA4876" s="305"/>
      <c r="CE4876" s="110"/>
    </row>
    <row r="4877" spans="9:83" s="108" customFormat="1" x14ac:dyDescent="0.25">
      <c r="I4877" s="111"/>
      <c r="J4877" s="111"/>
      <c r="K4877" s="111"/>
      <c r="L4877" s="111"/>
      <c r="M4877" s="111"/>
      <c r="N4877" s="111"/>
      <c r="O4877" s="112"/>
      <c r="AF4877" s="109"/>
      <c r="AG4877" s="109"/>
      <c r="AH4877" s="109"/>
      <c r="AN4877" s="109"/>
      <c r="AO4877" s="109"/>
      <c r="AP4877" s="109"/>
      <c r="BF4877" s="305"/>
      <c r="BG4877" s="305"/>
      <c r="BJ4877" s="344"/>
      <c r="BK4877" s="344"/>
      <c r="BS4877" s="305"/>
      <c r="BT4877" s="305"/>
      <c r="BU4877" s="305"/>
      <c r="BV4877" s="305"/>
      <c r="BW4877" s="305"/>
      <c r="BX4877" s="305"/>
      <c r="BY4877" s="305"/>
      <c r="BZ4877" s="305"/>
      <c r="CA4877" s="305"/>
      <c r="CE4877" s="110"/>
    </row>
    <row r="4878" spans="9:83" s="108" customFormat="1" x14ac:dyDescent="0.25">
      <c r="I4878" s="111"/>
      <c r="J4878" s="111"/>
      <c r="K4878" s="111"/>
      <c r="L4878" s="111"/>
      <c r="M4878" s="111"/>
      <c r="N4878" s="111"/>
      <c r="O4878" s="112"/>
      <c r="AF4878" s="109"/>
      <c r="AG4878" s="109"/>
      <c r="AH4878" s="109"/>
      <c r="AN4878" s="109"/>
      <c r="AO4878" s="109"/>
      <c r="AP4878" s="109"/>
      <c r="BF4878" s="305"/>
      <c r="BG4878" s="305"/>
      <c r="BJ4878" s="344"/>
      <c r="BK4878" s="344"/>
      <c r="BS4878" s="305"/>
      <c r="BT4878" s="305"/>
      <c r="BU4878" s="305"/>
      <c r="BV4878" s="305"/>
      <c r="BW4878" s="305"/>
      <c r="BX4878" s="305"/>
      <c r="BY4878" s="305"/>
      <c r="BZ4878" s="305"/>
      <c r="CA4878" s="305"/>
      <c r="CE4878" s="110"/>
    </row>
    <row r="4879" spans="9:83" s="108" customFormat="1" x14ac:dyDescent="0.25">
      <c r="I4879" s="111"/>
      <c r="J4879" s="111"/>
      <c r="K4879" s="111"/>
      <c r="L4879" s="111"/>
      <c r="M4879" s="111"/>
      <c r="N4879" s="111"/>
      <c r="O4879" s="112"/>
      <c r="AF4879" s="109"/>
      <c r="AG4879" s="109"/>
      <c r="AH4879" s="109"/>
      <c r="AN4879" s="109"/>
      <c r="AO4879" s="109"/>
      <c r="AP4879" s="109"/>
      <c r="BF4879" s="305"/>
      <c r="BG4879" s="305"/>
      <c r="BJ4879" s="344"/>
      <c r="BK4879" s="344"/>
      <c r="BS4879" s="305"/>
      <c r="BT4879" s="305"/>
      <c r="BU4879" s="305"/>
      <c r="BV4879" s="305"/>
      <c r="BW4879" s="305"/>
      <c r="BX4879" s="305"/>
      <c r="BY4879" s="305"/>
      <c r="BZ4879" s="305"/>
      <c r="CA4879" s="305"/>
      <c r="CE4879" s="110"/>
    </row>
    <row r="4880" spans="9:83" s="108" customFormat="1" x14ac:dyDescent="0.25">
      <c r="I4880" s="111"/>
      <c r="J4880" s="111"/>
      <c r="K4880" s="111"/>
      <c r="L4880" s="111"/>
      <c r="M4880" s="111"/>
      <c r="N4880" s="111"/>
      <c r="O4880" s="112"/>
      <c r="AF4880" s="109"/>
      <c r="AG4880" s="109"/>
      <c r="AH4880" s="109"/>
      <c r="AN4880" s="109"/>
      <c r="AO4880" s="109"/>
      <c r="AP4880" s="109"/>
      <c r="BF4880" s="305"/>
      <c r="BG4880" s="305"/>
      <c r="BJ4880" s="344"/>
      <c r="BK4880" s="344"/>
      <c r="BS4880" s="305"/>
      <c r="BT4880" s="305"/>
      <c r="BU4880" s="305"/>
      <c r="BV4880" s="305"/>
      <c r="BW4880" s="305"/>
      <c r="BX4880" s="305"/>
      <c r="BY4880" s="305"/>
      <c r="BZ4880" s="305"/>
      <c r="CA4880" s="305"/>
      <c r="CE4880" s="110"/>
    </row>
    <row r="4881" spans="9:83" s="108" customFormat="1" x14ac:dyDescent="0.25">
      <c r="I4881" s="111"/>
      <c r="J4881" s="111"/>
      <c r="K4881" s="111"/>
      <c r="L4881" s="111"/>
      <c r="M4881" s="111"/>
      <c r="N4881" s="111"/>
      <c r="O4881" s="112"/>
      <c r="AF4881" s="109"/>
      <c r="AG4881" s="109"/>
      <c r="AH4881" s="109"/>
      <c r="AN4881" s="109"/>
      <c r="AO4881" s="109"/>
      <c r="AP4881" s="109"/>
      <c r="BF4881" s="305"/>
      <c r="BG4881" s="305"/>
      <c r="BJ4881" s="344"/>
      <c r="BK4881" s="344"/>
      <c r="BS4881" s="305"/>
      <c r="BT4881" s="305"/>
      <c r="BU4881" s="305"/>
      <c r="BV4881" s="305"/>
      <c r="BW4881" s="305"/>
      <c r="BX4881" s="305"/>
      <c r="BY4881" s="305"/>
      <c r="BZ4881" s="305"/>
      <c r="CA4881" s="305"/>
      <c r="CE4881" s="110"/>
    </row>
    <row r="4882" spans="9:83" s="108" customFormat="1" x14ac:dyDescent="0.25">
      <c r="I4882" s="111"/>
      <c r="J4882" s="111"/>
      <c r="K4882" s="111"/>
      <c r="L4882" s="111"/>
      <c r="M4882" s="111"/>
      <c r="N4882" s="111"/>
      <c r="O4882" s="112"/>
      <c r="AF4882" s="109"/>
      <c r="AG4882" s="109"/>
      <c r="AH4882" s="109"/>
      <c r="AN4882" s="109"/>
      <c r="AO4882" s="109"/>
      <c r="AP4882" s="109"/>
      <c r="BF4882" s="305"/>
      <c r="BG4882" s="305"/>
      <c r="BJ4882" s="344"/>
      <c r="BK4882" s="344"/>
      <c r="BS4882" s="305"/>
      <c r="BT4882" s="305"/>
      <c r="BU4882" s="305"/>
      <c r="BV4882" s="305"/>
      <c r="BW4882" s="305"/>
      <c r="BX4882" s="305"/>
      <c r="BY4882" s="305"/>
      <c r="BZ4882" s="305"/>
      <c r="CA4882" s="305"/>
      <c r="CE4882" s="110"/>
    </row>
    <row r="4883" spans="9:83" s="108" customFormat="1" x14ac:dyDescent="0.25">
      <c r="I4883" s="111"/>
      <c r="J4883" s="111"/>
      <c r="K4883" s="111"/>
      <c r="L4883" s="111"/>
      <c r="M4883" s="111"/>
      <c r="N4883" s="111"/>
      <c r="O4883" s="112"/>
      <c r="AF4883" s="109"/>
      <c r="AG4883" s="109"/>
      <c r="AH4883" s="109"/>
      <c r="AN4883" s="109"/>
      <c r="AO4883" s="109"/>
      <c r="AP4883" s="109"/>
      <c r="BF4883" s="305"/>
      <c r="BG4883" s="305"/>
      <c r="BJ4883" s="344"/>
      <c r="BK4883" s="344"/>
      <c r="BS4883" s="305"/>
      <c r="BT4883" s="305"/>
      <c r="BU4883" s="305"/>
      <c r="BV4883" s="305"/>
      <c r="BW4883" s="305"/>
      <c r="BX4883" s="305"/>
      <c r="BY4883" s="305"/>
      <c r="BZ4883" s="305"/>
      <c r="CA4883" s="305"/>
      <c r="CE4883" s="110"/>
    </row>
    <row r="4884" spans="9:83" s="108" customFormat="1" x14ac:dyDescent="0.25">
      <c r="I4884" s="111"/>
      <c r="J4884" s="111"/>
      <c r="K4884" s="111"/>
      <c r="L4884" s="111"/>
      <c r="M4884" s="111"/>
      <c r="N4884" s="111"/>
      <c r="O4884" s="112"/>
      <c r="AF4884" s="109"/>
      <c r="AG4884" s="109"/>
      <c r="AH4884" s="109"/>
      <c r="AN4884" s="109"/>
      <c r="AO4884" s="109"/>
      <c r="AP4884" s="109"/>
      <c r="BF4884" s="305"/>
      <c r="BG4884" s="305"/>
      <c r="BJ4884" s="344"/>
      <c r="BK4884" s="344"/>
      <c r="BS4884" s="305"/>
      <c r="BT4884" s="305"/>
      <c r="BU4884" s="305"/>
      <c r="BV4884" s="305"/>
      <c r="BW4884" s="305"/>
      <c r="BX4884" s="305"/>
      <c r="BY4884" s="305"/>
      <c r="BZ4884" s="305"/>
      <c r="CA4884" s="305"/>
      <c r="CE4884" s="110"/>
    </row>
    <row r="4885" spans="9:83" s="108" customFormat="1" x14ac:dyDescent="0.25">
      <c r="I4885" s="111"/>
      <c r="J4885" s="111"/>
      <c r="K4885" s="111"/>
      <c r="L4885" s="111"/>
      <c r="M4885" s="111"/>
      <c r="N4885" s="111"/>
      <c r="O4885" s="112"/>
      <c r="AF4885" s="109"/>
      <c r="AG4885" s="109"/>
      <c r="AH4885" s="109"/>
      <c r="AN4885" s="109"/>
      <c r="AO4885" s="109"/>
      <c r="AP4885" s="109"/>
      <c r="BF4885" s="305"/>
      <c r="BG4885" s="305"/>
      <c r="BJ4885" s="344"/>
      <c r="BK4885" s="344"/>
      <c r="BS4885" s="305"/>
      <c r="BT4885" s="305"/>
      <c r="BU4885" s="305"/>
      <c r="BV4885" s="305"/>
      <c r="BW4885" s="305"/>
      <c r="BX4885" s="305"/>
      <c r="BY4885" s="305"/>
      <c r="BZ4885" s="305"/>
      <c r="CA4885" s="305"/>
      <c r="CE4885" s="110"/>
    </row>
    <row r="4886" spans="9:83" s="108" customFormat="1" x14ac:dyDescent="0.25">
      <c r="I4886" s="111"/>
      <c r="J4886" s="111"/>
      <c r="K4886" s="111"/>
      <c r="L4886" s="111"/>
      <c r="M4886" s="111"/>
      <c r="N4886" s="111"/>
      <c r="O4886" s="112"/>
      <c r="AF4886" s="109"/>
      <c r="AG4886" s="109"/>
      <c r="AH4886" s="109"/>
      <c r="AN4886" s="109"/>
      <c r="AO4886" s="109"/>
      <c r="AP4886" s="109"/>
      <c r="BF4886" s="305"/>
      <c r="BG4886" s="305"/>
      <c r="BJ4886" s="344"/>
      <c r="BK4886" s="344"/>
      <c r="BS4886" s="305"/>
      <c r="BT4886" s="305"/>
      <c r="BU4886" s="305"/>
      <c r="BV4886" s="305"/>
      <c r="BW4886" s="305"/>
      <c r="BX4886" s="305"/>
      <c r="BY4886" s="305"/>
      <c r="BZ4886" s="305"/>
      <c r="CA4886" s="305"/>
      <c r="CE4886" s="110"/>
    </row>
    <row r="4887" spans="9:83" s="108" customFormat="1" x14ac:dyDescent="0.25">
      <c r="I4887" s="111"/>
      <c r="J4887" s="111"/>
      <c r="K4887" s="111"/>
      <c r="L4887" s="111"/>
      <c r="M4887" s="111"/>
      <c r="N4887" s="111"/>
      <c r="O4887" s="112"/>
      <c r="AF4887" s="109"/>
      <c r="AG4887" s="109"/>
      <c r="AH4887" s="109"/>
      <c r="AN4887" s="109"/>
      <c r="AO4887" s="109"/>
      <c r="AP4887" s="109"/>
      <c r="BF4887" s="305"/>
      <c r="BG4887" s="305"/>
      <c r="BJ4887" s="344"/>
      <c r="BK4887" s="344"/>
      <c r="BS4887" s="305"/>
      <c r="BT4887" s="305"/>
      <c r="BU4887" s="305"/>
      <c r="BV4887" s="305"/>
      <c r="BW4887" s="305"/>
      <c r="BX4887" s="305"/>
      <c r="BY4887" s="305"/>
      <c r="BZ4887" s="305"/>
      <c r="CA4887" s="305"/>
      <c r="CE4887" s="110"/>
    </row>
    <row r="4888" spans="9:83" s="108" customFormat="1" x14ac:dyDescent="0.25">
      <c r="I4888" s="111"/>
      <c r="J4888" s="111"/>
      <c r="K4888" s="111"/>
      <c r="L4888" s="111"/>
      <c r="M4888" s="111"/>
      <c r="N4888" s="111"/>
      <c r="O4888" s="112"/>
      <c r="AF4888" s="109"/>
      <c r="AG4888" s="109"/>
      <c r="AH4888" s="109"/>
      <c r="AN4888" s="109"/>
      <c r="AO4888" s="109"/>
      <c r="AP4888" s="109"/>
      <c r="BF4888" s="305"/>
      <c r="BG4888" s="305"/>
      <c r="BJ4888" s="344"/>
      <c r="BK4888" s="344"/>
      <c r="BS4888" s="305"/>
      <c r="BT4888" s="305"/>
      <c r="BU4888" s="305"/>
      <c r="BV4888" s="305"/>
      <c r="BW4888" s="305"/>
      <c r="BX4888" s="305"/>
      <c r="BY4888" s="305"/>
      <c r="BZ4888" s="305"/>
      <c r="CA4888" s="305"/>
      <c r="CE4888" s="110"/>
    </row>
    <row r="4889" spans="9:83" s="108" customFormat="1" x14ac:dyDescent="0.25">
      <c r="I4889" s="111"/>
      <c r="J4889" s="111"/>
      <c r="K4889" s="111"/>
      <c r="L4889" s="111"/>
      <c r="M4889" s="111"/>
      <c r="N4889" s="111"/>
      <c r="O4889" s="112"/>
      <c r="AF4889" s="109"/>
      <c r="AG4889" s="109"/>
      <c r="AH4889" s="109"/>
      <c r="AN4889" s="109"/>
      <c r="AO4889" s="109"/>
      <c r="AP4889" s="109"/>
      <c r="BF4889" s="305"/>
      <c r="BG4889" s="305"/>
      <c r="BJ4889" s="344"/>
      <c r="BK4889" s="344"/>
      <c r="BS4889" s="305"/>
      <c r="BT4889" s="305"/>
      <c r="BU4889" s="305"/>
      <c r="BV4889" s="305"/>
      <c r="BW4889" s="305"/>
      <c r="BX4889" s="305"/>
      <c r="BY4889" s="305"/>
      <c r="BZ4889" s="305"/>
      <c r="CA4889" s="305"/>
      <c r="CE4889" s="110"/>
    </row>
    <row r="4890" spans="9:83" s="108" customFormat="1" x14ac:dyDescent="0.25">
      <c r="I4890" s="111"/>
      <c r="J4890" s="111"/>
      <c r="K4890" s="111"/>
      <c r="L4890" s="111"/>
      <c r="M4890" s="111"/>
      <c r="N4890" s="111"/>
      <c r="O4890" s="112"/>
      <c r="AF4890" s="109"/>
      <c r="AG4890" s="109"/>
      <c r="AH4890" s="109"/>
      <c r="AN4890" s="109"/>
      <c r="AO4890" s="109"/>
      <c r="AP4890" s="109"/>
      <c r="BF4890" s="305"/>
      <c r="BG4890" s="305"/>
      <c r="BJ4890" s="344"/>
      <c r="BK4890" s="344"/>
      <c r="BS4890" s="305"/>
      <c r="BT4890" s="305"/>
      <c r="BU4890" s="305"/>
      <c r="BV4890" s="305"/>
      <c r="BW4890" s="305"/>
      <c r="BX4890" s="305"/>
      <c r="BY4890" s="305"/>
      <c r="BZ4890" s="305"/>
      <c r="CA4890" s="305"/>
      <c r="CE4890" s="110"/>
    </row>
    <row r="4891" spans="9:83" s="108" customFormat="1" x14ac:dyDescent="0.25">
      <c r="I4891" s="111"/>
      <c r="J4891" s="111"/>
      <c r="K4891" s="111"/>
      <c r="L4891" s="111"/>
      <c r="M4891" s="111"/>
      <c r="N4891" s="111"/>
      <c r="O4891" s="112"/>
      <c r="AF4891" s="109"/>
      <c r="AG4891" s="109"/>
      <c r="AH4891" s="109"/>
      <c r="AN4891" s="109"/>
      <c r="AO4891" s="109"/>
      <c r="AP4891" s="109"/>
      <c r="BF4891" s="305"/>
      <c r="BG4891" s="305"/>
      <c r="BJ4891" s="344"/>
      <c r="BK4891" s="344"/>
      <c r="BS4891" s="305"/>
      <c r="BT4891" s="305"/>
      <c r="BU4891" s="305"/>
      <c r="BV4891" s="305"/>
      <c r="BW4891" s="305"/>
      <c r="BX4891" s="305"/>
      <c r="BY4891" s="305"/>
      <c r="BZ4891" s="305"/>
      <c r="CA4891" s="305"/>
      <c r="CE4891" s="110"/>
    </row>
    <row r="4892" spans="9:83" s="108" customFormat="1" x14ac:dyDescent="0.25">
      <c r="I4892" s="111"/>
      <c r="J4892" s="111"/>
      <c r="K4892" s="111"/>
      <c r="L4892" s="111"/>
      <c r="M4892" s="111"/>
      <c r="N4892" s="111"/>
      <c r="O4892" s="112"/>
      <c r="AF4892" s="109"/>
      <c r="AG4892" s="109"/>
      <c r="AH4892" s="109"/>
      <c r="AN4892" s="109"/>
      <c r="AO4892" s="109"/>
      <c r="AP4892" s="109"/>
      <c r="BF4892" s="305"/>
      <c r="BG4892" s="305"/>
      <c r="BJ4892" s="344"/>
      <c r="BK4892" s="344"/>
      <c r="BS4892" s="305"/>
      <c r="BT4892" s="305"/>
      <c r="BU4892" s="305"/>
      <c r="BV4892" s="305"/>
      <c r="BW4892" s="305"/>
      <c r="BX4892" s="305"/>
      <c r="BY4892" s="305"/>
      <c r="BZ4892" s="305"/>
      <c r="CA4892" s="305"/>
      <c r="CE4892" s="110"/>
    </row>
    <row r="4893" spans="9:83" s="108" customFormat="1" x14ac:dyDescent="0.25">
      <c r="I4893" s="111"/>
      <c r="J4893" s="111"/>
      <c r="K4893" s="111"/>
      <c r="L4893" s="111"/>
      <c r="M4893" s="111"/>
      <c r="N4893" s="111"/>
      <c r="O4893" s="112"/>
      <c r="AF4893" s="109"/>
      <c r="AG4893" s="109"/>
      <c r="AH4893" s="109"/>
      <c r="AN4893" s="109"/>
      <c r="AO4893" s="109"/>
      <c r="AP4893" s="109"/>
      <c r="BF4893" s="305"/>
      <c r="BG4893" s="305"/>
      <c r="BJ4893" s="344"/>
      <c r="BK4893" s="344"/>
      <c r="BS4893" s="305"/>
      <c r="BT4893" s="305"/>
      <c r="BU4893" s="305"/>
      <c r="BV4893" s="305"/>
      <c r="BW4893" s="305"/>
      <c r="BX4893" s="305"/>
      <c r="BY4893" s="305"/>
      <c r="BZ4893" s="305"/>
      <c r="CA4893" s="305"/>
      <c r="CE4893" s="110"/>
    </row>
    <row r="4894" spans="9:83" s="108" customFormat="1" x14ac:dyDescent="0.25">
      <c r="I4894" s="111"/>
      <c r="J4894" s="111"/>
      <c r="K4894" s="111"/>
      <c r="L4894" s="111"/>
      <c r="M4894" s="111"/>
      <c r="N4894" s="111"/>
      <c r="O4894" s="112"/>
      <c r="AF4894" s="109"/>
      <c r="AG4894" s="109"/>
      <c r="AH4894" s="109"/>
      <c r="AN4894" s="109"/>
      <c r="AO4894" s="109"/>
      <c r="AP4894" s="109"/>
      <c r="BF4894" s="305"/>
      <c r="BG4894" s="305"/>
      <c r="BJ4894" s="344"/>
      <c r="BK4894" s="344"/>
      <c r="BS4894" s="305"/>
      <c r="BT4894" s="305"/>
      <c r="BU4894" s="305"/>
      <c r="BV4894" s="305"/>
      <c r="BW4894" s="305"/>
      <c r="BX4894" s="305"/>
      <c r="BY4894" s="305"/>
      <c r="BZ4894" s="305"/>
      <c r="CA4894" s="305"/>
      <c r="CE4894" s="110"/>
    </row>
    <row r="4895" spans="9:83" s="108" customFormat="1" x14ac:dyDescent="0.25">
      <c r="I4895" s="111"/>
      <c r="J4895" s="111"/>
      <c r="K4895" s="111"/>
      <c r="L4895" s="111"/>
      <c r="M4895" s="111"/>
      <c r="N4895" s="111"/>
      <c r="O4895" s="112"/>
      <c r="AF4895" s="109"/>
      <c r="AG4895" s="109"/>
      <c r="AH4895" s="109"/>
      <c r="AN4895" s="109"/>
      <c r="AO4895" s="109"/>
      <c r="AP4895" s="109"/>
      <c r="BF4895" s="305"/>
      <c r="BG4895" s="305"/>
      <c r="BJ4895" s="344"/>
      <c r="BK4895" s="344"/>
      <c r="BS4895" s="305"/>
      <c r="BT4895" s="305"/>
      <c r="BU4895" s="305"/>
      <c r="BV4895" s="305"/>
      <c r="BW4895" s="305"/>
      <c r="BX4895" s="305"/>
      <c r="BY4895" s="305"/>
      <c r="BZ4895" s="305"/>
      <c r="CA4895" s="305"/>
      <c r="CE4895" s="110"/>
    </row>
    <row r="4896" spans="9:83" s="108" customFormat="1" x14ac:dyDescent="0.25">
      <c r="I4896" s="111"/>
      <c r="J4896" s="111"/>
      <c r="K4896" s="111"/>
      <c r="L4896" s="111"/>
      <c r="M4896" s="111"/>
      <c r="N4896" s="111"/>
      <c r="O4896" s="112"/>
      <c r="AF4896" s="109"/>
      <c r="AG4896" s="109"/>
      <c r="AH4896" s="109"/>
      <c r="AN4896" s="109"/>
      <c r="AO4896" s="109"/>
      <c r="AP4896" s="109"/>
      <c r="BF4896" s="305"/>
      <c r="BG4896" s="305"/>
      <c r="BJ4896" s="344"/>
      <c r="BK4896" s="344"/>
      <c r="BS4896" s="305"/>
      <c r="BT4896" s="305"/>
      <c r="BU4896" s="305"/>
      <c r="BV4896" s="305"/>
      <c r="BW4896" s="305"/>
      <c r="BX4896" s="305"/>
      <c r="BY4896" s="305"/>
      <c r="BZ4896" s="305"/>
      <c r="CA4896" s="305"/>
      <c r="CE4896" s="110"/>
    </row>
    <row r="4897" spans="9:83" s="108" customFormat="1" x14ac:dyDescent="0.25">
      <c r="I4897" s="111"/>
      <c r="J4897" s="111"/>
      <c r="K4897" s="111"/>
      <c r="L4897" s="111"/>
      <c r="M4897" s="111"/>
      <c r="N4897" s="111"/>
      <c r="O4897" s="112"/>
      <c r="AF4897" s="109"/>
      <c r="AG4897" s="109"/>
      <c r="AH4897" s="109"/>
      <c r="AN4897" s="109"/>
      <c r="AO4897" s="109"/>
      <c r="AP4897" s="109"/>
      <c r="BF4897" s="305"/>
      <c r="BG4897" s="305"/>
      <c r="BJ4897" s="344"/>
      <c r="BK4897" s="344"/>
      <c r="BS4897" s="305"/>
      <c r="BT4897" s="305"/>
      <c r="BU4897" s="305"/>
      <c r="BV4897" s="305"/>
      <c r="BW4897" s="305"/>
      <c r="BX4897" s="305"/>
      <c r="BY4897" s="305"/>
      <c r="BZ4897" s="305"/>
      <c r="CA4897" s="305"/>
      <c r="CE4897" s="110"/>
    </row>
    <row r="4898" spans="9:83" s="108" customFormat="1" x14ac:dyDescent="0.25">
      <c r="I4898" s="111"/>
      <c r="J4898" s="111"/>
      <c r="K4898" s="111"/>
      <c r="L4898" s="111"/>
      <c r="M4898" s="111"/>
      <c r="N4898" s="111"/>
      <c r="O4898" s="112"/>
      <c r="AF4898" s="109"/>
      <c r="AG4898" s="109"/>
      <c r="AH4898" s="109"/>
      <c r="AN4898" s="109"/>
      <c r="AO4898" s="109"/>
      <c r="AP4898" s="109"/>
      <c r="BF4898" s="305"/>
      <c r="BG4898" s="305"/>
      <c r="BJ4898" s="344"/>
      <c r="BK4898" s="344"/>
      <c r="BS4898" s="305"/>
      <c r="BT4898" s="305"/>
      <c r="BU4898" s="305"/>
      <c r="BV4898" s="305"/>
      <c r="BW4898" s="305"/>
      <c r="BX4898" s="305"/>
      <c r="BY4898" s="305"/>
      <c r="BZ4898" s="305"/>
      <c r="CA4898" s="305"/>
      <c r="CE4898" s="110"/>
    </row>
    <row r="4899" spans="9:83" s="108" customFormat="1" x14ac:dyDescent="0.25">
      <c r="I4899" s="111"/>
      <c r="J4899" s="111"/>
      <c r="K4899" s="111"/>
      <c r="L4899" s="111"/>
      <c r="M4899" s="111"/>
      <c r="N4899" s="111"/>
      <c r="O4899" s="112"/>
      <c r="AF4899" s="109"/>
      <c r="AG4899" s="109"/>
      <c r="AH4899" s="109"/>
      <c r="AN4899" s="109"/>
      <c r="AO4899" s="109"/>
      <c r="AP4899" s="109"/>
      <c r="BF4899" s="305"/>
      <c r="BG4899" s="305"/>
      <c r="BJ4899" s="344"/>
      <c r="BK4899" s="344"/>
      <c r="BS4899" s="305"/>
      <c r="BT4899" s="305"/>
      <c r="BU4899" s="305"/>
      <c r="BV4899" s="305"/>
      <c r="BW4899" s="305"/>
      <c r="BX4899" s="305"/>
      <c r="BY4899" s="305"/>
      <c r="BZ4899" s="305"/>
      <c r="CA4899" s="305"/>
      <c r="CE4899" s="110"/>
    </row>
    <row r="4900" spans="9:83" s="108" customFormat="1" x14ac:dyDescent="0.25">
      <c r="I4900" s="111"/>
      <c r="J4900" s="111"/>
      <c r="K4900" s="111"/>
      <c r="L4900" s="111"/>
      <c r="M4900" s="111"/>
      <c r="N4900" s="111"/>
      <c r="O4900" s="112"/>
      <c r="AF4900" s="109"/>
      <c r="AG4900" s="109"/>
      <c r="AH4900" s="109"/>
      <c r="AN4900" s="109"/>
      <c r="AO4900" s="109"/>
      <c r="AP4900" s="109"/>
      <c r="BF4900" s="305"/>
      <c r="BG4900" s="305"/>
      <c r="BJ4900" s="344"/>
      <c r="BK4900" s="344"/>
      <c r="BS4900" s="305"/>
      <c r="BT4900" s="305"/>
      <c r="BU4900" s="305"/>
      <c r="BV4900" s="305"/>
      <c r="BW4900" s="305"/>
      <c r="BX4900" s="305"/>
      <c r="BY4900" s="305"/>
      <c r="BZ4900" s="305"/>
      <c r="CA4900" s="305"/>
      <c r="CE4900" s="110"/>
    </row>
    <row r="4901" spans="9:83" s="108" customFormat="1" x14ac:dyDescent="0.25">
      <c r="I4901" s="111"/>
      <c r="J4901" s="111"/>
      <c r="K4901" s="111"/>
      <c r="L4901" s="111"/>
      <c r="M4901" s="111"/>
      <c r="N4901" s="111"/>
      <c r="O4901" s="112"/>
      <c r="AF4901" s="109"/>
      <c r="AG4901" s="109"/>
      <c r="AH4901" s="109"/>
      <c r="AN4901" s="109"/>
      <c r="AO4901" s="109"/>
      <c r="AP4901" s="109"/>
      <c r="BF4901" s="305"/>
      <c r="BG4901" s="305"/>
      <c r="BJ4901" s="344"/>
      <c r="BK4901" s="344"/>
      <c r="BS4901" s="305"/>
      <c r="BT4901" s="305"/>
      <c r="BU4901" s="305"/>
      <c r="BV4901" s="305"/>
      <c r="BW4901" s="305"/>
      <c r="BX4901" s="305"/>
      <c r="BY4901" s="305"/>
      <c r="BZ4901" s="305"/>
      <c r="CA4901" s="305"/>
      <c r="CE4901" s="110"/>
    </row>
    <row r="4902" spans="9:83" s="108" customFormat="1" x14ac:dyDescent="0.25">
      <c r="I4902" s="111"/>
      <c r="J4902" s="111"/>
      <c r="K4902" s="111"/>
      <c r="L4902" s="111"/>
      <c r="M4902" s="111"/>
      <c r="N4902" s="111"/>
      <c r="O4902" s="112"/>
      <c r="AF4902" s="109"/>
      <c r="AG4902" s="109"/>
      <c r="AH4902" s="109"/>
      <c r="AN4902" s="109"/>
      <c r="AO4902" s="109"/>
      <c r="AP4902" s="109"/>
      <c r="BF4902" s="305"/>
      <c r="BG4902" s="305"/>
      <c r="BJ4902" s="344"/>
      <c r="BK4902" s="344"/>
      <c r="BS4902" s="305"/>
      <c r="BT4902" s="305"/>
      <c r="BU4902" s="305"/>
      <c r="BV4902" s="305"/>
      <c r="BW4902" s="305"/>
      <c r="BX4902" s="305"/>
      <c r="BY4902" s="305"/>
      <c r="BZ4902" s="305"/>
      <c r="CA4902" s="305"/>
      <c r="CE4902" s="110"/>
    </row>
    <row r="4903" spans="9:83" s="108" customFormat="1" x14ac:dyDescent="0.25">
      <c r="I4903" s="111"/>
      <c r="J4903" s="111"/>
      <c r="K4903" s="111"/>
      <c r="L4903" s="111"/>
      <c r="M4903" s="111"/>
      <c r="N4903" s="111"/>
      <c r="O4903" s="112"/>
      <c r="AF4903" s="109"/>
      <c r="AG4903" s="109"/>
      <c r="AH4903" s="109"/>
      <c r="AN4903" s="109"/>
      <c r="AO4903" s="109"/>
      <c r="AP4903" s="109"/>
      <c r="BF4903" s="305"/>
      <c r="BG4903" s="305"/>
      <c r="BJ4903" s="344"/>
      <c r="BK4903" s="344"/>
      <c r="BS4903" s="305"/>
      <c r="BT4903" s="305"/>
      <c r="BU4903" s="305"/>
      <c r="BV4903" s="305"/>
      <c r="BW4903" s="305"/>
      <c r="BX4903" s="305"/>
      <c r="BY4903" s="305"/>
      <c r="BZ4903" s="305"/>
      <c r="CA4903" s="305"/>
      <c r="CE4903" s="110"/>
    </row>
    <row r="4904" spans="9:83" s="108" customFormat="1" x14ac:dyDescent="0.25">
      <c r="I4904" s="111"/>
      <c r="J4904" s="111"/>
      <c r="K4904" s="111"/>
      <c r="L4904" s="111"/>
      <c r="M4904" s="111"/>
      <c r="N4904" s="111"/>
      <c r="O4904" s="112"/>
      <c r="AF4904" s="109"/>
      <c r="AG4904" s="109"/>
      <c r="AH4904" s="109"/>
      <c r="AN4904" s="109"/>
      <c r="AO4904" s="109"/>
      <c r="AP4904" s="109"/>
      <c r="BF4904" s="305"/>
      <c r="BG4904" s="305"/>
      <c r="BJ4904" s="344"/>
      <c r="BK4904" s="344"/>
      <c r="BS4904" s="305"/>
      <c r="BT4904" s="305"/>
      <c r="BU4904" s="305"/>
      <c r="BV4904" s="305"/>
      <c r="BW4904" s="305"/>
      <c r="BX4904" s="305"/>
      <c r="BY4904" s="305"/>
      <c r="BZ4904" s="305"/>
      <c r="CA4904" s="305"/>
      <c r="CE4904" s="110"/>
    </row>
    <row r="4905" spans="9:83" s="108" customFormat="1" x14ac:dyDescent="0.25">
      <c r="I4905" s="111"/>
      <c r="J4905" s="111"/>
      <c r="K4905" s="111"/>
      <c r="L4905" s="111"/>
      <c r="M4905" s="111"/>
      <c r="N4905" s="111"/>
      <c r="O4905" s="112"/>
      <c r="AF4905" s="109"/>
      <c r="AG4905" s="109"/>
      <c r="AH4905" s="109"/>
      <c r="AN4905" s="109"/>
      <c r="AO4905" s="109"/>
      <c r="AP4905" s="109"/>
      <c r="BF4905" s="305"/>
      <c r="BG4905" s="305"/>
      <c r="BJ4905" s="344"/>
      <c r="BK4905" s="344"/>
      <c r="BS4905" s="305"/>
      <c r="BT4905" s="305"/>
      <c r="BU4905" s="305"/>
      <c r="BV4905" s="305"/>
      <c r="BW4905" s="305"/>
      <c r="BX4905" s="305"/>
      <c r="BY4905" s="305"/>
      <c r="BZ4905" s="305"/>
      <c r="CA4905" s="305"/>
      <c r="CE4905" s="110"/>
    </row>
    <row r="4906" spans="9:83" s="108" customFormat="1" x14ac:dyDescent="0.25">
      <c r="I4906" s="111"/>
      <c r="J4906" s="111"/>
      <c r="K4906" s="111"/>
      <c r="L4906" s="111"/>
      <c r="M4906" s="111"/>
      <c r="N4906" s="111"/>
      <c r="O4906" s="112"/>
      <c r="AF4906" s="109"/>
      <c r="AG4906" s="109"/>
      <c r="AH4906" s="109"/>
      <c r="AN4906" s="109"/>
      <c r="AO4906" s="109"/>
      <c r="AP4906" s="109"/>
      <c r="BF4906" s="305"/>
      <c r="BG4906" s="305"/>
      <c r="BJ4906" s="344"/>
      <c r="BK4906" s="344"/>
      <c r="BS4906" s="305"/>
      <c r="BT4906" s="305"/>
      <c r="BU4906" s="305"/>
      <c r="BV4906" s="305"/>
      <c r="BW4906" s="305"/>
      <c r="BX4906" s="305"/>
      <c r="BY4906" s="305"/>
      <c r="BZ4906" s="305"/>
      <c r="CA4906" s="305"/>
      <c r="CE4906" s="110"/>
    </row>
    <row r="4907" spans="9:83" s="108" customFormat="1" x14ac:dyDescent="0.25">
      <c r="I4907" s="111"/>
      <c r="J4907" s="111"/>
      <c r="K4907" s="111"/>
      <c r="L4907" s="111"/>
      <c r="M4907" s="111"/>
      <c r="N4907" s="111"/>
      <c r="O4907" s="112"/>
      <c r="AF4907" s="109"/>
      <c r="AG4907" s="109"/>
      <c r="AH4907" s="109"/>
      <c r="AN4907" s="109"/>
      <c r="AO4907" s="109"/>
      <c r="AP4907" s="109"/>
      <c r="BF4907" s="305"/>
      <c r="BG4907" s="305"/>
      <c r="BJ4907" s="344"/>
      <c r="BK4907" s="344"/>
      <c r="BS4907" s="305"/>
      <c r="BT4907" s="305"/>
      <c r="BU4907" s="305"/>
      <c r="BV4907" s="305"/>
      <c r="BW4907" s="305"/>
      <c r="BX4907" s="305"/>
      <c r="BY4907" s="305"/>
      <c r="BZ4907" s="305"/>
      <c r="CA4907" s="305"/>
      <c r="CE4907" s="110"/>
    </row>
    <row r="4908" spans="9:83" s="108" customFormat="1" x14ac:dyDescent="0.25">
      <c r="I4908" s="111"/>
      <c r="J4908" s="111"/>
      <c r="K4908" s="111"/>
      <c r="L4908" s="111"/>
      <c r="M4908" s="111"/>
      <c r="N4908" s="111"/>
      <c r="O4908" s="112"/>
      <c r="AF4908" s="109"/>
      <c r="AG4908" s="109"/>
      <c r="AH4908" s="109"/>
      <c r="AN4908" s="109"/>
      <c r="AO4908" s="109"/>
      <c r="AP4908" s="109"/>
      <c r="BF4908" s="305"/>
      <c r="BG4908" s="305"/>
      <c r="BJ4908" s="344"/>
      <c r="BK4908" s="344"/>
      <c r="BS4908" s="305"/>
      <c r="BT4908" s="305"/>
      <c r="BU4908" s="305"/>
      <c r="BV4908" s="305"/>
      <c r="BW4908" s="305"/>
      <c r="BX4908" s="305"/>
      <c r="BY4908" s="305"/>
      <c r="BZ4908" s="305"/>
      <c r="CA4908" s="305"/>
      <c r="CE4908" s="110"/>
    </row>
    <row r="4909" spans="9:83" s="108" customFormat="1" x14ac:dyDescent="0.25">
      <c r="I4909" s="111"/>
      <c r="J4909" s="111"/>
      <c r="K4909" s="111"/>
      <c r="L4909" s="111"/>
      <c r="M4909" s="111"/>
      <c r="N4909" s="111"/>
      <c r="O4909" s="112"/>
      <c r="AF4909" s="109"/>
      <c r="AG4909" s="109"/>
      <c r="AH4909" s="109"/>
      <c r="AN4909" s="109"/>
      <c r="AO4909" s="109"/>
      <c r="AP4909" s="109"/>
      <c r="BF4909" s="305"/>
      <c r="BG4909" s="305"/>
      <c r="BJ4909" s="344"/>
      <c r="BK4909" s="344"/>
      <c r="BS4909" s="305"/>
      <c r="BT4909" s="305"/>
      <c r="BU4909" s="305"/>
      <c r="BV4909" s="305"/>
      <c r="BW4909" s="305"/>
      <c r="BX4909" s="305"/>
      <c r="BY4909" s="305"/>
      <c r="BZ4909" s="305"/>
      <c r="CA4909" s="305"/>
      <c r="CE4909" s="110"/>
    </row>
    <row r="4910" spans="9:83" s="108" customFormat="1" x14ac:dyDescent="0.25">
      <c r="I4910" s="111"/>
      <c r="J4910" s="111"/>
      <c r="K4910" s="111"/>
      <c r="L4910" s="111"/>
      <c r="M4910" s="111"/>
      <c r="N4910" s="111"/>
      <c r="O4910" s="112"/>
      <c r="AF4910" s="109"/>
      <c r="AG4910" s="109"/>
      <c r="AH4910" s="109"/>
      <c r="AN4910" s="109"/>
      <c r="AO4910" s="109"/>
      <c r="AP4910" s="109"/>
      <c r="BF4910" s="305"/>
      <c r="BG4910" s="305"/>
      <c r="BJ4910" s="344"/>
      <c r="BK4910" s="344"/>
      <c r="BS4910" s="305"/>
      <c r="BT4910" s="305"/>
      <c r="BU4910" s="305"/>
      <c r="BV4910" s="305"/>
      <c r="BW4910" s="305"/>
      <c r="BX4910" s="305"/>
      <c r="BY4910" s="305"/>
      <c r="BZ4910" s="305"/>
      <c r="CA4910" s="305"/>
      <c r="CE4910" s="110"/>
    </row>
    <row r="4911" spans="9:83" s="108" customFormat="1" x14ac:dyDescent="0.25">
      <c r="I4911" s="111"/>
      <c r="J4911" s="111"/>
      <c r="K4911" s="111"/>
      <c r="L4911" s="111"/>
      <c r="M4911" s="111"/>
      <c r="N4911" s="111"/>
      <c r="O4911" s="112"/>
      <c r="AF4911" s="109"/>
      <c r="AG4911" s="109"/>
      <c r="AH4911" s="109"/>
      <c r="AN4911" s="109"/>
      <c r="AO4911" s="109"/>
      <c r="AP4911" s="109"/>
      <c r="BF4911" s="305"/>
      <c r="BG4911" s="305"/>
      <c r="BJ4911" s="344"/>
      <c r="BK4911" s="344"/>
      <c r="BS4911" s="305"/>
      <c r="BT4911" s="305"/>
      <c r="BU4911" s="305"/>
      <c r="BV4911" s="305"/>
      <c r="BW4911" s="305"/>
      <c r="BX4911" s="305"/>
      <c r="BY4911" s="305"/>
      <c r="BZ4911" s="305"/>
      <c r="CA4911" s="305"/>
      <c r="CE4911" s="110"/>
    </row>
    <row r="4912" spans="9:83" s="108" customFormat="1" x14ac:dyDescent="0.25">
      <c r="I4912" s="111"/>
      <c r="J4912" s="111"/>
      <c r="K4912" s="111"/>
      <c r="L4912" s="111"/>
      <c r="M4912" s="111"/>
      <c r="N4912" s="111"/>
      <c r="O4912" s="112"/>
      <c r="AF4912" s="109"/>
      <c r="AG4912" s="109"/>
      <c r="AH4912" s="109"/>
      <c r="AN4912" s="109"/>
      <c r="AO4912" s="109"/>
      <c r="AP4912" s="109"/>
      <c r="BF4912" s="305"/>
      <c r="BG4912" s="305"/>
      <c r="BJ4912" s="344"/>
      <c r="BK4912" s="344"/>
      <c r="BS4912" s="305"/>
      <c r="BT4912" s="305"/>
      <c r="BU4912" s="305"/>
      <c r="BV4912" s="305"/>
      <c r="BW4912" s="305"/>
      <c r="BX4912" s="305"/>
      <c r="BY4912" s="305"/>
      <c r="BZ4912" s="305"/>
      <c r="CA4912" s="305"/>
      <c r="CE4912" s="110"/>
    </row>
    <row r="4913" spans="9:83" s="108" customFormat="1" x14ac:dyDescent="0.25">
      <c r="I4913" s="111"/>
      <c r="J4913" s="111"/>
      <c r="K4913" s="111"/>
      <c r="L4913" s="111"/>
      <c r="M4913" s="111"/>
      <c r="N4913" s="111"/>
      <c r="O4913" s="112"/>
      <c r="AF4913" s="109"/>
      <c r="AG4913" s="109"/>
      <c r="AH4913" s="109"/>
      <c r="AN4913" s="109"/>
      <c r="AO4913" s="109"/>
      <c r="AP4913" s="109"/>
      <c r="BF4913" s="305"/>
      <c r="BG4913" s="305"/>
      <c r="BJ4913" s="344"/>
      <c r="BK4913" s="344"/>
      <c r="BS4913" s="305"/>
      <c r="BT4913" s="305"/>
      <c r="BU4913" s="305"/>
      <c r="BV4913" s="305"/>
      <c r="BW4913" s="305"/>
      <c r="BX4913" s="305"/>
      <c r="BY4913" s="305"/>
      <c r="BZ4913" s="305"/>
      <c r="CA4913" s="305"/>
      <c r="CE4913" s="110"/>
    </row>
    <row r="4914" spans="9:83" s="108" customFormat="1" x14ac:dyDescent="0.25">
      <c r="I4914" s="111"/>
      <c r="J4914" s="111"/>
      <c r="K4914" s="111"/>
      <c r="L4914" s="111"/>
      <c r="M4914" s="111"/>
      <c r="N4914" s="111"/>
      <c r="O4914" s="112"/>
      <c r="AF4914" s="109"/>
      <c r="AG4914" s="109"/>
      <c r="AH4914" s="109"/>
      <c r="AN4914" s="109"/>
      <c r="AO4914" s="109"/>
      <c r="AP4914" s="109"/>
      <c r="BF4914" s="305"/>
      <c r="BG4914" s="305"/>
      <c r="BJ4914" s="344"/>
      <c r="BK4914" s="344"/>
      <c r="BS4914" s="305"/>
      <c r="BT4914" s="305"/>
      <c r="BU4914" s="305"/>
      <c r="BV4914" s="305"/>
      <c r="BW4914" s="305"/>
      <c r="BX4914" s="305"/>
      <c r="BY4914" s="305"/>
      <c r="BZ4914" s="305"/>
      <c r="CA4914" s="305"/>
      <c r="CE4914" s="110"/>
    </row>
    <row r="4915" spans="9:83" s="108" customFormat="1" x14ac:dyDescent="0.25">
      <c r="I4915" s="111"/>
      <c r="J4915" s="111"/>
      <c r="K4915" s="111"/>
      <c r="L4915" s="111"/>
      <c r="M4915" s="111"/>
      <c r="N4915" s="111"/>
      <c r="O4915" s="112"/>
      <c r="AF4915" s="109"/>
      <c r="AG4915" s="109"/>
      <c r="AH4915" s="109"/>
      <c r="AN4915" s="109"/>
      <c r="AO4915" s="109"/>
      <c r="AP4915" s="109"/>
      <c r="BF4915" s="305"/>
      <c r="BG4915" s="305"/>
      <c r="BJ4915" s="344"/>
      <c r="BK4915" s="344"/>
      <c r="BS4915" s="305"/>
      <c r="BT4915" s="305"/>
      <c r="BU4915" s="305"/>
      <c r="BV4915" s="305"/>
      <c r="BW4915" s="305"/>
      <c r="BX4915" s="305"/>
      <c r="BY4915" s="305"/>
      <c r="BZ4915" s="305"/>
      <c r="CA4915" s="305"/>
      <c r="CE4915" s="110"/>
    </row>
    <row r="4916" spans="9:83" s="108" customFormat="1" x14ac:dyDescent="0.25">
      <c r="I4916" s="111"/>
      <c r="J4916" s="111"/>
      <c r="K4916" s="111"/>
      <c r="L4916" s="111"/>
      <c r="M4916" s="111"/>
      <c r="N4916" s="111"/>
      <c r="O4916" s="112"/>
      <c r="AF4916" s="109"/>
      <c r="AG4916" s="109"/>
      <c r="AH4916" s="109"/>
      <c r="AN4916" s="109"/>
      <c r="AO4916" s="109"/>
      <c r="AP4916" s="109"/>
      <c r="BF4916" s="305"/>
      <c r="BG4916" s="305"/>
      <c r="BJ4916" s="344"/>
      <c r="BK4916" s="344"/>
      <c r="BS4916" s="305"/>
      <c r="BT4916" s="305"/>
      <c r="BU4916" s="305"/>
      <c r="BV4916" s="305"/>
      <c r="BW4916" s="305"/>
      <c r="BX4916" s="305"/>
      <c r="BY4916" s="305"/>
      <c r="BZ4916" s="305"/>
      <c r="CA4916" s="305"/>
      <c r="CE4916" s="110"/>
    </row>
    <row r="4917" spans="9:83" s="108" customFormat="1" x14ac:dyDescent="0.25">
      <c r="I4917" s="111"/>
      <c r="J4917" s="111"/>
      <c r="K4917" s="111"/>
      <c r="L4917" s="111"/>
      <c r="M4917" s="111"/>
      <c r="N4917" s="111"/>
      <c r="O4917" s="112"/>
      <c r="AF4917" s="109"/>
      <c r="AG4917" s="109"/>
      <c r="AH4917" s="109"/>
      <c r="AN4917" s="109"/>
      <c r="AO4917" s="109"/>
      <c r="AP4917" s="109"/>
      <c r="BF4917" s="305"/>
      <c r="BG4917" s="305"/>
      <c r="BJ4917" s="344"/>
      <c r="BK4917" s="344"/>
      <c r="BS4917" s="305"/>
      <c r="BT4917" s="305"/>
      <c r="BU4917" s="305"/>
      <c r="BV4917" s="305"/>
      <c r="BW4917" s="305"/>
      <c r="BX4917" s="305"/>
      <c r="BY4917" s="305"/>
      <c r="BZ4917" s="305"/>
      <c r="CA4917" s="305"/>
      <c r="CE4917" s="110"/>
    </row>
    <row r="4918" spans="9:83" s="108" customFormat="1" x14ac:dyDescent="0.25">
      <c r="I4918" s="111"/>
      <c r="J4918" s="111"/>
      <c r="K4918" s="111"/>
      <c r="L4918" s="111"/>
      <c r="M4918" s="111"/>
      <c r="N4918" s="111"/>
      <c r="O4918" s="112"/>
      <c r="AF4918" s="109"/>
      <c r="AG4918" s="109"/>
      <c r="AH4918" s="109"/>
      <c r="AN4918" s="109"/>
      <c r="AO4918" s="109"/>
      <c r="AP4918" s="109"/>
      <c r="BF4918" s="305"/>
      <c r="BG4918" s="305"/>
      <c r="BJ4918" s="344"/>
      <c r="BK4918" s="344"/>
      <c r="BS4918" s="305"/>
      <c r="BT4918" s="305"/>
      <c r="BU4918" s="305"/>
      <c r="BV4918" s="305"/>
      <c r="BW4918" s="305"/>
      <c r="BX4918" s="305"/>
      <c r="BY4918" s="305"/>
      <c r="BZ4918" s="305"/>
      <c r="CA4918" s="305"/>
      <c r="CE4918" s="110"/>
    </row>
    <row r="4919" spans="9:83" s="108" customFormat="1" x14ac:dyDescent="0.25">
      <c r="I4919" s="111"/>
      <c r="J4919" s="111"/>
      <c r="K4919" s="111"/>
      <c r="L4919" s="111"/>
      <c r="M4919" s="111"/>
      <c r="N4919" s="111"/>
      <c r="O4919" s="112"/>
      <c r="AF4919" s="109"/>
      <c r="AG4919" s="109"/>
      <c r="AH4919" s="109"/>
      <c r="AN4919" s="109"/>
      <c r="AO4919" s="109"/>
      <c r="AP4919" s="109"/>
      <c r="BF4919" s="305"/>
      <c r="BG4919" s="305"/>
      <c r="BJ4919" s="344"/>
      <c r="BK4919" s="344"/>
      <c r="BS4919" s="305"/>
      <c r="BT4919" s="305"/>
      <c r="BU4919" s="305"/>
      <c r="BV4919" s="305"/>
      <c r="BW4919" s="305"/>
      <c r="BX4919" s="305"/>
      <c r="BY4919" s="305"/>
      <c r="BZ4919" s="305"/>
      <c r="CA4919" s="305"/>
      <c r="CE4919" s="110"/>
    </row>
    <row r="4920" spans="9:83" s="108" customFormat="1" x14ac:dyDescent="0.25">
      <c r="I4920" s="111"/>
      <c r="J4920" s="111"/>
      <c r="K4920" s="111"/>
      <c r="L4920" s="111"/>
      <c r="M4920" s="111"/>
      <c r="N4920" s="111"/>
      <c r="O4920" s="112"/>
      <c r="AF4920" s="109"/>
      <c r="AG4920" s="109"/>
      <c r="AH4920" s="109"/>
      <c r="AN4920" s="109"/>
      <c r="AO4920" s="109"/>
      <c r="AP4920" s="109"/>
      <c r="BF4920" s="305"/>
      <c r="BG4920" s="305"/>
      <c r="BJ4920" s="344"/>
      <c r="BK4920" s="344"/>
      <c r="BS4920" s="305"/>
      <c r="BT4920" s="305"/>
      <c r="BU4920" s="305"/>
      <c r="BV4920" s="305"/>
      <c r="BW4920" s="305"/>
      <c r="BX4920" s="305"/>
      <c r="BY4920" s="305"/>
      <c r="BZ4920" s="305"/>
      <c r="CA4920" s="305"/>
      <c r="CE4920" s="110"/>
    </row>
    <row r="4921" spans="9:83" s="108" customFormat="1" x14ac:dyDescent="0.25">
      <c r="I4921" s="111"/>
      <c r="J4921" s="111"/>
      <c r="K4921" s="111"/>
      <c r="L4921" s="111"/>
      <c r="M4921" s="111"/>
      <c r="N4921" s="111"/>
      <c r="O4921" s="112"/>
      <c r="AF4921" s="109"/>
      <c r="AG4921" s="109"/>
      <c r="AH4921" s="109"/>
      <c r="AN4921" s="109"/>
      <c r="AO4921" s="109"/>
      <c r="AP4921" s="109"/>
      <c r="BF4921" s="305"/>
      <c r="BG4921" s="305"/>
      <c r="BJ4921" s="344"/>
      <c r="BK4921" s="344"/>
      <c r="BS4921" s="305"/>
      <c r="BT4921" s="305"/>
      <c r="BU4921" s="305"/>
      <c r="BV4921" s="305"/>
      <c r="BW4921" s="305"/>
      <c r="BX4921" s="305"/>
      <c r="BY4921" s="305"/>
      <c r="BZ4921" s="305"/>
      <c r="CA4921" s="305"/>
      <c r="CE4921" s="110"/>
    </row>
    <row r="4922" spans="9:83" s="108" customFormat="1" x14ac:dyDescent="0.25">
      <c r="I4922" s="111"/>
      <c r="J4922" s="111"/>
      <c r="K4922" s="111"/>
      <c r="L4922" s="111"/>
      <c r="M4922" s="111"/>
      <c r="N4922" s="111"/>
      <c r="O4922" s="112"/>
      <c r="AF4922" s="109"/>
      <c r="AG4922" s="109"/>
      <c r="AH4922" s="109"/>
      <c r="AN4922" s="109"/>
      <c r="AO4922" s="109"/>
      <c r="AP4922" s="109"/>
      <c r="BF4922" s="305"/>
      <c r="BG4922" s="305"/>
      <c r="BJ4922" s="344"/>
      <c r="BK4922" s="344"/>
      <c r="BS4922" s="305"/>
      <c r="BT4922" s="305"/>
      <c r="BU4922" s="305"/>
      <c r="BV4922" s="305"/>
      <c r="BW4922" s="305"/>
      <c r="BX4922" s="305"/>
      <c r="BY4922" s="305"/>
      <c r="BZ4922" s="305"/>
      <c r="CA4922" s="305"/>
      <c r="CE4922" s="110"/>
    </row>
    <row r="4923" spans="9:83" s="108" customFormat="1" x14ac:dyDescent="0.25">
      <c r="I4923" s="111"/>
      <c r="J4923" s="111"/>
      <c r="K4923" s="111"/>
      <c r="L4923" s="111"/>
      <c r="M4923" s="111"/>
      <c r="N4923" s="111"/>
      <c r="O4923" s="112"/>
      <c r="AF4923" s="109"/>
      <c r="AG4923" s="109"/>
      <c r="AH4923" s="109"/>
      <c r="AN4923" s="109"/>
      <c r="AO4923" s="109"/>
      <c r="AP4923" s="109"/>
      <c r="BF4923" s="305"/>
      <c r="BG4923" s="305"/>
      <c r="BJ4923" s="344"/>
      <c r="BK4923" s="344"/>
      <c r="BS4923" s="305"/>
      <c r="BT4923" s="305"/>
      <c r="BU4923" s="305"/>
      <c r="BV4923" s="305"/>
      <c r="BW4923" s="305"/>
      <c r="BX4923" s="305"/>
      <c r="BY4923" s="305"/>
      <c r="BZ4923" s="305"/>
      <c r="CA4923" s="305"/>
      <c r="CE4923" s="110"/>
    </row>
    <row r="4924" spans="9:83" s="108" customFormat="1" x14ac:dyDescent="0.25">
      <c r="I4924" s="111"/>
      <c r="J4924" s="111"/>
      <c r="K4924" s="111"/>
      <c r="L4924" s="111"/>
      <c r="M4924" s="111"/>
      <c r="N4924" s="111"/>
      <c r="O4924" s="112"/>
      <c r="AF4924" s="109"/>
      <c r="AG4924" s="109"/>
      <c r="AH4924" s="109"/>
      <c r="AN4924" s="109"/>
      <c r="AO4924" s="109"/>
      <c r="AP4924" s="109"/>
      <c r="BF4924" s="305"/>
      <c r="BG4924" s="305"/>
      <c r="BJ4924" s="344"/>
      <c r="BK4924" s="344"/>
      <c r="BS4924" s="305"/>
      <c r="BT4924" s="305"/>
      <c r="BU4924" s="305"/>
      <c r="BV4924" s="305"/>
      <c r="BW4924" s="305"/>
      <c r="BX4924" s="305"/>
      <c r="BY4924" s="305"/>
      <c r="BZ4924" s="305"/>
      <c r="CA4924" s="305"/>
      <c r="CE4924" s="110"/>
    </row>
    <row r="4925" spans="9:83" s="108" customFormat="1" x14ac:dyDescent="0.25">
      <c r="I4925" s="111"/>
      <c r="J4925" s="111"/>
      <c r="K4925" s="111"/>
      <c r="L4925" s="111"/>
      <c r="M4925" s="111"/>
      <c r="N4925" s="111"/>
      <c r="O4925" s="112"/>
      <c r="AF4925" s="109"/>
      <c r="AG4925" s="109"/>
      <c r="AH4925" s="109"/>
      <c r="AN4925" s="109"/>
      <c r="AO4925" s="109"/>
      <c r="AP4925" s="109"/>
      <c r="BF4925" s="305"/>
      <c r="BG4925" s="305"/>
      <c r="BJ4925" s="344"/>
      <c r="BK4925" s="344"/>
      <c r="BS4925" s="305"/>
      <c r="BT4925" s="305"/>
      <c r="BU4925" s="305"/>
      <c r="BV4925" s="305"/>
      <c r="BW4925" s="305"/>
      <c r="BX4925" s="305"/>
      <c r="BY4925" s="305"/>
      <c r="BZ4925" s="305"/>
      <c r="CA4925" s="305"/>
      <c r="CE4925" s="110"/>
    </row>
    <row r="4926" spans="9:83" s="108" customFormat="1" x14ac:dyDescent="0.25">
      <c r="I4926" s="111"/>
      <c r="J4926" s="111"/>
      <c r="K4926" s="111"/>
      <c r="L4926" s="111"/>
      <c r="M4926" s="111"/>
      <c r="N4926" s="111"/>
      <c r="O4926" s="112"/>
      <c r="AF4926" s="109"/>
      <c r="AG4926" s="109"/>
      <c r="AH4926" s="109"/>
      <c r="AN4926" s="109"/>
      <c r="AO4926" s="109"/>
      <c r="AP4926" s="109"/>
      <c r="BF4926" s="305"/>
      <c r="BG4926" s="305"/>
      <c r="BJ4926" s="344"/>
      <c r="BK4926" s="344"/>
      <c r="BS4926" s="305"/>
      <c r="BT4926" s="305"/>
      <c r="BU4926" s="305"/>
      <c r="BV4926" s="305"/>
      <c r="BW4926" s="305"/>
      <c r="BX4926" s="305"/>
      <c r="BY4926" s="305"/>
      <c r="BZ4926" s="305"/>
      <c r="CA4926" s="305"/>
      <c r="CE4926" s="110"/>
    </row>
    <row r="4927" spans="9:83" s="108" customFormat="1" x14ac:dyDescent="0.25">
      <c r="I4927" s="111"/>
      <c r="J4927" s="111"/>
      <c r="K4927" s="111"/>
      <c r="L4927" s="111"/>
      <c r="M4927" s="111"/>
      <c r="N4927" s="111"/>
      <c r="O4927" s="112"/>
      <c r="AF4927" s="109"/>
      <c r="AG4927" s="109"/>
      <c r="AH4927" s="109"/>
      <c r="AN4927" s="109"/>
      <c r="AO4927" s="109"/>
      <c r="AP4927" s="109"/>
      <c r="BF4927" s="305"/>
      <c r="BG4927" s="305"/>
      <c r="BJ4927" s="344"/>
      <c r="BK4927" s="344"/>
      <c r="BS4927" s="305"/>
      <c r="BT4927" s="305"/>
      <c r="BU4927" s="305"/>
      <c r="BV4927" s="305"/>
      <c r="BW4927" s="305"/>
      <c r="BX4927" s="305"/>
      <c r="BY4927" s="305"/>
      <c r="BZ4927" s="305"/>
      <c r="CA4927" s="305"/>
      <c r="CE4927" s="110"/>
    </row>
    <row r="4928" spans="9:83" s="108" customFormat="1" x14ac:dyDescent="0.25">
      <c r="I4928" s="111"/>
      <c r="J4928" s="111"/>
      <c r="K4928" s="111"/>
      <c r="L4928" s="111"/>
      <c r="M4928" s="111"/>
      <c r="N4928" s="111"/>
      <c r="O4928" s="112"/>
      <c r="AF4928" s="109"/>
      <c r="AG4928" s="109"/>
      <c r="AH4928" s="109"/>
      <c r="AN4928" s="109"/>
      <c r="AO4928" s="109"/>
      <c r="AP4928" s="109"/>
      <c r="BF4928" s="305"/>
      <c r="BG4928" s="305"/>
      <c r="BJ4928" s="344"/>
      <c r="BK4928" s="344"/>
      <c r="BS4928" s="305"/>
      <c r="BT4928" s="305"/>
      <c r="BU4928" s="305"/>
      <c r="BV4928" s="305"/>
      <c r="BW4928" s="305"/>
      <c r="BX4928" s="305"/>
      <c r="BY4928" s="305"/>
      <c r="BZ4928" s="305"/>
      <c r="CA4928" s="305"/>
      <c r="CE4928" s="110"/>
    </row>
    <row r="4929" spans="9:83" s="108" customFormat="1" x14ac:dyDescent="0.25">
      <c r="I4929" s="111"/>
      <c r="J4929" s="111"/>
      <c r="K4929" s="111"/>
      <c r="L4929" s="111"/>
      <c r="M4929" s="111"/>
      <c r="N4929" s="111"/>
      <c r="O4929" s="112"/>
      <c r="AF4929" s="109"/>
      <c r="AG4929" s="109"/>
      <c r="AH4929" s="109"/>
      <c r="AN4929" s="109"/>
      <c r="AO4929" s="109"/>
      <c r="AP4929" s="109"/>
      <c r="BF4929" s="305"/>
      <c r="BG4929" s="305"/>
      <c r="BJ4929" s="344"/>
      <c r="BK4929" s="344"/>
      <c r="BS4929" s="305"/>
      <c r="BT4929" s="305"/>
      <c r="BU4929" s="305"/>
      <c r="BV4929" s="305"/>
      <c r="BW4929" s="305"/>
      <c r="BX4929" s="305"/>
      <c r="BY4929" s="305"/>
      <c r="BZ4929" s="305"/>
      <c r="CA4929" s="305"/>
      <c r="CE4929" s="110"/>
    </row>
    <row r="4930" spans="9:83" s="108" customFormat="1" x14ac:dyDescent="0.25">
      <c r="I4930" s="111"/>
      <c r="J4930" s="111"/>
      <c r="K4930" s="111"/>
      <c r="L4930" s="111"/>
      <c r="M4930" s="111"/>
      <c r="N4930" s="111"/>
      <c r="O4930" s="112"/>
      <c r="AF4930" s="109"/>
      <c r="AG4930" s="109"/>
      <c r="AH4930" s="109"/>
      <c r="AN4930" s="109"/>
      <c r="AO4930" s="109"/>
      <c r="AP4930" s="109"/>
      <c r="BF4930" s="305"/>
      <c r="BG4930" s="305"/>
      <c r="BJ4930" s="344"/>
      <c r="BK4930" s="344"/>
      <c r="BS4930" s="305"/>
      <c r="BT4930" s="305"/>
      <c r="BU4930" s="305"/>
      <c r="BV4930" s="305"/>
      <c r="BW4930" s="305"/>
      <c r="BX4930" s="305"/>
      <c r="BY4930" s="305"/>
      <c r="BZ4930" s="305"/>
      <c r="CA4930" s="305"/>
      <c r="CE4930" s="110"/>
    </row>
    <row r="4931" spans="9:83" s="108" customFormat="1" x14ac:dyDescent="0.25">
      <c r="I4931" s="111"/>
      <c r="J4931" s="111"/>
      <c r="K4931" s="111"/>
      <c r="L4931" s="111"/>
      <c r="M4931" s="111"/>
      <c r="N4931" s="111"/>
      <c r="O4931" s="112"/>
      <c r="AF4931" s="109"/>
      <c r="AG4931" s="109"/>
      <c r="AH4931" s="109"/>
      <c r="AN4931" s="109"/>
      <c r="AO4931" s="109"/>
      <c r="AP4931" s="109"/>
      <c r="BF4931" s="305"/>
      <c r="BG4931" s="305"/>
      <c r="BJ4931" s="344"/>
      <c r="BK4931" s="344"/>
      <c r="BS4931" s="305"/>
      <c r="BT4931" s="305"/>
      <c r="BU4931" s="305"/>
      <c r="BV4931" s="305"/>
      <c r="BW4931" s="305"/>
      <c r="BX4931" s="305"/>
      <c r="BY4931" s="305"/>
      <c r="BZ4931" s="305"/>
      <c r="CA4931" s="305"/>
      <c r="CE4931" s="110"/>
    </row>
    <row r="4932" spans="9:83" s="108" customFormat="1" x14ac:dyDescent="0.25">
      <c r="I4932" s="111"/>
      <c r="J4932" s="111"/>
      <c r="K4932" s="111"/>
      <c r="L4932" s="111"/>
      <c r="M4932" s="111"/>
      <c r="N4932" s="111"/>
      <c r="O4932" s="112"/>
      <c r="AF4932" s="109"/>
      <c r="AG4932" s="109"/>
      <c r="AH4932" s="109"/>
      <c r="AN4932" s="109"/>
      <c r="AO4932" s="109"/>
      <c r="AP4932" s="109"/>
      <c r="BF4932" s="305"/>
      <c r="BG4932" s="305"/>
      <c r="BJ4932" s="344"/>
      <c r="BK4932" s="344"/>
      <c r="BS4932" s="305"/>
      <c r="BT4932" s="305"/>
      <c r="BU4932" s="305"/>
      <c r="BV4932" s="305"/>
      <c r="BW4932" s="305"/>
      <c r="BX4932" s="305"/>
      <c r="BY4932" s="305"/>
      <c r="BZ4932" s="305"/>
      <c r="CA4932" s="305"/>
      <c r="CE4932" s="110"/>
    </row>
    <row r="4933" spans="9:83" s="108" customFormat="1" x14ac:dyDescent="0.25">
      <c r="I4933" s="111"/>
      <c r="J4933" s="111"/>
      <c r="K4933" s="111"/>
      <c r="L4933" s="111"/>
      <c r="M4933" s="111"/>
      <c r="N4933" s="111"/>
      <c r="O4933" s="112"/>
      <c r="AF4933" s="109"/>
      <c r="AG4933" s="109"/>
      <c r="AH4933" s="109"/>
      <c r="AN4933" s="109"/>
      <c r="AO4933" s="109"/>
      <c r="AP4933" s="109"/>
      <c r="BF4933" s="305"/>
      <c r="BG4933" s="305"/>
      <c r="BJ4933" s="344"/>
      <c r="BK4933" s="344"/>
      <c r="BS4933" s="305"/>
      <c r="BT4933" s="305"/>
      <c r="BU4933" s="305"/>
      <c r="BV4933" s="305"/>
      <c r="BW4933" s="305"/>
      <c r="BX4933" s="305"/>
      <c r="BY4933" s="305"/>
      <c r="BZ4933" s="305"/>
      <c r="CA4933" s="305"/>
      <c r="CE4933" s="110"/>
    </row>
    <row r="4934" spans="9:83" s="108" customFormat="1" x14ac:dyDescent="0.25">
      <c r="I4934" s="111"/>
      <c r="J4934" s="111"/>
      <c r="K4934" s="111"/>
      <c r="L4934" s="111"/>
      <c r="M4934" s="111"/>
      <c r="N4934" s="111"/>
      <c r="O4934" s="112"/>
      <c r="AF4934" s="109"/>
      <c r="AG4934" s="109"/>
      <c r="AH4934" s="109"/>
      <c r="AN4934" s="109"/>
      <c r="AO4934" s="109"/>
      <c r="AP4934" s="109"/>
      <c r="BF4934" s="305"/>
      <c r="BG4934" s="305"/>
      <c r="BJ4934" s="344"/>
      <c r="BK4934" s="344"/>
      <c r="BS4934" s="305"/>
      <c r="BT4934" s="305"/>
      <c r="BU4934" s="305"/>
      <c r="BV4934" s="305"/>
      <c r="BW4934" s="305"/>
      <c r="BX4934" s="305"/>
      <c r="BY4934" s="305"/>
      <c r="BZ4934" s="305"/>
      <c r="CA4934" s="305"/>
      <c r="CE4934" s="110"/>
    </row>
    <row r="4935" spans="9:83" s="108" customFormat="1" x14ac:dyDescent="0.25">
      <c r="I4935" s="111"/>
      <c r="J4935" s="111"/>
      <c r="K4935" s="111"/>
      <c r="L4935" s="111"/>
      <c r="M4935" s="111"/>
      <c r="N4935" s="111"/>
      <c r="O4935" s="112"/>
      <c r="AF4935" s="109"/>
      <c r="AG4935" s="109"/>
      <c r="AH4935" s="109"/>
      <c r="AN4935" s="109"/>
      <c r="AO4935" s="109"/>
      <c r="AP4935" s="109"/>
      <c r="BF4935" s="305"/>
      <c r="BG4935" s="305"/>
      <c r="BJ4935" s="344"/>
      <c r="BK4935" s="344"/>
      <c r="BS4935" s="305"/>
      <c r="BT4935" s="305"/>
      <c r="BU4935" s="305"/>
      <c r="BV4935" s="305"/>
      <c r="BW4935" s="305"/>
      <c r="BX4935" s="305"/>
      <c r="BY4935" s="305"/>
      <c r="BZ4935" s="305"/>
      <c r="CA4935" s="305"/>
      <c r="CE4935" s="110"/>
    </row>
    <row r="4936" spans="9:83" s="108" customFormat="1" x14ac:dyDescent="0.25">
      <c r="I4936" s="111"/>
      <c r="J4936" s="111"/>
      <c r="K4936" s="111"/>
      <c r="L4936" s="111"/>
      <c r="M4936" s="111"/>
      <c r="N4936" s="111"/>
      <c r="O4936" s="112"/>
      <c r="AF4936" s="109"/>
      <c r="AG4936" s="109"/>
      <c r="AH4936" s="109"/>
      <c r="AN4936" s="109"/>
      <c r="AO4936" s="109"/>
      <c r="AP4936" s="109"/>
      <c r="BF4936" s="305"/>
      <c r="BG4936" s="305"/>
      <c r="BJ4936" s="344"/>
      <c r="BK4936" s="344"/>
      <c r="BS4936" s="305"/>
      <c r="BT4936" s="305"/>
      <c r="BU4936" s="305"/>
      <c r="BV4936" s="305"/>
      <c r="BW4936" s="305"/>
      <c r="BX4936" s="305"/>
      <c r="BY4936" s="305"/>
      <c r="BZ4936" s="305"/>
      <c r="CA4936" s="305"/>
      <c r="CE4936" s="110"/>
    </row>
    <row r="4937" spans="9:83" s="108" customFormat="1" x14ac:dyDescent="0.25">
      <c r="I4937" s="111"/>
      <c r="J4937" s="111"/>
      <c r="K4937" s="111"/>
      <c r="L4937" s="111"/>
      <c r="M4937" s="111"/>
      <c r="N4937" s="111"/>
      <c r="O4937" s="112"/>
      <c r="AF4937" s="109"/>
      <c r="AG4937" s="109"/>
      <c r="AH4937" s="109"/>
      <c r="AN4937" s="109"/>
      <c r="AO4937" s="109"/>
      <c r="AP4937" s="109"/>
      <c r="BF4937" s="305"/>
      <c r="BG4937" s="305"/>
      <c r="BJ4937" s="344"/>
      <c r="BK4937" s="344"/>
      <c r="BS4937" s="305"/>
      <c r="BT4937" s="305"/>
      <c r="BU4937" s="305"/>
      <c r="BV4937" s="305"/>
      <c r="BW4937" s="305"/>
      <c r="BX4937" s="305"/>
      <c r="BY4937" s="305"/>
      <c r="BZ4937" s="305"/>
      <c r="CA4937" s="305"/>
      <c r="CE4937" s="110"/>
    </row>
    <row r="4938" spans="9:83" s="108" customFormat="1" x14ac:dyDescent="0.25">
      <c r="I4938" s="111"/>
      <c r="J4938" s="111"/>
      <c r="K4938" s="111"/>
      <c r="L4938" s="111"/>
      <c r="M4938" s="111"/>
      <c r="N4938" s="111"/>
      <c r="O4938" s="112"/>
      <c r="AF4938" s="109"/>
      <c r="AG4938" s="109"/>
      <c r="AH4938" s="109"/>
      <c r="AN4938" s="109"/>
      <c r="AO4938" s="109"/>
      <c r="AP4938" s="109"/>
      <c r="BF4938" s="305"/>
      <c r="BG4938" s="305"/>
      <c r="BJ4938" s="344"/>
      <c r="BK4938" s="344"/>
      <c r="BS4938" s="305"/>
      <c r="BT4938" s="305"/>
      <c r="BU4938" s="305"/>
      <c r="BV4938" s="305"/>
      <c r="BW4938" s="305"/>
      <c r="BX4938" s="305"/>
      <c r="BY4938" s="305"/>
      <c r="BZ4938" s="305"/>
      <c r="CA4938" s="305"/>
      <c r="CE4938" s="110"/>
    </row>
    <row r="4939" spans="9:83" s="108" customFormat="1" x14ac:dyDescent="0.25">
      <c r="I4939" s="111"/>
      <c r="J4939" s="111"/>
      <c r="K4939" s="111"/>
      <c r="L4939" s="111"/>
      <c r="M4939" s="111"/>
      <c r="N4939" s="111"/>
      <c r="O4939" s="112"/>
      <c r="AF4939" s="109"/>
      <c r="AG4939" s="109"/>
      <c r="AH4939" s="109"/>
      <c r="AN4939" s="109"/>
      <c r="AO4939" s="109"/>
      <c r="AP4939" s="109"/>
      <c r="BF4939" s="305"/>
      <c r="BG4939" s="305"/>
      <c r="BJ4939" s="344"/>
      <c r="BK4939" s="344"/>
      <c r="BS4939" s="305"/>
      <c r="BT4939" s="305"/>
      <c r="BU4939" s="305"/>
      <c r="BV4939" s="305"/>
      <c r="BW4939" s="305"/>
      <c r="BX4939" s="305"/>
      <c r="BY4939" s="305"/>
      <c r="BZ4939" s="305"/>
      <c r="CA4939" s="305"/>
      <c r="CE4939" s="110"/>
    </row>
    <row r="4940" spans="9:83" s="108" customFormat="1" x14ac:dyDescent="0.25">
      <c r="I4940" s="111"/>
      <c r="J4940" s="111"/>
      <c r="K4940" s="111"/>
      <c r="L4940" s="111"/>
      <c r="M4940" s="111"/>
      <c r="N4940" s="111"/>
      <c r="O4940" s="112"/>
      <c r="AF4940" s="109"/>
      <c r="AG4940" s="109"/>
      <c r="AH4940" s="109"/>
      <c r="AN4940" s="109"/>
      <c r="AO4940" s="109"/>
      <c r="AP4940" s="109"/>
      <c r="BF4940" s="305"/>
      <c r="BG4940" s="305"/>
      <c r="BJ4940" s="344"/>
      <c r="BK4940" s="344"/>
      <c r="BS4940" s="305"/>
      <c r="BT4940" s="305"/>
      <c r="BU4940" s="305"/>
      <c r="BV4940" s="305"/>
      <c r="BW4940" s="305"/>
      <c r="BX4940" s="305"/>
      <c r="BY4940" s="305"/>
      <c r="BZ4940" s="305"/>
      <c r="CA4940" s="305"/>
      <c r="CE4940" s="110"/>
    </row>
    <row r="4941" spans="9:83" s="108" customFormat="1" x14ac:dyDescent="0.25">
      <c r="I4941" s="111"/>
      <c r="J4941" s="111"/>
      <c r="K4941" s="111"/>
      <c r="L4941" s="111"/>
      <c r="M4941" s="111"/>
      <c r="N4941" s="111"/>
      <c r="O4941" s="112"/>
      <c r="AF4941" s="109"/>
      <c r="AG4941" s="109"/>
      <c r="AH4941" s="109"/>
      <c r="AN4941" s="109"/>
      <c r="AO4941" s="109"/>
      <c r="AP4941" s="109"/>
      <c r="BF4941" s="305"/>
      <c r="BG4941" s="305"/>
      <c r="BJ4941" s="344"/>
      <c r="BK4941" s="344"/>
      <c r="BS4941" s="305"/>
      <c r="BT4941" s="305"/>
      <c r="BU4941" s="305"/>
      <c r="BV4941" s="305"/>
      <c r="BW4941" s="305"/>
      <c r="BX4941" s="305"/>
      <c r="BY4941" s="305"/>
      <c r="BZ4941" s="305"/>
      <c r="CA4941" s="305"/>
      <c r="CE4941" s="110"/>
    </row>
    <row r="4942" spans="9:83" s="108" customFormat="1" x14ac:dyDescent="0.25">
      <c r="I4942" s="111"/>
      <c r="J4942" s="111"/>
      <c r="K4942" s="111"/>
      <c r="L4942" s="111"/>
      <c r="M4942" s="111"/>
      <c r="N4942" s="111"/>
      <c r="O4942" s="112"/>
      <c r="AF4942" s="109"/>
      <c r="AG4942" s="109"/>
      <c r="AH4942" s="109"/>
      <c r="AN4942" s="109"/>
      <c r="AO4942" s="109"/>
      <c r="AP4942" s="109"/>
      <c r="BF4942" s="305"/>
      <c r="BG4942" s="305"/>
      <c r="BJ4942" s="344"/>
      <c r="BK4942" s="344"/>
      <c r="BS4942" s="305"/>
      <c r="BT4942" s="305"/>
      <c r="BU4942" s="305"/>
      <c r="BV4942" s="305"/>
      <c r="BW4942" s="305"/>
      <c r="BX4942" s="305"/>
      <c r="BY4942" s="305"/>
      <c r="BZ4942" s="305"/>
      <c r="CA4942" s="305"/>
      <c r="CE4942" s="110"/>
    </row>
    <row r="4943" spans="9:83" s="108" customFormat="1" x14ac:dyDescent="0.25">
      <c r="I4943" s="111"/>
      <c r="J4943" s="111"/>
      <c r="K4943" s="111"/>
      <c r="L4943" s="111"/>
      <c r="M4943" s="111"/>
      <c r="N4943" s="111"/>
      <c r="O4943" s="112"/>
      <c r="AF4943" s="109"/>
      <c r="AG4943" s="109"/>
      <c r="AH4943" s="109"/>
      <c r="AN4943" s="109"/>
      <c r="AO4943" s="109"/>
      <c r="AP4943" s="109"/>
      <c r="BF4943" s="305"/>
      <c r="BG4943" s="305"/>
      <c r="BJ4943" s="344"/>
      <c r="BK4943" s="344"/>
      <c r="BS4943" s="305"/>
      <c r="BT4943" s="305"/>
      <c r="BU4943" s="305"/>
      <c r="BV4943" s="305"/>
      <c r="BW4943" s="305"/>
      <c r="BX4943" s="305"/>
      <c r="BY4943" s="305"/>
      <c r="BZ4943" s="305"/>
      <c r="CA4943" s="305"/>
      <c r="CE4943" s="110"/>
    </row>
    <row r="4944" spans="9:83" s="108" customFormat="1" x14ac:dyDescent="0.25">
      <c r="I4944" s="111"/>
      <c r="J4944" s="111"/>
      <c r="K4944" s="111"/>
      <c r="L4944" s="111"/>
      <c r="M4944" s="111"/>
      <c r="N4944" s="111"/>
      <c r="O4944" s="112"/>
      <c r="AF4944" s="109"/>
      <c r="AG4944" s="109"/>
      <c r="AH4944" s="109"/>
      <c r="AN4944" s="109"/>
      <c r="AO4944" s="109"/>
      <c r="AP4944" s="109"/>
      <c r="BF4944" s="305"/>
      <c r="BG4944" s="305"/>
      <c r="BJ4944" s="344"/>
      <c r="BK4944" s="344"/>
      <c r="BS4944" s="305"/>
      <c r="BT4944" s="305"/>
      <c r="BU4944" s="305"/>
      <c r="BV4944" s="305"/>
      <c r="BW4944" s="305"/>
      <c r="BX4944" s="305"/>
      <c r="BY4944" s="305"/>
      <c r="BZ4944" s="305"/>
      <c r="CA4944" s="305"/>
      <c r="CE4944" s="110"/>
    </row>
    <row r="4945" spans="9:83" s="108" customFormat="1" x14ac:dyDescent="0.25">
      <c r="I4945" s="111"/>
      <c r="J4945" s="111"/>
      <c r="K4945" s="111"/>
      <c r="L4945" s="111"/>
      <c r="M4945" s="111"/>
      <c r="N4945" s="111"/>
      <c r="O4945" s="112"/>
      <c r="AF4945" s="109"/>
      <c r="AG4945" s="109"/>
      <c r="AH4945" s="109"/>
      <c r="AN4945" s="109"/>
      <c r="AO4945" s="109"/>
      <c r="AP4945" s="109"/>
      <c r="BF4945" s="305"/>
      <c r="BG4945" s="305"/>
      <c r="BJ4945" s="344"/>
      <c r="BK4945" s="344"/>
      <c r="BS4945" s="305"/>
      <c r="BT4945" s="305"/>
      <c r="BU4945" s="305"/>
      <c r="BV4945" s="305"/>
      <c r="BW4945" s="305"/>
      <c r="BX4945" s="305"/>
      <c r="BY4945" s="305"/>
      <c r="BZ4945" s="305"/>
      <c r="CA4945" s="305"/>
      <c r="CE4945" s="110"/>
    </row>
    <row r="4946" spans="9:83" s="108" customFormat="1" x14ac:dyDescent="0.25">
      <c r="I4946" s="111"/>
      <c r="J4946" s="111"/>
      <c r="K4946" s="111"/>
      <c r="L4946" s="111"/>
      <c r="M4946" s="111"/>
      <c r="N4946" s="111"/>
      <c r="O4946" s="112"/>
      <c r="AF4946" s="109"/>
      <c r="AG4946" s="109"/>
      <c r="AH4946" s="109"/>
      <c r="AN4946" s="109"/>
      <c r="AO4946" s="109"/>
      <c r="AP4946" s="109"/>
      <c r="BF4946" s="305"/>
      <c r="BG4946" s="305"/>
      <c r="BJ4946" s="344"/>
      <c r="BK4946" s="344"/>
      <c r="BS4946" s="305"/>
      <c r="BT4946" s="305"/>
      <c r="BU4946" s="305"/>
      <c r="BV4946" s="305"/>
      <c r="BW4946" s="305"/>
      <c r="BX4946" s="305"/>
      <c r="BY4946" s="305"/>
      <c r="BZ4946" s="305"/>
      <c r="CA4946" s="305"/>
      <c r="CE4946" s="110"/>
    </row>
    <row r="4947" spans="9:83" s="108" customFormat="1" x14ac:dyDescent="0.25">
      <c r="I4947" s="111"/>
      <c r="J4947" s="111"/>
      <c r="K4947" s="111"/>
      <c r="L4947" s="111"/>
      <c r="M4947" s="111"/>
      <c r="N4947" s="111"/>
      <c r="O4947" s="112"/>
      <c r="AF4947" s="109"/>
      <c r="AG4947" s="109"/>
      <c r="AH4947" s="109"/>
      <c r="AN4947" s="109"/>
      <c r="AO4947" s="109"/>
      <c r="AP4947" s="109"/>
      <c r="BF4947" s="305"/>
      <c r="BG4947" s="305"/>
      <c r="BJ4947" s="344"/>
      <c r="BK4947" s="344"/>
      <c r="BS4947" s="305"/>
      <c r="BT4947" s="305"/>
      <c r="BU4947" s="305"/>
      <c r="BV4947" s="305"/>
      <c r="BW4947" s="305"/>
      <c r="BX4947" s="305"/>
      <c r="BY4947" s="305"/>
      <c r="BZ4947" s="305"/>
      <c r="CA4947" s="305"/>
      <c r="CE4947" s="110"/>
    </row>
    <row r="4948" spans="9:83" s="108" customFormat="1" x14ac:dyDescent="0.25">
      <c r="I4948" s="111"/>
      <c r="J4948" s="111"/>
      <c r="K4948" s="111"/>
      <c r="L4948" s="111"/>
      <c r="M4948" s="111"/>
      <c r="N4948" s="111"/>
      <c r="O4948" s="112"/>
      <c r="AF4948" s="109"/>
      <c r="AG4948" s="109"/>
      <c r="AH4948" s="109"/>
      <c r="AN4948" s="109"/>
      <c r="AO4948" s="109"/>
      <c r="AP4948" s="109"/>
      <c r="BF4948" s="305"/>
      <c r="BG4948" s="305"/>
      <c r="BJ4948" s="344"/>
      <c r="BK4948" s="344"/>
      <c r="BS4948" s="305"/>
      <c r="BT4948" s="305"/>
      <c r="BU4948" s="305"/>
      <c r="BV4948" s="305"/>
      <c r="BW4948" s="305"/>
      <c r="BX4948" s="305"/>
      <c r="BY4948" s="305"/>
      <c r="BZ4948" s="305"/>
      <c r="CA4948" s="305"/>
      <c r="CE4948" s="110"/>
    </row>
    <row r="4949" spans="9:83" s="108" customFormat="1" x14ac:dyDescent="0.25">
      <c r="I4949" s="111"/>
      <c r="J4949" s="111"/>
      <c r="K4949" s="111"/>
      <c r="L4949" s="111"/>
      <c r="M4949" s="111"/>
      <c r="N4949" s="111"/>
      <c r="O4949" s="112"/>
      <c r="AF4949" s="109"/>
      <c r="AG4949" s="109"/>
      <c r="AH4949" s="109"/>
      <c r="AN4949" s="109"/>
      <c r="AO4949" s="109"/>
      <c r="AP4949" s="109"/>
      <c r="BF4949" s="305"/>
      <c r="BG4949" s="305"/>
      <c r="BJ4949" s="344"/>
      <c r="BK4949" s="344"/>
      <c r="BS4949" s="305"/>
      <c r="BT4949" s="305"/>
      <c r="BU4949" s="305"/>
      <c r="BV4949" s="305"/>
      <c r="BW4949" s="305"/>
      <c r="BX4949" s="305"/>
      <c r="BY4949" s="305"/>
      <c r="BZ4949" s="305"/>
      <c r="CA4949" s="305"/>
      <c r="CE4949" s="110"/>
    </row>
    <row r="4950" spans="9:83" s="108" customFormat="1" x14ac:dyDescent="0.25">
      <c r="I4950" s="111"/>
      <c r="J4950" s="111"/>
      <c r="K4950" s="111"/>
      <c r="L4950" s="111"/>
      <c r="M4950" s="111"/>
      <c r="N4950" s="111"/>
      <c r="O4950" s="112"/>
      <c r="AF4950" s="109"/>
      <c r="AG4950" s="109"/>
      <c r="AH4950" s="109"/>
      <c r="AN4950" s="109"/>
      <c r="AO4950" s="109"/>
      <c r="AP4950" s="109"/>
      <c r="BF4950" s="305"/>
      <c r="BG4950" s="305"/>
      <c r="BJ4950" s="344"/>
      <c r="BK4950" s="344"/>
      <c r="BS4950" s="305"/>
      <c r="BT4950" s="305"/>
      <c r="BU4950" s="305"/>
      <c r="BV4950" s="305"/>
      <c r="BW4950" s="305"/>
      <c r="BX4950" s="305"/>
      <c r="BY4950" s="305"/>
      <c r="BZ4950" s="305"/>
      <c r="CA4950" s="305"/>
      <c r="CE4950" s="110"/>
    </row>
    <row r="4951" spans="9:83" s="108" customFormat="1" x14ac:dyDescent="0.25">
      <c r="I4951" s="111"/>
      <c r="J4951" s="111"/>
      <c r="K4951" s="111"/>
      <c r="L4951" s="111"/>
      <c r="M4951" s="111"/>
      <c r="N4951" s="111"/>
      <c r="O4951" s="112"/>
      <c r="AF4951" s="109"/>
      <c r="AG4951" s="109"/>
      <c r="AH4951" s="109"/>
      <c r="AN4951" s="109"/>
      <c r="AO4951" s="109"/>
      <c r="AP4951" s="109"/>
      <c r="BF4951" s="305"/>
      <c r="BG4951" s="305"/>
      <c r="BJ4951" s="344"/>
      <c r="BK4951" s="344"/>
      <c r="BS4951" s="305"/>
      <c r="BT4951" s="305"/>
      <c r="BU4951" s="305"/>
      <c r="BV4951" s="305"/>
      <c r="BW4951" s="305"/>
      <c r="BX4951" s="305"/>
      <c r="BY4951" s="305"/>
      <c r="BZ4951" s="305"/>
      <c r="CA4951" s="305"/>
      <c r="CE4951" s="110"/>
    </row>
    <row r="4952" spans="9:83" s="108" customFormat="1" x14ac:dyDescent="0.25">
      <c r="I4952" s="111"/>
      <c r="J4952" s="111"/>
      <c r="K4952" s="111"/>
      <c r="L4952" s="111"/>
      <c r="M4952" s="111"/>
      <c r="N4952" s="111"/>
      <c r="O4952" s="112"/>
      <c r="AF4952" s="109"/>
      <c r="AG4952" s="109"/>
      <c r="AH4952" s="109"/>
      <c r="AN4952" s="109"/>
      <c r="AO4952" s="109"/>
      <c r="AP4952" s="109"/>
      <c r="BF4952" s="305"/>
      <c r="BG4952" s="305"/>
      <c r="BJ4952" s="344"/>
      <c r="BK4952" s="344"/>
      <c r="BS4952" s="305"/>
      <c r="BT4952" s="305"/>
      <c r="BU4952" s="305"/>
      <c r="BV4952" s="305"/>
      <c r="BW4952" s="305"/>
      <c r="BX4952" s="305"/>
      <c r="BY4952" s="305"/>
      <c r="BZ4952" s="305"/>
      <c r="CA4952" s="305"/>
      <c r="CE4952" s="110"/>
    </row>
    <row r="4953" spans="9:83" s="108" customFormat="1" x14ac:dyDescent="0.25">
      <c r="I4953" s="111"/>
      <c r="J4953" s="111"/>
      <c r="K4953" s="111"/>
      <c r="L4953" s="111"/>
      <c r="M4953" s="111"/>
      <c r="N4953" s="111"/>
      <c r="O4953" s="112"/>
      <c r="AF4953" s="109"/>
      <c r="AG4953" s="109"/>
      <c r="AH4953" s="109"/>
      <c r="AN4953" s="109"/>
      <c r="AO4953" s="109"/>
      <c r="AP4953" s="109"/>
      <c r="BF4953" s="305"/>
      <c r="BG4953" s="305"/>
      <c r="BJ4953" s="344"/>
      <c r="BK4953" s="344"/>
      <c r="BS4953" s="305"/>
      <c r="BT4953" s="305"/>
      <c r="BU4953" s="305"/>
      <c r="BV4953" s="305"/>
      <c r="BW4953" s="305"/>
      <c r="BX4953" s="305"/>
      <c r="BY4953" s="305"/>
      <c r="BZ4953" s="305"/>
      <c r="CA4953" s="305"/>
      <c r="CE4953" s="110"/>
    </row>
    <row r="4954" spans="9:83" s="108" customFormat="1" x14ac:dyDescent="0.25">
      <c r="I4954" s="111"/>
      <c r="J4954" s="111"/>
      <c r="K4954" s="111"/>
      <c r="L4954" s="111"/>
      <c r="M4954" s="111"/>
      <c r="N4954" s="111"/>
      <c r="O4954" s="112"/>
      <c r="AF4954" s="109"/>
      <c r="AG4954" s="109"/>
      <c r="AH4954" s="109"/>
      <c r="AN4954" s="109"/>
      <c r="AO4954" s="109"/>
      <c r="AP4954" s="109"/>
      <c r="BF4954" s="305"/>
      <c r="BG4954" s="305"/>
      <c r="BJ4954" s="344"/>
      <c r="BK4954" s="344"/>
      <c r="BS4954" s="305"/>
      <c r="BT4954" s="305"/>
      <c r="BU4954" s="305"/>
      <c r="BV4954" s="305"/>
      <c r="BW4954" s="305"/>
      <c r="BX4954" s="305"/>
      <c r="BY4954" s="305"/>
      <c r="BZ4954" s="305"/>
      <c r="CA4954" s="305"/>
      <c r="CE4954" s="110"/>
    </row>
    <row r="4955" spans="9:83" s="108" customFormat="1" x14ac:dyDescent="0.25">
      <c r="I4955" s="111"/>
      <c r="J4955" s="111"/>
      <c r="K4955" s="111"/>
      <c r="L4955" s="111"/>
      <c r="M4955" s="111"/>
      <c r="N4955" s="111"/>
      <c r="O4955" s="112"/>
      <c r="AF4955" s="109"/>
      <c r="AG4955" s="109"/>
      <c r="AH4955" s="109"/>
      <c r="AN4955" s="109"/>
      <c r="AO4955" s="109"/>
      <c r="AP4955" s="109"/>
      <c r="BF4955" s="305"/>
      <c r="BG4955" s="305"/>
      <c r="BJ4955" s="344"/>
      <c r="BK4955" s="344"/>
      <c r="BS4955" s="305"/>
      <c r="BT4955" s="305"/>
      <c r="BU4955" s="305"/>
      <c r="BV4955" s="305"/>
      <c r="BW4955" s="305"/>
      <c r="BX4955" s="305"/>
      <c r="BY4955" s="305"/>
      <c r="BZ4955" s="305"/>
      <c r="CA4955" s="305"/>
      <c r="CE4955" s="110"/>
    </row>
    <row r="4956" spans="9:83" s="108" customFormat="1" x14ac:dyDescent="0.25">
      <c r="I4956" s="111"/>
      <c r="J4956" s="111"/>
      <c r="K4956" s="111"/>
      <c r="L4956" s="111"/>
      <c r="M4956" s="111"/>
      <c r="N4956" s="111"/>
      <c r="O4956" s="112"/>
      <c r="AF4956" s="109"/>
      <c r="AG4956" s="109"/>
      <c r="AH4956" s="109"/>
      <c r="AN4956" s="109"/>
      <c r="AO4956" s="109"/>
      <c r="AP4956" s="109"/>
      <c r="BF4956" s="305"/>
      <c r="BG4956" s="305"/>
      <c r="BJ4956" s="344"/>
      <c r="BK4956" s="344"/>
      <c r="BS4956" s="305"/>
      <c r="BT4956" s="305"/>
      <c r="BU4956" s="305"/>
      <c r="BV4956" s="305"/>
      <c r="BW4956" s="305"/>
      <c r="BX4956" s="305"/>
      <c r="BY4956" s="305"/>
      <c r="BZ4956" s="305"/>
      <c r="CA4956" s="305"/>
      <c r="CE4956" s="110"/>
    </row>
    <row r="4957" spans="9:83" s="108" customFormat="1" x14ac:dyDescent="0.25">
      <c r="I4957" s="111"/>
      <c r="J4957" s="111"/>
      <c r="K4957" s="111"/>
      <c r="L4957" s="111"/>
      <c r="M4957" s="111"/>
      <c r="N4957" s="111"/>
      <c r="O4957" s="112"/>
      <c r="AF4957" s="109"/>
      <c r="AG4957" s="109"/>
      <c r="AH4957" s="109"/>
      <c r="AN4957" s="109"/>
      <c r="AO4957" s="109"/>
      <c r="AP4957" s="109"/>
      <c r="BF4957" s="305"/>
      <c r="BG4957" s="305"/>
      <c r="BJ4957" s="344"/>
      <c r="BK4957" s="344"/>
      <c r="BS4957" s="305"/>
      <c r="BT4957" s="305"/>
      <c r="BU4957" s="305"/>
      <c r="BV4957" s="305"/>
      <c r="BW4957" s="305"/>
      <c r="BX4957" s="305"/>
      <c r="BY4957" s="305"/>
      <c r="BZ4957" s="305"/>
      <c r="CA4957" s="305"/>
      <c r="CE4957" s="110"/>
    </row>
    <row r="4958" spans="9:83" s="108" customFormat="1" x14ac:dyDescent="0.25">
      <c r="I4958" s="111"/>
      <c r="J4958" s="111"/>
      <c r="K4958" s="111"/>
      <c r="L4958" s="111"/>
      <c r="M4958" s="111"/>
      <c r="N4958" s="111"/>
      <c r="O4958" s="112"/>
      <c r="AF4958" s="109"/>
      <c r="AG4958" s="109"/>
      <c r="AH4958" s="109"/>
      <c r="AN4958" s="109"/>
      <c r="AO4958" s="109"/>
      <c r="AP4958" s="109"/>
      <c r="BF4958" s="305"/>
      <c r="BG4958" s="305"/>
      <c r="BJ4958" s="344"/>
      <c r="BK4958" s="344"/>
      <c r="BS4958" s="305"/>
      <c r="BT4958" s="305"/>
      <c r="BU4958" s="305"/>
      <c r="BV4958" s="305"/>
      <c r="BW4958" s="305"/>
      <c r="BX4958" s="305"/>
      <c r="BY4958" s="305"/>
      <c r="BZ4958" s="305"/>
      <c r="CA4958" s="305"/>
      <c r="CE4958" s="110"/>
    </row>
    <row r="4959" spans="9:83" s="108" customFormat="1" x14ac:dyDescent="0.25">
      <c r="I4959" s="111"/>
      <c r="J4959" s="111"/>
      <c r="K4959" s="111"/>
      <c r="L4959" s="111"/>
      <c r="M4959" s="111"/>
      <c r="N4959" s="111"/>
      <c r="O4959" s="112"/>
      <c r="AF4959" s="109"/>
      <c r="AG4959" s="109"/>
      <c r="AH4959" s="109"/>
      <c r="AN4959" s="109"/>
      <c r="AO4959" s="109"/>
      <c r="AP4959" s="109"/>
      <c r="BF4959" s="305"/>
      <c r="BG4959" s="305"/>
      <c r="BJ4959" s="344"/>
      <c r="BK4959" s="344"/>
      <c r="BS4959" s="305"/>
      <c r="BT4959" s="305"/>
      <c r="BU4959" s="305"/>
      <c r="BV4959" s="305"/>
      <c r="BW4959" s="305"/>
      <c r="BX4959" s="305"/>
      <c r="BY4959" s="305"/>
      <c r="BZ4959" s="305"/>
      <c r="CA4959" s="305"/>
      <c r="CE4959" s="110"/>
    </row>
    <row r="4960" spans="9:83" s="108" customFormat="1" x14ac:dyDescent="0.25">
      <c r="I4960" s="111"/>
      <c r="J4960" s="111"/>
      <c r="K4960" s="111"/>
      <c r="L4960" s="111"/>
      <c r="M4960" s="111"/>
      <c r="N4960" s="111"/>
      <c r="O4960" s="112"/>
      <c r="AF4960" s="109"/>
      <c r="AG4960" s="109"/>
      <c r="AH4960" s="109"/>
      <c r="AN4960" s="109"/>
      <c r="AO4960" s="109"/>
      <c r="AP4960" s="109"/>
      <c r="BF4960" s="305"/>
      <c r="BG4960" s="305"/>
      <c r="BJ4960" s="344"/>
      <c r="BK4960" s="344"/>
      <c r="BS4960" s="305"/>
      <c r="BT4960" s="305"/>
      <c r="BU4960" s="305"/>
      <c r="BV4960" s="305"/>
      <c r="BW4960" s="305"/>
      <c r="BX4960" s="305"/>
      <c r="BY4960" s="305"/>
      <c r="BZ4960" s="305"/>
      <c r="CA4960" s="305"/>
      <c r="CE4960" s="110"/>
    </row>
    <row r="4961" spans="9:83" s="108" customFormat="1" x14ac:dyDescent="0.25">
      <c r="I4961" s="111"/>
      <c r="J4961" s="111"/>
      <c r="K4961" s="111"/>
      <c r="L4961" s="111"/>
      <c r="M4961" s="111"/>
      <c r="N4961" s="111"/>
      <c r="O4961" s="112"/>
      <c r="AF4961" s="109"/>
      <c r="AG4961" s="109"/>
      <c r="AH4961" s="109"/>
      <c r="AN4961" s="109"/>
      <c r="AO4961" s="109"/>
      <c r="AP4961" s="109"/>
      <c r="BF4961" s="305"/>
      <c r="BG4961" s="305"/>
      <c r="BJ4961" s="344"/>
      <c r="BK4961" s="344"/>
      <c r="BS4961" s="305"/>
      <c r="BT4961" s="305"/>
      <c r="BU4961" s="305"/>
      <c r="BV4961" s="305"/>
      <c r="BW4961" s="305"/>
      <c r="BX4961" s="305"/>
      <c r="BY4961" s="305"/>
      <c r="BZ4961" s="305"/>
      <c r="CA4961" s="305"/>
      <c r="CE4961" s="110"/>
    </row>
    <row r="4962" spans="9:83" s="108" customFormat="1" x14ac:dyDescent="0.25">
      <c r="I4962" s="111"/>
      <c r="J4962" s="111"/>
      <c r="K4962" s="111"/>
      <c r="L4962" s="111"/>
      <c r="M4962" s="111"/>
      <c r="N4962" s="111"/>
      <c r="O4962" s="112"/>
      <c r="AF4962" s="109"/>
      <c r="AG4962" s="109"/>
      <c r="AH4962" s="109"/>
      <c r="AN4962" s="109"/>
      <c r="AO4962" s="109"/>
      <c r="AP4962" s="109"/>
      <c r="BF4962" s="305"/>
      <c r="BG4962" s="305"/>
      <c r="BJ4962" s="344"/>
      <c r="BK4962" s="344"/>
      <c r="BS4962" s="305"/>
      <c r="BT4962" s="305"/>
      <c r="BU4962" s="305"/>
      <c r="BV4962" s="305"/>
      <c r="BW4962" s="305"/>
      <c r="BX4962" s="305"/>
      <c r="BY4962" s="305"/>
      <c r="BZ4962" s="305"/>
      <c r="CA4962" s="305"/>
      <c r="CE4962" s="110"/>
    </row>
    <row r="4963" spans="9:83" s="108" customFormat="1" x14ac:dyDescent="0.25">
      <c r="I4963" s="111"/>
      <c r="J4963" s="111"/>
      <c r="K4963" s="111"/>
      <c r="L4963" s="111"/>
      <c r="M4963" s="111"/>
      <c r="N4963" s="111"/>
      <c r="O4963" s="112"/>
      <c r="AF4963" s="109"/>
      <c r="AG4963" s="109"/>
      <c r="AH4963" s="109"/>
      <c r="AN4963" s="109"/>
      <c r="AO4963" s="109"/>
      <c r="AP4963" s="109"/>
      <c r="BF4963" s="305"/>
      <c r="BG4963" s="305"/>
      <c r="BJ4963" s="344"/>
      <c r="BK4963" s="344"/>
      <c r="BS4963" s="305"/>
      <c r="BT4963" s="305"/>
      <c r="BU4963" s="305"/>
      <c r="BV4963" s="305"/>
      <c r="BW4963" s="305"/>
      <c r="BX4963" s="305"/>
      <c r="BY4963" s="305"/>
      <c r="BZ4963" s="305"/>
      <c r="CA4963" s="305"/>
      <c r="CE4963" s="110"/>
    </row>
    <row r="4964" spans="9:83" s="108" customFormat="1" x14ac:dyDescent="0.25">
      <c r="I4964" s="111"/>
      <c r="J4964" s="111"/>
      <c r="K4964" s="111"/>
      <c r="L4964" s="111"/>
      <c r="M4964" s="111"/>
      <c r="N4964" s="111"/>
      <c r="O4964" s="112"/>
      <c r="AF4964" s="109"/>
      <c r="AG4964" s="109"/>
      <c r="AH4964" s="109"/>
      <c r="AN4964" s="109"/>
      <c r="AO4964" s="109"/>
      <c r="AP4964" s="109"/>
      <c r="BF4964" s="305"/>
      <c r="BG4964" s="305"/>
      <c r="BJ4964" s="344"/>
      <c r="BK4964" s="344"/>
      <c r="BS4964" s="305"/>
      <c r="BT4964" s="305"/>
      <c r="BU4964" s="305"/>
      <c r="BV4964" s="305"/>
      <c r="BW4964" s="305"/>
      <c r="BX4964" s="305"/>
      <c r="BY4964" s="305"/>
      <c r="BZ4964" s="305"/>
      <c r="CA4964" s="305"/>
      <c r="CE4964" s="110"/>
    </row>
    <row r="4965" spans="9:83" s="108" customFormat="1" x14ac:dyDescent="0.25">
      <c r="I4965" s="111"/>
      <c r="J4965" s="111"/>
      <c r="K4965" s="111"/>
      <c r="L4965" s="111"/>
      <c r="M4965" s="111"/>
      <c r="N4965" s="111"/>
      <c r="O4965" s="112"/>
      <c r="AF4965" s="109"/>
      <c r="AG4965" s="109"/>
      <c r="AH4965" s="109"/>
      <c r="AN4965" s="109"/>
      <c r="AO4965" s="109"/>
      <c r="AP4965" s="109"/>
      <c r="BF4965" s="305"/>
      <c r="BG4965" s="305"/>
      <c r="BJ4965" s="344"/>
      <c r="BK4965" s="344"/>
      <c r="BS4965" s="305"/>
      <c r="BT4965" s="305"/>
      <c r="BU4965" s="305"/>
      <c r="BV4965" s="305"/>
      <c r="BW4965" s="305"/>
      <c r="BX4965" s="305"/>
      <c r="BY4965" s="305"/>
      <c r="BZ4965" s="305"/>
      <c r="CA4965" s="305"/>
      <c r="CE4965" s="110"/>
    </row>
    <row r="4966" spans="9:83" s="108" customFormat="1" x14ac:dyDescent="0.25">
      <c r="I4966" s="111"/>
      <c r="J4966" s="111"/>
      <c r="K4966" s="111"/>
      <c r="L4966" s="111"/>
      <c r="M4966" s="111"/>
      <c r="N4966" s="111"/>
      <c r="O4966" s="112"/>
      <c r="AF4966" s="109"/>
      <c r="AG4966" s="109"/>
      <c r="AH4966" s="109"/>
      <c r="AN4966" s="109"/>
      <c r="AO4966" s="109"/>
      <c r="AP4966" s="109"/>
      <c r="BF4966" s="305"/>
      <c r="BG4966" s="305"/>
      <c r="BJ4966" s="344"/>
      <c r="BK4966" s="344"/>
      <c r="BS4966" s="305"/>
      <c r="BT4966" s="305"/>
      <c r="BU4966" s="305"/>
      <c r="BV4966" s="305"/>
      <c r="BW4966" s="305"/>
      <c r="BX4966" s="305"/>
      <c r="BY4966" s="305"/>
      <c r="BZ4966" s="305"/>
      <c r="CA4966" s="305"/>
      <c r="CE4966" s="110"/>
    </row>
    <row r="4967" spans="9:83" s="108" customFormat="1" x14ac:dyDescent="0.25">
      <c r="I4967" s="111"/>
      <c r="J4967" s="111"/>
      <c r="K4967" s="111"/>
      <c r="L4967" s="111"/>
      <c r="M4967" s="111"/>
      <c r="N4967" s="111"/>
      <c r="O4967" s="112"/>
      <c r="AF4967" s="109"/>
      <c r="AG4967" s="109"/>
      <c r="AH4967" s="109"/>
      <c r="AN4967" s="109"/>
      <c r="AO4967" s="109"/>
      <c r="AP4967" s="109"/>
      <c r="BF4967" s="305"/>
      <c r="BG4967" s="305"/>
      <c r="BJ4967" s="344"/>
      <c r="BK4967" s="344"/>
      <c r="BS4967" s="305"/>
      <c r="BT4967" s="305"/>
      <c r="BU4967" s="305"/>
      <c r="BV4967" s="305"/>
      <c r="BW4967" s="305"/>
      <c r="BX4967" s="305"/>
      <c r="BY4967" s="305"/>
      <c r="BZ4967" s="305"/>
      <c r="CA4967" s="305"/>
      <c r="CE4967" s="110"/>
    </row>
    <row r="4968" spans="9:83" s="108" customFormat="1" x14ac:dyDescent="0.25">
      <c r="I4968" s="111"/>
      <c r="J4968" s="111"/>
      <c r="K4968" s="111"/>
      <c r="L4968" s="111"/>
      <c r="M4968" s="111"/>
      <c r="N4968" s="111"/>
      <c r="O4968" s="112"/>
      <c r="AF4968" s="109"/>
      <c r="AG4968" s="109"/>
      <c r="AH4968" s="109"/>
      <c r="AN4968" s="109"/>
      <c r="AO4968" s="109"/>
      <c r="AP4968" s="109"/>
      <c r="BF4968" s="305"/>
      <c r="BG4968" s="305"/>
      <c r="BJ4968" s="344"/>
      <c r="BK4968" s="344"/>
      <c r="BS4968" s="305"/>
      <c r="BT4968" s="305"/>
      <c r="BU4968" s="305"/>
      <c r="BV4968" s="305"/>
      <c r="BW4968" s="305"/>
      <c r="BX4968" s="305"/>
      <c r="BY4968" s="305"/>
      <c r="BZ4968" s="305"/>
      <c r="CA4968" s="305"/>
      <c r="CE4968" s="110"/>
    </row>
    <row r="4969" spans="9:83" s="108" customFormat="1" x14ac:dyDescent="0.25">
      <c r="I4969" s="111"/>
      <c r="J4969" s="111"/>
      <c r="K4969" s="111"/>
      <c r="L4969" s="111"/>
      <c r="M4969" s="111"/>
      <c r="N4969" s="111"/>
      <c r="O4969" s="112"/>
      <c r="AF4969" s="109"/>
      <c r="AG4969" s="109"/>
      <c r="AH4969" s="109"/>
      <c r="AN4969" s="109"/>
      <c r="AO4969" s="109"/>
      <c r="AP4969" s="109"/>
      <c r="BF4969" s="305"/>
      <c r="BG4969" s="305"/>
      <c r="BJ4969" s="344"/>
      <c r="BK4969" s="344"/>
      <c r="BS4969" s="305"/>
      <c r="BT4969" s="305"/>
      <c r="BU4969" s="305"/>
      <c r="BV4969" s="305"/>
      <c r="BW4969" s="305"/>
      <c r="BX4969" s="305"/>
      <c r="BY4969" s="305"/>
      <c r="BZ4969" s="305"/>
      <c r="CA4969" s="305"/>
      <c r="CE4969" s="110"/>
    </row>
    <row r="4970" spans="9:83" s="108" customFormat="1" x14ac:dyDescent="0.25">
      <c r="I4970" s="111"/>
      <c r="J4970" s="111"/>
      <c r="K4970" s="111"/>
      <c r="L4970" s="111"/>
      <c r="M4970" s="111"/>
      <c r="N4970" s="111"/>
      <c r="O4970" s="112"/>
      <c r="AF4970" s="109"/>
      <c r="AG4970" s="109"/>
      <c r="AH4970" s="109"/>
      <c r="AN4970" s="109"/>
      <c r="AO4970" s="109"/>
      <c r="AP4970" s="109"/>
      <c r="BF4970" s="305"/>
      <c r="BG4970" s="305"/>
      <c r="BJ4970" s="344"/>
      <c r="BK4970" s="344"/>
      <c r="BS4970" s="305"/>
      <c r="BT4970" s="305"/>
      <c r="BU4970" s="305"/>
      <c r="BV4970" s="305"/>
      <c r="BW4970" s="305"/>
      <c r="BX4970" s="305"/>
      <c r="BY4970" s="305"/>
      <c r="BZ4970" s="305"/>
      <c r="CA4970" s="305"/>
      <c r="CE4970" s="110"/>
    </row>
    <row r="4971" spans="9:83" s="108" customFormat="1" x14ac:dyDescent="0.25">
      <c r="I4971" s="111"/>
      <c r="J4971" s="111"/>
      <c r="K4971" s="111"/>
      <c r="L4971" s="111"/>
      <c r="M4971" s="111"/>
      <c r="N4971" s="111"/>
      <c r="O4971" s="112"/>
      <c r="AF4971" s="109"/>
      <c r="AG4971" s="109"/>
      <c r="AH4971" s="109"/>
      <c r="AN4971" s="109"/>
      <c r="AO4971" s="109"/>
      <c r="AP4971" s="109"/>
      <c r="BF4971" s="305"/>
      <c r="BG4971" s="305"/>
      <c r="BJ4971" s="344"/>
      <c r="BK4971" s="344"/>
      <c r="BS4971" s="305"/>
      <c r="BT4971" s="305"/>
      <c r="BU4971" s="305"/>
      <c r="BV4971" s="305"/>
      <c r="BW4971" s="305"/>
      <c r="BX4971" s="305"/>
      <c r="BY4971" s="305"/>
      <c r="BZ4971" s="305"/>
      <c r="CA4971" s="305"/>
      <c r="CE4971" s="110"/>
    </row>
    <row r="4972" spans="9:83" s="108" customFormat="1" x14ac:dyDescent="0.25">
      <c r="I4972" s="111"/>
      <c r="J4972" s="111"/>
      <c r="K4972" s="111"/>
      <c r="L4972" s="111"/>
      <c r="M4972" s="111"/>
      <c r="N4972" s="111"/>
      <c r="O4972" s="112"/>
      <c r="AF4972" s="109"/>
      <c r="AG4972" s="109"/>
      <c r="AH4972" s="109"/>
      <c r="AN4972" s="109"/>
      <c r="AO4972" s="109"/>
      <c r="AP4972" s="109"/>
      <c r="BF4972" s="305"/>
      <c r="BG4972" s="305"/>
      <c r="BJ4972" s="344"/>
      <c r="BK4972" s="344"/>
      <c r="BS4972" s="305"/>
      <c r="BT4972" s="305"/>
      <c r="BU4972" s="305"/>
      <c r="BV4972" s="305"/>
      <c r="BW4972" s="305"/>
      <c r="BX4972" s="305"/>
      <c r="BY4972" s="305"/>
      <c r="BZ4972" s="305"/>
      <c r="CA4972" s="305"/>
      <c r="CE4972" s="110"/>
    </row>
    <row r="4973" spans="9:83" s="108" customFormat="1" x14ac:dyDescent="0.25">
      <c r="I4973" s="111"/>
      <c r="J4973" s="111"/>
      <c r="K4973" s="111"/>
      <c r="L4973" s="111"/>
      <c r="M4973" s="111"/>
      <c r="N4973" s="111"/>
      <c r="O4973" s="112"/>
      <c r="AF4973" s="109"/>
      <c r="AG4973" s="109"/>
      <c r="AH4973" s="109"/>
      <c r="AN4973" s="109"/>
      <c r="AO4973" s="109"/>
      <c r="AP4973" s="109"/>
      <c r="BF4973" s="305"/>
      <c r="BG4973" s="305"/>
      <c r="BJ4973" s="344"/>
      <c r="BK4973" s="344"/>
      <c r="BS4973" s="305"/>
      <c r="BT4973" s="305"/>
      <c r="BU4973" s="305"/>
      <c r="BV4973" s="305"/>
      <c r="BW4973" s="305"/>
      <c r="BX4973" s="305"/>
      <c r="BY4973" s="305"/>
      <c r="BZ4973" s="305"/>
      <c r="CA4973" s="305"/>
      <c r="CE4973" s="110"/>
    </row>
    <row r="4974" spans="9:83" s="108" customFormat="1" x14ac:dyDescent="0.25">
      <c r="I4974" s="111"/>
      <c r="J4974" s="111"/>
      <c r="K4974" s="111"/>
      <c r="L4974" s="111"/>
      <c r="M4974" s="111"/>
      <c r="N4974" s="111"/>
      <c r="O4974" s="112"/>
      <c r="AF4974" s="109"/>
      <c r="AG4974" s="109"/>
      <c r="AH4974" s="109"/>
      <c r="AN4974" s="109"/>
      <c r="AO4974" s="109"/>
      <c r="AP4974" s="109"/>
      <c r="BF4974" s="305"/>
      <c r="BG4974" s="305"/>
      <c r="BJ4974" s="344"/>
      <c r="BK4974" s="344"/>
      <c r="BS4974" s="305"/>
      <c r="BT4974" s="305"/>
      <c r="BU4974" s="305"/>
      <c r="BV4974" s="305"/>
      <c r="BW4974" s="305"/>
      <c r="BX4974" s="305"/>
      <c r="BY4974" s="305"/>
      <c r="BZ4974" s="305"/>
      <c r="CA4974" s="305"/>
      <c r="CE4974" s="110"/>
    </row>
    <row r="4975" spans="9:83" s="108" customFormat="1" x14ac:dyDescent="0.25">
      <c r="I4975" s="111"/>
      <c r="J4975" s="111"/>
      <c r="K4975" s="111"/>
      <c r="L4975" s="111"/>
      <c r="M4975" s="111"/>
      <c r="N4975" s="111"/>
      <c r="O4975" s="112"/>
      <c r="AF4975" s="109"/>
      <c r="AG4975" s="109"/>
      <c r="AH4975" s="109"/>
      <c r="AN4975" s="109"/>
      <c r="AO4975" s="109"/>
      <c r="AP4975" s="109"/>
      <c r="BF4975" s="305"/>
      <c r="BG4975" s="305"/>
      <c r="BJ4975" s="344"/>
      <c r="BK4975" s="344"/>
      <c r="BS4975" s="305"/>
      <c r="BT4975" s="305"/>
      <c r="BU4975" s="305"/>
      <c r="BV4975" s="305"/>
      <c r="BW4975" s="305"/>
      <c r="BX4975" s="305"/>
      <c r="BY4975" s="305"/>
      <c r="BZ4975" s="305"/>
      <c r="CA4975" s="305"/>
      <c r="CE4975" s="110"/>
    </row>
    <row r="4976" spans="9:83" s="108" customFormat="1" x14ac:dyDescent="0.25">
      <c r="I4976" s="111"/>
      <c r="J4976" s="111"/>
      <c r="K4976" s="111"/>
      <c r="L4976" s="111"/>
      <c r="M4976" s="111"/>
      <c r="N4976" s="111"/>
      <c r="O4976" s="112"/>
      <c r="AF4976" s="109"/>
      <c r="AG4976" s="109"/>
      <c r="AH4976" s="109"/>
      <c r="AN4976" s="109"/>
      <c r="AO4976" s="109"/>
      <c r="AP4976" s="109"/>
      <c r="BF4976" s="305"/>
      <c r="BG4976" s="305"/>
      <c r="BJ4976" s="344"/>
      <c r="BK4976" s="344"/>
      <c r="BS4976" s="305"/>
      <c r="BT4976" s="305"/>
      <c r="BU4976" s="305"/>
      <c r="BV4976" s="305"/>
      <c r="BW4976" s="305"/>
      <c r="BX4976" s="305"/>
      <c r="BY4976" s="305"/>
      <c r="BZ4976" s="305"/>
      <c r="CA4976" s="305"/>
      <c r="CE4976" s="110"/>
    </row>
    <row r="4977" spans="9:83" s="108" customFormat="1" x14ac:dyDescent="0.25">
      <c r="I4977" s="111"/>
      <c r="J4977" s="111"/>
      <c r="K4977" s="111"/>
      <c r="L4977" s="111"/>
      <c r="M4977" s="111"/>
      <c r="N4977" s="111"/>
      <c r="O4977" s="112"/>
      <c r="AF4977" s="109"/>
      <c r="AG4977" s="109"/>
      <c r="AH4977" s="109"/>
      <c r="AN4977" s="109"/>
      <c r="AO4977" s="109"/>
      <c r="AP4977" s="109"/>
      <c r="BF4977" s="305"/>
      <c r="BG4977" s="305"/>
      <c r="BJ4977" s="344"/>
      <c r="BK4977" s="344"/>
      <c r="BS4977" s="305"/>
      <c r="BT4977" s="305"/>
      <c r="BU4977" s="305"/>
      <c r="BV4977" s="305"/>
      <c r="BW4977" s="305"/>
      <c r="BX4977" s="305"/>
      <c r="BY4977" s="305"/>
      <c r="BZ4977" s="305"/>
      <c r="CA4977" s="305"/>
      <c r="CE4977" s="110"/>
    </row>
    <row r="4978" spans="9:83" s="108" customFormat="1" x14ac:dyDescent="0.25">
      <c r="I4978" s="111"/>
      <c r="J4978" s="111"/>
      <c r="K4978" s="111"/>
      <c r="L4978" s="111"/>
      <c r="M4978" s="111"/>
      <c r="N4978" s="111"/>
      <c r="O4978" s="112"/>
      <c r="AF4978" s="109"/>
      <c r="AG4978" s="109"/>
      <c r="AH4978" s="109"/>
      <c r="AN4978" s="109"/>
      <c r="AO4978" s="109"/>
      <c r="AP4978" s="109"/>
      <c r="BF4978" s="305"/>
      <c r="BG4978" s="305"/>
      <c r="BJ4978" s="344"/>
      <c r="BK4978" s="344"/>
      <c r="BS4978" s="305"/>
      <c r="BT4978" s="305"/>
      <c r="BU4978" s="305"/>
      <c r="BV4978" s="305"/>
      <c r="BW4978" s="305"/>
      <c r="BX4978" s="305"/>
      <c r="BY4978" s="305"/>
      <c r="BZ4978" s="305"/>
      <c r="CA4978" s="305"/>
      <c r="CE4978" s="110"/>
    </row>
    <row r="4979" spans="9:83" s="108" customFormat="1" x14ac:dyDescent="0.25">
      <c r="I4979" s="111"/>
      <c r="J4979" s="111"/>
      <c r="K4979" s="111"/>
      <c r="L4979" s="111"/>
      <c r="M4979" s="111"/>
      <c r="N4979" s="111"/>
      <c r="O4979" s="112"/>
      <c r="AF4979" s="109"/>
      <c r="AG4979" s="109"/>
      <c r="AH4979" s="109"/>
      <c r="AN4979" s="109"/>
      <c r="AO4979" s="109"/>
      <c r="AP4979" s="109"/>
      <c r="BF4979" s="305"/>
      <c r="BG4979" s="305"/>
      <c r="BJ4979" s="344"/>
      <c r="BK4979" s="344"/>
      <c r="BS4979" s="305"/>
      <c r="BT4979" s="305"/>
      <c r="BU4979" s="305"/>
      <c r="BV4979" s="305"/>
      <c r="BW4979" s="305"/>
      <c r="BX4979" s="305"/>
      <c r="BY4979" s="305"/>
      <c r="BZ4979" s="305"/>
      <c r="CA4979" s="305"/>
      <c r="CE4979" s="110"/>
    </row>
    <row r="4980" spans="9:83" s="108" customFormat="1" x14ac:dyDescent="0.25">
      <c r="I4980" s="111"/>
      <c r="J4980" s="111"/>
      <c r="K4980" s="111"/>
      <c r="L4980" s="111"/>
      <c r="M4980" s="111"/>
      <c r="N4980" s="111"/>
      <c r="O4980" s="112"/>
      <c r="AF4980" s="109"/>
      <c r="AG4980" s="109"/>
      <c r="AH4980" s="109"/>
      <c r="AN4980" s="109"/>
      <c r="AO4980" s="109"/>
      <c r="AP4980" s="109"/>
      <c r="BF4980" s="305"/>
      <c r="BG4980" s="305"/>
      <c r="BJ4980" s="344"/>
      <c r="BK4980" s="344"/>
      <c r="BS4980" s="305"/>
      <c r="BT4980" s="305"/>
      <c r="BU4980" s="305"/>
      <c r="BV4980" s="305"/>
      <c r="BW4980" s="305"/>
      <c r="BX4980" s="305"/>
      <c r="BY4980" s="305"/>
      <c r="BZ4980" s="305"/>
      <c r="CA4980" s="305"/>
      <c r="CE4980" s="110"/>
    </row>
    <row r="4981" spans="9:83" s="108" customFormat="1" x14ac:dyDescent="0.25">
      <c r="I4981" s="111"/>
      <c r="J4981" s="111"/>
      <c r="K4981" s="111"/>
      <c r="L4981" s="111"/>
      <c r="M4981" s="111"/>
      <c r="N4981" s="111"/>
      <c r="O4981" s="112"/>
      <c r="AF4981" s="109"/>
      <c r="AG4981" s="109"/>
      <c r="AH4981" s="109"/>
      <c r="AN4981" s="109"/>
      <c r="AO4981" s="109"/>
      <c r="AP4981" s="109"/>
      <c r="BF4981" s="305"/>
      <c r="BG4981" s="305"/>
      <c r="BJ4981" s="344"/>
      <c r="BK4981" s="344"/>
      <c r="BS4981" s="305"/>
      <c r="BT4981" s="305"/>
      <c r="BU4981" s="305"/>
      <c r="BV4981" s="305"/>
      <c r="BW4981" s="305"/>
      <c r="BX4981" s="305"/>
      <c r="BY4981" s="305"/>
      <c r="BZ4981" s="305"/>
      <c r="CA4981" s="305"/>
      <c r="CE4981" s="110"/>
    </row>
    <row r="4982" spans="9:83" s="108" customFormat="1" x14ac:dyDescent="0.25">
      <c r="I4982" s="111"/>
      <c r="J4982" s="111"/>
      <c r="K4982" s="111"/>
      <c r="L4982" s="111"/>
      <c r="M4982" s="111"/>
      <c r="N4982" s="111"/>
      <c r="O4982" s="112"/>
      <c r="AF4982" s="109"/>
      <c r="AG4982" s="109"/>
      <c r="AH4982" s="109"/>
      <c r="AN4982" s="109"/>
      <c r="AO4982" s="109"/>
      <c r="AP4982" s="109"/>
      <c r="BF4982" s="305"/>
      <c r="BG4982" s="305"/>
      <c r="BJ4982" s="344"/>
      <c r="BK4982" s="344"/>
      <c r="BS4982" s="305"/>
      <c r="BT4982" s="305"/>
      <c r="BU4982" s="305"/>
      <c r="BV4982" s="305"/>
      <c r="BW4982" s="305"/>
      <c r="BX4982" s="305"/>
      <c r="BY4982" s="305"/>
      <c r="BZ4982" s="305"/>
      <c r="CA4982" s="305"/>
      <c r="CE4982" s="110"/>
    </row>
    <row r="4983" spans="9:83" s="108" customFormat="1" x14ac:dyDescent="0.25">
      <c r="I4983" s="111"/>
      <c r="J4983" s="111"/>
      <c r="K4983" s="111"/>
      <c r="L4983" s="111"/>
      <c r="M4983" s="111"/>
      <c r="N4983" s="111"/>
      <c r="O4983" s="112"/>
      <c r="AF4983" s="109"/>
      <c r="AG4983" s="109"/>
      <c r="AH4983" s="109"/>
      <c r="AN4983" s="109"/>
      <c r="AO4983" s="109"/>
      <c r="AP4983" s="109"/>
      <c r="BF4983" s="305"/>
      <c r="BG4983" s="305"/>
      <c r="BJ4983" s="344"/>
      <c r="BK4983" s="344"/>
      <c r="BS4983" s="305"/>
      <c r="BT4983" s="305"/>
      <c r="BU4983" s="305"/>
      <c r="BV4983" s="305"/>
      <c r="BW4983" s="305"/>
      <c r="BX4983" s="305"/>
      <c r="BY4983" s="305"/>
      <c r="BZ4983" s="305"/>
      <c r="CA4983" s="305"/>
      <c r="CE4983" s="110"/>
    </row>
    <row r="4984" spans="9:83" s="108" customFormat="1" x14ac:dyDescent="0.25">
      <c r="I4984" s="111"/>
      <c r="J4984" s="111"/>
      <c r="K4984" s="111"/>
      <c r="L4984" s="111"/>
      <c r="M4984" s="111"/>
      <c r="N4984" s="111"/>
      <c r="O4984" s="112"/>
      <c r="AF4984" s="109"/>
      <c r="AG4984" s="109"/>
      <c r="AH4984" s="109"/>
      <c r="AN4984" s="109"/>
      <c r="AO4984" s="109"/>
      <c r="AP4984" s="109"/>
      <c r="BF4984" s="305"/>
      <c r="BG4984" s="305"/>
      <c r="BJ4984" s="344"/>
      <c r="BK4984" s="344"/>
      <c r="BS4984" s="305"/>
      <c r="BT4984" s="305"/>
      <c r="BU4984" s="305"/>
      <c r="BV4984" s="305"/>
      <c r="BW4984" s="305"/>
      <c r="BX4984" s="305"/>
      <c r="BY4984" s="305"/>
      <c r="BZ4984" s="305"/>
      <c r="CA4984" s="305"/>
      <c r="CE4984" s="110"/>
    </row>
    <row r="4985" spans="9:83" s="108" customFormat="1" x14ac:dyDescent="0.25">
      <c r="I4985" s="111"/>
      <c r="J4985" s="111"/>
      <c r="K4985" s="111"/>
      <c r="L4985" s="111"/>
      <c r="M4985" s="111"/>
      <c r="N4985" s="111"/>
      <c r="O4985" s="112"/>
      <c r="AF4985" s="109"/>
      <c r="AG4985" s="109"/>
      <c r="AH4985" s="109"/>
      <c r="AN4985" s="109"/>
      <c r="AO4985" s="109"/>
      <c r="AP4985" s="109"/>
      <c r="BF4985" s="305"/>
      <c r="BG4985" s="305"/>
      <c r="BJ4985" s="344"/>
      <c r="BK4985" s="344"/>
      <c r="BS4985" s="305"/>
      <c r="BT4985" s="305"/>
      <c r="BU4985" s="305"/>
      <c r="BV4985" s="305"/>
      <c r="BW4985" s="305"/>
      <c r="BX4985" s="305"/>
      <c r="BY4985" s="305"/>
      <c r="BZ4985" s="305"/>
      <c r="CA4985" s="305"/>
      <c r="CE4985" s="110"/>
    </row>
    <row r="4986" spans="9:83" s="108" customFormat="1" x14ac:dyDescent="0.25">
      <c r="I4986" s="111"/>
      <c r="J4986" s="111"/>
      <c r="K4986" s="111"/>
      <c r="L4986" s="111"/>
      <c r="M4986" s="111"/>
      <c r="N4986" s="111"/>
      <c r="O4986" s="112"/>
      <c r="AF4986" s="109"/>
      <c r="AG4986" s="109"/>
      <c r="AH4986" s="109"/>
      <c r="AN4986" s="109"/>
      <c r="AO4986" s="109"/>
      <c r="AP4986" s="109"/>
      <c r="BF4986" s="305"/>
      <c r="BG4986" s="305"/>
      <c r="BJ4986" s="344"/>
      <c r="BK4986" s="344"/>
      <c r="BS4986" s="305"/>
      <c r="BT4986" s="305"/>
      <c r="BU4986" s="305"/>
      <c r="BV4986" s="305"/>
      <c r="BW4986" s="305"/>
      <c r="BX4986" s="305"/>
      <c r="BY4986" s="305"/>
      <c r="BZ4986" s="305"/>
      <c r="CA4986" s="305"/>
      <c r="CE4986" s="110"/>
    </row>
    <row r="4987" spans="9:83" s="108" customFormat="1" x14ac:dyDescent="0.25">
      <c r="I4987" s="111"/>
      <c r="J4987" s="111"/>
      <c r="K4987" s="111"/>
      <c r="L4987" s="111"/>
      <c r="M4987" s="111"/>
      <c r="N4987" s="111"/>
      <c r="O4987" s="112"/>
      <c r="AF4987" s="109"/>
      <c r="AG4987" s="109"/>
      <c r="AH4987" s="109"/>
      <c r="AN4987" s="109"/>
      <c r="AO4987" s="109"/>
      <c r="AP4987" s="109"/>
      <c r="BF4987" s="305"/>
      <c r="BG4987" s="305"/>
      <c r="BJ4987" s="344"/>
      <c r="BK4987" s="344"/>
      <c r="BS4987" s="305"/>
      <c r="BT4987" s="305"/>
      <c r="BU4987" s="305"/>
      <c r="BV4987" s="305"/>
      <c r="BW4987" s="305"/>
      <c r="BX4987" s="305"/>
      <c r="BY4987" s="305"/>
      <c r="BZ4987" s="305"/>
      <c r="CA4987" s="305"/>
      <c r="CE4987" s="110"/>
    </row>
    <row r="4988" spans="9:83" s="108" customFormat="1" x14ac:dyDescent="0.25">
      <c r="I4988" s="111"/>
      <c r="J4988" s="111"/>
      <c r="K4988" s="111"/>
      <c r="L4988" s="111"/>
      <c r="M4988" s="111"/>
      <c r="N4988" s="111"/>
      <c r="O4988" s="112"/>
      <c r="AF4988" s="109"/>
      <c r="AG4988" s="109"/>
      <c r="AH4988" s="109"/>
      <c r="AN4988" s="109"/>
      <c r="AO4988" s="109"/>
      <c r="AP4988" s="109"/>
      <c r="BF4988" s="305"/>
      <c r="BG4988" s="305"/>
      <c r="BJ4988" s="344"/>
      <c r="BK4988" s="344"/>
      <c r="BS4988" s="305"/>
      <c r="BT4988" s="305"/>
      <c r="BU4988" s="305"/>
      <c r="BV4988" s="305"/>
      <c r="BW4988" s="305"/>
      <c r="BX4988" s="305"/>
      <c r="BY4988" s="305"/>
      <c r="BZ4988" s="305"/>
      <c r="CA4988" s="305"/>
      <c r="CE4988" s="110"/>
    </row>
    <row r="4989" spans="9:83" s="108" customFormat="1" x14ac:dyDescent="0.25">
      <c r="I4989" s="111"/>
      <c r="J4989" s="111"/>
      <c r="K4989" s="111"/>
      <c r="L4989" s="111"/>
      <c r="M4989" s="111"/>
      <c r="N4989" s="111"/>
      <c r="O4989" s="112"/>
      <c r="AF4989" s="109"/>
      <c r="AG4989" s="109"/>
      <c r="AH4989" s="109"/>
      <c r="AN4989" s="109"/>
      <c r="AO4989" s="109"/>
      <c r="AP4989" s="109"/>
      <c r="BF4989" s="305"/>
      <c r="BG4989" s="305"/>
      <c r="BJ4989" s="344"/>
      <c r="BK4989" s="344"/>
      <c r="BS4989" s="305"/>
      <c r="BT4989" s="305"/>
      <c r="BU4989" s="305"/>
      <c r="BV4989" s="305"/>
      <c r="BW4989" s="305"/>
      <c r="BX4989" s="305"/>
      <c r="BY4989" s="305"/>
      <c r="BZ4989" s="305"/>
      <c r="CA4989" s="305"/>
      <c r="CE4989" s="110"/>
    </row>
    <row r="4990" spans="9:83" s="108" customFormat="1" x14ac:dyDescent="0.25">
      <c r="I4990" s="111"/>
      <c r="J4990" s="111"/>
      <c r="K4990" s="111"/>
      <c r="L4990" s="111"/>
      <c r="M4990" s="111"/>
      <c r="N4990" s="111"/>
      <c r="O4990" s="112"/>
      <c r="AF4990" s="109"/>
      <c r="AG4990" s="109"/>
      <c r="AH4990" s="109"/>
      <c r="AN4990" s="109"/>
      <c r="AO4990" s="109"/>
      <c r="AP4990" s="109"/>
      <c r="BF4990" s="305"/>
      <c r="BG4990" s="305"/>
      <c r="BJ4990" s="344"/>
      <c r="BK4990" s="344"/>
      <c r="BS4990" s="305"/>
      <c r="BT4990" s="305"/>
      <c r="BU4990" s="305"/>
      <c r="BV4990" s="305"/>
      <c r="BW4990" s="305"/>
      <c r="BX4990" s="305"/>
      <c r="BY4990" s="305"/>
      <c r="BZ4990" s="305"/>
      <c r="CA4990" s="305"/>
      <c r="CE4990" s="110"/>
    </row>
    <row r="4991" spans="9:83" s="108" customFormat="1" x14ac:dyDescent="0.25">
      <c r="I4991" s="111"/>
      <c r="J4991" s="111"/>
      <c r="K4991" s="111"/>
      <c r="L4991" s="111"/>
      <c r="M4991" s="111"/>
      <c r="N4991" s="111"/>
      <c r="O4991" s="112"/>
      <c r="AF4991" s="109"/>
      <c r="AG4991" s="109"/>
      <c r="AH4991" s="109"/>
      <c r="AN4991" s="109"/>
      <c r="AO4991" s="109"/>
      <c r="AP4991" s="109"/>
      <c r="BF4991" s="305"/>
      <c r="BG4991" s="305"/>
      <c r="BJ4991" s="344"/>
      <c r="BK4991" s="344"/>
      <c r="BS4991" s="305"/>
      <c r="BT4991" s="305"/>
      <c r="BU4991" s="305"/>
      <c r="BV4991" s="305"/>
      <c r="BW4991" s="305"/>
      <c r="BX4991" s="305"/>
      <c r="BY4991" s="305"/>
      <c r="BZ4991" s="305"/>
      <c r="CA4991" s="305"/>
      <c r="CE4991" s="110"/>
    </row>
    <row r="4992" spans="9:83" s="108" customFormat="1" x14ac:dyDescent="0.25">
      <c r="I4992" s="111"/>
      <c r="J4992" s="111"/>
      <c r="K4992" s="111"/>
      <c r="L4992" s="111"/>
      <c r="M4992" s="111"/>
      <c r="N4992" s="111"/>
      <c r="O4992" s="112"/>
      <c r="AF4992" s="109"/>
      <c r="AG4992" s="109"/>
      <c r="AH4992" s="109"/>
      <c r="AN4992" s="109"/>
      <c r="AO4992" s="109"/>
      <c r="AP4992" s="109"/>
      <c r="BF4992" s="305"/>
      <c r="BG4992" s="305"/>
      <c r="BJ4992" s="344"/>
      <c r="BK4992" s="344"/>
      <c r="BS4992" s="305"/>
      <c r="BT4992" s="305"/>
      <c r="BU4992" s="305"/>
      <c r="BV4992" s="305"/>
      <c r="BW4992" s="305"/>
      <c r="BX4992" s="305"/>
      <c r="BY4992" s="305"/>
      <c r="BZ4992" s="305"/>
      <c r="CA4992" s="305"/>
      <c r="CE4992" s="110"/>
    </row>
    <row r="4993" spans="9:83" s="108" customFormat="1" x14ac:dyDescent="0.25">
      <c r="I4993" s="111"/>
      <c r="J4993" s="111"/>
      <c r="K4993" s="111"/>
      <c r="L4993" s="111"/>
      <c r="M4993" s="111"/>
      <c r="N4993" s="111"/>
      <c r="O4993" s="112"/>
      <c r="AF4993" s="109"/>
      <c r="AG4993" s="109"/>
      <c r="AH4993" s="109"/>
      <c r="AN4993" s="109"/>
      <c r="AO4993" s="109"/>
      <c r="AP4993" s="109"/>
      <c r="BF4993" s="305"/>
      <c r="BG4993" s="305"/>
      <c r="BJ4993" s="344"/>
      <c r="BK4993" s="344"/>
      <c r="BS4993" s="305"/>
      <c r="BT4993" s="305"/>
      <c r="BU4993" s="305"/>
      <c r="BV4993" s="305"/>
      <c r="BW4993" s="305"/>
      <c r="BX4993" s="305"/>
      <c r="BY4993" s="305"/>
      <c r="BZ4993" s="305"/>
      <c r="CA4993" s="305"/>
      <c r="CE4993" s="110"/>
    </row>
    <row r="4994" spans="9:83" s="108" customFormat="1" x14ac:dyDescent="0.25">
      <c r="I4994" s="111"/>
      <c r="J4994" s="111"/>
      <c r="K4994" s="111"/>
      <c r="L4994" s="111"/>
      <c r="M4994" s="111"/>
      <c r="N4994" s="111"/>
      <c r="O4994" s="112"/>
      <c r="AF4994" s="109"/>
      <c r="AG4994" s="109"/>
      <c r="AH4994" s="109"/>
      <c r="AN4994" s="109"/>
      <c r="AO4994" s="109"/>
      <c r="AP4994" s="109"/>
      <c r="BF4994" s="305"/>
      <c r="BG4994" s="305"/>
      <c r="BJ4994" s="344"/>
      <c r="BK4994" s="344"/>
      <c r="BS4994" s="305"/>
      <c r="BT4994" s="305"/>
      <c r="BU4994" s="305"/>
      <c r="BV4994" s="305"/>
      <c r="BW4994" s="305"/>
      <c r="BX4994" s="305"/>
      <c r="BY4994" s="305"/>
      <c r="BZ4994" s="305"/>
      <c r="CA4994" s="305"/>
      <c r="CE4994" s="110"/>
    </row>
    <row r="4995" spans="9:83" s="108" customFormat="1" x14ac:dyDescent="0.25">
      <c r="I4995" s="111"/>
      <c r="J4995" s="111"/>
      <c r="K4995" s="111"/>
      <c r="L4995" s="111"/>
      <c r="M4995" s="111"/>
      <c r="N4995" s="111"/>
      <c r="O4995" s="112"/>
      <c r="AF4995" s="109"/>
      <c r="AG4995" s="109"/>
      <c r="AH4995" s="109"/>
      <c r="AN4995" s="109"/>
      <c r="AO4995" s="109"/>
      <c r="AP4995" s="109"/>
      <c r="BF4995" s="305"/>
      <c r="BG4995" s="305"/>
      <c r="BJ4995" s="344"/>
      <c r="BK4995" s="344"/>
      <c r="BS4995" s="305"/>
      <c r="BT4995" s="305"/>
      <c r="BU4995" s="305"/>
      <c r="BV4995" s="305"/>
      <c r="BW4995" s="305"/>
      <c r="BX4995" s="305"/>
      <c r="BY4995" s="305"/>
      <c r="BZ4995" s="305"/>
      <c r="CA4995" s="305"/>
      <c r="CE4995" s="110"/>
    </row>
    <row r="4996" spans="9:83" s="108" customFormat="1" x14ac:dyDescent="0.25">
      <c r="I4996" s="111"/>
      <c r="J4996" s="111"/>
      <c r="K4996" s="111"/>
      <c r="L4996" s="111"/>
      <c r="M4996" s="111"/>
      <c r="N4996" s="111"/>
      <c r="O4996" s="112"/>
      <c r="AF4996" s="109"/>
      <c r="AG4996" s="109"/>
      <c r="AH4996" s="109"/>
      <c r="AN4996" s="109"/>
      <c r="AO4996" s="109"/>
      <c r="AP4996" s="109"/>
      <c r="BF4996" s="305"/>
      <c r="BG4996" s="305"/>
      <c r="BJ4996" s="344"/>
      <c r="BK4996" s="344"/>
      <c r="BS4996" s="305"/>
      <c r="BT4996" s="305"/>
      <c r="BU4996" s="305"/>
      <c r="BV4996" s="305"/>
      <c r="BW4996" s="305"/>
      <c r="BX4996" s="305"/>
      <c r="BY4996" s="305"/>
      <c r="BZ4996" s="305"/>
      <c r="CA4996" s="305"/>
      <c r="CE4996" s="110"/>
    </row>
    <row r="4997" spans="9:83" s="108" customFormat="1" x14ac:dyDescent="0.25">
      <c r="I4997" s="111"/>
      <c r="J4997" s="111"/>
      <c r="K4997" s="111"/>
      <c r="L4997" s="111"/>
      <c r="M4997" s="111"/>
      <c r="N4997" s="111"/>
      <c r="O4997" s="112"/>
      <c r="AF4997" s="109"/>
      <c r="AG4997" s="109"/>
      <c r="AH4997" s="109"/>
      <c r="AN4997" s="109"/>
      <c r="AO4997" s="109"/>
      <c r="AP4997" s="109"/>
      <c r="BF4997" s="305"/>
      <c r="BG4997" s="305"/>
      <c r="BJ4997" s="344"/>
      <c r="BK4997" s="344"/>
      <c r="BS4997" s="305"/>
      <c r="BT4997" s="305"/>
      <c r="BU4997" s="305"/>
      <c r="BV4997" s="305"/>
      <c r="BW4997" s="305"/>
      <c r="BX4997" s="305"/>
      <c r="BY4997" s="305"/>
      <c r="BZ4997" s="305"/>
      <c r="CA4997" s="305"/>
      <c r="CE4997" s="110"/>
    </row>
    <row r="4998" spans="9:83" s="108" customFormat="1" x14ac:dyDescent="0.25">
      <c r="I4998" s="111"/>
      <c r="J4998" s="111"/>
      <c r="K4998" s="111"/>
      <c r="L4998" s="111"/>
      <c r="M4998" s="111"/>
      <c r="N4998" s="111"/>
      <c r="O4998" s="112"/>
      <c r="AF4998" s="109"/>
      <c r="AG4998" s="109"/>
      <c r="AH4998" s="109"/>
      <c r="AN4998" s="109"/>
      <c r="AO4998" s="109"/>
      <c r="AP4998" s="109"/>
      <c r="BF4998" s="305"/>
      <c r="BG4998" s="305"/>
      <c r="BJ4998" s="344"/>
      <c r="BK4998" s="344"/>
      <c r="BS4998" s="305"/>
      <c r="BT4998" s="305"/>
      <c r="BU4998" s="305"/>
      <c r="BV4998" s="305"/>
      <c r="BW4998" s="305"/>
      <c r="BX4998" s="305"/>
      <c r="BY4998" s="305"/>
      <c r="BZ4998" s="305"/>
      <c r="CA4998" s="305"/>
      <c r="CE4998" s="110"/>
    </row>
    <row r="4999" spans="9:83" s="108" customFormat="1" x14ac:dyDescent="0.25">
      <c r="I4999" s="111"/>
      <c r="J4999" s="111"/>
      <c r="K4999" s="111"/>
      <c r="L4999" s="111"/>
      <c r="M4999" s="111"/>
      <c r="N4999" s="111"/>
      <c r="O4999" s="112"/>
      <c r="AF4999" s="109"/>
      <c r="AG4999" s="109"/>
      <c r="AH4999" s="109"/>
      <c r="AN4999" s="109"/>
      <c r="AO4999" s="109"/>
      <c r="AP4999" s="109"/>
      <c r="BF4999" s="305"/>
      <c r="BG4999" s="305"/>
      <c r="BJ4999" s="344"/>
      <c r="BK4999" s="344"/>
      <c r="BS4999" s="305"/>
      <c r="BT4999" s="305"/>
      <c r="BU4999" s="305"/>
      <c r="BV4999" s="305"/>
      <c r="BW4999" s="305"/>
      <c r="BX4999" s="305"/>
      <c r="BY4999" s="305"/>
      <c r="BZ4999" s="305"/>
      <c r="CA4999" s="305"/>
      <c r="CE4999" s="110"/>
    </row>
    <row r="5000" spans="9:83" s="108" customFormat="1" x14ac:dyDescent="0.25">
      <c r="I5000" s="111"/>
      <c r="J5000" s="111"/>
      <c r="K5000" s="111"/>
      <c r="L5000" s="111"/>
      <c r="M5000" s="111"/>
      <c r="N5000" s="111"/>
      <c r="O5000" s="112"/>
      <c r="AF5000" s="109"/>
      <c r="AG5000" s="109"/>
      <c r="AH5000" s="109"/>
      <c r="AN5000" s="109"/>
      <c r="AO5000" s="109"/>
      <c r="AP5000" s="109"/>
      <c r="BF5000" s="305"/>
      <c r="BG5000" s="305"/>
      <c r="BJ5000" s="344"/>
      <c r="BK5000" s="344"/>
      <c r="BS5000" s="305"/>
      <c r="BT5000" s="305"/>
      <c r="BU5000" s="305"/>
      <c r="BV5000" s="305"/>
      <c r="BW5000" s="305"/>
      <c r="BX5000" s="305"/>
      <c r="BY5000" s="305"/>
      <c r="BZ5000" s="305"/>
      <c r="CA5000" s="305"/>
      <c r="CE5000" s="110"/>
    </row>
    <row r="5001" spans="9:83" s="108" customFormat="1" x14ac:dyDescent="0.25">
      <c r="I5001" s="111"/>
      <c r="J5001" s="111"/>
      <c r="K5001" s="111"/>
      <c r="L5001" s="111"/>
      <c r="M5001" s="111"/>
      <c r="N5001" s="111"/>
      <c r="O5001" s="112"/>
      <c r="AF5001" s="109"/>
      <c r="AG5001" s="109"/>
      <c r="AH5001" s="109"/>
      <c r="AN5001" s="109"/>
      <c r="AO5001" s="109"/>
      <c r="AP5001" s="109"/>
      <c r="BF5001" s="305"/>
      <c r="BG5001" s="305"/>
      <c r="BJ5001" s="344"/>
      <c r="BK5001" s="344"/>
      <c r="BS5001" s="305"/>
      <c r="BT5001" s="305"/>
      <c r="BU5001" s="305"/>
      <c r="BV5001" s="305"/>
      <c r="BW5001" s="305"/>
      <c r="BX5001" s="305"/>
      <c r="BY5001" s="305"/>
      <c r="BZ5001" s="305"/>
      <c r="CA5001" s="305"/>
      <c r="CE5001" s="110"/>
    </row>
    <row r="5002" spans="9:83" s="108" customFormat="1" x14ac:dyDescent="0.25">
      <c r="I5002" s="111"/>
      <c r="J5002" s="111"/>
      <c r="K5002" s="111"/>
      <c r="L5002" s="111"/>
      <c r="M5002" s="111"/>
      <c r="N5002" s="111"/>
      <c r="O5002" s="112"/>
      <c r="AF5002" s="109"/>
      <c r="AG5002" s="109"/>
      <c r="AH5002" s="109"/>
      <c r="AN5002" s="109"/>
      <c r="AO5002" s="109"/>
      <c r="AP5002" s="109"/>
      <c r="BF5002" s="305"/>
      <c r="BG5002" s="305"/>
      <c r="BJ5002" s="344"/>
      <c r="BK5002" s="344"/>
      <c r="BS5002" s="305"/>
      <c r="BT5002" s="305"/>
      <c r="BU5002" s="305"/>
      <c r="BV5002" s="305"/>
      <c r="BW5002" s="305"/>
      <c r="BX5002" s="305"/>
      <c r="BY5002" s="305"/>
      <c r="BZ5002" s="305"/>
      <c r="CA5002" s="305"/>
      <c r="CE5002" s="110"/>
    </row>
    <row r="5003" spans="9:83" s="108" customFormat="1" x14ac:dyDescent="0.25">
      <c r="I5003" s="111"/>
      <c r="J5003" s="111"/>
      <c r="K5003" s="111"/>
      <c r="L5003" s="111"/>
      <c r="M5003" s="111"/>
      <c r="N5003" s="111"/>
      <c r="O5003" s="112"/>
      <c r="AF5003" s="109"/>
      <c r="AG5003" s="109"/>
      <c r="AH5003" s="109"/>
      <c r="AN5003" s="109"/>
      <c r="AO5003" s="109"/>
      <c r="AP5003" s="109"/>
      <c r="BF5003" s="305"/>
      <c r="BG5003" s="305"/>
      <c r="BJ5003" s="344"/>
      <c r="BK5003" s="344"/>
      <c r="BS5003" s="305"/>
      <c r="BT5003" s="305"/>
      <c r="BU5003" s="305"/>
      <c r="BV5003" s="305"/>
      <c r="BW5003" s="305"/>
      <c r="BX5003" s="305"/>
      <c r="BY5003" s="305"/>
      <c r="BZ5003" s="305"/>
      <c r="CA5003" s="305"/>
      <c r="CE5003" s="110"/>
    </row>
    <row r="5004" spans="9:83" s="108" customFormat="1" x14ac:dyDescent="0.25">
      <c r="I5004" s="111"/>
      <c r="J5004" s="111"/>
      <c r="K5004" s="111"/>
      <c r="L5004" s="111"/>
      <c r="M5004" s="111"/>
      <c r="N5004" s="111"/>
      <c r="O5004" s="112"/>
      <c r="AF5004" s="109"/>
      <c r="AG5004" s="109"/>
      <c r="AH5004" s="109"/>
      <c r="AN5004" s="109"/>
      <c r="AO5004" s="109"/>
      <c r="AP5004" s="109"/>
      <c r="BF5004" s="305"/>
      <c r="BG5004" s="305"/>
      <c r="BJ5004" s="344"/>
      <c r="BK5004" s="344"/>
      <c r="BS5004" s="305"/>
      <c r="BT5004" s="305"/>
      <c r="BU5004" s="305"/>
      <c r="BV5004" s="305"/>
      <c r="BW5004" s="305"/>
      <c r="BX5004" s="305"/>
      <c r="BY5004" s="305"/>
      <c r="BZ5004" s="305"/>
      <c r="CA5004" s="305"/>
      <c r="CE5004" s="110"/>
    </row>
    <row r="5005" spans="9:83" s="108" customFormat="1" x14ac:dyDescent="0.25">
      <c r="I5005" s="111"/>
      <c r="J5005" s="111"/>
      <c r="K5005" s="111"/>
      <c r="L5005" s="111"/>
      <c r="M5005" s="111"/>
      <c r="N5005" s="111"/>
      <c r="O5005" s="112"/>
      <c r="AF5005" s="109"/>
      <c r="AG5005" s="109"/>
      <c r="AH5005" s="109"/>
      <c r="AN5005" s="109"/>
      <c r="AO5005" s="109"/>
      <c r="AP5005" s="109"/>
      <c r="BF5005" s="305"/>
      <c r="BG5005" s="305"/>
      <c r="BJ5005" s="344"/>
      <c r="BK5005" s="344"/>
      <c r="BS5005" s="305"/>
      <c r="BT5005" s="305"/>
      <c r="BU5005" s="305"/>
      <c r="BV5005" s="305"/>
      <c r="BW5005" s="305"/>
      <c r="BX5005" s="305"/>
      <c r="BY5005" s="305"/>
      <c r="BZ5005" s="305"/>
      <c r="CA5005" s="305"/>
      <c r="CE5005" s="110"/>
    </row>
    <row r="5006" spans="9:83" s="108" customFormat="1" x14ac:dyDescent="0.25">
      <c r="I5006" s="111"/>
      <c r="J5006" s="111"/>
      <c r="K5006" s="111"/>
      <c r="L5006" s="111"/>
      <c r="M5006" s="111"/>
      <c r="N5006" s="111"/>
      <c r="O5006" s="112"/>
      <c r="AF5006" s="109"/>
      <c r="AG5006" s="109"/>
      <c r="AH5006" s="109"/>
      <c r="AN5006" s="109"/>
      <c r="AO5006" s="109"/>
      <c r="AP5006" s="109"/>
      <c r="BF5006" s="305"/>
      <c r="BG5006" s="305"/>
      <c r="BJ5006" s="344"/>
      <c r="BK5006" s="344"/>
      <c r="BS5006" s="305"/>
      <c r="BT5006" s="305"/>
      <c r="BU5006" s="305"/>
      <c r="BV5006" s="305"/>
      <c r="BW5006" s="305"/>
      <c r="BX5006" s="305"/>
      <c r="BY5006" s="305"/>
      <c r="BZ5006" s="305"/>
      <c r="CA5006" s="305"/>
      <c r="CE5006" s="110"/>
    </row>
    <row r="5007" spans="9:83" s="108" customFormat="1" x14ac:dyDescent="0.25">
      <c r="I5007" s="111"/>
      <c r="J5007" s="111"/>
      <c r="K5007" s="111"/>
      <c r="L5007" s="111"/>
      <c r="M5007" s="111"/>
      <c r="N5007" s="111"/>
      <c r="O5007" s="112"/>
      <c r="AF5007" s="109"/>
      <c r="AG5007" s="109"/>
      <c r="AH5007" s="109"/>
      <c r="AN5007" s="109"/>
      <c r="AO5007" s="109"/>
      <c r="AP5007" s="109"/>
      <c r="BF5007" s="305"/>
      <c r="BG5007" s="305"/>
      <c r="BJ5007" s="344"/>
      <c r="BK5007" s="344"/>
      <c r="BS5007" s="305"/>
      <c r="BT5007" s="305"/>
      <c r="BU5007" s="305"/>
      <c r="BV5007" s="305"/>
      <c r="BW5007" s="305"/>
      <c r="BX5007" s="305"/>
      <c r="BY5007" s="305"/>
      <c r="BZ5007" s="305"/>
      <c r="CA5007" s="305"/>
      <c r="CE5007" s="110"/>
    </row>
    <row r="5008" spans="9:83" s="108" customFormat="1" x14ac:dyDescent="0.25">
      <c r="I5008" s="111"/>
      <c r="J5008" s="111"/>
      <c r="K5008" s="111"/>
      <c r="L5008" s="111"/>
      <c r="M5008" s="111"/>
      <c r="N5008" s="111"/>
      <c r="O5008" s="112"/>
      <c r="AF5008" s="109"/>
      <c r="AG5008" s="109"/>
      <c r="AH5008" s="109"/>
      <c r="AN5008" s="109"/>
      <c r="AO5008" s="109"/>
      <c r="AP5008" s="109"/>
      <c r="BF5008" s="305"/>
      <c r="BG5008" s="305"/>
      <c r="BJ5008" s="344"/>
      <c r="BK5008" s="344"/>
      <c r="BS5008" s="305"/>
      <c r="BT5008" s="305"/>
      <c r="BU5008" s="305"/>
      <c r="BV5008" s="305"/>
      <c r="BW5008" s="305"/>
      <c r="BX5008" s="305"/>
      <c r="BY5008" s="305"/>
      <c r="BZ5008" s="305"/>
      <c r="CA5008" s="305"/>
      <c r="CE5008" s="110"/>
    </row>
    <row r="5009" spans="9:83" s="108" customFormat="1" x14ac:dyDescent="0.25">
      <c r="I5009" s="111"/>
      <c r="J5009" s="111"/>
      <c r="K5009" s="111"/>
      <c r="L5009" s="111"/>
      <c r="M5009" s="111"/>
      <c r="N5009" s="111"/>
      <c r="O5009" s="112"/>
      <c r="AF5009" s="109"/>
      <c r="AG5009" s="109"/>
      <c r="AH5009" s="109"/>
      <c r="AN5009" s="109"/>
      <c r="AO5009" s="109"/>
      <c r="AP5009" s="109"/>
      <c r="BF5009" s="305"/>
      <c r="BG5009" s="305"/>
      <c r="BJ5009" s="344"/>
      <c r="BK5009" s="344"/>
      <c r="BS5009" s="305"/>
      <c r="BT5009" s="305"/>
      <c r="BU5009" s="305"/>
      <c r="BV5009" s="305"/>
      <c r="BW5009" s="305"/>
      <c r="BX5009" s="305"/>
      <c r="BY5009" s="305"/>
      <c r="BZ5009" s="305"/>
      <c r="CA5009" s="305"/>
      <c r="CE5009" s="110"/>
    </row>
    <row r="5010" spans="9:83" s="108" customFormat="1" x14ac:dyDescent="0.25">
      <c r="I5010" s="111"/>
      <c r="J5010" s="111"/>
      <c r="K5010" s="111"/>
      <c r="L5010" s="111"/>
      <c r="M5010" s="111"/>
      <c r="N5010" s="111"/>
      <c r="O5010" s="112"/>
      <c r="AF5010" s="109"/>
      <c r="AG5010" s="109"/>
      <c r="AH5010" s="109"/>
      <c r="AN5010" s="109"/>
      <c r="AO5010" s="109"/>
      <c r="AP5010" s="109"/>
      <c r="BF5010" s="305"/>
      <c r="BG5010" s="305"/>
      <c r="BJ5010" s="344"/>
      <c r="BK5010" s="344"/>
      <c r="BS5010" s="305"/>
      <c r="BT5010" s="305"/>
      <c r="BU5010" s="305"/>
      <c r="BV5010" s="305"/>
      <c r="BW5010" s="305"/>
      <c r="BX5010" s="305"/>
      <c r="BY5010" s="305"/>
      <c r="BZ5010" s="305"/>
      <c r="CA5010" s="305"/>
      <c r="CE5010" s="110"/>
    </row>
    <row r="5011" spans="9:83" s="108" customFormat="1" x14ac:dyDescent="0.25">
      <c r="I5011" s="111"/>
      <c r="J5011" s="111"/>
      <c r="K5011" s="111"/>
      <c r="L5011" s="111"/>
      <c r="M5011" s="111"/>
      <c r="N5011" s="111"/>
      <c r="O5011" s="112"/>
      <c r="AF5011" s="109"/>
      <c r="AG5011" s="109"/>
      <c r="AH5011" s="109"/>
      <c r="AN5011" s="109"/>
      <c r="AO5011" s="109"/>
      <c r="AP5011" s="109"/>
      <c r="BF5011" s="305"/>
      <c r="BG5011" s="305"/>
      <c r="BJ5011" s="344"/>
      <c r="BK5011" s="344"/>
      <c r="BS5011" s="305"/>
      <c r="BT5011" s="305"/>
      <c r="BU5011" s="305"/>
      <c r="BV5011" s="305"/>
      <c r="BW5011" s="305"/>
      <c r="BX5011" s="305"/>
      <c r="BY5011" s="305"/>
      <c r="BZ5011" s="305"/>
      <c r="CA5011" s="305"/>
      <c r="CE5011" s="110"/>
    </row>
    <row r="5012" spans="9:83" s="108" customFormat="1" x14ac:dyDescent="0.25">
      <c r="I5012" s="111"/>
      <c r="J5012" s="111"/>
      <c r="K5012" s="111"/>
      <c r="L5012" s="111"/>
      <c r="M5012" s="111"/>
      <c r="N5012" s="111"/>
      <c r="O5012" s="112"/>
      <c r="AF5012" s="109"/>
      <c r="AG5012" s="109"/>
      <c r="AH5012" s="109"/>
      <c r="AN5012" s="109"/>
      <c r="AO5012" s="109"/>
      <c r="AP5012" s="109"/>
      <c r="BF5012" s="305"/>
      <c r="BG5012" s="305"/>
      <c r="BJ5012" s="344"/>
      <c r="BK5012" s="344"/>
      <c r="BS5012" s="305"/>
      <c r="BT5012" s="305"/>
      <c r="BU5012" s="305"/>
      <c r="BV5012" s="305"/>
      <c r="BW5012" s="305"/>
      <c r="BX5012" s="305"/>
      <c r="BY5012" s="305"/>
      <c r="BZ5012" s="305"/>
      <c r="CA5012" s="305"/>
      <c r="CE5012" s="110"/>
    </row>
    <row r="5013" spans="9:83" s="108" customFormat="1" x14ac:dyDescent="0.25">
      <c r="I5013" s="111"/>
      <c r="J5013" s="111"/>
      <c r="K5013" s="111"/>
      <c r="L5013" s="111"/>
      <c r="M5013" s="111"/>
      <c r="N5013" s="111"/>
      <c r="O5013" s="112"/>
      <c r="AF5013" s="109"/>
      <c r="AG5013" s="109"/>
      <c r="AH5013" s="109"/>
      <c r="AN5013" s="109"/>
      <c r="AO5013" s="109"/>
      <c r="AP5013" s="109"/>
      <c r="BF5013" s="305"/>
      <c r="BG5013" s="305"/>
      <c r="BJ5013" s="344"/>
      <c r="BK5013" s="344"/>
      <c r="BS5013" s="305"/>
      <c r="BT5013" s="305"/>
      <c r="BU5013" s="305"/>
      <c r="BV5013" s="305"/>
      <c r="BW5013" s="305"/>
      <c r="BX5013" s="305"/>
      <c r="BY5013" s="305"/>
      <c r="BZ5013" s="305"/>
      <c r="CA5013" s="305"/>
      <c r="CE5013" s="110"/>
    </row>
    <row r="5014" spans="9:83" s="108" customFormat="1" x14ac:dyDescent="0.25">
      <c r="I5014" s="111"/>
      <c r="J5014" s="111"/>
      <c r="K5014" s="111"/>
      <c r="L5014" s="111"/>
      <c r="M5014" s="111"/>
      <c r="N5014" s="111"/>
      <c r="O5014" s="112"/>
      <c r="AF5014" s="109"/>
      <c r="AG5014" s="109"/>
      <c r="AH5014" s="109"/>
      <c r="AN5014" s="109"/>
      <c r="AO5014" s="109"/>
      <c r="AP5014" s="109"/>
      <c r="BF5014" s="305"/>
      <c r="BG5014" s="305"/>
      <c r="BJ5014" s="344"/>
      <c r="BK5014" s="344"/>
      <c r="BS5014" s="305"/>
      <c r="BT5014" s="305"/>
      <c r="BU5014" s="305"/>
      <c r="BV5014" s="305"/>
      <c r="BW5014" s="305"/>
      <c r="BX5014" s="305"/>
      <c r="BY5014" s="305"/>
      <c r="BZ5014" s="305"/>
      <c r="CA5014" s="305"/>
      <c r="CE5014" s="110"/>
    </row>
    <row r="5015" spans="9:83" s="108" customFormat="1" x14ac:dyDescent="0.25">
      <c r="I5015" s="111"/>
      <c r="J5015" s="111"/>
      <c r="K5015" s="111"/>
      <c r="L5015" s="111"/>
      <c r="M5015" s="111"/>
      <c r="N5015" s="111"/>
      <c r="O5015" s="112"/>
      <c r="AF5015" s="109"/>
      <c r="AG5015" s="109"/>
      <c r="AH5015" s="109"/>
      <c r="AN5015" s="109"/>
      <c r="AO5015" s="109"/>
      <c r="AP5015" s="109"/>
      <c r="BF5015" s="305"/>
      <c r="BG5015" s="305"/>
      <c r="BJ5015" s="344"/>
      <c r="BK5015" s="344"/>
      <c r="BS5015" s="305"/>
      <c r="BT5015" s="305"/>
      <c r="BU5015" s="305"/>
      <c r="BV5015" s="305"/>
      <c r="BW5015" s="305"/>
      <c r="BX5015" s="305"/>
      <c r="BY5015" s="305"/>
      <c r="BZ5015" s="305"/>
      <c r="CA5015" s="305"/>
      <c r="CE5015" s="110"/>
    </row>
    <row r="5016" spans="9:83" s="108" customFormat="1" x14ac:dyDescent="0.25">
      <c r="I5016" s="111"/>
      <c r="J5016" s="111"/>
      <c r="K5016" s="111"/>
      <c r="L5016" s="111"/>
      <c r="M5016" s="111"/>
      <c r="N5016" s="111"/>
      <c r="O5016" s="112"/>
      <c r="AF5016" s="109"/>
      <c r="AG5016" s="109"/>
      <c r="AH5016" s="109"/>
      <c r="AN5016" s="109"/>
      <c r="AO5016" s="109"/>
      <c r="AP5016" s="109"/>
      <c r="BF5016" s="305"/>
      <c r="BG5016" s="305"/>
      <c r="BJ5016" s="344"/>
      <c r="BK5016" s="344"/>
      <c r="BS5016" s="305"/>
      <c r="BT5016" s="305"/>
      <c r="BU5016" s="305"/>
      <c r="BV5016" s="305"/>
      <c r="BW5016" s="305"/>
      <c r="BX5016" s="305"/>
      <c r="BY5016" s="305"/>
      <c r="BZ5016" s="305"/>
      <c r="CA5016" s="305"/>
      <c r="CE5016" s="110"/>
    </row>
    <row r="5017" spans="9:83" s="108" customFormat="1" x14ac:dyDescent="0.25">
      <c r="I5017" s="111"/>
      <c r="J5017" s="111"/>
      <c r="K5017" s="111"/>
      <c r="L5017" s="111"/>
      <c r="M5017" s="111"/>
      <c r="N5017" s="111"/>
      <c r="O5017" s="112"/>
      <c r="AF5017" s="109"/>
      <c r="AG5017" s="109"/>
      <c r="AH5017" s="109"/>
      <c r="AN5017" s="109"/>
      <c r="AO5017" s="109"/>
      <c r="AP5017" s="109"/>
      <c r="BF5017" s="305"/>
      <c r="BG5017" s="305"/>
      <c r="BJ5017" s="344"/>
      <c r="BK5017" s="344"/>
      <c r="BS5017" s="305"/>
      <c r="BT5017" s="305"/>
      <c r="BU5017" s="305"/>
      <c r="BV5017" s="305"/>
      <c r="BW5017" s="305"/>
      <c r="BX5017" s="305"/>
      <c r="BY5017" s="305"/>
      <c r="BZ5017" s="305"/>
      <c r="CA5017" s="305"/>
      <c r="CE5017" s="110"/>
    </row>
    <row r="5018" spans="9:83" s="108" customFormat="1" x14ac:dyDescent="0.25">
      <c r="I5018" s="111"/>
      <c r="J5018" s="111"/>
      <c r="K5018" s="111"/>
      <c r="L5018" s="111"/>
      <c r="M5018" s="111"/>
      <c r="N5018" s="111"/>
      <c r="O5018" s="112"/>
      <c r="AF5018" s="109"/>
      <c r="AG5018" s="109"/>
      <c r="AH5018" s="109"/>
      <c r="AN5018" s="109"/>
      <c r="AO5018" s="109"/>
      <c r="AP5018" s="109"/>
      <c r="BF5018" s="305"/>
      <c r="BG5018" s="305"/>
      <c r="BJ5018" s="344"/>
      <c r="BK5018" s="344"/>
      <c r="BS5018" s="305"/>
      <c r="BT5018" s="305"/>
      <c r="BU5018" s="305"/>
      <c r="BV5018" s="305"/>
      <c r="BW5018" s="305"/>
      <c r="BX5018" s="305"/>
      <c r="BY5018" s="305"/>
      <c r="BZ5018" s="305"/>
      <c r="CA5018" s="305"/>
      <c r="CE5018" s="110"/>
    </row>
    <row r="5019" spans="9:83" s="108" customFormat="1" x14ac:dyDescent="0.25">
      <c r="I5019" s="111"/>
      <c r="J5019" s="111"/>
      <c r="K5019" s="111"/>
      <c r="L5019" s="111"/>
      <c r="M5019" s="111"/>
      <c r="N5019" s="111"/>
      <c r="O5019" s="112"/>
      <c r="AF5019" s="109"/>
      <c r="AG5019" s="109"/>
      <c r="AH5019" s="109"/>
      <c r="AN5019" s="109"/>
      <c r="AO5019" s="109"/>
      <c r="AP5019" s="109"/>
      <c r="BF5019" s="305"/>
      <c r="BG5019" s="305"/>
      <c r="BJ5019" s="344"/>
      <c r="BK5019" s="344"/>
      <c r="BS5019" s="305"/>
      <c r="BT5019" s="305"/>
      <c r="BU5019" s="305"/>
      <c r="BV5019" s="305"/>
      <c r="BW5019" s="305"/>
      <c r="BX5019" s="305"/>
      <c r="BY5019" s="305"/>
      <c r="BZ5019" s="305"/>
      <c r="CA5019" s="305"/>
      <c r="CE5019" s="110"/>
    </row>
    <row r="5020" spans="9:83" s="108" customFormat="1" x14ac:dyDescent="0.25">
      <c r="I5020" s="111"/>
      <c r="J5020" s="111"/>
      <c r="K5020" s="111"/>
      <c r="L5020" s="111"/>
      <c r="M5020" s="111"/>
      <c r="N5020" s="111"/>
      <c r="O5020" s="112"/>
      <c r="AF5020" s="109"/>
      <c r="AG5020" s="109"/>
      <c r="AH5020" s="109"/>
      <c r="AN5020" s="109"/>
      <c r="AO5020" s="109"/>
      <c r="AP5020" s="109"/>
      <c r="BF5020" s="305"/>
      <c r="BG5020" s="305"/>
      <c r="BJ5020" s="344"/>
      <c r="BK5020" s="344"/>
      <c r="BS5020" s="305"/>
      <c r="BT5020" s="305"/>
      <c r="BU5020" s="305"/>
      <c r="BV5020" s="305"/>
      <c r="BW5020" s="305"/>
      <c r="BX5020" s="305"/>
      <c r="BY5020" s="305"/>
      <c r="BZ5020" s="305"/>
      <c r="CA5020" s="305"/>
      <c r="CE5020" s="110"/>
    </row>
    <row r="5021" spans="9:83" s="108" customFormat="1" x14ac:dyDescent="0.25">
      <c r="I5021" s="111"/>
      <c r="J5021" s="111"/>
      <c r="K5021" s="111"/>
      <c r="L5021" s="111"/>
      <c r="M5021" s="111"/>
      <c r="N5021" s="111"/>
      <c r="O5021" s="112"/>
      <c r="AF5021" s="109"/>
      <c r="AG5021" s="109"/>
      <c r="AH5021" s="109"/>
      <c r="AN5021" s="109"/>
      <c r="AO5021" s="109"/>
      <c r="AP5021" s="109"/>
      <c r="BF5021" s="305"/>
      <c r="BG5021" s="305"/>
      <c r="BJ5021" s="344"/>
      <c r="BK5021" s="344"/>
      <c r="BS5021" s="305"/>
      <c r="BT5021" s="305"/>
      <c r="BU5021" s="305"/>
      <c r="BV5021" s="305"/>
      <c r="BW5021" s="305"/>
      <c r="BX5021" s="305"/>
      <c r="BY5021" s="305"/>
      <c r="BZ5021" s="305"/>
      <c r="CA5021" s="305"/>
      <c r="CE5021" s="110"/>
    </row>
    <row r="5022" spans="9:83" s="108" customFormat="1" x14ac:dyDescent="0.25">
      <c r="I5022" s="111"/>
      <c r="J5022" s="111"/>
      <c r="K5022" s="111"/>
      <c r="L5022" s="111"/>
      <c r="M5022" s="111"/>
      <c r="N5022" s="111"/>
      <c r="O5022" s="112"/>
      <c r="AF5022" s="109"/>
      <c r="AG5022" s="109"/>
      <c r="AH5022" s="109"/>
      <c r="AN5022" s="109"/>
      <c r="AO5022" s="109"/>
      <c r="AP5022" s="109"/>
      <c r="BF5022" s="305"/>
      <c r="BG5022" s="305"/>
      <c r="BJ5022" s="344"/>
      <c r="BK5022" s="344"/>
      <c r="BS5022" s="305"/>
      <c r="BT5022" s="305"/>
      <c r="BU5022" s="305"/>
      <c r="BV5022" s="305"/>
      <c r="BW5022" s="305"/>
      <c r="BX5022" s="305"/>
      <c r="BY5022" s="305"/>
      <c r="BZ5022" s="305"/>
      <c r="CA5022" s="305"/>
      <c r="CE5022" s="110"/>
    </row>
    <row r="5023" spans="9:83" s="108" customFormat="1" x14ac:dyDescent="0.25">
      <c r="I5023" s="111"/>
      <c r="J5023" s="111"/>
      <c r="K5023" s="111"/>
      <c r="L5023" s="111"/>
      <c r="M5023" s="111"/>
      <c r="N5023" s="111"/>
      <c r="O5023" s="112"/>
      <c r="AF5023" s="109"/>
      <c r="AG5023" s="109"/>
      <c r="AH5023" s="109"/>
      <c r="AN5023" s="109"/>
      <c r="AO5023" s="109"/>
      <c r="AP5023" s="109"/>
      <c r="BF5023" s="305"/>
      <c r="BG5023" s="305"/>
      <c r="BJ5023" s="344"/>
      <c r="BK5023" s="344"/>
      <c r="BS5023" s="305"/>
      <c r="BT5023" s="305"/>
      <c r="BU5023" s="305"/>
      <c r="BV5023" s="305"/>
      <c r="BW5023" s="305"/>
      <c r="BX5023" s="305"/>
      <c r="BY5023" s="305"/>
      <c r="BZ5023" s="305"/>
      <c r="CA5023" s="305"/>
      <c r="CE5023" s="110"/>
    </row>
    <row r="5024" spans="9:83" s="108" customFormat="1" x14ac:dyDescent="0.25">
      <c r="I5024" s="111"/>
      <c r="J5024" s="111"/>
      <c r="K5024" s="111"/>
      <c r="L5024" s="111"/>
      <c r="M5024" s="111"/>
      <c r="N5024" s="111"/>
      <c r="O5024" s="112"/>
      <c r="AF5024" s="109"/>
      <c r="AG5024" s="109"/>
      <c r="AH5024" s="109"/>
      <c r="AN5024" s="109"/>
      <c r="AO5024" s="109"/>
      <c r="AP5024" s="109"/>
      <c r="BF5024" s="305"/>
      <c r="BG5024" s="305"/>
      <c r="BJ5024" s="344"/>
      <c r="BK5024" s="344"/>
      <c r="BS5024" s="305"/>
      <c r="BT5024" s="305"/>
      <c r="BU5024" s="305"/>
      <c r="BV5024" s="305"/>
      <c r="BW5024" s="305"/>
      <c r="BX5024" s="305"/>
      <c r="BY5024" s="305"/>
      <c r="BZ5024" s="305"/>
      <c r="CA5024" s="305"/>
      <c r="CE5024" s="110"/>
    </row>
    <row r="5025" spans="9:83" s="108" customFormat="1" x14ac:dyDescent="0.25">
      <c r="I5025" s="111"/>
      <c r="J5025" s="111"/>
      <c r="K5025" s="111"/>
      <c r="L5025" s="111"/>
      <c r="M5025" s="111"/>
      <c r="N5025" s="111"/>
      <c r="O5025" s="112"/>
      <c r="AF5025" s="109"/>
      <c r="AG5025" s="109"/>
      <c r="AH5025" s="109"/>
      <c r="AN5025" s="109"/>
      <c r="AO5025" s="109"/>
      <c r="AP5025" s="109"/>
      <c r="BF5025" s="305"/>
      <c r="BG5025" s="305"/>
      <c r="BJ5025" s="344"/>
      <c r="BK5025" s="344"/>
      <c r="BS5025" s="305"/>
      <c r="BT5025" s="305"/>
      <c r="BU5025" s="305"/>
      <c r="BV5025" s="305"/>
      <c r="BW5025" s="305"/>
      <c r="BX5025" s="305"/>
      <c r="BY5025" s="305"/>
      <c r="BZ5025" s="305"/>
      <c r="CA5025" s="305"/>
      <c r="CE5025" s="110"/>
    </row>
    <row r="5026" spans="9:83" s="108" customFormat="1" x14ac:dyDescent="0.25">
      <c r="I5026" s="111"/>
      <c r="J5026" s="111"/>
      <c r="K5026" s="111"/>
      <c r="L5026" s="111"/>
      <c r="M5026" s="111"/>
      <c r="N5026" s="111"/>
      <c r="O5026" s="112"/>
      <c r="AF5026" s="109"/>
      <c r="AG5026" s="109"/>
      <c r="AH5026" s="109"/>
      <c r="AN5026" s="109"/>
      <c r="AO5026" s="109"/>
      <c r="AP5026" s="109"/>
      <c r="BF5026" s="305"/>
      <c r="BG5026" s="305"/>
      <c r="BJ5026" s="344"/>
      <c r="BK5026" s="344"/>
      <c r="BS5026" s="305"/>
      <c r="BT5026" s="305"/>
      <c r="BU5026" s="305"/>
      <c r="BV5026" s="305"/>
      <c r="BW5026" s="305"/>
      <c r="BX5026" s="305"/>
      <c r="BY5026" s="305"/>
      <c r="BZ5026" s="305"/>
      <c r="CA5026" s="305"/>
      <c r="CE5026" s="110"/>
    </row>
    <row r="5027" spans="9:83" s="108" customFormat="1" x14ac:dyDescent="0.25">
      <c r="I5027" s="111"/>
      <c r="J5027" s="111"/>
      <c r="K5027" s="111"/>
      <c r="L5027" s="111"/>
      <c r="M5027" s="111"/>
      <c r="N5027" s="111"/>
      <c r="O5027" s="112"/>
      <c r="AF5027" s="109"/>
      <c r="AG5027" s="109"/>
      <c r="AH5027" s="109"/>
      <c r="AN5027" s="109"/>
      <c r="AO5027" s="109"/>
      <c r="AP5027" s="109"/>
      <c r="BF5027" s="305"/>
      <c r="BG5027" s="305"/>
      <c r="BJ5027" s="344"/>
      <c r="BK5027" s="344"/>
      <c r="BS5027" s="305"/>
      <c r="BT5027" s="305"/>
      <c r="BU5027" s="305"/>
      <c r="BV5027" s="305"/>
      <c r="BW5027" s="305"/>
      <c r="BX5027" s="305"/>
      <c r="BY5027" s="305"/>
      <c r="BZ5027" s="305"/>
      <c r="CA5027" s="305"/>
      <c r="CE5027" s="110"/>
    </row>
    <row r="5028" spans="9:83" s="108" customFormat="1" x14ac:dyDescent="0.25">
      <c r="I5028" s="111"/>
      <c r="J5028" s="111"/>
      <c r="K5028" s="111"/>
      <c r="L5028" s="111"/>
      <c r="M5028" s="111"/>
      <c r="N5028" s="111"/>
      <c r="O5028" s="112"/>
      <c r="AF5028" s="109"/>
      <c r="AG5028" s="109"/>
      <c r="AH5028" s="109"/>
      <c r="AN5028" s="109"/>
      <c r="AO5028" s="109"/>
      <c r="AP5028" s="109"/>
      <c r="BF5028" s="305"/>
      <c r="BG5028" s="305"/>
      <c r="BJ5028" s="344"/>
      <c r="BK5028" s="344"/>
      <c r="BS5028" s="305"/>
      <c r="BT5028" s="305"/>
      <c r="BU5028" s="305"/>
      <c r="BV5028" s="305"/>
      <c r="BW5028" s="305"/>
      <c r="BX5028" s="305"/>
      <c r="BY5028" s="305"/>
      <c r="BZ5028" s="305"/>
      <c r="CA5028" s="305"/>
      <c r="CE5028" s="110"/>
    </row>
    <row r="5029" spans="9:83" s="108" customFormat="1" x14ac:dyDescent="0.25">
      <c r="I5029" s="111"/>
      <c r="J5029" s="111"/>
      <c r="K5029" s="111"/>
      <c r="L5029" s="111"/>
      <c r="M5029" s="111"/>
      <c r="N5029" s="111"/>
      <c r="O5029" s="112"/>
      <c r="AF5029" s="109"/>
      <c r="AG5029" s="109"/>
      <c r="AH5029" s="109"/>
      <c r="AN5029" s="109"/>
      <c r="AO5029" s="109"/>
      <c r="AP5029" s="109"/>
      <c r="BF5029" s="305"/>
      <c r="BG5029" s="305"/>
      <c r="BJ5029" s="344"/>
      <c r="BK5029" s="344"/>
      <c r="BS5029" s="305"/>
      <c r="BT5029" s="305"/>
      <c r="BU5029" s="305"/>
      <c r="BV5029" s="305"/>
      <c r="BW5029" s="305"/>
      <c r="BX5029" s="305"/>
      <c r="BY5029" s="305"/>
      <c r="BZ5029" s="305"/>
      <c r="CA5029" s="305"/>
      <c r="CE5029" s="110"/>
    </row>
    <row r="5030" spans="9:83" s="108" customFormat="1" x14ac:dyDescent="0.25">
      <c r="I5030" s="111"/>
      <c r="J5030" s="111"/>
      <c r="K5030" s="111"/>
      <c r="L5030" s="111"/>
      <c r="M5030" s="111"/>
      <c r="N5030" s="111"/>
      <c r="O5030" s="112"/>
      <c r="AF5030" s="109"/>
      <c r="AG5030" s="109"/>
      <c r="AH5030" s="109"/>
      <c r="AN5030" s="109"/>
      <c r="AO5030" s="109"/>
      <c r="AP5030" s="109"/>
      <c r="BF5030" s="305"/>
      <c r="BG5030" s="305"/>
      <c r="BJ5030" s="344"/>
      <c r="BK5030" s="344"/>
      <c r="BS5030" s="305"/>
      <c r="BT5030" s="305"/>
      <c r="BU5030" s="305"/>
      <c r="BV5030" s="305"/>
      <c r="BW5030" s="305"/>
      <c r="BX5030" s="305"/>
      <c r="BY5030" s="305"/>
      <c r="BZ5030" s="305"/>
      <c r="CA5030" s="305"/>
      <c r="CE5030" s="110"/>
    </row>
    <row r="5031" spans="9:83" s="108" customFormat="1" x14ac:dyDescent="0.25">
      <c r="I5031" s="111"/>
      <c r="J5031" s="111"/>
      <c r="K5031" s="111"/>
      <c r="L5031" s="111"/>
      <c r="M5031" s="111"/>
      <c r="N5031" s="111"/>
      <c r="O5031" s="112"/>
      <c r="AF5031" s="109"/>
      <c r="AG5031" s="109"/>
      <c r="AH5031" s="109"/>
      <c r="AN5031" s="109"/>
      <c r="AO5031" s="109"/>
      <c r="AP5031" s="109"/>
      <c r="BF5031" s="305"/>
      <c r="BG5031" s="305"/>
      <c r="BJ5031" s="344"/>
      <c r="BK5031" s="344"/>
      <c r="BS5031" s="305"/>
      <c r="BT5031" s="305"/>
      <c r="BU5031" s="305"/>
      <c r="BV5031" s="305"/>
      <c r="BW5031" s="305"/>
      <c r="BX5031" s="305"/>
      <c r="BY5031" s="305"/>
      <c r="BZ5031" s="305"/>
      <c r="CA5031" s="305"/>
      <c r="CE5031" s="110"/>
    </row>
    <row r="5032" spans="9:83" s="108" customFormat="1" x14ac:dyDescent="0.25">
      <c r="I5032" s="111"/>
      <c r="J5032" s="111"/>
      <c r="K5032" s="111"/>
      <c r="L5032" s="111"/>
      <c r="M5032" s="111"/>
      <c r="N5032" s="111"/>
      <c r="O5032" s="112"/>
      <c r="AF5032" s="109"/>
      <c r="AG5032" s="109"/>
      <c r="AH5032" s="109"/>
      <c r="AN5032" s="109"/>
      <c r="AO5032" s="109"/>
      <c r="AP5032" s="109"/>
      <c r="BF5032" s="305"/>
      <c r="BG5032" s="305"/>
      <c r="BJ5032" s="344"/>
      <c r="BK5032" s="344"/>
      <c r="BS5032" s="305"/>
      <c r="BT5032" s="305"/>
      <c r="BU5032" s="305"/>
      <c r="BV5032" s="305"/>
      <c r="BW5032" s="305"/>
      <c r="BX5032" s="305"/>
      <c r="BY5032" s="305"/>
      <c r="BZ5032" s="305"/>
      <c r="CA5032" s="305"/>
      <c r="CE5032" s="110"/>
    </row>
    <row r="5033" spans="9:83" s="108" customFormat="1" x14ac:dyDescent="0.25">
      <c r="I5033" s="111"/>
      <c r="J5033" s="111"/>
      <c r="K5033" s="111"/>
      <c r="L5033" s="111"/>
      <c r="M5033" s="111"/>
      <c r="N5033" s="111"/>
      <c r="O5033" s="112"/>
      <c r="AF5033" s="109"/>
      <c r="AG5033" s="109"/>
      <c r="AH5033" s="109"/>
      <c r="AN5033" s="109"/>
      <c r="AO5033" s="109"/>
      <c r="AP5033" s="109"/>
      <c r="BF5033" s="305"/>
      <c r="BG5033" s="305"/>
      <c r="BJ5033" s="344"/>
      <c r="BK5033" s="344"/>
      <c r="BS5033" s="305"/>
      <c r="BT5033" s="305"/>
      <c r="BU5033" s="305"/>
      <c r="BV5033" s="305"/>
      <c r="BW5033" s="305"/>
      <c r="BX5033" s="305"/>
      <c r="BY5033" s="305"/>
      <c r="BZ5033" s="305"/>
      <c r="CA5033" s="305"/>
      <c r="CE5033" s="110"/>
    </row>
    <row r="5034" spans="9:83" s="108" customFormat="1" x14ac:dyDescent="0.25">
      <c r="I5034" s="111"/>
      <c r="J5034" s="111"/>
      <c r="K5034" s="111"/>
      <c r="L5034" s="111"/>
      <c r="M5034" s="111"/>
      <c r="N5034" s="111"/>
      <c r="O5034" s="112"/>
      <c r="AF5034" s="109"/>
      <c r="AG5034" s="109"/>
      <c r="AH5034" s="109"/>
      <c r="AN5034" s="109"/>
      <c r="AO5034" s="109"/>
      <c r="AP5034" s="109"/>
      <c r="BF5034" s="305"/>
      <c r="BG5034" s="305"/>
      <c r="BJ5034" s="344"/>
      <c r="BK5034" s="344"/>
      <c r="BS5034" s="305"/>
      <c r="BT5034" s="305"/>
      <c r="BU5034" s="305"/>
      <c r="BV5034" s="305"/>
      <c r="BW5034" s="305"/>
      <c r="BX5034" s="305"/>
      <c r="BY5034" s="305"/>
      <c r="BZ5034" s="305"/>
      <c r="CA5034" s="305"/>
      <c r="CE5034" s="110"/>
    </row>
    <row r="5035" spans="9:83" s="108" customFormat="1" x14ac:dyDescent="0.25">
      <c r="I5035" s="111"/>
      <c r="J5035" s="111"/>
      <c r="K5035" s="111"/>
      <c r="L5035" s="111"/>
      <c r="M5035" s="111"/>
      <c r="N5035" s="111"/>
      <c r="O5035" s="112"/>
      <c r="AF5035" s="109"/>
      <c r="AG5035" s="109"/>
      <c r="AH5035" s="109"/>
      <c r="AN5035" s="109"/>
      <c r="AO5035" s="109"/>
      <c r="AP5035" s="109"/>
      <c r="BF5035" s="305"/>
      <c r="BG5035" s="305"/>
      <c r="BJ5035" s="344"/>
      <c r="BK5035" s="344"/>
      <c r="BS5035" s="305"/>
      <c r="BT5035" s="305"/>
      <c r="BU5035" s="305"/>
      <c r="BV5035" s="305"/>
      <c r="BW5035" s="305"/>
      <c r="BX5035" s="305"/>
      <c r="BY5035" s="305"/>
      <c r="BZ5035" s="305"/>
      <c r="CA5035" s="305"/>
      <c r="CE5035" s="110"/>
    </row>
    <row r="5036" spans="9:83" s="108" customFormat="1" x14ac:dyDescent="0.25">
      <c r="I5036" s="111"/>
      <c r="J5036" s="111"/>
      <c r="K5036" s="111"/>
      <c r="L5036" s="111"/>
      <c r="M5036" s="111"/>
      <c r="N5036" s="111"/>
      <c r="O5036" s="112"/>
      <c r="AF5036" s="109"/>
      <c r="AG5036" s="109"/>
      <c r="AH5036" s="109"/>
      <c r="AN5036" s="109"/>
      <c r="AO5036" s="109"/>
      <c r="AP5036" s="109"/>
      <c r="BF5036" s="305"/>
      <c r="BG5036" s="305"/>
      <c r="BJ5036" s="344"/>
      <c r="BK5036" s="344"/>
      <c r="BS5036" s="305"/>
      <c r="BT5036" s="305"/>
      <c r="BU5036" s="305"/>
      <c r="BV5036" s="305"/>
      <c r="BW5036" s="305"/>
      <c r="BX5036" s="305"/>
      <c r="BY5036" s="305"/>
      <c r="BZ5036" s="305"/>
      <c r="CA5036" s="305"/>
      <c r="CE5036" s="110"/>
    </row>
    <row r="5037" spans="9:83" s="108" customFormat="1" x14ac:dyDescent="0.25">
      <c r="I5037" s="111"/>
      <c r="J5037" s="111"/>
      <c r="K5037" s="111"/>
      <c r="L5037" s="111"/>
      <c r="M5037" s="111"/>
      <c r="N5037" s="111"/>
      <c r="O5037" s="112"/>
      <c r="AF5037" s="109"/>
      <c r="AG5037" s="109"/>
      <c r="AH5037" s="109"/>
      <c r="AN5037" s="109"/>
      <c r="AO5037" s="109"/>
      <c r="AP5037" s="109"/>
      <c r="BF5037" s="305"/>
      <c r="BG5037" s="305"/>
      <c r="BJ5037" s="344"/>
      <c r="BK5037" s="344"/>
      <c r="BS5037" s="305"/>
      <c r="BT5037" s="305"/>
      <c r="BU5037" s="305"/>
      <c r="BV5037" s="305"/>
      <c r="BW5037" s="305"/>
      <c r="BX5037" s="305"/>
      <c r="BY5037" s="305"/>
      <c r="BZ5037" s="305"/>
      <c r="CA5037" s="305"/>
      <c r="CE5037" s="110"/>
    </row>
    <row r="5038" spans="9:83" s="108" customFormat="1" x14ac:dyDescent="0.25">
      <c r="I5038" s="111"/>
      <c r="J5038" s="111"/>
      <c r="K5038" s="111"/>
      <c r="L5038" s="111"/>
      <c r="M5038" s="111"/>
      <c r="N5038" s="111"/>
      <c r="O5038" s="112"/>
      <c r="AF5038" s="109"/>
      <c r="AG5038" s="109"/>
      <c r="AH5038" s="109"/>
      <c r="AN5038" s="109"/>
      <c r="AO5038" s="109"/>
      <c r="AP5038" s="109"/>
      <c r="BF5038" s="305"/>
      <c r="BG5038" s="305"/>
      <c r="BJ5038" s="344"/>
      <c r="BK5038" s="344"/>
      <c r="BS5038" s="305"/>
      <c r="BT5038" s="305"/>
      <c r="BU5038" s="305"/>
      <c r="BV5038" s="305"/>
      <c r="BW5038" s="305"/>
      <c r="BX5038" s="305"/>
      <c r="BY5038" s="305"/>
      <c r="BZ5038" s="305"/>
      <c r="CA5038" s="305"/>
      <c r="CE5038" s="110"/>
    </row>
    <row r="5039" spans="9:83" s="108" customFormat="1" x14ac:dyDescent="0.25">
      <c r="I5039" s="111"/>
      <c r="J5039" s="111"/>
      <c r="K5039" s="111"/>
      <c r="L5039" s="111"/>
      <c r="M5039" s="111"/>
      <c r="N5039" s="111"/>
      <c r="O5039" s="112"/>
      <c r="AF5039" s="109"/>
      <c r="AG5039" s="109"/>
      <c r="AH5039" s="109"/>
      <c r="AN5039" s="109"/>
      <c r="AO5039" s="109"/>
      <c r="AP5039" s="109"/>
      <c r="BF5039" s="305"/>
      <c r="BG5039" s="305"/>
      <c r="BJ5039" s="344"/>
      <c r="BK5039" s="344"/>
      <c r="BS5039" s="305"/>
      <c r="BT5039" s="305"/>
      <c r="BU5039" s="305"/>
      <c r="BV5039" s="305"/>
      <c r="BW5039" s="305"/>
      <c r="BX5039" s="305"/>
      <c r="BY5039" s="305"/>
      <c r="BZ5039" s="305"/>
      <c r="CA5039" s="305"/>
      <c r="CE5039" s="110"/>
    </row>
    <row r="5040" spans="9:83" s="108" customFormat="1" x14ac:dyDescent="0.25">
      <c r="I5040" s="111"/>
      <c r="J5040" s="111"/>
      <c r="K5040" s="111"/>
      <c r="L5040" s="111"/>
      <c r="M5040" s="111"/>
      <c r="N5040" s="111"/>
      <c r="O5040" s="112"/>
      <c r="AF5040" s="109"/>
      <c r="AG5040" s="109"/>
      <c r="AH5040" s="109"/>
      <c r="AN5040" s="109"/>
      <c r="AO5040" s="109"/>
      <c r="AP5040" s="109"/>
      <c r="BF5040" s="305"/>
      <c r="BG5040" s="305"/>
      <c r="BJ5040" s="344"/>
      <c r="BK5040" s="344"/>
      <c r="BS5040" s="305"/>
      <c r="BT5040" s="305"/>
      <c r="BU5040" s="305"/>
      <c r="BV5040" s="305"/>
      <c r="BW5040" s="305"/>
      <c r="BX5040" s="305"/>
      <c r="BY5040" s="305"/>
      <c r="BZ5040" s="305"/>
      <c r="CA5040" s="305"/>
      <c r="CE5040" s="110"/>
    </row>
    <row r="5041" spans="9:83" s="108" customFormat="1" x14ac:dyDescent="0.25">
      <c r="I5041" s="111"/>
      <c r="J5041" s="111"/>
      <c r="K5041" s="111"/>
      <c r="L5041" s="111"/>
      <c r="M5041" s="111"/>
      <c r="N5041" s="111"/>
      <c r="O5041" s="112"/>
      <c r="AF5041" s="109"/>
      <c r="AG5041" s="109"/>
      <c r="AH5041" s="109"/>
      <c r="AN5041" s="109"/>
      <c r="AO5041" s="109"/>
      <c r="AP5041" s="109"/>
      <c r="BF5041" s="305"/>
      <c r="BG5041" s="305"/>
      <c r="BJ5041" s="344"/>
      <c r="BK5041" s="344"/>
      <c r="BS5041" s="305"/>
      <c r="BT5041" s="305"/>
      <c r="BU5041" s="305"/>
      <c r="BV5041" s="305"/>
      <c r="BW5041" s="305"/>
      <c r="BX5041" s="305"/>
      <c r="BY5041" s="305"/>
      <c r="BZ5041" s="305"/>
      <c r="CA5041" s="305"/>
      <c r="CE5041" s="110"/>
    </row>
    <row r="5042" spans="9:83" s="108" customFormat="1" x14ac:dyDescent="0.25">
      <c r="I5042" s="111"/>
      <c r="J5042" s="111"/>
      <c r="K5042" s="111"/>
      <c r="L5042" s="111"/>
      <c r="M5042" s="111"/>
      <c r="N5042" s="111"/>
      <c r="O5042" s="112"/>
      <c r="AF5042" s="109"/>
      <c r="AG5042" s="109"/>
      <c r="AH5042" s="109"/>
      <c r="AN5042" s="109"/>
      <c r="AO5042" s="109"/>
      <c r="AP5042" s="109"/>
      <c r="BF5042" s="305"/>
      <c r="BG5042" s="305"/>
      <c r="BJ5042" s="344"/>
      <c r="BK5042" s="344"/>
      <c r="BS5042" s="305"/>
      <c r="BT5042" s="305"/>
      <c r="BU5042" s="305"/>
      <c r="BV5042" s="305"/>
      <c r="BW5042" s="305"/>
      <c r="BX5042" s="305"/>
      <c r="BY5042" s="305"/>
      <c r="BZ5042" s="305"/>
      <c r="CA5042" s="305"/>
      <c r="CE5042" s="110"/>
    </row>
    <row r="5043" spans="9:83" s="108" customFormat="1" x14ac:dyDescent="0.25">
      <c r="I5043" s="111"/>
      <c r="J5043" s="111"/>
      <c r="K5043" s="111"/>
      <c r="L5043" s="111"/>
      <c r="M5043" s="111"/>
      <c r="N5043" s="111"/>
      <c r="O5043" s="112"/>
      <c r="AF5043" s="109"/>
      <c r="AG5043" s="109"/>
      <c r="AH5043" s="109"/>
      <c r="AN5043" s="109"/>
      <c r="AO5043" s="109"/>
      <c r="AP5043" s="109"/>
      <c r="BF5043" s="305"/>
      <c r="BG5043" s="305"/>
      <c r="BJ5043" s="344"/>
      <c r="BK5043" s="344"/>
      <c r="BS5043" s="305"/>
      <c r="BT5043" s="305"/>
      <c r="BU5043" s="305"/>
      <c r="BV5043" s="305"/>
      <c r="BW5043" s="305"/>
      <c r="BX5043" s="305"/>
      <c r="BY5043" s="305"/>
      <c r="BZ5043" s="305"/>
      <c r="CA5043" s="305"/>
      <c r="CE5043" s="110"/>
    </row>
    <row r="5044" spans="9:83" s="108" customFormat="1" x14ac:dyDescent="0.25">
      <c r="I5044" s="111"/>
      <c r="J5044" s="111"/>
      <c r="K5044" s="111"/>
      <c r="L5044" s="111"/>
      <c r="M5044" s="111"/>
      <c r="N5044" s="111"/>
      <c r="O5044" s="112"/>
      <c r="AF5044" s="109"/>
      <c r="AG5044" s="109"/>
      <c r="AH5044" s="109"/>
      <c r="AN5044" s="109"/>
      <c r="AO5044" s="109"/>
      <c r="AP5044" s="109"/>
      <c r="BF5044" s="305"/>
      <c r="BG5044" s="305"/>
      <c r="BJ5044" s="344"/>
      <c r="BK5044" s="344"/>
      <c r="BS5044" s="305"/>
      <c r="BT5044" s="305"/>
      <c r="BU5044" s="305"/>
      <c r="BV5044" s="305"/>
      <c r="BW5044" s="305"/>
      <c r="BX5044" s="305"/>
      <c r="BY5044" s="305"/>
      <c r="BZ5044" s="305"/>
      <c r="CA5044" s="305"/>
      <c r="CE5044" s="110"/>
    </row>
    <row r="5045" spans="9:83" s="108" customFormat="1" x14ac:dyDescent="0.25">
      <c r="I5045" s="111"/>
      <c r="J5045" s="111"/>
      <c r="K5045" s="111"/>
      <c r="L5045" s="111"/>
      <c r="M5045" s="111"/>
      <c r="N5045" s="111"/>
      <c r="O5045" s="112"/>
      <c r="AF5045" s="109"/>
      <c r="AG5045" s="109"/>
      <c r="AH5045" s="109"/>
      <c r="AN5045" s="109"/>
      <c r="AO5045" s="109"/>
      <c r="AP5045" s="109"/>
      <c r="BF5045" s="305"/>
      <c r="BG5045" s="305"/>
      <c r="BJ5045" s="344"/>
      <c r="BK5045" s="344"/>
      <c r="BS5045" s="305"/>
      <c r="BT5045" s="305"/>
      <c r="BU5045" s="305"/>
      <c r="BV5045" s="305"/>
      <c r="BW5045" s="305"/>
      <c r="BX5045" s="305"/>
      <c r="BY5045" s="305"/>
      <c r="BZ5045" s="305"/>
      <c r="CA5045" s="305"/>
      <c r="CE5045" s="110"/>
    </row>
    <row r="5046" spans="9:83" s="108" customFormat="1" x14ac:dyDescent="0.25">
      <c r="I5046" s="111"/>
      <c r="J5046" s="111"/>
      <c r="K5046" s="111"/>
      <c r="L5046" s="111"/>
      <c r="M5046" s="111"/>
      <c r="N5046" s="111"/>
      <c r="O5046" s="112"/>
      <c r="AF5046" s="109"/>
      <c r="AG5046" s="109"/>
      <c r="AH5046" s="109"/>
      <c r="AN5046" s="109"/>
      <c r="AO5046" s="109"/>
      <c r="AP5046" s="109"/>
      <c r="BF5046" s="305"/>
      <c r="BG5046" s="305"/>
      <c r="BJ5046" s="344"/>
      <c r="BK5046" s="344"/>
      <c r="BS5046" s="305"/>
      <c r="BT5046" s="305"/>
      <c r="BU5046" s="305"/>
      <c r="BV5046" s="305"/>
      <c r="BW5046" s="305"/>
      <c r="BX5046" s="305"/>
      <c r="BY5046" s="305"/>
      <c r="BZ5046" s="305"/>
      <c r="CA5046" s="305"/>
      <c r="CE5046" s="110"/>
    </row>
    <row r="5047" spans="9:83" s="108" customFormat="1" x14ac:dyDescent="0.25">
      <c r="I5047" s="111"/>
      <c r="J5047" s="111"/>
      <c r="K5047" s="111"/>
      <c r="L5047" s="111"/>
      <c r="M5047" s="111"/>
      <c r="N5047" s="111"/>
      <c r="O5047" s="112"/>
      <c r="AF5047" s="109"/>
      <c r="AG5047" s="109"/>
      <c r="AH5047" s="109"/>
      <c r="AN5047" s="109"/>
      <c r="AO5047" s="109"/>
      <c r="AP5047" s="109"/>
      <c r="BF5047" s="305"/>
      <c r="BG5047" s="305"/>
      <c r="BJ5047" s="344"/>
      <c r="BK5047" s="344"/>
      <c r="BS5047" s="305"/>
      <c r="BT5047" s="305"/>
      <c r="BU5047" s="305"/>
      <c r="BV5047" s="305"/>
      <c r="BW5047" s="305"/>
      <c r="BX5047" s="305"/>
      <c r="BY5047" s="305"/>
      <c r="BZ5047" s="305"/>
      <c r="CA5047" s="305"/>
      <c r="CE5047" s="110"/>
    </row>
    <row r="5048" spans="9:83" s="108" customFormat="1" x14ac:dyDescent="0.25">
      <c r="I5048" s="111"/>
      <c r="J5048" s="111"/>
      <c r="K5048" s="111"/>
      <c r="L5048" s="111"/>
      <c r="M5048" s="111"/>
      <c r="N5048" s="111"/>
      <c r="O5048" s="112"/>
      <c r="AF5048" s="109"/>
      <c r="AG5048" s="109"/>
      <c r="AH5048" s="109"/>
      <c r="AN5048" s="109"/>
      <c r="AO5048" s="109"/>
      <c r="AP5048" s="109"/>
      <c r="BF5048" s="305"/>
      <c r="BG5048" s="305"/>
      <c r="BJ5048" s="344"/>
      <c r="BK5048" s="344"/>
      <c r="BS5048" s="305"/>
      <c r="BT5048" s="305"/>
      <c r="BU5048" s="305"/>
      <c r="BV5048" s="305"/>
      <c r="BW5048" s="305"/>
      <c r="BX5048" s="305"/>
      <c r="BY5048" s="305"/>
      <c r="BZ5048" s="305"/>
      <c r="CA5048" s="305"/>
      <c r="CE5048" s="110"/>
    </row>
    <row r="5049" spans="9:83" s="108" customFormat="1" x14ac:dyDescent="0.25">
      <c r="I5049" s="111"/>
      <c r="J5049" s="111"/>
      <c r="K5049" s="111"/>
      <c r="L5049" s="111"/>
      <c r="M5049" s="111"/>
      <c r="N5049" s="111"/>
      <c r="O5049" s="112"/>
      <c r="AF5049" s="109"/>
      <c r="AG5049" s="109"/>
      <c r="AH5049" s="109"/>
      <c r="AN5049" s="109"/>
      <c r="AO5049" s="109"/>
      <c r="AP5049" s="109"/>
      <c r="BF5049" s="305"/>
      <c r="BG5049" s="305"/>
      <c r="BJ5049" s="344"/>
      <c r="BK5049" s="344"/>
      <c r="BS5049" s="305"/>
      <c r="BT5049" s="305"/>
      <c r="BU5049" s="305"/>
      <c r="BV5049" s="305"/>
      <c r="BW5049" s="305"/>
      <c r="BX5049" s="305"/>
      <c r="BY5049" s="305"/>
      <c r="BZ5049" s="305"/>
      <c r="CA5049" s="305"/>
      <c r="CE5049" s="110"/>
    </row>
    <row r="5050" spans="9:83" s="108" customFormat="1" x14ac:dyDescent="0.25">
      <c r="I5050" s="111"/>
      <c r="J5050" s="111"/>
      <c r="K5050" s="111"/>
      <c r="L5050" s="111"/>
      <c r="M5050" s="111"/>
      <c r="N5050" s="111"/>
      <c r="O5050" s="112"/>
      <c r="AF5050" s="109"/>
      <c r="AG5050" s="109"/>
      <c r="AH5050" s="109"/>
      <c r="AN5050" s="109"/>
      <c r="AO5050" s="109"/>
      <c r="AP5050" s="109"/>
      <c r="BF5050" s="305"/>
      <c r="BG5050" s="305"/>
      <c r="BJ5050" s="344"/>
      <c r="BK5050" s="344"/>
      <c r="BS5050" s="305"/>
      <c r="BT5050" s="305"/>
      <c r="BU5050" s="305"/>
      <c r="BV5050" s="305"/>
      <c r="BW5050" s="305"/>
      <c r="BX5050" s="305"/>
      <c r="BY5050" s="305"/>
      <c r="BZ5050" s="305"/>
      <c r="CA5050" s="305"/>
      <c r="CE5050" s="110"/>
    </row>
    <row r="5051" spans="9:83" s="108" customFormat="1" x14ac:dyDescent="0.25">
      <c r="I5051" s="111"/>
      <c r="J5051" s="111"/>
      <c r="K5051" s="111"/>
      <c r="L5051" s="111"/>
      <c r="M5051" s="111"/>
      <c r="N5051" s="111"/>
      <c r="O5051" s="112"/>
      <c r="AF5051" s="109"/>
      <c r="AG5051" s="109"/>
      <c r="AH5051" s="109"/>
      <c r="AN5051" s="109"/>
      <c r="AO5051" s="109"/>
      <c r="AP5051" s="109"/>
      <c r="BF5051" s="305"/>
      <c r="BG5051" s="305"/>
      <c r="BJ5051" s="344"/>
      <c r="BK5051" s="344"/>
      <c r="BS5051" s="305"/>
      <c r="BT5051" s="305"/>
      <c r="BU5051" s="305"/>
      <c r="BV5051" s="305"/>
      <c r="BW5051" s="305"/>
      <c r="BX5051" s="305"/>
      <c r="BY5051" s="305"/>
      <c r="BZ5051" s="305"/>
      <c r="CA5051" s="305"/>
      <c r="CE5051" s="110"/>
    </row>
    <row r="5052" spans="9:83" s="108" customFormat="1" x14ac:dyDescent="0.25">
      <c r="I5052" s="111"/>
      <c r="J5052" s="111"/>
      <c r="K5052" s="111"/>
      <c r="L5052" s="111"/>
      <c r="M5052" s="111"/>
      <c r="N5052" s="111"/>
      <c r="O5052" s="112"/>
      <c r="AF5052" s="109"/>
      <c r="AG5052" s="109"/>
      <c r="AH5052" s="109"/>
      <c r="AN5052" s="109"/>
      <c r="AO5052" s="109"/>
      <c r="AP5052" s="109"/>
      <c r="BF5052" s="305"/>
      <c r="BG5052" s="305"/>
      <c r="BJ5052" s="344"/>
      <c r="BK5052" s="344"/>
      <c r="BS5052" s="305"/>
      <c r="BT5052" s="305"/>
      <c r="BU5052" s="305"/>
      <c r="BV5052" s="305"/>
      <c r="BW5052" s="305"/>
      <c r="BX5052" s="305"/>
      <c r="BY5052" s="305"/>
      <c r="BZ5052" s="305"/>
      <c r="CA5052" s="305"/>
      <c r="CE5052" s="110"/>
    </row>
    <row r="5053" spans="9:83" s="108" customFormat="1" x14ac:dyDescent="0.25">
      <c r="I5053" s="111"/>
      <c r="J5053" s="111"/>
      <c r="K5053" s="111"/>
      <c r="L5053" s="111"/>
      <c r="M5053" s="111"/>
      <c r="N5053" s="111"/>
      <c r="O5053" s="112"/>
      <c r="AF5053" s="109"/>
      <c r="AG5053" s="109"/>
      <c r="AH5053" s="109"/>
      <c r="AN5053" s="109"/>
      <c r="AO5053" s="109"/>
      <c r="AP5053" s="109"/>
      <c r="BF5053" s="305"/>
      <c r="BG5053" s="305"/>
      <c r="BJ5053" s="344"/>
      <c r="BK5053" s="344"/>
      <c r="BS5053" s="305"/>
      <c r="BT5053" s="305"/>
      <c r="BU5053" s="305"/>
      <c r="BV5053" s="305"/>
      <c r="BW5053" s="305"/>
      <c r="BX5053" s="305"/>
      <c r="BY5053" s="305"/>
      <c r="BZ5053" s="305"/>
      <c r="CA5053" s="305"/>
      <c r="CE5053" s="110"/>
    </row>
    <row r="5054" spans="9:83" s="108" customFormat="1" x14ac:dyDescent="0.25">
      <c r="I5054" s="111"/>
      <c r="J5054" s="111"/>
      <c r="K5054" s="111"/>
      <c r="L5054" s="111"/>
      <c r="M5054" s="111"/>
      <c r="N5054" s="111"/>
      <c r="O5054" s="112"/>
      <c r="AF5054" s="109"/>
      <c r="AG5054" s="109"/>
      <c r="AH5054" s="109"/>
      <c r="AN5054" s="109"/>
      <c r="AO5054" s="109"/>
      <c r="AP5054" s="109"/>
      <c r="BF5054" s="305"/>
      <c r="BG5054" s="305"/>
      <c r="BJ5054" s="344"/>
      <c r="BK5054" s="344"/>
      <c r="BS5054" s="305"/>
      <c r="BT5054" s="305"/>
      <c r="BU5054" s="305"/>
      <c r="BV5054" s="305"/>
      <c r="BW5054" s="305"/>
      <c r="BX5054" s="305"/>
      <c r="BY5054" s="305"/>
      <c r="BZ5054" s="305"/>
      <c r="CA5054" s="305"/>
      <c r="CE5054" s="110"/>
    </row>
    <row r="5055" spans="9:83" s="108" customFormat="1" x14ac:dyDescent="0.25">
      <c r="I5055" s="111"/>
      <c r="J5055" s="111"/>
      <c r="K5055" s="111"/>
      <c r="L5055" s="111"/>
      <c r="M5055" s="111"/>
      <c r="N5055" s="111"/>
      <c r="O5055" s="112"/>
      <c r="AF5055" s="109"/>
      <c r="AG5055" s="109"/>
      <c r="AH5055" s="109"/>
      <c r="AN5055" s="109"/>
      <c r="AO5055" s="109"/>
      <c r="AP5055" s="109"/>
      <c r="BF5055" s="305"/>
      <c r="BG5055" s="305"/>
      <c r="BJ5055" s="344"/>
      <c r="BK5055" s="344"/>
      <c r="BS5055" s="305"/>
      <c r="BT5055" s="305"/>
      <c r="BU5055" s="305"/>
      <c r="BV5055" s="305"/>
      <c r="BW5055" s="305"/>
      <c r="BX5055" s="305"/>
      <c r="BY5055" s="305"/>
      <c r="BZ5055" s="305"/>
      <c r="CA5055" s="305"/>
      <c r="CE5055" s="110"/>
    </row>
    <row r="5056" spans="9:83" s="108" customFormat="1" x14ac:dyDescent="0.25">
      <c r="I5056" s="111"/>
      <c r="J5056" s="111"/>
      <c r="K5056" s="111"/>
      <c r="L5056" s="111"/>
      <c r="M5056" s="111"/>
      <c r="N5056" s="111"/>
      <c r="O5056" s="112"/>
      <c r="AF5056" s="109"/>
      <c r="AG5056" s="109"/>
      <c r="AH5056" s="109"/>
      <c r="AN5056" s="109"/>
      <c r="AO5056" s="109"/>
      <c r="AP5056" s="109"/>
      <c r="BF5056" s="305"/>
      <c r="BG5056" s="305"/>
      <c r="BJ5056" s="344"/>
      <c r="BK5056" s="344"/>
      <c r="BS5056" s="305"/>
      <c r="BT5056" s="305"/>
      <c r="BU5056" s="305"/>
      <c r="BV5056" s="305"/>
      <c r="BW5056" s="305"/>
      <c r="BX5056" s="305"/>
      <c r="BY5056" s="305"/>
      <c r="BZ5056" s="305"/>
      <c r="CA5056" s="305"/>
      <c r="CE5056" s="110"/>
    </row>
    <row r="5057" spans="9:83" s="108" customFormat="1" x14ac:dyDescent="0.25">
      <c r="I5057" s="111"/>
      <c r="J5057" s="111"/>
      <c r="K5057" s="111"/>
      <c r="L5057" s="111"/>
      <c r="M5057" s="111"/>
      <c r="N5057" s="111"/>
      <c r="O5057" s="112"/>
      <c r="AF5057" s="109"/>
      <c r="AG5057" s="109"/>
      <c r="AH5057" s="109"/>
      <c r="AN5057" s="109"/>
      <c r="AO5057" s="109"/>
      <c r="AP5057" s="109"/>
      <c r="BF5057" s="305"/>
      <c r="BG5057" s="305"/>
      <c r="BJ5057" s="344"/>
      <c r="BK5057" s="344"/>
      <c r="BS5057" s="305"/>
      <c r="BT5057" s="305"/>
      <c r="BU5057" s="305"/>
      <c r="BV5057" s="305"/>
      <c r="BW5057" s="305"/>
      <c r="BX5057" s="305"/>
      <c r="BY5057" s="305"/>
      <c r="BZ5057" s="305"/>
      <c r="CA5057" s="305"/>
      <c r="CE5057" s="110"/>
    </row>
    <row r="5058" spans="9:83" s="108" customFormat="1" x14ac:dyDescent="0.25">
      <c r="I5058" s="111"/>
      <c r="J5058" s="111"/>
      <c r="K5058" s="111"/>
      <c r="L5058" s="111"/>
      <c r="M5058" s="111"/>
      <c r="N5058" s="111"/>
      <c r="O5058" s="112"/>
      <c r="AF5058" s="109"/>
      <c r="AG5058" s="109"/>
      <c r="AH5058" s="109"/>
      <c r="AN5058" s="109"/>
      <c r="AO5058" s="109"/>
      <c r="AP5058" s="109"/>
      <c r="BF5058" s="305"/>
      <c r="BG5058" s="305"/>
      <c r="BJ5058" s="344"/>
      <c r="BK5058" s="344"/>
      <c r="BS5058" s="305"/>
      <c r="BT5058" s="305"/>
      <c r="BU5058" s="305"/>
      <c r="BV5058" s="305"/>
      <c r="BW5058" s="305"/>
      <c r="BX5058" s="305"/>
      <c r="BY5058" s="305"/>
      <c r="BZ5058" s="305"/>
      <c r="CA5058" s="305"/>
      <c r="CE5058" s="110"/>
    </row>
    <row r="5059" spans="9:83" s="108" customFormat="1" x14ac:dyDescent="0.25">
      <c r="I5059" s="111"/>
      <c r="J5059" s="111"/>
      <c r="K5059" s="111"/>
      <c r="L5059" s="111"/>
      <c r="M5059" s="111"/>
      <c r="N5059" s="111"/>
      <c r="O5059" s="112"/>
      <c r="AF5059" s="109"/>
      <c r="AG5059" s="109"/>
      <c r="AH5059" s="109"/>
      <c r="AN5059" s="109"/>
      <c r="AO5059" s="109"/>
      <c r="AP5059" s="109"/>
      <c r="BF5059" s="305"/>
      <c r="BG5059" s="305"/>
      <c r="BJ5059" s="344"/>
      <c r="BK5059" s="344"/>
      <c r="BS5059" s="305"/>
      <c r="BT5059" s="305"/>
      <c r="BU5059" s="305"/>
      <c r="BV5059" s="305"/>
      <c r="BW5059" s="305"/>
      <c r="BX5059" s="305"/>
      <c r="BY5059" s="305"/>
      <c r="BZ5059" s="305"/>
      <c r="CA5059" s="305"/>
      <c r="CE5059" s="110"/>
    </row>
    <row r="5060" spans="9:83" s="108" customFormat="1" x14ac:dyDescent="0.25">
      <c r="I5060" s="111"/>
      <c r="J5060" s="111"/>
      <c r="K5060" s="111"/>
      <c r="L5060" s="111"/>
      <c r="M5060" s="111"/>
      <c r="N5060" s="111"/>
      <c r="O5060" s="112"/>
      <c r="AF5060" s="109"/>
      <c r="AG5060" s="109"/>
      <c r="AH5060" s="109"/>
      <c r="AN5060" s="109"/>
      <c r="AO5060" s="109"/>
      <c r="AP5060" s="109"/>
      <c r="BF5060" s="305"/>
      <c r="BG5060" s="305"/>
      <c r="BJ5060" s="344"/>
      <c r="BK5060" s="344"/>
      <c r="BS5060" s="305"/>
      <c r="BT5060" s="305"/>
      <c r="BU5060" s="305"/>
      <c r="BV5060" s="305"/>
      <c r="BW5060" s="305"/>
      <c r="BX5060" s="305"/>
      <c r="BY5060" s="305"/>
      <c r="BZ5060" s="305"/>
      <c r="CA5060" s="305"/>
      <c r="CE5060" s="110"/>
    </row>
    <row r="5061" spans="9:83" s="108" customFormat="1" x14ac:dyDescent="0.25">
      <c r="I5061" s="111"/>
      <c r="J5061" s="111"/>
      <c r="K5061" s="111"/>
      <c r="L5061" s="111"/>
      <c r="M5061" s="111"/>
      <c r="N5061" s="111"/>
      <c r="O5061" s="112"/>
      <c r="AF5061" s="109"/>
      <c r="AG5061" s="109"/>
      <c r="AH5061" s="109"/>
      <c r="AN5061" s="109"/>
      <c r="AO5061" s="109"/>
      <c r="AP5061" s="109"/>
      <c r="BF5061" s="305"/>
      <c r="BG5061" s="305"/>
      <c r="BJ5061" s="344"/>
      <c r="BK5061" s="344"/>
      <c r="BS5061" s="305"/>
      <c r="BT5061" s="305"/>
      <c r="BU5061" s="305"/>
      <c r="BV5061" s="305"/>
      <c r="BW5061" s="305"/>
      <c r="BX5061" s="305"/>
      <c r="BY5061" s="305"/>
      <c r="BZ5061" s="305"/>
      <c r="CA5061" s="305"/>
      <c r="CE5061" s="110"/>
    </row>
    <row r="5062" spans="9:83" s="108" customFormat="1" x14ac:dyDescent="0.25">
      <c r="I5062" s="111"/>
      <c r="J5062" s="111"/>
      <c r="K5062" s="111"/>
      <c r="L5062" s="111"/>
      <c r="M5062" s="111"/>
      <c r="N5062" s="111"/>
      <c r="O5062" s="112"/>
      <c r="AF5062" s="109"/>
      <c r="AG5062" s="109"/>
      <c r="AH5062" s="109"/>
      <c r="AN5062" s="109"/>
      <c r="AO5062" s="109"/>
      <c r="AP5062" s="109"/>
      <c r="BF5062" s="305"/>
      <c r="BG5062" s="305"/>
      <c r="BJ5062" s="344"/>
      <c r="BK5062" s="344"/>
      <c r="BS5062" s="305"/>
      <c r="BT5062" s="305"/>
      <c r="BU5062" s="305"/>
      <c r="BV5062" s="305"/>
      <c r="BW5062" s="305"/>
      <c r="BX5062" s="305"/>
      <c r="BY5062" s="305"/>
      <c r="BZ5062" s="305"/>
      <c r="CA5062" s="305"/>
      <c r="CE5062" s="110"/>
    </row>
    <row r="5063" spans="9:83" s="108" customFormat="1" x14ac:dyDescent="0.25">
      <c r="I5063" s="111"/>
      <c r="J5063" s="111"/>
      <c r="K5063" s="111"/>
      <c r="L5063" s="111"/>
      <c r="M5063" s="111"/>
      <c r="N5063" s="111"/>
      <c r="O5063" s="112"/>
      <c r="AF5063" s="109"/>
      <c r="AG5063" s="109"/>
      <c r="AH5063" s="109"/>
      <c r="AN5063" s="109"/>
      <c r="AO5063" s="109"/>
      <c r="AP5063" s="109"/>
      <c r="BF5063" s="305"/>
      <c r="BG5063" s="305"/>
      <c r="BJ5063" s="344"/>
      <c r="BK5063" s="344"/>
      <c r="BS5063" s="305"/>
      <c r="BT5063" s="305"/>
      <c r="BU5063" s="305"/>
      <c r="BV5063" s="305"/>
      <c r="BW5063" s="305"/>
      <c r="BX5063" s="305"/>
      <c r="BY5063" s="305"/>
      <c r="BZ5063" s="305"/>
      <c r="CA5063" s="305"/>
      <c r="CE5063" s="110"/>
    </row>
    <row r="5064" spans="9:83" s="108" customFormat="1" x14ac:dyDescent="0.25">
      <c r="I5064" s="111"/>
      <c r="J5064" s="111"/>
      <c r="K5064" s="111"/>
      <c r="L5064" s="111"/>
      <c r="M5064" s="111"/>
      <c r="N5064" s="111"/>
      <c r="O5064" s="112"/>
      <c r="AF5064" s="109"/>
      <c r="AG5064" s="109"/>
      <c r="AH5064" s="109"/>
      <c r="AN5064" s="109"/>
      <c r="AO5064" s="109"/>
      <c r="AP5064" s="109"/>
      <c r="BF5064" s="305"/>
      <c r="BG5064" s="305"/>
      <c r="BJ5064" s="344"/>
      <c r="BK5064" s="344"/>
      <c r="BS5064" s="305"/>
      <c r="BT5064" s="305"/>
      <c r="BU5064" s="305"/>
      <c r="BV5064" s="305"/>
      <c r="BW5064" s="305"/>
      <c r="BX5064" s="305"/>
      <c r="BY5064" s="305"/>
      <c r="BZ5064" s="305"/>
      <c r="CA5064" s="305"/>
      <c r="CE5064" s="110"/>
    </row>
    <row r="5065" spans="9:83" s="108" customFormat="1" x14ac:dyDescent="0.25">
      <c r="I5065" s="111"/>
      <c r="J5065" s="111"/>
      <c r="K5065" s="111"/>
      <c r="L5065" s="111"/>
      <c r="M5065" s="111"/>
      <c r="N5065" s="111"/>
      <c r="O5065" s="112"/>
      <c r="AF5065" s="109"/>
      <c r="AG5065" s="109"/>
      <c r="AH5065" s="109"/>
      <c r="AN5065" s="109"/>
      <c r="AO5065" s="109"/>
      <c r="AP5065" s="109"/>
      <c r="BF5065" s="305"/>
      <c r="BG5065" s="305"/>
      <c r="BJ5065" s="344"/>
      <c r="BK5065" s="344"/>
      <c r="BS5065" s="305"/>
      <c r="BT5065" s="305"/>
      <c r="BU5065" s="305"/>
      <c r="BV5065" s="305"/>
      <c r="BW5065" s="305"/>
      <c r="BX5065" s="305"/>
      <c r="BY5065" s="305"/>
      <c r="BZ5065" s="305"/>
      <c r="CA5065" s="305"/>
      <c r="CE5065" s="110"/>
    </row>
    <row r="5066" spans="9:83" s="108" customFormat="1" x14ac:dyDescent="0.25">
      <c r="I5066" s="111"/>
      <c r="J5066" s="111"/>
      <c r="K5066" s="111"/>
      <c r="L5066" s="111"/>
      <c r="M5066" s="111"/>
      <c r="N5066" s="111"/>
      <c r="O5066" s="112"/>
      <c r="AF5066" s="109"/>
      <c r="AG5066" s="109"/>
      <c r="AH5066" s="109"/>
      <c r="AN5066" s="109"/>
      <c r="AO5066" s="109"/>
      <c r="AP5066" s="109"/>
      <c r="BF5066" s="305"/>
      <c r="BG5066" s="305"/>
      <c r="BJ5066" s="344"/>
      <c r="BK5066" s="344"/>
      <c r="BS5066" s="305"/>
      <c r="BT5066" s="305"/>
      <c r="BU5066" s="305"/>
      <c r="BV5066" s="305"/>
      <c r="BW5066" s="305"/>
      <c r="BX5066" s="305"/>
      <c r="BY5066" s="305"/>
      <c r="BZ5066" s="305"/>
      <c r="CA5066" s="305"/>
      <c r="CE5066" s="110"/>
    </row>
    <row r="5067" spans="9:83" s="108" customFormat="1" x14ac:dyDescent="0.25">
      <c r="I5067" s="111"/>
      <c r="J5067" s="111"/>
      <c r="K5067" s="111"/>
      <c r="L5067" s="111"/>
      <c r="M5067" s="111"/>
      <c r="N5067" s="111"/>
      <c r="O5067" s="112"/>
      <c r="AF5067" s="109"/>
      <c r="AG5067" s="109"/>
      <c r="AH5067" s="109"/>
      <c r="AN5067" s="109"/>
      <c r="AO5067" s="109"/>
      <c r="AP5067" s="109"/>
      <c r="BF5067" s="305"/>
      <c r="BG5067" s="305"/>
      <c r="BJ5067" s="344"/>
      <c r="BK5067" s="344"/>
      <c r="BS5067" s="305"/>
      <c r="BT5067" s="305"/>
      <c r="BU5067" s="305"/>
      <c r="BV5067" s="305"/>
      <c r="BW5067" s="305"/>
      <c r="BX5067" s="305"/>
      <c r="BY5067" s="305"/>
      <c r="BZ5067" s="305"/>
      <c r="CA5067" s="305"/>
      <c r="CE5067" s="110"/>
    </row>
    <row r="5068" spans="9:83" s="108" customFormat="1" x14ac:dyDescent="0.25">
      <c r="I5068" s="111"/>
      <c r="J5068" s="111"/>
      <c r="K5068" s="111"/>
      <c r="L5068" s="111"/>
      <c r="M5068" s="111"/>
      <c r="N5068" s="111"/>
      <c r="O5068" s="112"/>
      <c r="AF5068" s="109"/>
      <c r="AG5068" s="109"/>
      <c r="AH5068" s="109"/>
      <c r="AN5068" s="109"/>
      <c r="AO5068" s="109"/>
      <c r="AP5068" s="109"/>
      <c r="BF5068" s="305"/>
      <c r="BG5068" s="305"/>
      <c r="BJ5068" s="344"/>
      <c r="BK5068" s="344"/>
      <c r="BS5068" s="305"/>
      <c r="BT5068" s="305"/>
      <c r="BU5068" s="305"/>
      <c r="BV5068" s="305"/>
      <c r="BW5068" s="305"/>
      <c r="BX5068" s="305"/>
      <c r="BY5068" s="305"/>
      <c r="BZ5068" s="305"/>
      <c r="CA5068" s="305"/>
      <c r="CE5068" s="110"/>
    </row>
    <row r="5069" spans="9:83" s="108" customFormat="1" x14ac:dyDescent="0.25">
      <c r="I5069" s="111"/>
      <c r="J5069" s="111"/>
      <c r="K5069" s="111"/>
      <c r="L5069" s="111"/>
      <c r="M5069" s="111"/>
      <c r="N5069" s="111"/>
      <c r="O5069" s="112"/>
      <c r="AF5069" s="109"/>
      <c r="AG5069" s="109"/>
      <c r="AH5069" s="109"/>
      <c r="AN5069" s="109"/>
      <c r="AO5069" s="109"/>
      <c r="AP5069" s="109"/>
      <c r="BF5069" s="305"/>
      <c r="BG5069" s="305"/>
      <c r="BJ5069" s="344"/>
      <c r="BK5069" s="344"/>
      <c r="BS5069" s="305"/>
      <c r="BT5069" s="305"/>
      <c r="BU5069" s="305"/>
      <c r="BV5069" s="305"/>
      <c r="BW5069" s="305"/>
      <c r="BX5069" s="305"/>
      <c r="BY5069" s="305"/>
      <c r="BZ5069" s="305"/>
      <c r="CA5069" s="305"/>
      <c r="CE5069" s="110"/>
    </row>
    <row r="5070" spans="9:83" s="108" customFormat="1" x14ac:dyDescent="0.25">
      <c r="I5070" s="111"/>
      <c r="J5070" s="111"/>
      <c r="K5070" s="111"/>
      <c r="L5070" s="111"/>
      <c r="M5070" s="111"/>
      <c r="N5070" s="111"/>
      <c r="O5070" s="112"/>
      <c r="AF5070" s="109"/>
      <c r="AG5070" s="109"/>
      <c r="AH5070" s="109"/>
      <c r="AN5070" s="109"/>
      <c r="AO5070" s="109"/>
      <c r="AP5070" s="109"/>
      <c r="BF5070" s="305"/>
      <c r="BG5070" s="305"/>
      <c r="BJ5070" s="344"/>
      <c r="BK5070" s="344"/>
      <c r="BS5070" s="305"/>
      <c r="BT5070" s="305"/>
      <c r="BU5070" s="305"/>
      <c r="BV5070" s="305"/>
      <c r="BW5070" s="305"/>
      <c r="BX5070" s="305"/>
      <c r="BY5070" s="305"/>
      <c r="BZ5070" s="305"/>
      <c r="CA5070" s="305"/>
      <c r="CE5070" s="110"/>
    </row>
    <row r="5071" spans="9:83" s="108" customFormat="1" x14ac:dyDescent="0.25">
      <c r="I5071" s="111"/>
      <c r="J5071" s="111"/>
      <c r="K5071" s="111"/>
      <c r="L5071" s="111"/>
      <c r="M5071" s="111"/>
      <c r="N5071" s="111"/>
      <c r="O5071" s="112"/>
      <c r="AF5071" s="109"/>
      <c r="AG5071" s="109"/>
      <c r="AH5071" s="109"/>
      <c r="AN5071" s="109"/>
      <c r="AO5071" s="109"/>
      <c r="AP5071" s="109"/>
      <c r="BF5071" s="305"/>
      <c r="BG5071" s="305"/>
      <c r="BJ5071" s="344"/>
      <c r="BK5071" s="344"/>
      <c r="BS5071" s="305"/>
      <c r="BT5071" s="305"/>
      <c r="BU5071" s="305"/>
      <c r="BV5071" s="305"/>
      <c r="BW5071" s="305"/>
      <c r="BX5071" s="305"/>
      <c r="BY5071" s="305"/>
      <c r="BZ5071" s="305"/>
      <c r="CA5071" s="305"/>
      <c r="CE5071" s="110"/>
    </row>
    <row r="5072" spans="9:83" s="108" customFormat="1" x14ac:dyDescent="0.25">
      <c r="I5072" s="111"/>
      <c r="J5072" s="111"/>
      <c r="K5072" s="111"/>
      <c r="L5072" s="111"/>
      <c r="M5072" s="111"/>
      <c r="N5072" s="111"/>
      <c r="O5072" s="112"/>
      <c r="AF5072" s="109"/>
      <c r="AG5072" s="109"/>
      <c r="AH5072" s="109"/>
      <c r="AN5072" s="109"/>
      <c r="AO5072" s="109"/>
      <c r="AP5072" s="109"/>
      <c r="BF5072" s="305"/>
      <c r="BG5072" s="305"/>
      <c r="BJ5072" s="344"/>
      <c r="BK5072" s="344"/>
      <c r="BS5072" s="305"/>
      <c r="BT5072" s="305"/>
      <c r="BU5072" s="305"/>
      <c r="BV5072" s="305"/>
      <c r="BW5072" s="305"/>
      <c r="BX5072" s="305"/>
      <c r="BY5072" s="305"/>
      <c r="BZ5072" s="305"/>
      <c r="CA5072" s="305"/>
      <c r="CE5072" s="110"/>
    </row>
    <row r="5073" spans="9:83" s="108" customFormat="1" x14ac:dyDescent="0.25">
      <c r="I5073" s="111"/>
      <c r="J5073" s="111"/>
      <c r="K5073" s="111"/>
      <c r="L5073" s="111"/>
      <c r="M5073" s="111"/>
      <c r="N5073" s="111"/>
      <c r="O5073" s="112"/>
      <c r="AF5073" s="109"/>
      <c r="AG5073" s="109"/>
      <c r="AH5073" s="109"/>
      <c r="AN5073" s="109"/>
      <c r="AO5073" s="109"/>
      <c r="AP5073" s="109"/>
      <c r="BF5073" s="305"/>
      <c r="BG5073" s="305"/>
      <c r="BJ5073" s="344"/>
      <c r="BK5073" s="344"/>
      <c r="BS5073" s="305"/>
      <c r="BT5073" s="305"/>
      <c r="BU5073" s="305"/>
      <c r="BV5073" s="305"/>
      <c r="BW5073" s="305"/>
      <c r="BX5073" s="305"/>
      <c r="BY5073" s="305"/>
      <c r="BZ5073" s="305"/>
      <c r="CA5073" s="305"/>
      <c r="CE5073" s="110"/>
    </row>
    <row r="5074" spans="9:83" s="108" customFormat="1" x14ac:dyDescent="0.25">
      <c r="I5074" s="111"/>
      <c r="J5074" s="111"/>
      <c r="K5074" s="111"/>
      <c r="L5074" s="111"/>
      <c r="M5074" s="111"/>
      <c r="N5074" s="111"/>
      <c r="O5074" s="112"/>
      <c r="AF5074" s="109"/>
      <c r="AG5074" s="109"/>
      <c r="AH5074" s="109"/>
      <c r="AN5074" s="109"/>
      <c r="AO5074" s="109"/>
      <c r="AP5074" s="109"/>
      <c r="BF5074" s="305"/>
      <c r="BG5074" s="305"/>
      <c r="BJ5074" s="344"/>
      <c r="BK5074" s="344"/>
      <c r="BS5074" s="305"/>
      <c r="BT5074" s="305"/>
      <c r="BU5074" s="305"/>
      <c r="BV5074" s="305"/>
      <c r="BW5074" s="305"/>
      <c r="BX5074" s="305"/>
      <c r="BY5074" s="305"/>
      <c r="BZ5074" s="305"/>
      <c r="CA5074" s="305"/>
      <c r="CE5074" s="110"/>
    </row>
    <row r="5075" spans="9:83" s="108" customFormat="1" x14ac:dyDescent="0.25">
      <c r="I5075" s="111"/>
      <c r="J5075" s="111"/>
      <c r="K5075" s="111"/>
      <c r="L5075" s="111"/>
      <c r="M5075" s="111"/>
      <c r="N5075" s="111"/>
      <c r="O5075" s="112"/>
      <c r="AF5075" s="109"/>
      <c r="AG5075" s="109"/>
      <c r="AH5075" s="109"/>
      <c r="AN5075" s="109"/>
      <c r="AO5075" s="109"/>
      <c r="AP5075" s="109"/>
      <c r="BF5075" s="305"/>
      <c r="BG5075" s="305"/>
      <c r="BJ5075" s="344"/>
      <c r="BK5075" s="344"/>
      <c r="BS5075" s="305"/>
      <c r="BT5075" s="305"/>
      <c r="BU5075" s="305"/>
      <c r="BV5075" s="305"/>
      <c r="BW5075" s="305"/>
      <c r="BX5075" s="305"/>
      <c r="BY5075" s="305"/>
      <c r="BZ5075" s="305"/>
      <c r="CA5075" s="305"/>
      <c r="CE5075" s="110"/>
    </row>
    <row r="5076" spans="9:83" s="108" customFormat="1" x14ac:dyDescent="0.25">
      <c r="I5076" s="111"/>
      <c r="J5076" s="111"/>
      <c r="K5076" s="111"/>
      <c r="L5076" s="111"/>
      <c r="M5076" s="111"/>
      <c r="N5076" s="111"/>
      <c r="O5076" s="112"/>
      <c r="AF5076" s="109"/>
      <c r="AG5076" s="109"/>
      <c r="AH5076" s="109"/>
      <c r="AN5076" s="109"/>
      <c r="AO5076" s="109"/>
      <c r="AP5076" s="109"/>
      <c r="BF5076" s="305"/>
      <c r="BG5076" s="305"/>
      <c r="BJ5076" s="344"/>
      <c r="BK5076" s="344"/>
      <c r="BS5076" s="305"/>
      <c r="BT5076" s="305"/>
      <c r="BU5076" s="305"/>
      <c r="BV5076" s="305"/>
      <c r="BW5076" s="305"/>
      <c r="BX5076" s="305"/>
      <c r="BY5076" s="305"/>
      <c r="BZ5076" s="305"/>
      <c r="CA5076" s="305"/>
      <c r="CE5076" s="110"/>
    </row>
    <row r="5077" spans="9:83" s="108" customFormat="1" x14ac:dyDescent="0.25">
      <c r="I5077" s="111"/>
      <c r="J5077" s="111"/>
      <c r="K5077" s="111"/>
      <c r="L5077" s="111"/>
      <c r="M5077" s="111"/>
      <c r="N5077" s="111"/>
      <c r="O5077" s="112"/>
      <c r="AF5077" s="109"/>
      <c r="AG5077" s="109"/>
      <c r="AH5077" s="109"/>
      <c r="AN5077" s="109"/>
      <c r="AO5077" s="109"/>
      <c r="AP5077" s="109"/>
      <c r="BF5077" s="305"/>
      <c r="BG5077" s="305"/>
      <c r="BJ5077" s="344"/>
      <c r="BK5077" s="344"/>
      <c r="BS5077" s="305"/>
      <c r="BT5077" s="305"/>
      <c r="BU5077" s="305"/>
      <c r="BV5077" s="305"/>
      <c r="BW5077" s="305"/>
      <c r="BX5077" s="305"/>
      <c r="BY5077" s="305"/>
      <c r="BZ5077" s="305"/>
      <c r="CA5077" s="305"/>
      <c r="CE5077" s="110"/>
    </row>
    <row r="5078" spans="9:83" s="108" customFormat="1" x14ac:dyDescent="0.25">
      <c r="I5078" s="111"/>
      <c r="J5078" s="111"/>
      <c r="K5078" s="111"/>
      <c r="L5078" s="111"/>
      <c r="M5078" s="111"/>
      <c r="N5078" s="111"/>
      <c r="O5078" s="112"/>
      <c r="AF5078" s="109"/>
      <c r="AG5078" s="109"/>
      <c r="AH5078" s="109"/>
      <c r="AN5078" s="109"/>
      <c r="AO5078" s="109"/>
      <c r="AP5078" s="109"/>
      <c r="BF5078" s="305"/>
      <c r="BG5078" s="305"/>
      <c r="BJ5078" s="344"/>
      <c r="BK5078" s="344"/>
      <c r="BS5078" s="305"/>
      <c r="BT5078" s="305"/>
      <c r="BU5078" s="305"/>
      <c r="BV5078" s="305"/>
      <c r="BW5078" s="305"/>
      <c r="BX5078" s="305"/>
      <c r="BY5078" s="305"/>
      <c r="BZ5078" s="305"/>
      <c r="CA5078" s="305"/>
      <c r="CE5078" s="110"/>
    </row>
    <row r="5079" spans="9:83" s="108" customFormat="1" x14ac:dyDescent="0.25">
      <c r="I5079" s="111"/>
      <c r="J5079" s="111"/>
      <c r="K5079" s="111"/>
      <c r="L5079" s="111"/>
      <c r="M5079" s="111"/>
      <c r="N5079" s="111"/>
      <c r="O5079" s="112"/>
      <c r="AF5079" s="109"/>
      <c r="AG5079" s="109"/>
      <c r="AH5079" s="109"/>
      <c r="AN5079" s="109"/>
      <c r="AO5079" s="109"/>
      <c r="AP5079" s="109"/>
      <c r="BF5079" s="305"/>
      <c r="BG5079" s="305"/>
      <c r="BJ5079" s="344"/>
      <c r="BK5079" s="344"/>
      <c r="BS5079" s="305"/>
      <c r="BT5079" s="305"/>
      <c r="BU5079" s="305"/>
      <c r="BV5079" s="305"/>
      <c r="BW5079" s="305"/>
      <c r="BX5079" s="305"/>
      <c r="BY5079" s="305"/>
      <c r="BZ5079" s="305"/>
      <c r="CA5079" s="305"/>
      <c r="CE5079" s="110"/>
    </row>
    <row r="5080" spans="9:83" s="108" customFormat="1" x14ac:dyDescent="0.25">
      <c r="I5080" s="111"/>
      <c r="J5080" s="111"/>
      <c r="K5080" s="111"/>
      <c r="L5080" s="111"/>
      <c r="M5080" s="111"/>
      <c r="N5080" s="111"/>
      <c r="O5080" s="112"/>
      <c r="AF5080" s="109"/>
      <c r="AG5080" s="109"/>
      <c r="AH5080" s="109"/>
      <c r="AN5080" s="109"/>
      <c r="AO5080" s="109"/>
      <c r="AP5080" s="109"/>
      <c r="BF5080" s="305"/>
      <c r="BG5080" s="305"/>
      <c r="BJ5080" s="344"/>
      <c r="BK5080" s="344"/>
      <c r="BS5080" s="305"/>
      <c r="BT5080" s="305"/>
      <c r="BU5080" s="305"/>
      <c r="BV5080" s="305"/>
      <c r="BW5080" s="305"/>
      <c r="BX5080" s="305"/>
      <c r="BY5080" s="305"/>
      <c r="BZ5080" s="305"/>
      <c r="CA5080" s="305"/>
      <c r="CE5080" s="110"/>
    </row>
    <row r="5081" spans="9:83" s="108" customFormat="1" x14ac:dyDescent="0.25">
      <c r="I5081" s="111"/>
      <c r="J5081" s="111"/>
      <c r="K5081" s="111"/>
      <c r="L5081" s="111"/>
      <c r="M5081" s="111"/>
      <c r="N5081" s="111"/>
      <c r="O5081" s="112"/>
      <c r="AF5081" s="109"/>
      <c r="AG5081" s="109"/>
      <c r="AH5081" s="109"/>
      <c r="AN5081" s="109"/>
      <c r="AO5081" s="109"/>
      <c r="AP5081" s="109"/>
      <c r="BF5081" s="305"/>
      <c r="BG5081" s="305"/>
      <c r="BJ5081" s="344"/>
      <c r="BK5081" s="344"/>
      <c r="BS5081" s="305"/>
      <c r="BT5081" s="305"/>
      <c r="BU5081" s="305"/>
      <c r="BV5081" s="305"/>
      <c r="BW5081" s="305"/>
      <c r="BX5081" s="305"/>
      <c r="BY5081" s="305"/>
      <c r="BZ5081" s="305"/>
      <c r="CA5081" s="305"/>
      <c r="CE5081" s="110"/>
    </row>
    <row r="5082" spans="9:83" s="108" customFormat="1" x14ac:dyDescent="0.25">
      <c r="I5082" s="111"/>
      <c r="J5082" s="111"/>
      <c r="K5082" s="111"/>
      <c r="L5082" s="111"/>
      <c r="M5082" s="111"/>
      <c r="N5082" s="111"/>
      <c r="O5082" s="112"/>
      <c r="AF5082" s="109"/>
      <c r="AG5082" s="109"/>
      <c r="AH5082" s="109"/>
      <c r="AN5082" s="109"/>
      <c r="AO5082" s="109"/>
      <c r="AP5082" s="109"/>
      <c r="BF5082" s="305"/>
      <c r="BG5082" s="305"/>
      <c r="BJ5082" s="344"/>
      <c r="BK5082" s="344"/>
      <c r="BS5082" s="305"/>
      <c r="BT5082" s="305"/>
      <c r="BU5082" s="305"/>
      <c r="BV5082" s="305"/>
      <c r="BW5082" s="305"/>
      <c r="BX5082" s="305"/>
      <c r="BY5082" s="305"/>
      <c r="BZ5082" s="305"/>
      <c r="CA5082" s="305"/>
      <c r="CE5082" s="110"/>
    </row>
    <row r="5083" spans="9:83" s="108" customFormat="1" x14ac:dyDescent="0.25">
      <c r="I5083" s="111"/>
      <c r="J5083" s="111"/>
      <c r="K5083" s="111"/>
      <c r="L5083" s="111"/>
      <c r="M5083" s="111"/>
      <c r="N5083" s="111"/>
      <c r="O5083" s="112"/>
      <c r="AF5083" s="109"/>
      <c r="AG5083" s="109"/>
      <c r="AH5083" s="109"/>
      <c r="AN5083" s="109"/>
      <c r="AO5083" s="109"/>
      <c r="AP5083" s="109"/>
      <c r="BF5083" s="305"/>
      <c r="BG5083" s="305"/>
      <c r="BJ5083" s="344"/>
      <c r="BK5083" s="344"/>
      <c r="BS5083" s="305"/>
      <c r="BT5083" s="305"/>
      <c r="BU5083" s="305"/>
      <c r="BV5083" s="305"/>
      <c r="BW5083" s="305"/>
      <c r="BX5083" s="305"/>
      <c r="BY5083" s="305"/>
      <c r="BZ5083" s="305"/>
      <c r="CA5083" s="305"/>
      <c r="CE5083" s="110"/>
    </row>
    <row r="5084" spans="9:83" s="108" customFormat="1" x14ac:dyDescent="0.25">
      <c r="I5084" s="111"/>
      <c r="J5084" s="111"/>
      <c r="K5084" s="111"/>
      <c r="L5084" s="111"/>
      <c r="M5084" s="111"/>
      <c r="N5084" s="111"/>
      <c r="O5084" s="112"/>
      <c r="AF5084" s="109"/>
      <c r="AG5084" s="109"/>
      <c r="AH5084" s="109"/>
      <c r="AN5084" s="109"/>
      <c r="AO5084" s="109"/>
      <c r="AP5084" s="109"/>
      <c r="BF5084" s="305"/>
      <c r="BG5084" s="305"/>
      <c r="BJ5084" s="344"/>
      <c r="BK5084" s="344"/>
      <c r="BS5084" s="305"/>
      <c r="BT5084" s="305"/>
      <c r="BU5084" s="305"/>
      <c r="BV5084" s="305"/>
      <c r="BW5084" s="305"/>
      <c r="BX5084" s="305"/>
      <c r="BY5084" s="305"/>
      <c r="BZ5084" s="305"/>
      <c r="CA5084" s="305"/>
      <c r="CE5084" s="110"/>
    </row>
    <row r="5085" spans="9:83" s="108" customFormat="1" x14ac:dyDescent="0.25">
      <c r="I5085" s="111"/>
      <c r="J5085" s="111"/>
      <c r="K5085" s="111"/>
      <c r="L5085" s="111"/>
      <c r="M5085" s="111"/>
      <c r="N5085" s="111"/>
      <c r="O5085" s="112"/>
      <c r="AF5085" s="109"/>
      <c r="AG5085" s="109"/>
      <c r="AH5085" s="109"/>
      <c r="AN5085" s="109"/>
      <c r="AO5085" s="109"/>
      <c r="AP5085" s="109"/>
      <c r="BF5085" s="305"/>
      <c r="BG5085" s="305"/>
      <c r="BJ5085" s="344"/>
      <c r="BK5085" s="344"/>
      <c r="BS5085" s="305"/>
      <c r="BT5085" s="305"/>
      <c r="BU5085" s="305"/>
      <c r="BV5085" s="305"/>
      <c r="BW5085" s="305"/>
      <c r="BX5085" s="305"/>
      <c r="BY5085" s="305"/>
      <c r="BZ5085" s="305"/>
      <c r="CA5085" s="305"/>
      <c r="CE5085" s="110"/>
    </row>
    <row r="5086" spans="9:83" s="108" customFormat="1" x14ac:dyDescent="0.25">
      <c r="I5086" s="111"/>
      <c r="J5086" s="111"/>
      <c r="K5086" s="111"/>
      <c r="L5086" s="111"/>
      <c r="M5086" s="111"/>
      <c r="N5086" s="111"/>
      <c r="O5086" s="112"/>
      <c r="AF5086" s="109"/>
      <c r="AG5086" s="109"/>
      <c r="AH5086" s="109"/>
      <c r="AN5086" s="109"/>
      <c r="AO5086" s="109"/>
      <c r="AP5086" s="109"/>
      <c r="BF5086" s="305"/>
      <c r="BG5086" s="305"/>
      <c r="BJ5086" s="344"/>
      <c r="BK5086" s="344"/>
      <c r="BS5086" s="305"/>
      <c r="BT5086" s="305"/>
      <c r="BU5086" s="305"/>
      <c r="BV5086" s="305"/>
      <c r="BW5086" s="305"/>
      <c r="BX5086" s="305"/>
      <c r="BY5086" s="305"/>
      <c r="BZ5086" s="305"/>
      <c r="CA5086" s="305"/>
      <c r="CE5086" s="110"/>
    </row>
    <row r="5087" spans="9:83" s="108" customFormat="1" x14ac:dyDescent="0.25">
      <c r="I5087" s="111"/>
      <c r="J5087" s="111"/>
      <c r="K5087" s="111"/>
      <c r="L5087" s="111"/>
      <c r="M5087" s="111"/>
      <c r="N5087" s="111"/>
      <c r="O5087" s="112"/>
      <c r="AF5087" s="109"/>
      <c r="AG5087" s="109"/>
      <c r="AH5087" s="109"/>
      <c r="AN5087" s="109"/>
      <c r="AO5087" s="109"/>
      <c r="AP5087" s="109"/>
      <c r="BF5087" s="305"/>
      <c r="BG5087" s="305"/>
      <c r="BJ5087" s="344"/>
      <c r="BK5087" s="344"/>
      <c r="BS5087" s="305"/>
      <c r="BT5087" s="305"/>
      <c r="BU5087" s="305"/>
      <c r="BV5087" s="305"/>
      <c r="BW5087" s="305"/>
      <c r="BX5087" s="305"/>
      <c r="BY5087" s="305"/>
      <c r="BZ5087" s="305"/>
      <c r="CA5087" s="305"/>
      <c r="CE5087" s="110"/>
    </row>
    <row r="5088" spans="9:83" s="108" customFormat="1" x14ac:dyDescent="0.25">
      <c r="I5088" s="111"/>
      <c r="J5088" s="111"/>
      <c r="K5088" s="111"/>
      <c r="L5088" s="111"/>
      <c r="M5088" s="111"/>
      <c r="N5088" s="111"/>
      <c r="O5088" s="112"/>
      <c r="AF5088" s="109"/>
      <c r="AG5088" s="109"/>
      <c r="AH5088" s="109"/>
      <c r="AN5088" s="109"/>
      <c r="AO5088" s="109"/>
      <c r="AP5088" s="109"/>
      <c r="BF5088" s="305"/>
      <c r="BG5088" s="305"/>
      <c r="BJ5088" s="344"/>
      <c r="BK5088" s="344"/>
      <c r="BS5088" s="305"/>
      <c r="BT5088" s="305"/>
      <c r="BU5088" s="305"/>
      <c r="BV5088" s="305"/>
      <c r="BW5088" s="305"/>
      <c r="BX5088" s="305"/>
      <c r="BY5088" s="305"/>
      <c r="BZ5088" s="305"/>
      <c r="CA5088" s="305"/>
      <c r="CE5088" s="110"/>
    </row>
    <row r="5089" spans="9:83" s="108" customFormat="1" x14ac:dyDescent="0.25">
      <c r="I5089" s="111"/>
      <c r="J5089" s="111"/>
      <c r="K5089" s="111"/>
      <c r="L5089" s="111"/>
      <c r="M5089" s="111"/>
      <c r="N5089" s="111"/>
      <c r="O5089" s="112"/>
      <c r="AF5089" s="109"/>
      <c r="AG5089" s="109"/>
      <c r="AH5089" s="109"/>
      <c r="AN5089" s="109"/>
      <c r="AO5089" s="109"/>
      <c r="AP5089" s="109"/>
      <c r="BF5089" s="305"/>
      <c r="BG5089" s="305"/>
      <c r="BJ5089" s="344"/>
      <c r="BK5089" s="344"/>
      <c r="BS5089" s="305"/>
      <c r="BT5089" s="305"/>
      <c r="BU5089" s="305"/>
      <c r="BV5089" s="305"/>
      <c r="BW5089" s="305"/>
      <c r="BX5089" s="305"/>
      <c r="BY5089" s="305"/>
      <c r="BZ5089" s="305"/>
      <c r="CA5089" s="305"/>
      <c r="CE5089" s="110"/>
    </row>
    <row r="5090" spans="9:83" s="108" customFormat="1" x14ac:dyDescent="0.25">
      <c r="I5090" s="111"/>
      <c r="J5090" s="111"/>
      <c r="K5090" s="111"/>
      <c r="L5090" s="111"/>
      <c r="M5090" s="111"/>
      <c r="N5090" s="111"/>
      <c r="O5090" s="112"/>
      <c r="AF5090" s="109"/>
      <c r="AG5090" s="109"/>
      <c r="AH5090" s="109"/>
      <c r="AN5090" s="109"/>
      <c r="AO5090" s="109"/>
      <c r="AP5090" s="109"/>
      <c r="BF5090" s="305"/>
      <c r="BG5090" s="305"/>
      <c r="BJ5090" s="344"/>
      <c r="BK5090" s="344"/>
      <c r="BS5090" s="305"/>
      <c r="BT5090" s="305"/>
      <c r="BU5090" s="305"/>
      <c r="BV5090" s="305"/>
      <c r="BW5090" s="305"/>
      <c r="BX5090" s="305"/>
      <c r="BY5090" s="305"/>
      <c r="BZ5090" s="305"/>
      <c r="CA5090" s="305"/>
      <c r="CE5090" s="110"/>
    </row>
    <row r="5091" spans="9:83" s="108" customFormat="1" x14ac:dyDescent="0.25">
      <c r="I5091" s="111"/>
      <c r="J5091" s="111"/>
      <c r="K5091" s="111"/>
      <c r="L5091" s="111"/>
      <c r="M5091" s="111"/>
      <c r="N5091" s="111"/>
      <c r="O5091" s="112"/>
      <c r="AF5091" s="109"/>
      <c r="AG5091" s="109"/>
      <c r="AH5091" s="109"/>
      <c r="AN5091" s="109"/>
      <c r="AO5091" s="109"/>
      <c r="AP5091" s="109"/>
      <c r="BF5091" s="305"/>
      <c r="BG5091" s="305"/>
      <c r="BJ5091" s="344"/>
      <c r="BK5091" s="344"/>
      <c r="BS5091" s="305"/>
      <c r="BT5091" s="305"/>
      <c r="BU5091" s="305"/>
      <c r="BV5091" s="305"/>
      <c r="BW5091" s="305"/>
      <c r="BX5091" s="305"/>
      <c r="BY5091" s="305"/>
      <c r="BZ5091" s="305"/>
      <c r="CA5091" s="305"/>
      <c r="CE5091" s="110"/>
    </row>
    <row r="5092" spans="9:83" s="108" customFormat="1" x14ac:dyDescent="0.25">
      <c r="I5092" s="111"/>
      <c r="J5092" s="111"/>
      <c r="K5092" s="111"/>
      <c r="L5092" s="111"/>
      <c r="M5092" s="111"/>
      <c r="N5092" s="111"/>
      <c r="O5092" s="112"/>
      <c r="AF5092" s="109"/>
      <c r="AG5092" s="109"/>
      <c r="AH5092" s="109"/>
      <c r="AN5092" s="109"/>
      <c r="AO5092" s="109"/>
      <c r="AP5092" s="109"/>
      <c r="BF5092" s="305"/>
      <c r="BG5092" s="305"/>
      <c r="BJ5092" s="344"/>
      <c r="BK5092" s="344"/>
      <c r="BS5092" s="305"/>
      <c r="BT5092" s="305"/>
      <c r="BU5092" s="305"/>
      <c r="BV5092" s="305"/>
      <c r="BW5092" s="305"/>
      <c r="BX5092" s="305"/>
      <c r="BY5092" s="305"/>
      <c r="BZ5092" s="305"/>
      <c r="CA5092" s="305"/>
      <c r="CE5092" s="110"/>
    </row>
    <row r="5093" spans="9:83" s="108" customFormat="1" x14ac:dyDescent="0.25">
      <c r="I5093" s="111"/>
      <c r="J5093" s="111"/>
      <c r="K5093" s="111"/>
      <c r="L5093" s="111"/>
      <c r="M5093" s="111"/>
      <c r="N5093" s="111"/>
      <c r="O5093" s="112"/>
      <c r="AF5093" s="109"/>
      <c r="AG5093" s="109"/>
      <c r="AH5093" s="109"/>
      <c r="AN5093" s="109"/>
      <c r="AO5093" s="109"/>
      <c r="AP5093" s="109"/>
      <c r="BF5093" s="305"/>
      <c r="BG5093" s="305"/>
      <c r="BJ5093" s="344"/>
      <c r="BK5093" s="344"/>
      <c r="BS5093" s="305"/>
      <c r="BT5093" s="305"/>
      <c r="BU5093" s="305"/>
      <c r="BV5093" s="305"/>
      <c r="BW5093" s="305"/>
      <c r="BX5093" s="305"/>
      <c r="BY5093" s="305"/>
      <c r="BZ5093" s="305"/>
      <c r="CA5093" s="305"/>
      <c r="CE5093" s="110"/>
    </row>
    <row r="5094" spans="9:83" s="108" customFormat="1" x14ac:dyDescent="0.25">
      <c r="I5094" s="111"/>
      <c r="J5094" s="111"/>
      <c r="K5094" s="111"/>
      <c r="L5094" s="111"/>
      <c r="M5094" s="111"/>
      <c r="N5094" s="111"/>
      <c r="O5094" s="112"/>
      <c r="AF5094" s="109"/>
      <c r="AG5094" s="109"/>
      <c r="AH5094" s="109"/>
      <c r="AN5094" s="109"/>
      <c r="AO5094" s="109"/>
      <c r="AP5094" s="109"/>
      <c r="BF5094" s="305"/>
      <c r="BG5094" s="305"/>
      <c r="BJ5094" s="344"/>
      <c r="BK5094" s="344"/>
      <c r="BS5094" s="305"/>
      <c r="BT5094" s="305"/>
      <c r="BU5094" s="305"/>
      <c r="BV5094" s="305"/>
      <c r="BW5094" s="305"/>
      <c r="BX5094" s="305"/>
      <c r="BY5094" s="305"/>
      <c r="BZ5094" s="305"/>
      <c r="CA5094" s="305"/>
      <c r="CE5094" s="110"/>
    </row>
    <row r="5095" spans="9:83" s="108" customFormat="1" x14ac:dyDescent="0.25">
      <c r="I5095" s="111"/>
      <c r="J5095" s="111"/>
      <c r="K5095" s="111"/>
      <c r="L5095" s="111"/>
      <c r="M5095" s="111"/>
      <c r="N5095" s="111"/>
      <c r="O5095" s="112"/>
      <c r="AF5095" s="109"/>
      <c r="AG5095" s="109"/>
      <c r="AH5095" s="109"/>
      <c r="AN5095" s="109"/>
      <c r="AO5095" s="109"/>
      <c r="AP5095" s="109"/>
      <c r="BF5095" s="305"/>
      <c r="BG5095" s="305"/>
      <c r="BJ5095" s="344"/>
      <c r="BK5095" s="344"/>
      <c r="BS5095" s="305"/>
      <c r="BT5095" s="305"/>
      <c r="BU5095" s="305"/>
      <c r="BV5095" s="305"/>
      <c r="BW5095" s="305"/>
      <c r="BX5095" s="305"/>
      <c r="BY5095" s="305"/>
      <c r="BZ5095" s="305"/>
      <c r="CA5095" s="305"/>
      <c r="CE5095" s="110"/>
    </row>
    <row r="5096" spans="9:83" s="108" customFormat="1" x14ac:dyDescent="0.25">
      <c r="I5096" s="111"/>
      <c r="J5096" s="111"/>
      <c r="K5096" s="111"/>
      <c r="L5096" s="111"/>
      <c r="M5096" s="111"/>
      <c r="N5096" s="111"/>
      <c r="O5096" s="112"/>
      <c r="AF5096" s="109"/>
      <c r="AG5096" s="109"/>
      <c r="AH5096" s="109"/>
      <c r="AN5096" s="109"/>
      <c r="AO5096" s="109"/>
      <c r="AP5096" s="109"/>
      <c r="BF5096" s="305"/>
      <c r="BG5096" s="305"/>
      <c r="BJ5096" s="344"/>
      <c r="BK5096" s="344"/>
      <c r="BS5096" s="305"/>
      <c r="BT5096" s="305"/>
      <c r="BU5096" s="305"/>
      <c r="BV5096" s="305"/>
      <c r="BW5096" s="305"/>
      <c r="BX5096" s="305"/>
      <c r="BY5096" s="305"/>
      <c r="BZ5096" s="305"/>
      <c r="CA5096" s="305"/>
      <c r="CE5096" s="110"/>
    </row>
    <row r="5097" spans="9:83" s="108" customFormat="1" x14ac:dyDescent="0.25">
      <c r="I5097" s="111"/>
      <c r="J5097" s="111"/>
      <c r="K5097" s="111"/>
      <c r="L5097" s="111"/>
      <c r="M5097" s="111"/>
      <c r="N5097" s="111"/>
      <c r="O5097" s="112"/>
      <c r="AF5097" s="109"/>
      <c r="AG5097" s="109"/>
      <c r="AH5097" s="109"/>
      <c r="AN5097" s="109"/>
      <c r="AO5097" s="109"/>
      <c r="AP5097" s="109"/>
      <c r="BF5097" s="305"/>
      <c r="BG5097" s="305"/>
      <c r="BJ5097" s="344"/>
      <c r="BK5097" s="344"/>
      <c r="BS5097" s="305"/>
      <c r="BT5097" s="305"/>
      <c r="BU5097" s="305"/>
      <c r="BV5097" s="305"/>
      <c r="BW5097" s="305"/>
      <c r="BX5097" s="305"/>
      <c r="BY5097" s="305"/>
      <c r="BZ5097" s="305"/>
      <c r="CA5097" s="305"/>
      <c r="CE5097" s="110"/>
    </row>
    <row r="5098" spans="9:83" s="108" customFormat="1" x14ac:dyDescent="0.25">
      <c r="I5098" s="111"/>
      <c r="J5098" s="111"/>
      <c r="K5098" s="111"/>
      <c r="L5098" s="111"/>
      <c r="M5098" s="111"/>
      <c r="N5098" s="111"/>
      <c r="O5098" s="112"/>
      <c r="AF5098" s="109"/>
      <c r="AG5098" s="109"/>
      <c r="AH5098" s="109"/>
      <c r="AN5098" s="109"/>
      <c r="AO5098" s="109"/>
      <c r="AP5098" s="109"/>
      <c r="BF5098" s="305"/>
      <c r="BG5098" s="305"/>
      <c r="BJ5098" s="344"/>
      <c r="BK5098" s="344"/>
      <c r="BS5098" s="305"/>
      <c r="BT5098" s="305"/>
      <c r="BU5098" s="305"/>
      <c r="BV5098" s="305"/>
      <c r="BW5098" s="305"/>
      <c r="BX5098" s="305"/>
      <c r="BY5098" s="305"/>
      <c r="BZ5098" s="305"/>
      <c r="CA5098" s="305"/>
      <c r="CE5098" s="110"/>
    </row>
    <row r="5099" spans="9:83" s="108" customFormat="1" x14ac:dyDescent="0.25">
      <c r="I5099" s="111"/>
      <c r="J5099" s="111"/>
      <c r="K5099" s="111"/>
      <c r="L5099" s="111"/>
      <c r="M5099" s="111"/>
      <c r="N5099" s="111"/>
      <c r="O5099" s="112"/>
      <c r="AF5099" s="109"/>
      <c r="AG5099" s="109"/>
      <c r="AH5099" s="109"/>
      <c r="AN5099" s="109"/>
      <c r="AO5099" s="109"/>
      <c r="AP5099" s="109"/>
      <c r="BF5099" s="305"/>
      <c r="BG5099" s="305"/>
      <c r="BJ5099" s="344"/>
      <c r="BK5099" s="344"/>
      <c r="BS5099" s="305"/>
      <c r="BT5099" s="305"/>
      <c r="BU5099" s="305"/>
      <c r="BV5099" s="305"/>
      <c r="BW5099" s="305"/>
      <c r="BX5099" s="305"/>
      <c r="BY5099" s="305"/>
      <c r="BZ5099" s="305"/>
      <c r="CA5099" s="305"/>
      <c r="CE5099" s="110"/>
    </row>
    <row r="5100" spans="9:83" s="108" customFormat="1" x14ac:dyDescent="0.25">
      <c r="I5100" s="111"/>
      <c r="J5100" s="111"/>
      <c r="K5100" s="111"/>
      <c r="L5100" s="111"/>
      <c r="M5100" s="111"/>
      <c r="N5100" s="111"/>
      <c r="O5100" s="112"/>
      <c r="AF5100" s="109"/>
      <c r="AG5100" s="109"/>
      <c r="AH5100" s="109"/>
      <c r="AN5100" s="109"/>
      <c r="AO5100" s="109"/>
      <c r="AP5100" s="109"/>
      <c r="BF5100" s="305"/>
      <c r="BG5100" s="305"/>
      <c r="BJ5100" s="344"/>
      <c r="BK5100" s="344"/>
      <c r="BS5100" s="305"/>
      <c r="BT5100" s="305"/>
      <c r="BU5100" s="305"/>
      <c r="BV5100" s="305"/>
      <c r="BW5100" s="305"/>
      <c r="BX5100" s="305"/>
      <c r="BY5100" s="305"/>
      <c r="BZ5100" s="305"/>
      <c r="CA5100" s="305"/>
      <c r="CE5100" s="110"/>
    </row>
    <row r="5101" spans="9:83" s="108" customFormat="1" x14ac:dyDescent="0.25">
      <c r="I5101" s="111"/>
      <c r="J5101" s="111"/>
      <c r="K5101" s="111"/>
      <c r="L5101" s="111"/>
      <c r="M5101" s="111"/>
      <c r="N5101" s="111"/>
      <c r="O5101" s="112"/>
      <c r="AF5101" s="109"/>
      <c r="AG5101" s="109"/>
      <c r="AH5101" s="109"/>
      <c r="AN5101" s="109"/>
      <c r="AO5101" s="109"/>
      <c r="AP5101" s="109"/>
      <c r="BF5101" s="305"/>
      <c r="BG5101" s="305"/>
      <c r="BJ5101" s="344"/>
      <c r="BK5101" s="344"/>
      <c r="BS5101" s="305"/>
      <c r="BT5101" s="305"/>
      <c r="BU5101" s="305"/>
      <c r="BV5101" s="305"/>
      <c r="BW5101" s="305"/>
      <c r="BX5101" s="305"/>
      <c r="BY5101" s="305"/>
      <c r="BZ5101" s="305"/>
      <c r="CA5101" s="305"/>
      <c r="CE5101" s="110"/>
    </row>
    <row r="5102" spans="9:83" s="108" customFormat="1" x14ac:dyDescent="0.25">
      <c r="I5102" s="111"/>
      <c r="J5102" s="111"/>
      <c r="K5102" s="111"/>
      <c r="L5102" s="111"/>
      <c r="M5102" s="111"/>
      <c r="N5102" s="111"/>
      <c r="O5102" s="112"/>
      <c r="AF5102" s="109"/>
      <c r="AG5102" s="109"/>
      <c r="AH5102" s="109"/>
      <c r="AN5102" s="109"/>
      <c r="AO5102" s="109"/>
      <c r="AP5102" s="109"/>
      <c r="BF5102" s="305"/>
      <c r="BG5102" s="305"/>
      <c r="BJ5102" s="344"/>
      <c r="BK5102" s="344"/>
      <c r="BS5102" s="305"/>
      <c r="BT5102" s="305"/>
      <c r="BU5102" s="305"/>
      <c r="BV5102" s="305"/>
      <c r="BW5102" s="305"/>
      <c r="BX5102" s="305"/>
      <c r="BY5102" s="305"/>
      <c r="BZ5102" s="305"/>
      <c r="CA5102" s="305"/>
      <c r="CE5102" s="110"/>
    </row>
    <row r="5103" spans="9:83" s="108" customFormat="1" x14ac:dyDescent="0.25">
      <c r="I5103" s="111"/>
      <c r="J5103" s="111"/>
      <c r="K5103" s="111"/>
      <c r="L5103" s="111"/>
      <c r="M5103" s="111"/>
      <c r="N5103" s="111"/>
      <c r="O5103" s="112"/>
      <c r="AF5103" s="109"/>
      <c r="AG5103" s="109"/>
      <c r="AH5103" s="109"/>
      <c r="AN5103" s="109"/>
      <c r="AO5103" s="109"/>
      <c r="AP5103" s="109"/>
      <c r="BF5103" s="305"/>
      <c r="BG5103" s="305"/>
      <c r="BJ5103" s="344"/>
      <c r="BK5103" s="344"/>
      <c r="BS5103" s="305"/>
      <c r="BT5103" s="305"/>
      <c r="BU5103" s="305"/>
      <c r="BV5103" s="305"/>
      <c r="BW5103" s="305"/>
      <c r="BX5103" s="305"/>
      <c r="BY5103" s="305"/>
      <c r="BZ5103" s="305"/>
      <c r="CA5103" s="305"/>
      <c r="CE5103" s="110"/>
    </row>
    <row r="5104" spans="9:83" s="108" customFormat="1" x14ac:dyDescent="0.25">
      <c r="I5104" s="111"/>
      <c r="J5104" s="111"/>
      <c r="K5104" s="111"/>
      <c r="L5104" s="111"/>
      <c r="M5104" s="111"/>
      <c r="N5104" s="111"/>
      <c r="O5104" s="112"/>
      <c r="AF5104" s="109"/>
      <c r="AG5104" s="109"/>
      <c r="AH5104" s="109"/>
      <c r="AN5104" s="109"/>
      <c r="AO5104" s="109"/>
      <c r="AP5104" s="109"/>
      <c r="BF5104" s="305"/>
      <c r="BG5104" s="305"/>
      <c r="BJ5104" s="344"/>
      <c r="BK5104" s="344"/>
      <c r="BS5104" s="305"/>
      <c r="BT5104" s="305"/>
      <c r="BU5104" s="305"/>
      <c r="BV5104" s="305"/>
      <c r="BW5104" s="305"/>
      <c r="BX5104" s="305"/>
      <c r="BY5104" s="305"/>
      <c r="BZ5104" s="305"/>
      <c r="CA5104" s="305"/>
      <c r="CE5104" s="110"/>
    </row>
    <row r="5105" spans="9:83" s="108" customFormat="1" x14ac:dyDescent="0.25">
      <c r="I5105" s="111"/>
      <c r="J5105" s="111"/>
      <c r="K5105" s="111"/>
      <c r="L5105" s="111"/>
      <c r="M5105" s="111"/>
      <c r="N5105" s="111"/>
      <c r="O5105" s="112"/>
      <c r="AF5105" s="109"/>
      <c r="AG5105" s="109"/>
      <c r="AH5105" s="109"/>
      <c r="AN5105" s="109"/>
      <c r="AO5105" s="109"/>
      <c r="AP5105" s="109"/>
      <c r="BF5105" s="305"/>
      <c r="BG5105" s="305"/>
      <c r="BJ5105" s="344"/>
      <c r="BK5105" s="344"/>
      <c r="BS5105" s="305"/>
      <c r="BT5105" s="305"/>
      <c r="BU5105" s="305"/>
      <c r="BV5105" s="305"/>
      <c r="BW5105" s="305"/>
      <c r="BX5105" s="305"/>
      <c r="BY5105" s="305"/>
      <c r="BZ5105" s="305"/>
      <c r="CA5105" s="305"/>
      <c r="CE5105" s="110"/>
    </row>
    <row r="5106" spans="9:83" s="108" customFormat="1" x14ac:dyDescent="0.25">
      <c r="I5106" s="111"/>
      <c r="J5106" s="111"/>
      <c r="K5106" s="111"/>
      <c r="L5106" s="111"/>
      <c r="M5106" s="111"/>
      <c r="N5106" s="111"/>
      <c r="O5106" s="112"/>
      <c r="AF5106" s="109"/>
      <c r="AG5106" s="109"/>
      <c r="AH5106" s="109"/>
      <c r="AN5106" s="109"/>
      <c r="AO5106" s="109"/>
      <c r="AP5106" s="109"/>
      <c r="BF5106" s="305"/>
      <c r="BG5106" s="305"/>
      <c r="BJ5106" s="344"/>
      <c r="BK5106" s="344"/>
      <c r="BS5106" s="305"/>
      <c r="BT5106" s="305"/>
      <c r="BU5106" s="305"/>
      <c r="BV5106" s="305"/>
      <c r="BW5106" s="305"/>
      <c r="BX5106" s="305"/>
      <c r="BY5106" s="305"/>
      <c r="BZ5106" s="305"/>
      <c r="CA5106" s="305"/>
      <c r="CE5106" s="110"/>
    </row>
    <row r="5107" spans="9:83" s="108" customFormat="1" x14ac:dyDescent="0.25">
      <c r="I5107" s="111"/>
      <c r="J5107" s="111"/>
      <c r="K5107" s="111"/>
      <c r="L5107" s="111"/>
      <c r="M5107" s="111"/>
      <c r="N5107" s="111"/>
      <c r="O5107" s="112"/>
      <c r="AF5107" s="109"/>
      <c r="AG5107" s="109"/>
      <c r="AH5107" s="109"/>
      <c r="AN5107" s="109"/>
      <c r="AO5107" s="109"/>
      <c r="AP5107" s="109"/>
      <c r="BF5107" s="305"/>
      <c r="BG5107" s="305"/>
      <c r="BJ5107" s="344"/>
      <c r="BK5107" s="344"/>
      <c r="BS5107" s="305"/>
      <c r="BT5107" s="305"/>
      <c r="BU5107" s="305"/>
      <c r="BV5107" s="305"/>
      <c r="BW5107" s="305"/>
      <c r="BX5107" s="305"/>
      <c r="BY5107" s="305"/>
      <c r="BZ5107" s="305"/>
      <c r="CA5107" s="305"/>
      <c r="CE5107" s="110"/>
    </row>
    <row r="5108" spans="9:83" s="108" customFormat="1" x14ac:dyDescent="0.25">
      <c r="I5108" s="111"/>
      <c r="J5108" s="111"/>
      <c r="K5108" s="111"/>
      <c r="L5108" s="111"/>
      <c r="M5108" s="111"/>
      <c r="N5108" s="111"/>
      <c r="O5108" s="112"/>
      <c r="AF5108" s="109"/>
      <c r="AG5108" s="109"/>
      <c r="AH5108" s="109"/>
      <c r="AN5108" s="109"/>
      <c r="AO5108" s="109"/>
      <c r="AP5108" s="109"/>
      <c r="BF5108" s="305"/>
      <c r="BG5108" s="305"/>
      <c r="BJ5108" s="344"/>
      <c r="BK5108" s="344"/>
      <c r="BS5108" s="305"/>
      <c r="BT5108" s="305"/>
      <c r="BU5108" s="305"/>
      <c r="BV5108" s="305"/>
      <c r="BW5108" s="305"/>
      <c r="BX5108" s="305"/>
      <c r="BY5108" s="305"/>
      <c r="BZ5108" s="305"/>
      <c r="CA5108" s="305"/>
      <c r="CE5108" s="110"/>
    </row>
    <row r="5109" spans="9:83" s="108" customFormat="1" x14ac:dyDescent="0.25">
      <c r="I5109" s="111"/>
      <c r="J5109" s="111"/>
      <c r="K5109" s="111"/>
      <c r="L5109" s="111"/>
      <c r="M5109" s="111"/>
      <c r="N5109" s="111"/>
      <c r="O5109" s="112"/>
      <c r="AF5109" s="109"/>
      <c r="AG5109" s="109"/>
      <c r="AH5109" s="109"/>
      <c r="AN5109" s="109"/>
      <c r="AO5109" s="109"/>
      <c r="AP5109" s="109"/>
      <c r="BF5109" s="305"/>
      <c r="BG5109" s="305"/>
      <c r="BJ5109" s="344"/>
      <c r="BK5109" s="344"/>
      <c r="BS5109" s="305"/>
      <c r="BT5109" s="305"/>
      <c r="BU5109" s="305"/>
      <c r="BV5109" s="305"/>
      <c r="BW5109" s="305"/>
      <c r="BX5109" s="305"/>
      <c r="BY5109" s="305"/>
      <c r="BZ5109" s="305"/>
      <c r="CA5109" s="305"/>
      <c r="CE5109" s="110"/>
    </row>
    <row r="5110" spans="9:83" s="108" customFormat="1" x14ac:dyDescent="0.25">
      <c r="I5110" s="111"/>
      <c r="J5110" s="111"/>
      <c r="K5110" s="111"/>
      <c r="L5110" s="111"/>
      <c r="M5110" s="111"/>
      <c r="N5110" s="111"/>
      <c r="O5110" s="112"/>
      <c r="AF5110" s="109"/>
      <c r="AG5110" s="109"/>
      <c r="AH5110" s="109"/>
      <c r="AN5110" s="109"/>
      <c r="AO5110" s="109"/>
      <c r="AP5110" s="109"/>
      <c r="BF5110" s="305"/>
      <c r="BG5110" s="305"/>
      <c r="BJ5110" s="344"/>
      <c r="BK5110" s="344"/>
      <c r="BS5110" s="305"/>
      <c r="BT5110" s="305"/>
      <c r="BU5110" s="305"/>
      <c r="BV5110" s="305"/>
      <c r="BW5110" s="305"/>
      <c r="BX5110" s="305"/>
      <c r="BY5110" s="305"/>
      <c r="BZ5110" s="305"/>
      <c r="CA5110" s="305"/>
      <c r="CE5110" s="110"/>
    </row>
    <row r="5111" spans="9:83" s="108" customFormat="1" x14ac:dyDescent="0.25">
      <c r="I5111" s="111"/>
      <c r="J5111" s="111"/>
      <c r="K5111" s="111"/>
      <c r="L5111" s="111"/>
      <c r="M5111" s="111"/>
      <c r="N5111" s="111"/>
      <c r="O5111" s="112"/>
      <c r="AF5111" s="109"/>
      <c r="AG5111" s="109"/>
      <c r="AH5111" s="109"/>
      <c r="AN5111" s="109"/>
      <c r="AO5111" s="109"/>
      <c r="AP5111" s="109"/>
      <c r="BF5111" s="305"/>
      <c r="BG5111" s="305"/>
      <c r="BJ5111" s="344"/>
      <c r="BK5111" s="344"/>
      <c r="BS5111" s="305"/>
      <c r="BT5111" s="305"/>
      <c r="BU5111" s="305"/>
      <c r="BV5111" s="305"/>
      <c r="BW5111" s="305"/>
      <c r="BX5111" s="305"/>
      <c r="BY5111" s="305"/>
      <c r="BZ5111" s="305"/>
      <c r="CA5111" s="305"/>
      <c r="CE5111" s="110"/>
    </row>
    <row r="5112" spans="9:83" s="108" customFormat="1" x14ac:dyDescent="0.25">
      <c r="I5112" s="111"/>
      <c r="J5112" s="111"/>
      <c r="K5112" s="111"/>
      <c r="L5112" s="111"/>
      <c r="M5112" s="111"/>
      <c r="N5112" s="111"/>
      <c r="O5112" s="112"/>
      <c r="AF5112" s="109"/>
      <c r="AG5112" s="109"/>
      <c r="AH5112" s="109"/>
      <c r="AN5112" s="109"/>
      <c r="AO5112" s="109"/>
      <c r="AP5112" s="109"/>
      <c r="BF5112" s="305"/>
      <c r="BG5112" s="305"/>
      <c r="BJ5112" s="344"/>
      <c r="BK5112" s="344"/>
      <c r="BS5112" s="305"/>
      <c r="BT5112" s="305"/>
      <c r="BU5112" s="305"/>
      <c r="BV5112" s="305"/>
      <c r="BW5112" s="305"/>
      <c r="BX5112" s="305"/>
      <c r="BY5112" s="305"/>
      <c r="BZ5112" s="305"/>
      <c r="CA5112" s="305"/>
      <c r="CE5112" s="110"/>
    </row>
    <row r="5113" spans="9:83" s="108" customFormat="1" x14ac:dyDescent="0.25">
      <c r="I5113" s="111"/>
      <c r="J5113" s="111"/>
      <c r="K5113" s="111"/>
      <c r="L5113" s="111"/>
      <c r="M5113" s="111"/>
      <c r="N5113" s="111"/>
      <c r="O5113" s="112"/>
      <c r="AF5113" s="109"/>
      <c r="AG5113" s="109"/>
      <c r="AH5113" s="109"/>
      <c r="AN5113" s="109"/>
      <c r="AO5113" s="109"/>
      <c r="AP5113" s="109"/>
      <c r="BF5113" s="305"/>
      <c r="BG5113" s="305"/>
      <c r="BJ5113" s="344"/>
      <c r="BK5113" s="344"/>
      <c r="BS5113" s="305"/>
      <c r="BT5113" s="305"/>
      <c r="BU5113" s="305"/>
      <c r="BV5113" s="305"/>
      <c r="BW5113" s="305"/>
      <c r="BX5113" s="305"/>
      <c r="BY5113" s="305"/>
      <c r="BZ5113" s="305"/>
      <c r="CA5113" s="305"/>
      <c r="CE5113" s="110"/>
    </row>
    <row r="5114" spans="9:83" s="108" customFormat="1" x14ac:dyDescent="0.25">
      <c r="I5114" s="111"/>
      <c r="J5114" s="111"/>
      <c r="K5114" s="111"/>
      <c r="L5114" s="111"/>
      <c r="M5114" s="111"/>
      <c r="N5114" s="111"/>
      <c r="O5114" s="112"/>
      <c r="AF5114" s="109"/>
      <c r="AG5114" s="109"/>
      <c r="AH5114" s="109"/>
      <c r="AN5114" s="109"/>
      <c r="AO5114" s="109"/>
      <c r="AP5114" s="109"/>
      <c r="BF5114" s="305"/>
      <c r="BG5114" s="305"/>
      <c r="BJ5114" s="344"/>
      <c r="BK5114" s="344"/>
      <c r="BS5114" s="305"/>
      <c r="BT5114" s="305"/>
      <c r="BU5114" s="305"/>
      <c r="BV5114" s="305"/>
      <c r="BW5114" s="305"/>
      <c r="BX5114" s="305"/>
      <c r="BY5114" s="305"/>
      <c r="BZ5114" s="305"/>
      <c r="CA5114" s="305"/>
      <c r="CE5114" s="110"/>
    </row>
    <row r="5115" spans="9:83" s="108" customFormat="1" x14ac:dyDescent="0.25">
      <c r="I5115" s="111"/>
      <c r="J5115" s="111"/>
      <c r="K5115" s="111"/>
      <c r="L5115" s="111"/>
      <c r="M5115" s="111"/>
      <c r="N5115" s="111"/>
      <c r="O5115" s="112"/>
      <c r="AF5115" s="109"/>
      <c r="AG5115" s="109"/>
      <c r="AH5115" s="109"/>
      <c r="AN5115" s="109"/>
      <c r="AO5115" s="109"/>
      <c r="AP5115" s="109"/>
      <c r="BF5115" s="305"/>
      <c r="BG5115" s="305"/>
      <c r="BJ5115" s="344"/>
      <c r="BK5115" s="344"/>
      <c r="BS5115" s="305"/>
      <c r="BT5115" s="305"/>
      <c r="BU5115" s="305"/>
      <c r="BV5115" s="305"/>
      <c r="BW5115" s="305"/>
      <c r="BX5115" s="305"/>
      <c r="BY5115" s="305"/>
      <c r="BZ5115" s="305"/>
      <c r="CA5115" s="305"/>
      <c r="CE5115" s="110"/>
    </row>
    <row r="5116" spans="9:83" s="108" customFormat="1" x14ac:dyDescent="0.25">
      <c r="I5116" s="111"/>
      <c r="J5116" s="111"/>
      <c r="K5116" s="111"/>
      <c r="L5116" s="111"/>
      <c r="M5116" s="111"/>
      <c r="N5116" s="111"/>
      <c r="O5116" s="112"/>
      <c r="AF5116" s="109"/>
      <c r="AG5116" s="109"/>
      <c r="AH5116" s="109"/>
      <c r="AN5116" s="109"/>
      <c r="AO5116" s="109"/>
      <c r="AP5116" s="109"/>
      <c r="BF5116" s="305"/>
      <c r="BG5116" s="305"/>
      <c r="BJ5116" s="344"/>
      <c r="BK5116" s="344"/>
      <c r="BS5116" s="305"/>
      <c r="BT5116" s="305"/>
      <c r="BU5116" s="305"/>
      <c r="BV5116" s="305"/>
      <c r="BW5116" s="305"/>
      <c r="BX5116" s="305"/>
      <c r="BY5116" s="305"/>
      <c r="BZ5116" s="305"/>
      <c r="CA5116" s="305"/>
      <c r="CE5116" s="110"/>
    </row>
    <row r="5117" spans="9:83" s="108" customFormat="1" x14ac:dyDescent="0.25">
      <c r="I5117" s="111"/>
      <c r="J5117" s="111"/>
      <c r="K5117" s="111"/>
      <c r="L5117" s="111"/>
      <c r="M5117" s="111"/>
      <c r="N5117" s="111"/>
      <c r="O5117" s="112"/>
      <c r="AF5117" s="109"/>
      <c r="AG5117" s="109"/>
      <c r="AH5117" s="109"/>
      <c r="AN5117" s="109"/>
      <c r="AO5117" s="109"/>
      <c r="AP5117" s="109"/>
      <c r="BF5117" s="305"/>
      <c r="BG5117" s="305"/>
      <c r="BJ5117" s="344"/>
      <c r="BK5117" s="344"/>
      <c r="BS5117" s="305"/>
      <c r="BT5117" s="305"/>
      <c r="BU5117" s="305"/>
      <c r="BV5117" s="305"/>
      <c r="BW5117" s="305"/>
      <c r="BX5117" s="305"/>
      <c r="BY5117" s="305"/>
      <c r="BZ5117" s="305"/>
      <c r="CA5117" s="305"/>
      <c r="CE5117" s="110"/>
    </row>
    <row r="5118" spans="9:83" s="108" customFormat="1" x14ac:dyDescent="0.25">
      <c r="I5118" s="111"/>
      <c r="J5118" s="111"/>
      <c r="K5118" s="111"/>
      <c r="L5118" s="111"/>
      <c r="M5118" s="111"/>
      <c r="N5118" s="111"/>
      <c r="O5118" s="112"/>
      <c r="AF5118" s="109"/>
      <c r="AG5118" s="109"/>
      <c r="AH5118" s="109"/>
      <c r="AN5118" s="109"/>
      <c r="AO5118" s="109"/>
      <c r="AP5118" s="109"/>
      <c r="BF5118" s="305"/>
      <c r="BG5118" s="305"/>
      <c r="BJ5118" s="344"/>
      <c r="BK5118" s="344"/>
      <c r="BS5118" s="305"/>
      <c r="BT5118" s="305"/>
      <c r="BU5118" s="305"/>
      <c r="BV5118" s="305"/>
      <c r="BW5118" s="305"/>
      <c r="BX5118" s="305"/>
      <c r="BY5118" s="305"/>
      <c r="BZ5118" s="305"/>
      <c r="CA5118" s="305"/>
      <c r="CE5118" s="110"/>
    </row>
    <row r="5119" spans="9:83" s="108" customFormat="1" x14ac:dyDescent="0.25">
      <c r="I5119" s="111"/>
      <c r="J5119" s="111"/>
      <c r="K5119" s="111"/>
      <c r="L5119" s="111"/>
      <c r="M5119" s="111"/>
      <c r="N5119" s="111"/>
      <c r="O5119" s="112"/>
      <c r="AF5119" s="109"/>
      <c r="AG5119" s="109"/>
      <c r="AH5119" s="109"/>
      <c r="AN5119" s="109"/>
      <c r="AO5119" s="109"/>
      <c r="AP5119" s="109"/>
      <c r="BF5119" s="305"/>
      <c r="BG5119" s="305"/>
      <c r="BJ5119" s="344"/>
      <c r="BK5119" s="344"/>
      <c r="BS5119" s="305"/>
      <c r="BT5119" s="305"/>
      <c r="BU5119" s="305"/>
      <c r="BV5119" s="305"/>
      <c r="BW5119" s="305"/>
      <c r="BX5119" s="305"/>
      <c r="BY5119" s="305"/>
      <c r="BZ5119" s="305"/>
      <c r="CA5119" s="305"/>
      <c r="CE5119" s="110"/>
    </row>
    <row r="5120" spans="9:83" s="108" customFormat="1" x14ac:dyDescent="0.25">
      <c r="I5120" s="111"/>
      <c r="J5120" s="111"/>
      <c r="K5120" s="111"/>
      <c r="L5120" s="111"/>
      <c r="M5120" s="111"/>
      <c r="N5120" s="111"/>
      <c r="O5120" s="112"/>
      <c r="AF5120" s="109"/>
      <c r="AG5120" s="109"/>
      <c r="AH5120" s="109"/>
      <c r="AN5120" s="109"/>
      <c r="AO5120" s="109"/>
      <c r="AP5120" s="109"/>
      <c r="BF5120" s="305"/>
      <c r="BG5120" s="305"/>
      <c r="BJ5120" s="344"/>
      <c r="BK5120" s="344"/>
      <c r="BS5120" s="305"/>
      <c r="BT5120" s="305"/>
      <c r="BU5120" s="305"/>
      <c r="BV5120" s="305"/>
      <c r="BW5120" s="305"/>
      <c r="BX5120" s="305"/>
      <c r="BY5120" s="305"/>
      <c r="BZ5120" s="305"/>
      <c r="CA5120" s="305"/>
      <c r="CE5120" s="110"/>
    </row>
    <row r="5121" spans="9:83" s="108" customFormat="1" x14ac:dyDescent="0.25">
      <c r="I5121" s="111"/>
      <c r="J5121" s="111"/>
      <c r="K5121" s="111"/>
      <c r="L5121" s="111"/>
      <c r="M5121" s="111"/>
      <c r="N5121" s="111"/>
      <c r="O5121" s="112"/>
      <c r="AF5121" s="109"/>
      <c r="AG5121" s="109"/>
      <c r="AH5121" s="109"/>
      <c r="AN5121" s="109"/>
      <c r="AO5121" s="109"/>
      <c r="AP5121" s="109"/>
      <c r="BF5121" s="305"/>
      <c r="BG5121" s="305"/>
      <c r="BJ5121" s="344"/>
      <c r="BK5121" s="344"/>
      <c r="BS5121" s="305"/>
      <c r="BT5121" s="305"/>
      <c r="BU5121" s="305"/>
      <c r="BV5121" s="305"/>
      <c r="BW5121" s="305"/>
      <c r="BX5121" s="305"/>
      <c r="BY5121" s="305"/>
      <c r="BZ5121" s="305"/>
      <c r="CA5121" s="305"/>
      <c r="CE5121" s="110"/>
    </row>
    <row r="5122" spans="9:83" s="108" customFormat="1" x14ac:dyDescent="0.25">
      <c r="I5122" s="111"/>
      <c r="J5122" s="111"/>
      <c r="K5122" s="111"/>
      <c r="L5122" s="111"/>
      <c r="M5122" s="111"/>
      <c r="N5122" s="111"/>
      <c r="O5122" s="112"/>
      <c r="AF5122" s="109"/>
      <c r="AG5122" s="109"/>
      <c r="AH5122" s="109"/>
      <c r="AN5122" s="109"/>
      <c r="AO5122" s="109"/>
      <c r="AP5122" s="109"/>
      <c r="BF5122" s="305"/>
      <c r="BG5122" s="305"/>
      <c r="BJ5122" s="344"/>
      <c r="BK5122" s="344"/>
      <c r="BS5122" s="305"/>
      <c r="BT5122" s="305"/>
      <c r="BU5122" s="305"/>
      <c r="BV5122" s="305"/>
      <c r="BW5122" s="305"/>
      <c r="BX5122" s="305"/>
      <c r="BY5122" s="305"/>
      <c r="BZ5122" s="305"/>
      <c r="CA5122" s="305"/>
      <c r="CE5122" s="110"/>
    </row>
    <row r="5123" spans="9:83" s="108" customFormat="1" x14ac:dyDescent="0.25">
      <c r="I5123" s="111"/>
      <c r="J5123" s="111"/>
      <c r="K5123" s="111"/>
      <c r="L5123" s="111"/>
      <c r="M5123" s="111"/>
      <c r="N5123" s="111"/>
      <c r="O5123" s="112"/>
      <c r="AF5123" s="109"/>
      <c r="AG5123" s="109"/>
      <c r="AH5123" s="109"/>
      <c r="AN5123" s="109"/>
      <c r="AO5123" s="109"/>
      <c r="AP5123" s="109"/>
      <c r="BF5123" s="305"/>
      <c r="BG5123" s="305"/>
      <c r="BJ5123" s="344"/>
      <c r="BK5123" s="344"/>
      <c r="BS5123" s="305"/>
      <c r="BT5123" s="305"/>
      <c r="BU5123" s="305"/>
      <c r="BV5123" s="305"/>
      <c r="BW5123" s="305"/>
      <c r="BX5123" s="305"/>
      <c r="BY5123" s="305"/>
      <c r="BZ5123" s="305"/>
      <c r="CA5123" s="305"/>
      <c r="CE5123" s="110"/>
    </row>
    <row r="5124" spans="9:83" s="108" customFormat="1" x14ac:dyDescent="0.25">
      <c r="I5124" s="111"/>
      <c r="J5124" s="111"/>
      <c r="K5124" s="111"/>
      <c r="L5124" s="111"/>
      <c r="M5124" s="111"/>
      <c r="N5124" s="111"/>
      <c r="O5124" s="112"/>
      <c r="AF5124" s="109"/>
      <c r="AG5124" s="109"/>
      <c r="AH5124" s="109"/>
      <c r="AN5124" s="109"/>
      <c r="AO5124" s="109"/>
      <c r="AP5124" s="109"/>
      <c r="BF5124" s="305"/>
      <c r="BG5124" s="305"/>
      <c r="BJ5124" s="344"/>
      <c r="BK5124" s="344"/>
      <c r="BS5124" s="305"/>
      <c r="BT5124" s="305"/>
      <c r="BU5124" s="305"/>
      <c r="BV5124" s="305"/>
      <c r="BW5124" s="305"/>
      <c r="BX5124" s="305"/>
      <c r="BY5124" s="305"/>
      <c r="BZ5124" s="305"/>
      <c r="CA5124" s="305"/>
      <c r="CE5124" s="110"/>
    </row>
    <row r="5125" spans="9:83" s="108" customFormat="1" x14ac:dyDescent="0.25">
      <c r="I5125" s="111"/>
      <c r="J5125" s="111"/>
      <c r="K5125" s="111"/>
      <c r="L5125" s="111"/>
      <c r="M5125" s="111"/>
      <c r="N5125" s="111"/>
      <c r="O5125" s="112"/>
      <c r="AF5125" s="109"/>
      <c r="AG5125" s="109"/>
      <c r="AH5125" s="109"/>
      <c r="AN5125" s="109"/>
      <c r="AO5125" s="109"/>
      <c r="AP5125" s="109"/>
      <c r="BF5125" s="305"/>
      <c r="BG5125" s="305"/>
      <c r="BJ5125" s="344"/>
      <c r="BK5125" s="344"/>
      <c r="BS5125" s="305"/>
      <c r="BT5125" s="305"/>
      <c r="BU5125" s="305"/>
      <c r="BV5125" s="305"/>
      <c r="BW5125" s="305"/>
      <c r="BX5125" s="305"/>
      <c r="BY5125" s="305"/>
      <c r="BZ5125" s="305"/>
      <c r="CA5125" s="305"/>
      <c r="CE5125" s="110"/>
    </row>
    <row r="5126" spans="9:83" s="108" customFormat="1" x14ac:dyDescent="0.25">
      <c r="I5126" s="111"/>
      <c r="J5126" s="111"/>
      <c r="K5126" s="111"/>
      <c r="L5126" s="111"/>
      <c r="M5126" s="111"/>
      <c r="N5126" s="111"/>
      <c r="O5126" s="112"/>
      <c r="AF5126" s="109"/>
      <c r="AG5126" s="109"/>
      <c r="AH5126" s="109"/>
      <c r="AN5126" s="109"/>
      <c r="AO5126" s="109"/>
      <c r="AP5126" s="109"/>
      <c r="BF5126" s="305"/>
      <c r="BG5126" s="305"/>
      <c r="BJ5126" s="344"/>
      <c r="BK5126" s="344"/>
      <c r="BS5126" s="305"/>
      <c r="BT5126" s="305"/>
      <c r="BU5126" s="305"/>
      <c r="BV5126" s="305"/>
      <c r="BW5126" s="305"/>
      <c r="BX5126" s="305"/>
      <c r="BY5126" s="305"/>
      <c r="BZ5126" s="305"/>
      <c r="CA5126" s="305"/>
      <c r="CE5126" s="110"/>
    </row>
    <row r="5127" spans="9:83" s="108" customFormat="1" x14ac:dyDescent="0.25">
      <c r="I5127" s="111"/>
      <c r="J5127" s="111"/>
      <c r="K5127" s="111"/>
      <c r="L5127" s="111"/>
      <c r="M5127" s="111"/>
      <c r="N5127" s="111"/>
      <c r="O5127" s="112"/>
      <c r="AF5127" s="109"/>
      <c r="AG5127" s="109"/>
      <c r="AH5127" s="109"/>
      <c r="AN5127" s="109"/>
      <c r="AO5127" s="109"/>
      <c r="AP5127" s="109"/>
      <c r="BF5127" s="305"/>
      <c r="BG5127" s="305"/>
      <c r="BJ5127" s="344"/>
      <c r="BK5127" s="344"/>
      <c r="BS5127" s="305"/>
      <c r="BT5127" s="305"/>
      <c r="BU5127" s="305"/>
      <c r="BV5127" s="305"/>
      <c r="BW5127" s="305"/>
      <c r="BX5127" s="305"/>
      <c r="BY5127" s="305"/>
      <c r="BZ5127" s="305"/>
      <c r="CA5127" s="305"/>
      <c r="CE5127" s="110"/>
    </row>
    <row r="5128" spans="9:83" s="108" customFormat="1" x14ac:dyDescent="0.25">
      <c r="I5128" s="111"/>
      <c r="J5128" s="111"/>
      <c r="K5128" s="111"/>
      <c r="L5128" s="111"/>
      <c r="M5128" s="111"/>
      <c r="N5128" s="111"/>
      <c r="O5128" s="112"/>
      <c r="AF5128" s="109"/>
      <c r="AG5128" s="109"/>
      <c r="AH5128" s="109"/>
      <c r="AN5128" s="109"/>
      <c r="AO5128" s="109"/>
      <c r="AP5128" s="109"/>
      <c r="BF5128" s="305"/>
      <c r="BG5128" s="305"/>
      <c r="BJ5128" s="344"/>
      <c r="BK5128" s="344"/>
      <c r="BS5128" s="305"/>
      <c r="BT5128" s="305"/>
      <c r="BU5128" s="305"/>
      <c r="BV5128" s="305"/>
      <c r="BW5128" s="305"/>
      <c r="BX5128" s="305"/>
      <c r="BY5128" s="305"/>
      <c r="BZ5128" s="305"/>
      <c r="CA5128" s="305"/>
      <c r="CE5128" s="110"/>
    </row>
    <row r="5129" spans="9:83" s="108" customFormat="1" x14ac:dyDescent="0.25">
      <c r="I5129" s="111"/>
      <c r="J5129" s="111"/>
      <c r="K5129" s="111"/>
      <c r="L5129" s="111"/>
      <c r="M5129" s="111"/>
      <c r="N5129" s="111"/>
      <c r="O5129" s="112"/>
      <c r="AF5129" s="109"/>
      <c r="AG5129" s="109"/>
      <c r="AH5129" s="109"/>
      <c r="AN5129" s="109"/>
      <c r="AO5129" s="109"/>
      <c r="AP5129" s="109"/>
      <c r="BF5129" s="305"/>
      <c r="BG5129" s="305"/>
      <c r="BJ5129" s="344"/>
      <c r="BK5129" s="344"/>
      <c r="BS5129" s="305"/>
      <c r="BT5129" s="305"/>
      <c r="BU5129" s="305"/>
      <c r="BV5129" s="305"/>
      <c r="BW5129" s="305"/>
      <c r="BX5129" s="305"/>
      <c r="BY5129" s="305"/>
      <c r="BZ5129" s="305"/>
      <c r="CA5129" s="305"/>
      <c r="CE5129" s="110"/>
    </row>
    <row r="5130" spans="9:83" s="108" customFormat="1" x14ac:dyDescent="0.25">
      <c r="I5130" s="111"/>
      <c r="J5130" s="111"/>
      <c r="K5130" s="111"/>
      <c r="L5130" s="111"/>
      <c r="M5130" s="111"/>
      <c r="N5130" s="111"/>
      <c r="O5130" s="112"/>
      <c r="AF5130" s="109"/>
      <c r="AG5130" s="109"/>
      <c r="AH5130" s="109"/>
      <c r="AN5130" s="109"/>
      <c r="AO5130" s="109"/>
      <c r="AP5130" s="109"/>
      <c r="BF5130" s="305"/>
      <c r="BG5130" s="305"/>
      <c r="BJ5130" s="344"/>
      <c r="BK5130" s="344"/>
      <c r="BS5130" s="305"/>
      <c r="BT5130" s="305"/>
      <c r="BU5130" s="305"/>
      <c r="BV5130" s="305"/>
      <c r="BW5130" s="305"/>
      <c r="BX5130" s="305"/>
      <c r="BY5130" s="305"/>
      <c r="BZ5130" s="305"/>
      <c r="CA5130" s="305"/>
      <c r="CE5130" s="110"/>
    </row>
    <row r="5131" spans="9:83" s="108" customFormat="1" x14ac:dyDescent="0.25">
      <c r="I5131" s="111"/>
      <c r="J5131" s="111"/>
      <c r="K5131" s="111"/>
      <c r="L5131" s="111"/>
      <c r="M5131" s="111"/>
      <c r="N5131" s="111"/>
      <c r="O5131" s="112"/>
      <c r="AF5131" s="109"/>
      <c r="AG5131" s="109"/>
      <c r="AH5131" s="109"/>
      <c r="AN5131" s="109"/>
      <c r="AO5131" s="109"/>
      <c r="AP5131" s="109"/>
      <c r="BF5131" s="305"/>
      <c r="BG5131" s="305"/>
      <c r="BJ5131" s="344"/>
      <c r="BK5131" s="344"/>
      <c r="BS5131" s="305"/>
      <c r="BT5131" s="305"/>
      <c r="BU5131" s="305"/>
      <c r="BV5131" s="305"/>
      <c r="BW5131" s="305"/>
      <c r="BX5131" s="305"/>
      <c r="BY5131" s="305"/>
      <c r="BZ5131" s="305"/>
      <c r="CA5131" s="305"/>
      <c r="CE5131" s="110"/>
    </row>
    <row r="5132" spans="9:83" s="108" customFormat="1" x14ac:dyDescent="0.25">
      <c r="I5132" s="111"/>
      <c r="J5132" s="111"/>
      <c r="K5132" s="111"/>
      <c r="L5132" s="111"/>
      <c r="M5132" s="111"/>
      <c r="N5132" s="111"/>
      <c r="O5132" s="112"/>
      <c r="AF5132" s="109"/>
      <c r="AG5132" s="109"/>
      <c r="AH5132" s="109"/>
      <c r="AN5132" s="109"/>
      <c r="AO5132" s="109"/>
      <c r="AP5132" s="109"/>
      <c r="BF5132" s="305"/>
      <c r="BG5132" s="305"/>
      <c r="BJ5132" s="344"/>
      <c r="BK5132" s="344"/>
      <c r="BS5132" s="305"/>
      <c r="BT5132" s="305"/>
      <c r="BU5132" s="305"/>
      <c r="BV5132" s="305"/>
      <c r="BW5132" s="305"/>
      <c r="BX5132" s="305"/>
      <c r="BY5132" s="305"/>
      <c r="BZ5132" s="305"/>
      <c r="CA5132" s="305"/>
      <c r="CE5132" s="110"/>
    </row>
    <row r="5133" spans="9:83" s="108" customFormat="1" x14ac:dyDescent="0.25">
      <c r="I5133" s="111"/>
      <c r="J5133" s="111"/>
      <c r="K5133" s="111"/>
      <c r="L5133" s="111"/>
      <c r="M5133" s="111"/>
      <c r="N5133" s="111"/>
      <c r="O5133" s="112"/>
      <c r="AF5133" s="109"/>
      <c r="AG5133" s="109"/>
      <c r="AH5133" s="109"/>
      <c r="AN5133" s="109"/>
      <c r="AO5133" s="109"/>
      <c r="AP5133" s="109"/>
      <c r="BF5133" s="305"/>
      <c r="BG5133" s="305"/>
      <c r="BJ5133" s="344"/>
      <c r="BK5133" s="344"/>
      <c r="BS5133" s="305"/>
      <c r="BT5133" s="305"/>
      <c r="BU5133" s="305"/>
      <c r="BV5133" s="305"/>
      <c r="BW5133" s="305"/>
      <c r="BX5133" s="305"/>
      <c r="BY5133" s="305"/>
      <c r="BZ5133" s="305"/>
      <c r="CA5133" s="305"/>
      <c r="CE5133" s="110"/>
    </row>
    <row r="5134" spans="9:83" s="108" customFormat="1" x14ac:dyDescent="0.25">
      <c r="I5134" s="111"/>
      <c r="J5134" s="111"/>
      <c r="K5134" s="111"/>
      <c r="L5134" s="111"/>
      <c r="M5134" s="111"/>
      <c r="N5134" s="111"/>
      <c r="O5134" s="112"/>
      <c r="AF5134" s="109"/>
      <c r="AG5134" s="109"/>
      <c r="AH5134" s="109"/>
      <c r="AN5134" s="109"/>
      <c r="AO5134" s="109"/>
      <c r="AP5134" s="109"/>
      <c r="BF5134" s="305"/>
      <c r="BG5134" s="305"/>
      <c r="BJ5134" s="344"/>
      <c r="BK5134" s="344"/>
      <c r="BS5134" s="305"/>
      <c r="BT5134" s="305"/>
      <c r="BU5134" s="305"/>
      <c r="BV5134" s="305"/>
      <c r="BW5134" s="305"/>
      <c r="BX5134" s="305"/>
      <c r="BY5134" s="305"/>
      <c r="BZ5134" s="305"/>
      <c r="CA5134" s="305"/>
      <c r="CE5134" s="110"/>
    </row>
    <row r="5135" spans="9:83" s="108" customFormat="1" x14ac:dyDescent="0.25">
      <c r="I5135" s="111"/>
      <c r="J5135" s="111"/>
      <c r="K5135" s="111"/>
      <c r="L5135" s="111"/>
      <c r="M5135" s="111"/>
      <c r="N5135" s="111"/>
      <c r="O5135" s="112"/>
      <c r="AF5135" s="109"/>
      <c r="AG5135" s="109"/>
      <c r="AH5135" s="109"/>
      <c r="AN5135" s="109"/>
      <c r="AO5135" s="109"/>
      <c r="AP5135" s="109"/>
      <c r="BF5135" s="305"/>
      <c r="BG5135" s="305"/>
      <c r="BJ5135" s="344"/>
      <c r="BK5135" s="344"/>
      <c r="BS5135" s="305"/>
      <c r="BT5135" s="305"/>
      <c r="BU5135" s="305"/>
      <c r="BV5135" s="305"/>
      <c r="BW5135" s="305"/>
      <c r="BX5135" s="305"/>
      <c r="BY5135" s="305"/>
      <c r="BZ5135" s="305"/>
      <c r="CA5135" s="305"/>
      <c r="CE5135" s="110"/>
    </row>
    <row r="5136" spans="9:83" s="108" customFormat="1" x14ac:dyDescent="0.25">
      <c r="I5136" s="111"/>
      <c r="J5136" s="111"/>
      <c r="K5136" s="111"/>
      <c r="L5136" s="111"/>
      <c r="M5136" s="111"/>
      <c r="N5136" s="111"/>
      <c r="O5136" s="112"/>
      <c r="AF5136" s="109"/>
      <c r="AG5136" s="109"/>
      <c r="AH5136" s="109"/>
      <c r="AN5136" s="109"/>
      <c r="AO5136" s="109"/>
      <c r="AP5136" s="109"/>
      <c r="BF5136" s="305"/>
      <c r="BG5136" s="305"/>
      <c r="BJ5136" s="344"/>
      <c r="BK5136" s="344"/>
      <c r="BS5136" s="305"/>
      <c r="BT5136" s="305"/>
      <c r="BU5136" s="305"/>
      <c r="BV5136" s="305"/>
      <c r="BW5136" s="305"/>
      <c r="BX5136" s="305"/>
      <c r="BY5136" s="305"/>
      <c r="BZ5136" s="305"/>
      <c r="CA5136" s="305"/>
      <c r="CE5136" s="110"/>
    </row>
    <row r="5137" spans="9:83" s="108" customFormat="1" x14ac:dyDescent="0.25">
      <c r="I5137" s="111"/>
      <c r="J5137" s="111"/>
      <c r="K5137" s="111"/>
      <c r="L5137" s="111"/>
      <c r="M5137" s="111"/>
      <c r="N5137" s="111"/>
      <c r="O5137" s="112"/>
      <c r="AF5137" s="109"/>
      <c r="AG5137" s="109"/>
      <c r="AH5137" s="109"/>
      <c r="AN5137" s="109"/>
      <c r="AO5137" s="109"/>
      <c r="AP5137" s="109"/>
      <c r="BF5137" s="305"/>
      <c r="BG5137" s="305"/>
      <c r="BJ5137" s="344"/>
      <c r="BK5137" s="344"/>
      <c r="BS5137" s="305"/>
      <c r="BT5137" s="305"/>
      <c r="BU5137" s="305"/>
      <c r="BV5137" s="305"/>
      <c r="BW5137" s="305"/>
      <c r="BX5137" s="305"/>
      <c r="BY5137" s="305"/>
      <c r="BZ5137" s="305"/>
      <c r="CA5137" s="305"/>
      <c r="CE5137" s="110"/>
    </row>
    <row r="5138" spans="9:83" s="108" customFormat="1" x14ac:dyDescent="0.25">
      <c r="I5138" s="111"/>
      <c r="J5138" s="111"/>
      <c r="K5138" s="111"/>
      <c r="L5138" s="111"/>
      <c r="M5138" s="111"/>
      <c r="N5138" s="111"/>
      <c r="O5138" s="112"/>
      <c r="AF5138" s="109"/>
      <c r="AG5138" s="109"/>
      <c r="AH5138" s="109"/>
      <c r="AN5138" s="109"/>
      <c r="AO5138" s="109"/>
      <c r="AP5138" s="109"/>
      <c r="BF5138" s="305"/>
      <c r="BG5138" s="305"/>
      <c r="BJ5138" s="344"/>
      <c r="BK5138" s="344"/>
      <c r="BS5138" s="305"/>
      <c r="BT5138" s="305"/>
      <c r="BU5138" s="305"/>
      <c r="BV5138" s="305"/>
      <c r="BW5138" s="305"/>
      <c r="BX5138" s="305"/>
      <c r="BY5138" s="305"/>
      <c r="BZ5138" s="305"/>
      <c r="CA5138" s="305"/>
      <c r="CE5138" s="110"/>
    </row>
    <row r="5139" spans="9:83" s="108" customFormat="1" x14ac:dyDescent="0.25">
      <c r="I5139" s="111"/>
      <c r="J5139" s="111"/>
      <c r="K5139" s="111"/>
      <c r="L5139" s="111"/>
      <c r="M5139" s="111"/>
      <c r="N5139" s="111"/>
      <c r="O5139" s="112"/>
      <c r="AF5139" s="109"/>
      <c r="AG5139" s="109"/>
      <c r="AH5139" s="109"/>
      <c r="AN5139" s="109"/>
      <c r="AO5139" s="109"/>
      <c r="AP5139" s="109"/>
      <c r="BF5139" s="305"/>
      <c r="BG5139" s="305"/>
      <c r="BJ5139" s="344"/>
      <c r="BK5139" s="344"/>
      <c r="BS5139" s="305"/>
      <c r="BT5139" s="305"/>
      <c r="BU5139" s="305"/>
      <c r="BV5139" s="305"/>
      <c r="BW5139" s="305"/>
      <c r="BX5139" s="305"/>
      <c r="BY5139" s="305"/>
      <c r="BZ5139" s="305"/>
      <c r="CA5139" s="305"/>
      <c r="CE5139" s="110"/>
    </row>
    <row r="5140" spans="9:83" s="108" customFormat="1" x14ac:dyDescent="0.25">
      <c r="I5140" s="111"/>
      <c r="J5140" s="111"/>
      <c r="K5140" s="111"/>
      <c r="L5140" s="111"/>
      <c r="M5140" s="111"/>
      <c r="N5140" s="111"/>
      <c r="O5140" s="112"/>
      <c r="AF5140" s="109"/>
      <c r="AG5140" s="109"/>
      <c r="AH5140" s="109"/>
      <c r="AN5140" s="109"/>
      <c r="AO5140" s="109"/>
      <c r="AP5140" s="109"/>
      <c r="BF5140" s="305"/>
      <c r="BG5140" s="305"/>
      <c r="BJ5140" s="344"/>
      <c r="BK5140" s="344"/>
      <c r="BS5140" s="305"/>
      <c r="BT5140" s="305"/>
      <c r="BU5140" s="305"/>
      <c r="BV5140" s="305"/>
      <c r="BW5140" s="305"/>
      <c r="BX5140" s="305"/>
      <c r="BY5140" s="305"/>
      <c r="BZ5140" s="305"/>
      <c r="CA5140" s="305"/>
      <c r="CE5140" s="110"/>
    </row>
    <row r="5141" spans="9:83" s="108" customFormat="1" x14ac:dyDescent="0.25">
      <c r="I5141" s="111"/>
      <c r="J5141" s="111"/>
      <c r="K5141" s="111"/>
      <c r="L5141" s="111"/>
      <c r="M5141" s="111"/>
      <c r="N5141" s="111"/>
      <c r="O5141" s="112"/>
      <c r="AF5141" s="109"/>
      <c r="AG5141" s="109"/>
      <c r="AH5141" s="109"/>
      <c r="AN5141" s="109"/>
      <c r="AO5141" s="109"/>
      <c r="AP5141" s="109"/>
      <c r="BF5141" s="305"/>
      <c r="BG5141" s="305"/>
      <c r="BJ5141" s="344"/>
      <c r="BK5141" s="344"/>
      <c r="BS5141" s="305"/>
      <c r="BT5141" s="305"/>
      <c r="BU5141" s="305"/>
      <c r="BV5141" s="305"/>
      <c r="BW5141" s="305"/>
      <c r="BX5141" s="305"/>
      <c r="BY5141" s="305"/>
      <c r="BZ5141" s="305"/>
      <c r="CA5141" s="305"/>
      <c r="CE5141" s="110"/>
    </row>
    <row r="5142" spans="9:83" s="108" customFormat="1" x14ac:dyDescent="0.25">
      <c r="I5142" s="111"/>
      <c r="J5142" s="111"/>
      <c r="K5142" s="111"/>
      <c r="L5142" s="111"/>
      <c r="M5142" s="111"/>
      <c r="N5142" s="111"/>
      <c r="O5142" s="112"/>
      <c r="AF5142" s="109"/>
      <c r="AG5142" s="109"/>
      <c r="AH5142" s="109"/>
      <c r="AN5142" s="109"/>
      <c r="AO5142" s="109"/>
      <c r="AP5142" s="109"/>
      <c r="BF5142" s="305"/>
      <c r="BG5142" s="305"/>
      <c r="BJ5142" s="344"/>
      <c r="BK5142" s="344"/>
      <c r="BS5142" s="305"/>
      <c r="BT5142" s="305"/>
      <c r="BU5142" s="305"/>
      <c r="BV5142" s="305"/>
      <c r="BW5142" s="305"/>
      <c r="BX5142" s="305"/>
      <c r="BY5142" s="305"/>
      <c r="BZ5142" s="305"/>
      <c r="CA5142" s="305"/>
      <c r="CE5142" s="110"/>
    </row>
    <row r="5143" spans="9:83" s="108" customFormat="1" x14ac:dyDescent="0.25">
      <c r="I5143" s="111"/>
      <c r="J5143" s="111"/>
      <c r="K5143" s="111"/>
      <c r="L5143" s="111"/>
      <c r="M5143" s="111"/>
      <c r="N5143" s="111"/>
      <c r="O5143" s="112"/>
      <c r="AF5143" s="109"/>
      <c r="AG5143" s="109"/>
      <c r="AH5143" s="109"/>
      <c r="AN5143" s="109"/>
      <c r="AO5143" s="109"/>
      <c r="AP5143" s="109"/>
      <c r="BF5143" s="305"/>
      <c r="BG5143" s="305"/>
      <c r="BJ5143" s="344"/>
      <c r="BK5143" s="344"/>
      <c r="BS5143" s="305"/>
      <c r="BT5143" s="305"/>
      <c r="BU5143" s="305"/>
      <c r="BV5143" s="305"/>
      <c r="BW5143" s="305"/>
      <c r="BX5143" s="305"/>
      <c r="BY5143" s="305"/>
      <c r="BZ5143" s="305"/>
      <c r="CA5143" s="305"/>
      <c r="CE5143" s="110"/>
    </row>
    <row r="5144" spans="9:83" s="108" customFormat="1" x14ac:dyDescent="0.25">
      <c r="I5144" s="111"/>
      <c r="J5144" s="111"/>
      <c r="K5144" s="111"/>
      <c r="L5144" s="111"/>
      <c r="M5144" s="111"/>
      <c r="N5144" s="111"/>
      <c r="O5144" s="112"/>
      <c r="AF5144" s="109"/>
      <c r="AG5144" s="109"/>
      <c r="AH5144" s="109"/>
      <c r="AN5144" s="109"/>
      <c r="AO5144" s="109"/>
      <c r="AP5144" s="109"/>
      <c r="BF5144" s="305"/>
      <c r="BG5144" s="305"/>
      <c r="BJ5144" s="344"/>
      <c r="BK5144" s="344"/>
      <c r="BS5144" s="305"/>
      <c r="BT5144" s="305"/>
      <c r="BU5144" s="305"/>
      <c r="BV5144" s="305"/>
      <c r="BW5144" s="305"/>
      <c r="BX5144" s="305"/>
      <c r="BY5144" s="305"/>
      <c r="BZ5144" s="305"/>
      <c r="CA5144" s="305"/>
      <c r="CE5144" s="110"/>
    </row>
    <row r="5145" spans="9:83" s="108" customFormat="1" x14ac:dyDescent="0.25">
      <c r="I5145" s="111"/>
      <c r="J5145" s="111"/>
      <c r="K5145" s="111"/>
      <c r="L5145" s="111"/>
      <c r="M5145" s="111"/>
      <c r="N5145" s="111"/>
      <c r="O5145" s="112"/>
      <c r="AF5145" s="109"/>
      <c r="AG5145" s="109"/>
      <c r="AH5145" s="109"/>
      <c r="AN5145" s="109"/>
      <c r="AO5145" s="109"/>
      <c r="AP5145" s="109"/>
      <c r="BF5145" s="305"/>
      <c r="BG5145" s="305"/>
      <c r="BJ5145" s="344"/>
      <c r="BK5145" s="344"/>
      <c r="BS5145" s="305"/>
      <c r="BT5145" s="305"/>
      <c r="BU5145" s="305"/>
      <c r="BV5145" s="305"/>
      <c r="BW5145" s="305"/>
      <c r="BX5145" s="305"/>
      <c r="BY5145" s="305"/>
      <c r="BZ5145" s="305"/>
      <c r="CA5145" s="305"/>
      <c r="CE5145" s="110"/>
    </row>
    <row r="5146" spans="9:83" s="108" customFormat="1" x14ac:dyDescent="0.25">
      <c r="I5146" s="111"/>
      <c r="J5146" s="111"/>
      <c r="K5146" s="111"/>
      <c r="L5146" s="111"/>
      <c r="M5146" s="111"/>
      <c r="N5146" s="111"/>
      <c r="O5146" s="112"/>
      <c r="AF5146" s="109"/>
      <c r="AG5146" s="109"/>
      <c r="AH5146" s="109"/>
      <c r="AN5146" s="109"/>
      <c r="AO5146" s="109"/>
      <c r="AP5146" s="109"/>
      <c r="BF5146" s="305"/>
      <c r="BG5146" s="305"/>
      <c r="BJ5146" s="344"/>
      <c r="BK5146" s="344"/>
      <c r="BS5146" s="305"/>
      <c r="BT5146" s="305"/>
      <c r="BU5146" s="305"/>
      <c r="BV5146" s="305"/>
      <c r="BW5146" s="305"/>
      <c r="BX5146" s="305"/>
      <c r="BY5146" s="305"/>
      <c r="BZ5146" s="305"/>
      <c r="CA5146" s="305"/>
      <c r="CE5146" s="110"/>
    </row>
    <row r="5147" spans="9:83" s="108" customFormat="1" x14ac:dyDescent="0.25">
      <c r="I5147" s="111"/>
      <c r="J5147" s="111"/>
      <c r="K5147" s="111"/>
      <c r="L5147" s="111"/>
      <c r="M5147" s="111"/>
      <c r="N5147" s="111"/>
      <c r="O5147" s="112"/>
      <c r="AF5147" s="109"/>
      <c r="AG5147" s="109"/>
      <c r="AH5147" s="109"/>
      <c r="AN5147" s="109"/>
      <c r="AO5147" s="109"/>
      <c r="AP5147" s="109"/>
      <c r="BF5147" s="305"/>
      <c r="BG5147" s="305"/>
      <c r="BJ5147" s="344"/>
      <c r="BK5147" s="344"/>
      <c r="BS5147" s="305"/>
      <c r="BT5147" s="305"/>
      <c r="BU5147" s="305"/>
      <c r="BV5147" s="305"/>
      <c r="BW5147" s="305"/>
      <c r="BX5147" s="305"/>
      <c r="BY5147" s="305"/>
      <c r="BZ5147" s="305"/>
      <c r="CA5147" s="305"/>
      <c r="CE5147" s="110"/>
    </row>
    <row r="5148" spans="9:83" s="108" customFormat="1" x14ac:dyDescent="0.25">
      <c r="I5148" s="111"/>
      <c r="J5148" s="111"/>
      <c r="K5148" s="111"/>
      <c r="L5148" s="111"/>
      <c r="M5148" s="111"/>
      <c r="N5148" s="111"/>
      <c r="O5148" s="112"/>
      <c r="AF5148" s="109"/>
      <c r="AG5148" s="109"/>
      <c r="AH5148" s="109"/>
      <c r="AN5148" s="109"/>
      <c r="AO5148" s="109"/>
      <c r="AP5148" s="109"/>
      <c r="BF5148" s="305"/>
      <c r="BG5148" s="305"/>
      <c r="BJ5148" s="344"/>
      <c r="BK5148" s="344"/>
      <c r="BS5148" s="305"/>
      <c r="BT5148" s="305"/>
      <c r="BU5148" s="305"/>
      <c r="BV5148" s="305"/>
      <c r="BW5148" s="305"/>
      <c r="BX5148" s="305"/>
      <c r="BY5148" s="305"/>
      <c r="BZ5148" s="305"/>
      <c r="CA5148" s="305"/>
      <c r="CE5148" s="110"/>
    </row>
    <row r="5149" spans="9:83" s="108" customFormat="1" x14ac:dyDescent="0.25">
      <c r="I5149" s="111"/>
      <c r="J5149" s="111"/>
      <c r="K5149" s="111"/>
      <c r="L5149" s="111"/>
      <c r="M5149" s="111"/>
      <c r="N5149" s="111"/>
      <c r="O5149" s="112"/>
      <c r="AF5149" s="109"/>
      <c r="AG5149" s="109"/>
      <c r="AH5149" s="109"/>
      <c r="AN5149" s="109"/>
      <c r="AO5149" s="109"/>
      <c r="AP5149" s="109"/>
      <c r="BF5149" s="305"/>
      <c r="BG5149" s="305"/>
      <c r="BJ5149" s="344"/>
      <c r="BK5149" s="344"/>
      <c r="BS5149" s="305"/>
      <c r="BT5149" s="305"/>
      <c r="BU5149" s="305"/>
      <c r="BV5149" s="305"/>
      <c r="BW5149" s="305"/>
      <c r="BX5149" s="305"/>
      <c r="BY5149" s="305"/>
      <c r="BZ5149" s="305"/>
      <c r="CA5149" s="305"/>
      <c r="CE5149" s="110"/>
    </row>
    <row r="5150" spans="9:83" s="108" customFormat="1" x14ac:dyDescent="0.25">
      <c r="I5150" s="111"/>
      <c r="J5150" s="111"/>
      <c r="K5150" s="111"/>
      <c r="L5150" s="111"/>
      <c r="M5150" s="111"/>
      <c r="N5150" s="111"/>
      <c r="O5150" s="112"/>
      <c r="AF5150" s="109"/>
      <c r="AG5150" s="109"/>
      <c r="AH5150" s="109"/>
      <c r="AN5150" s="109"/>
      <c r="AO5150" s="109"/>
      <c r="AP5150" s="109"/>
      <c r="BF5150" s="305"/>
      <c r="BG5150" s="305"/>
      <c r="BJ5150" s="344"/>
      <c r="BK5150" s="344"/>
      <c r="BS5150" s="305"/>
      <c r="BT5150" s="305"/>
      <c r="BU5150" s="305"/>
      <c r="BV5150" s="305"/>
      <c r="BW5150" s="305"/>
      <c r="BX5150" s="305"/>
      <c r="BY5150" s="305"/>
      <c r="BZ5150" s="305"/>
      <c r="CA5150" s="305"/>
      <c r="CE5150" s="110"/>
    </row>
    <row r="5151" spans="9:83" s="108" customFormat="1" x14ac:dyDescent="0.25">
      <c r="I5151" s="111"/>
      <c r="J5151" s="111"/>
      <c r="K5151" s="111"/>
      <c r="L5151" s="111"/>
      <c r="M5151" s="111"/>
      <c r="N5151" s="111"/>
      <c r="O5151" s="112"/>
      <c r="AF5151" s="109"/>
      <c r="AG5151" s="109"/>
      <c r="AH5151" s="109"/>
      <c r="AN5151" s="109"/>
      <c r="AO5151" s="109"/>
      <c r="AP5151" s="109"/>
      <c r="BF5151" s="305"/>
      <c r="BG5151" s="305"/>
      <c r="BJ5151" s="344"/>
      <c r="BK5151" s="344"/>
      <c r="BS5151" s="305"/>
      <c r="BT5151" s="305"/>
      <c r="BU5151" s="305"/>
      <c r="BV5151" s="305"/>
      <c r="BW5151" s="305"/>
      <c r="BX5151" s="305"/>
      <c r="BY5151" s="305"/>
      <c r="BZ5151" s="305"/>
      <c r="CA5151" s="305"/>
      <c r="CE5151" s="110"/>
    </row>
    <row r="5152" spans="9:83" s="108" customFormat="1" x14ac:dyDescent="0.25">
      <c r="I5152" s="111"/>
      <c r="J5152" s="111"/>
      <c r="K5152" s="111"/>
      <c r="L5152" s="111"/>
      <c r="M5152" s="111"/>
      <c r="N5152" s="111"/>
      <c r="O5152" s="112"/>
      <c r="AF5152" s="109"/>
      <c r="AG5152" s="109"/>
      <c r="AH5152" s="109"/>
      <c r="AN5152" s="109"/>
      <c r="AO5152" s="109"/>
      <c r="AP5152" s="109"/>
      <c r="BF5152" s="305"/>
      <c r="BG5152" s="305"/>
      <c r="BJ5152" s="344"/>
      <c r="BK5152" s="344"/>
      <c r="BS5152" s="305"/>
      <c r="BT5152" s="305"/>
      <c r="BU5152" s="305"/>
      <c r="BV5152" s="305"/>
      <c r="BW5152" s="305"/>
      <c r="BX5152" s="305"/>
      <c r="BY5152" s="305"/>
      <c r="BZ5152" s="305"/>
      <c r="CA5152" s="305"/>
      <c r="CE5152" s="110"/>
    </row>
    <row r="5153" spans="9:83" s="108" customFormat="1" x14ac:dyDescent="0.25">
      <c r="I5153" s="111"/>
      <c r="J5153" s="111"/>
      <c r="K5153" s="111"/>
      <c r="L5153" s="111"/>
      <c r="M5153" s="111"/>
      <c r="N5153" s="111"/>
      <c r="O5153" s="112"/>
      <c r="AF5153" s="109"/>
      <c r="AG5153" s="109"/>
      <c r="AH5153" s="109"/>
      <c r="AN5153" s="109"/>
      <c r="AO5153" s="109"/>
      <c r="AP5153" s="109"/>
      <c r="BF5153" s="305"/>
      <c r="BG5153" s="305"/>
      <c r="BJ5153" s="344"/>
      <c r="BK5153" s="344"/>
      <c r="BS5153" s="305"/>
      <c r="BT5153" s="305"/>
      <c r="BU5153" s="305"/>
      <c r="BV5153" s="305"/>
      <c r="BW5153" s="305"/>
      <c r="BX5153" s="305"/>
      <c r="BY5153" s="305"/>
      <c r="BZ5153" s="305"/>
      <c r="CA5153" s="305"/>
      <c r="CE5153" s="110"/>
    </row>
    <row r="5154" spans="9:83" s="108" customFormat="1" x14ac:dyDescent="0.25">
      <c r="I5154" s="111"/>
      <c r="J5154" s="111"/>
      <c r="K5154" s="111"/>
      <c r="L5154" s="111"/>
      <c r="M5154" s="111"/>
      <c r="N5154" s="111"/>
      <c r="O5154" s="112"/>
      <c r="AF5154" s="109"/>
      <c r="AG5154" s="109"/>
      <c r="AH5154" s="109"/>
      <c r="AN5154" s="109"/>
      <c r="AO5154" s="109"/>
      <c r="AP5154" s="109"/>
      <c r="BF5154" s="305"/>
      <c r="BG5154" s="305"/>
      <c r="BJ5154" s="344"/>
      <c r="BK5154" s="344"/>
      <c r="BS5154" s="305"/>
      <c r="BT5154" s="305"/>
      <c r="BU5154" s="305"/>
      <c r="BV5154" s="305"/>
      <c r="BW5154" s="305"/>
      <c r="BX5154" s="305"/>
      <c r="BY5154" s="305"/>
      <c r="BZ5154" s="305"/>
      <c r="CA5154" s="305"/>
      <c r="CE5154" s="110"/>
    </row>
    <row r="5155" spans="9:83" s="108" customFormat="1" x14ac:dyDescent="0.25">
      <c r="I5155" s="111"/>
      <c r="J5155" s="111"/>
      <c r="K5155" s="111"/>
      <c r="L5155" s="111"/>
      <c r="M5155" s="111"/>
      <c r="N5155" s="111"/>
      <c r="O5155" s="112"/>
      <c r="AF5155" s="109"/>
      <c r="AG5155" s="109"/>
      <c r="AH5155" s="109"/>
      <c r="AN5155" s="109"/>
      <c r="AO5155" s="109"/>
      <c r="AP5155" s="109"/>
      <c r="BF5155" s="305"/>
      <c r="BG5155" s="305"/>
      <c r="BJ5155" s="344"/>
      <c r="BK5155" s="344"/>
      <c r="BS5155" s="305"/>
      <c r="BT5155" s="305"/>
      <c r="BU5155" s="305"/>
      <c r="BV5155" s="305"/>
      <c r="BW5155" s="305"/>
      <c r="BX5155" s="305"/>
      <c r="BY5155" s="305"/>
      <c r="BZ5155" s="305"/>
      <c r="CA5155" s="305"/>
      <c r="CE5155" s="110"/>
    </row>
    <row r="5156" spans="9:83" s="108" customFormat="1" x14ac:dyDescent="0.25">
      <c r="I5156" s="111"/>
      <c r="J5156" s="111"/>
      <c r="K5156" s="111"/>
      <c r="L5156" s="111"/>
      <c r="M5156" s="111"/>
      <c r="N5156" s="111"/>
      <c r="O5156" s="112"/>
      <c r="AF5156" s="109"/>
      <c r="AG5156" s="109"/>
      <c r="AH5156" s="109"/>
      <c r="AN5156" s="109"/>
      <c r="AO5156" s="109"/>
      <c r="AP5156" s="109"/>
      <c r="BF5156" s="305"/>
      <c r="BG5156" s="305"/>
      <c r="BJ5156" s="344"/>
      <c r="BK5156" s="344"/>
      <c r="BS5156" s="305"/>
      <c r="BT5156" s="305"/>
      <c r="BU5156" s="305"/>
      <c r="BV5156" s="305"/>
      <c r="BW5156" s="305"/>
      <c r="BX5156" s="305"/>
      <c r="BY5156" s="305"/>
      <c r="BZ5156" s="305"/>
      <c r="CA5156" s="305"/>
      <c r="CE5156" s="110"/>
    </row>
    <row r="5157" spans="9:83" s="108" customFormat="1" x14ac:dyDescent="0.25">
      <c r="I5157" s="111"/>
      <c r="J5157" s="111"/>
      <c r="K5157" s="111"/>
      <c r="L5157" s="111"/>
      <c r="M5157" s="111"/>
      <c r="N5157" s="111"/>
      <c r="O5157" s="112"/>
      <c r="AF5157" s="109"/>
      <c r="AG5157" s="109"/>
      <c r="AH5157" s="109"/>
      <c r="AN5157" s="109"/>
      <c r="AO5157" s="109"/>
      <c r="AP5157" s="109"/>
      <c r="BF5157" s="305"/>
      <c r="BG5157" s="305"/>
      <c r="BJ5157" s="344"/>
      <c r="BK5157" s="344"/>
      <c r="BS5157" s="305"/>
      <c r="BT5157" s="305"/>
      <c r="BU5157" s="305"/>
      <c r="BV5157" s="305"/>
      <c r="BW5157" s="305"/>
      <c r="BX5157" s="305"/>
      <c r="BY5157" s="305"/>
      <c r="BZ5157" s="305"/>
      <c r="CA5157" s="305"/>
      <c r="CE5157" s="110"/>
    </row>
    <row r="5158" spans="9:83" s="108" customFormat="1" x14ac:dyDescent="0.25">
      <c r="I5158" s="111"/>
      <c r="J5158" s="111"/>
      <c r="K5158" s="111"/>
      <c r="L5158" s="111"/>
      <c r="M5158" s="111"/>
      <c r="N5158" s="111"/>
      <c r="O5158" s="112"/>
      <c r="AF5158" s="109"/>
      <c r="AG5158" s="109"/>
      <c r="AH5158" s="109"/>
      <c r="AN5158" s="109"/>
      <c r="AO5158" s="109"/>
      <c r="AP5158" s="109"/>
      <c r="BF5158" s="305"/>
      <c r="BG5158" s="305"/>
      <c r="BJ5158" s="344"/>
      <c r="BK5158" s="344"/>
      <c r="BS5158" s="305"/>
      <c r="BT5158" s="305"/>
      <c r="BU5158" s="305"/>
      <c r="BV5158" s="305"/>
      <c r="BW5158" s="305"/>
      <c r="BX5158" s="305"/>
      <c r="BY5158" s="305"/>
      <c r="BZ5158" s="305"/>
      <c r="CA5158" s="305"/>
      <c r="CE5158" s="110"/>
    </row>
    <row r="5159" spans="9:83" s="108" customFormat="1" x14ac:dyDescent="0.25">
      <c r="I5159" s="111"/>
      <c r="J5159" s="111"/>
      <c r="K5159" s="111"/>
      <c r="L5159" s="111"/>
      <c r="M5159" s="111"/>
      <c r="N5159" s="111"/>
      <c r="O5159" s="112"/>
      <c r="AF5159" s="109"/>
      <c r="AG5159" s="109"/>
      <c r="AH5159" s="109"/>
      <c r="AN5159" s="109"/>
      <c r="AO5159" s="109"/>
      <c r="AP5159" s="109"/>
      <c r="BF5159" s="305"/>
      <c r="BG5159" s="305"/>
      <c r="BJ5159" s="344"/>
      <c r="BK5159" s="344"/>
      <c r="BS5159" s="305"/>
      <c r="BT5159" s="305"/>
      <c r="BU5159" s="305"/>
      <c r="BV5159" s="305"/>
      <c r="BW5159" s="305"/>
      <c r="BX5159" s="305"/>
      <c r="BY5159" s="305"/>
      <c r="BZ5159" s="305"/>
      <c r="CA5159" s="305"/>
      <c r="CE5159" s="110"/>
    </row>
    <row r="5160" spans="9:83" s="108" customFormat="1" x14ac:dyDescent="0.25">
      <c r="I5160" s="111"/>
      <c r="J5160" s="111"/>
      <c r="K5160" s="111"/>
      <c r="L5160" s="111"/>
      <c r="M5160" s="111"/>
      <c r="N5160" s="111"/>
      <c r="O5160" s="112"/>
      <c r="AF5160" s="109"/>
      <c r="AG5160" s="109"/>
      <c r="AH5160" s="109"/>
      <c r="AN5160" s="109"/>
      <c r="AO5160" s="109"/>
      <c r="AP5160" s="109"/>
      <c r="BF5160" s="305"/>
      <c r="BG5160" s="305"/>
      <c r="BJ5160" s="344"/>
      <c r="BK5160" s="344"/>
      <c r="BS5160" s="305"/>
      <c r="BT5160" s="305"/>
      <c r="BU5160" s="305"/>
      <c r="BV5160" s="305"/>
      <c r="BW5160" s="305"/>
      <c r="BX5160" s="305"/>
      <c r="BY5160" s="305"/>
      <c r="BZ5160" s="305"/>
      <c r="CA5160" s="305"/>
      <c r="CE5160" s="110"/>
    </row>
    <row r="5161" spans="9:83" s="108" customFormat="1" x14ac:dyDescent="0.25">
      <c r="I5161" s="111"/>
      <c r="J5161" s="111"/>
      <c r="K5161" s="111"/>
      <c r="L5161" s="111"/>
      <c r="M5161" s="111"/>
      <c r="N5161" s="111"/>
      <c r="O5161" s="112"/>
      <c r="AF5161" s="109"/>
      <c r="AG5161" s="109"/>
      <c r="AH5161" s="109"/>
      <c r="AN5161" s="109"/>
      <c r="AO5161" s="109"/>
      <c r="AP5161" s="109"/>
      <c r="BF5161" s="305"/>
      <c r="BG5161" s="305"/>
      <c r="BJ5161" s="344"/>
      <c r="BK5161" s="344"/>
      <c r="BS5161" s="305"/>
      <c r="BT5161" s="305"/>
      <c r="BU5161" s="305"/>
      <c r="BV5161" s="305"/>
      <c r="BW5161" s="305"/>
      <c r="BX5161" s="305"/>
      <c r="BY5161" s="305"/>
      <c r="BZ5161" s="305"/>
      <c r="CA5161" s="305"/>
      <c r="CE5161" s="110"/>
    </row>
    <row r="5162" spans="9:83" s="108" customFormat="1" x14ac:dyDescent="0.25">
      <c r="I5162" s="111"/>
      <c r="J5162" s="111"/>
      <c r="K5162" s="111"/>
      <c r="L5162" s="111"/>
      <c r="M5162" s="111"/>
      <c r="N5162" s="111"/>
      <c r="O5162" s="112"/>
      <c r="AF5162" s="109"/>
      <c r="AG5162" s="109"/>
      <c r="AH5162" s="109"/>
      <c r="AN5162" s="109"/>
      <c r="AO5162" s="109"/>
      <c r="AP5162" s="109"/>
      <c r="BF5162" s="305"/>
      <c r="BG5162" s="305"/>
      <c r="BJ5162" s="344"/>
      <c r="BK5162" s="344"/>
      <c r="BS5162" s="305"/>
      <c r="BT5162" s="305"/>
      <c r="BU5162" s="305"/>
      <c r="BV5162" s="305"/>
      <c r="BW5162" s="305"/>
      <c r="BX5162" s="305"/>
      <c r="BY5162" s="305"/>
      <c r="BZ5162" s="305"/>
      <c r="CA5162" s="305"/>
      <c r="CE5162" s="110"/>
    </row>
    <row r="5163" spans="9:83" s="108" customFormat="1" x14ac:dyDescent="0.25">
      <c r="I5163" s="111"/>
      <c r="J5163" s="111"/>
      <c r="K5163" s="111"/>
      <c r="L5163" s="111"/>
      <c r="M5163" s="111"/>
      <c r="N5163" s="111"/>
      <c r="O5163" s="112"/>
      <c r="AF5163" s="109"/>
      <c r="AG5163" s="109"/>
      <c r="AH5163" s="109"/>
      <c r="AN5163" s="109"/>
      <c r="AO5163" s="109"/>
      <c r="AP5163" s="109"/>
      <c r="BF5163" s="305"/>
      <c r="BG5163" s="305"/>
      <c r="BJ5163" s="344"/>
      <c r="BK5163" s="344"/>
      <c r="BS5163" s="305"/>
      <c r="BT5163" s="305"/>
      <c r="BU5163" s="305"/>
      <c r="BV5163" s="305"/>
      <c r="BW5163" s="305"/>
      <c r="BX5163" s="305"/>
      <c r="BY5163" s="305"/>
      <c r="BZ5163" s="305"/>
      <c r="CA5163" s="305"/>
      <c r="CE5163" s="110"/>
    </row>
    <row r="5164" spans="9:83" s="108" customFormat="1" x14ac:dyDescent="0.25">
      <c r="I5164" s="111"/>
      <c r="J5164" s="111"/>
      <c r="K5164" s="111"/>
      <c r="L5164" s="111"/>
      <c r="M5164" s="111"/>
      <c r="N5164" s="111"/>
      <c r="O5164" s="112"/>
      <c r="AF5164" s="109"/>
      <c r="AG5164" s="109"/>
      <c r="AH5164" s="109"/>
      <c r="AN5164" s="109"/>
      <c r="AO5164" s="109"/>
      <c r="AP5164" s="109"/>
      <c r="BF5164" s="305"/>
      <c r="BG5164" s="305"/>
      <c r="BJ5164" s="344"/>
      <c r="BK5164" s="344"/>
      <c r="BS5164" s="305"/>
      <c r="BT5164" s="305"/>
      <c r="BU5164" s="305"/>
      <c r="BV5164" s="305"/>
      <c r="BW5164" s="305"/>
      <c r="BX5164" s="305"/>
      <c r="BY5164" s="305"/>
      <c r="BZ5164" s="305"/>
      <c r="CA5164" s="305"/>
      <c r="CE5164" s="110"/>
    </row>
    <row r="5165" spans="9:83" s="108" customFormat="1" x14ac:dyDescent="0.25">
      <c r="I5165" s="111"/>
      <c r="J5165" s="111"/>
      <c r="K5165" s="111"/>
      <c r="L5165" s="111"/>
      <c r="M5165" s="111"/>
      <c r="N5165" s="111"/>
      <c r="O5165" s="112"/>
      <c r="AF5165" s="109"/>
      <c r="AG5165" s="109"/>
      <c r="AH5165" s="109"/>
      <c r="AN5165" s="109"/>
      <c r="AO5165" s="109"/>
      <c r="AP5165" s="109"/>
      <c r="BF5165" s="305"/>
      <c r="BG5165" s="305"/>
      <c r="BJ5165" s="344"/>
      <c r="BK5165" s="344"/>
      <c r="BS5165" s="305"/>
      <c r="BT5165" s="305"/>
      <c r="BU5165" s="305"/>
      <c r="BV5165" s="305"/>
      <c r="BW5165" s="305"/>
      <c r="BX5165" s="305"/>
      <c r="BY5165" s="305"/>
      <c r="BZ5165" s="305"/>
      <c r="CA5165" s="305"/>
      <c r="CE5165" s="110"/>
    </row>
    <row r="5166" spans="9:83" s="108" customFormat="1" x14ac:dyDescent="0.25">
      <c r="I5166" s="111"/>
      <c r="J5166" s="111"/>
      <c r="K5166" s="111"/>
      <c r="L5166" s="111"/>
      <c r="M5166" s="111"/>
      <c r="N5166" s="111"/>
      <c r="O5166" s="112"/>
      <c r="AF5166" s="109"/>
      <c r="AG5166" s="109"/>
      <c r="AH5166" s="109"/>
      <c r="AN5166" s="109"/>
      <c r="AO5166" s="109"/>
      <c r="AP5166" s="109"/>
      <c r="BF5166" s="305"/>
      <c r="BG5166" s="305"/>
      <c r="BJ5166" s="344"/>
      <c r="BK5166" s="344"/>
      <c r="BS5166" s="305"/>
      <c r="BT5166" s="305"/>
      <c r="BU5166" s="305"/>
      <c r="BV5166" s="305"/>
      <c r="BW5166" s="305"/>
      <c r="BX5166" s="305"/>
      <c r="BY5166" s="305"/>
      <c r="BZ5166" s="305"/>
      <c r="CA5166" s="305"/>
      <c r="CE5166" s="110"/>
    </row>
    <row r="5167" spans="9:83" s="108" customFormat="1" x14ac:dyDescent="0.25">
      <c r="I5167" s="111"/>
      <c r="J5167" s="111"/>
      <c r="K5167" s="111"/>
      <c r="L5167" s="111"/>
      <c r="M5167" s="111"/>
      <c r="N5167" s="111"/>
      <c r="O5167" s="112"/>
      <c r="AF5167" s="109"/>
      <c r="AG5167" s="109"/>
      <c r="AH5167" s="109"/>
      <c r="AN5167" s="109"/>
      <c r="AO5167" s="109"/>
      <c r="AP5167" s="109"/>
      <c r="BF5167" s="305"/>
      <c r="BG5167" s="305"/>
      <c r="BJ5167" s="344"/>
      <c r="BK5167" s="344"/>
      <c r="BS5167" s="305"/>
      <c r="BT5167" s="305"/>
      <c r="BU5167" s="305"/>
      <c r="BV5167" s="305"/>
      <c r="BW5167" s="305"/>
      <c r="BX5167" s="305"/>
      <c r="BY5167" s="305"/>
      <c r="BZ5167" s="305"/>
      <c r="CA5167" s="305"/>
      <c r="CE5167" s="110"/>
    </row>
    <row r="5168" spans="9:83" s="108" customFormat="1" x14ac:dyDescent="0.25">
      <c r="I5168" s="111"/>
      <c r="J5168" s="111"/>
      <c r="K5168" s="111"/>
      <c r="L5168" s="111"/>
      <c r="M5168" s="111"/>
      <c r="N5168" s="111"/>
      <c r="O5168" s="112"/>
      <c r="AF5168" s="109"/>
      <c r="AG5168" s="109"/>
      <c r="AH5168" s="109"/>
      <c r="AN5168" s="109"/>
      <c r="AO5168" s="109"/>
      <c r="AP5168" s="109"/>
      <c r="BF5168" s="305"/>
      <c r="BG5168" s="305"/>
      <c r="BJ5168" s="344"/>
      <c r="BK5168" s="344"/>
      <c r="BS5168" s="305"/>
      <c r="BT5168" s="305"/>
      <c r="BU5168" s="305"/>
      <c r="BV5168" s="305"/>
      <c r="BW5168" s="305"/>
      <c r="BX5168" s="305"/>
      <c r="BY5168" s="305"/>
      <c r="BZ5168" s="305"/>
      <c r="CA5168" s="305"/>
      <c r="CE5168" s="110"/>
    </row>
    <row r="5169" spans="9:83" s="108" customFormat="1" x14ac:dyDescent="0.25">
      <c r="I5169" s="111"/>
      <c r="J5169" s="111"/>
      <c r="K5169" s="111"/>
      <c r="L5169" s="111"/>
      <c r="M5169" s="111"/>
      <c r="N5169" s="111"/>
      <c r="O5169" s="112"/>
      <c r="AF5169" s="109"/>
      <c r="AG5169" s="109"/>
      <c r="AH5169" s="109"/>
      <c r="AN5169" s="109"/>
      <c r="AO5169" s="109"/>
      <c r="AP5169" s="109"/>
      <c r="BF5169" s="305"/>
      <c r="BG5169" s="305"/>
      <c r="BJ5169" s="344"/>
      <c r="BK5169" s="344"/>
      <c r="BS5169" s="305"/>
      <c r="BT5169" s="305"/>
      <c r="BU5169" s="305"/>
      <c r="BV5169" s="305"/>
      <c r="BW5169" s="305"/>
      <c r="BX5169" s="305"/>
      <c r="BY5169" s="305"/>
      <c r="BZ5169" s="305"/>
      <c r="CA5169" s="305"/>
      <c r="CE5169" s="110"/>
    </row>
    <row r="5170" spans="9:83" s="108" customFormat="1" x14ac:dyDescent="0.25">
      <c r="I5170" s="111"/>
      <c r="J5170" s="111"/>
      <c r="K5170" s="111"/>
      <c r="L5170" s="111"/>
      <c r="M5170" s="111"/>
      <c r="N5170" s="111"/>
      <c r="O5170" s="112"/>
      <c r="AF5170" s="109"/>
      <c r="AG5170" s="109"/>
      <c r="AH5170" s="109"/>
      <c r="AN5170" s="109"/>
      <c r="AO5170" s="109"/>
      <c r="AP5170" s="109"/>
      <c r="BF5170" s="305"/>
      <c r="BG5170" s="305"/>
      <c r="BJ5170" s="344"/>
      <c r="BK5170" s="344"/>
      <c r="BS5170" s="305"/>
      <c r="BT5170" s="305"/>
      <c r="BU5170" s="305"/>
      <c r="BV5170" s="305"/>
      <c r="BW5170" s="305"/>
      <c r="BX5170" s="305"/>
      <c r="BY5170" s="305"/>
      <c r="BZ5170" s="305"/>
      <c r="CA5170" s="305"/>
      <c r="CE5170" s="110"/>
    </row>
    <row r="5171" spans="9:83" s="108" customFormat="1" x14ac:dyDescent="0.25">
      <c r="I5171" s="111"/>
      <c r="J5171" s="111"/>
      <c r="K5171" s="111"/>
      <c r="L5171" s="111"/>
      <c r="M5171" s="111"/>
      <c r="N5171" s="111"/>
      <c r="O5171" s="112"/>
      <c r="AF5171" s="109"/>
      <c r="AG5171" s="109"/>
      <c r="AH5171" s="109"/>
      <c r="AN5171" s="109"/>
      <c r="AO5171" s="109"/>
      <c r="AP5171" s="109"/>
      <c r="BF5171" s="305"/>
      <c r="BG5171" s="305"/>
      <c r="BJ5171" s="344"/>
      <c r="BK5171" s="344"/>
      <c r="BS5171" s="305"/>
      <c r="BT5171" s="305"/>
      <c r="BU5171" s="305"/>
      <c r="BV5171" s="305"/>
      <c r="BW5171" s="305"/>
      <c r="BX5171" s="305"/>
      <c r="BY5171" s="305"/>
      <c r="BZ5171" s="305"/>
      <c r="CA5171" s="305"/>
      <c r="CE5171" s="110"/>
    </row>
    <row r="5172" spans="9:83" s="108" customFormat="1" x14ac:dyDescent="0.25">
      <c r="I5172" s="111"/>
      <c r="J5172" s="111"/>
      <c r="K5172" s="111"/>
      <c r="L5172" s="111"/>
      <c r="M5172" s="111"/>
      <c r="N5172" s="111"/>
      <c r="O5172" s="112"/>
      <c r="AF5172" s="109"/>
      <c r="AG5172" s="109"/>
      <c r="AH5172" s="109"/>
      <c r="AN5172" s="109"/>
      <c r="AO5172" s="109"/>
      <c r="AP5172" s="109"/>
      <c r="BF5172" s="305"/>
      <c r="BG5172" s="305"/>
      <c r="BJ5172" s="344"/>
      <c r="BK5172" s="344"/>
      <c r="BS5172" s="305"/>
      <c r="BT5172" s="305"/>
      <c r="BU5172" s="305"/>
      <c r="BV5172" s="305"/>
      <c r="BW5172" s="305"/>
      <c r="BX5172" s="305"/>
      <c r="BY5172" s="305"/>
      <c r="BZ5172" s="305"/>
      <c r="CA5172" s="305"/>
      <c r="CE5172" s="110"/>
    </row>
    <row r="5173" spans="9:83" s="108" customFormat="1" x14ac:dyDescent="0.25">
      <c r="I5173" s="111"/>
      <c r="J5173" s="111"/>
      <c r="K5173" s="111"/>
      <c r="L5173" s="111"/>
      <c r="M5173" s="111"/>
      <c r="N5173" s="111"/>
      <c r="O5173" s="112"/>
      <c r="AF5173" s="109"/>
      <c r="AG5173" s="109"/>
      <c r="AH5173" s="109"/>
      <c r="AN5173" s="109"/>
      <c r="AO5173" s="109"/>
      <c r="AP5173" s="109"/>
      <c r="BF5173" s="305"/>
      <c r="BG5173" s="305"/>
      <c r="BJ5173" s="344"/>
      <c r="BK5173" s="344"/>
      <c r="BS5173" s="305"/>
      <c r="BT5173" s="305"/>
      <c r="BU5173" s="305"/>
      <c r="BV5173" s="305"/>
      <c r="BW5173" s="305"/>
      <c r="BX5173" s="305"/>
      <c r="BY5173" s="305"/>
      <c r="BZ5173" s="305"/>
      <c r="CA5173" s="305"/>
      <c r="CE5173" s="110"/>
    </row>
    <row r="5174" spans="9:83" s="108" customFormat="1" x14ac:dyDescent="0.25">
      <c r="I5174" s="111"/>
      <c r="J5174" s="111"/>
      <c r="K5174" s="111"/>
      <c r="L5174" s="111"/>
      <c r="M5174" s="111"/>
      <c r="N5174" s="111"/>
      <c r="O5174" s="112"/>
      <c r="AF5174" s="109"/>
      <c r="AG5174" s="109"/>
      <c r="AH5174" s="109"/>
      <c r="AN5174" s="109"/>
      <c r="AO5174" s="109"/>
      <c r="AP5174" s="109"/>
      <c r="BF5174" s="305"/>
      <c r="BG5174" s="305"/>
      <c r="BJ5174" s="344"/>
      <c r="BK5174" s="344"/>
      <c r="BS5174" s="305"/>
      <c r="BT5174" s="305"/>
      <c r="BU5174" s="305"/>
      <c r="BV5174" s="305"/>
      <c r="BW5174" s="305"/>
      <c r="BX5174" s="305"/>
      <c r="BY5174" s="305"/>
      <c r="BZ5174" s="305"/>
      <c r="CA5174" s="305"/>
      <c r="CE5174" s="110"/>
    </row>
    <row r="5175" spans="9:83" s="108" customFormat="1" x14ac:dyDescent="0.25">
      <c r="I5175" s="111"/>
      <c r="J5175" s="111"/>
      <c r="K5175" s="111"/>
      <c r="L5175" s="111"/>
      <c r="M5175" s="111"/>
      <c r="N5175" s="111"/>
      <c r="O5175" s="112"/>
      <c r="AF5175" s="109"/>
      <c r="AG5175" s="109"/>
      <c r="AH5175" s="109"/>
      <c r="AN5175" s="109"/>
      <c r="AO5175" s="109"/>
      <c r="AP5175" s="109"/>
      <c r="BF5175" s="305"/>
      <c r="BG5175" s="305"/>
      <c r="BJ5175" s="344"/>
      <c r="BK5175" s="344"/>
      <c r="BS5175" s="305"/>
      <c r="BT5175" s="305"/>
      <c r="BU5175" s="305"/>
      <c r="BV5175" s="305"/>
      <c r="BW5175" s="305"/>
      <c r="BX5175" s="305"/>
      <c r="BY5175" s="305"/>
      <c r="BZ5175" s="305"/>
      <c r="CA5175" s="305"/>
      <c r="CE5175" s="110"/>
    </row>
    <row r="5176" spans="9:83" s="108" customFormat="1" x14ac:dyDescent="0.25">
      <c r="I5176" s="111"/>
      <c r="J5176" s="111"/>
      <c r="K5176" s="111"/>
      <c r="L5176" s="111"/>
      <c r="M5176" s="111"/>
      <c r="N5176" s="111"/>
      <c r="O5176" s="112"/>
      <c r="AF5176" s="109"/>
      <c r="AG5176" s="109"/>
      <c r="AH5176" s="109"/>
      <c r="AN5176" s="109"/>
      <c r="AO5176" s="109"/>
      <c r="AP5176" s="109"/>
      <c r="BF5176" s="305"/>
      <c r="BG5176" s="305"/>
      <c r="BJ5176" s="344"/>
      <c r="BK5176" s="344"/>
      <c r="BS5176" s="305"/>
      <c r="BT5176" s="305"/>
      <c r="BU5176" s="305"/>
      <c r="BV5176" s="305"/>
      <c r="BW5176" s="305"/>
      <c r="BX5176" s="305"/>
      <c r="BY5176" s="305"/>
      <c r="BZ5176" s="305"/>
      <c r="CA5176" s="305"/>
      <c r="CE5176" s="110"/>
    </row>
    <row r="5177" spans="9:83" s="108" customFormat="1" x14ac:dyDescent="0.25">
      <c r="I5177" s="111"/>
      <c r="J5177" s="111"/>
      <c r="K5177" s="111"/>
      <c r="L5177" s="111"/>
      <c r="M5177" s="111"/>
      <c r="N5177" s="111"/>
      <c r="O5177" s="112"/>
      <c r="AF5177" s="109"/>
      <c r="AG5177" s="109"/>
      <c r="AH5177" s="109"/>
      <c r="AN5177" s="109"/>
      <c r="AO5177" s="109"/>
      <c r="AP5177" s="109"/>
      <c r="BF5177" s="305"/>
      <c r="BG5177" s="305"/>
      <c r="BJ5177" s="344"/>
      <c r="BK5177" s="344"/>
      <c r="BS5177" s="305"/>
      <c r="BT5177" s="305"/>
      <c r="BU5177" s="305"/>
      <c r="BV5177" s="305"/>
      <c r="BW5177" s="305"/>
      <c r="BX5177" s="305"/>
      <c r="BY5177" s="305"/>
      <c r="BZ5177" s="305"/>
      <c r="CA5177" s="305"/>
      <c r="CE5177" s="110"/>
    </row>
    <row r="5178" spans="9:83" s="108" customFormat="1" x14ac:dyDescent="0.25">
      <c r="I5178" s="111"/>
      <c r="J5178" s="111"/>
      <c r="K5178" s="111"/>
      <c r="L5178" s="111"/>
      <c r="M5178" s="111"/>
      <c r="N5178" s="111"/>
      <c r="O5178" s="112"/>
      <c r="AF5178" s="109"/>
      <c r="AG5178" s="109"/>
      <c r="AH5178" s="109"/>
      <c r="AN5178" s="109"/>
      <c r="AO5178" s="109"/>
      <c r="AP5178" s="109"/>
      <c r="BF5178" s="305"/>
      <c r="BG5178" s="305"/>
      <c r="BJ5178" s="344"/>
      <c r="BK5178" s="344"/>
      <c r="BS5178" s="305"/>
      <c r="BT5178" s="305"/>
      <c r="BU5178" s="305"/>
      <c r="BV5178" s="305"/>
      <c r="BW5178" s="305"/>
      <c r="BX5178" s="305"/>
      <c r="BY5178" s="305"/>
      <c r="BZ5178" s="305"/>
      <c r="CA5178" s="305"/>
      <c r="CE5178" s="110"/>
    </row>
    <row r="5179" spans="9:83" s="108" customFormat="1" x14ac:dyDescent="0.25">
      <c r="I5179" s="111"/>
      <c r="J5179" s="111"/>
      <c r="K5179" s="111"/>
      <c r="L5179" s="111"/>
      <c r="M5179" s="111"/>
      <c r="N5179" s="111"/>
      <c r="O5179" s="112"/>
      <c r="AF5179" s="109"/>
      <c r="AG5179" s="109"/>
      <c r="AH5179" s="109"/>
      <c r="AN5179" s="109"/>
      <c r="AO5179" s="109"/>
      <c r="AP5179" s="109"/>
      <c r="BF5179" s="305"/>
      <c r="BG5179" s="305"/>
      <c r="BJ5179" s="344"/>
      <c r="BK5179" s="344"/>
      <c r="BS5179" s="305"/>
      <c r="BT5179" s="305"/>
      <c r="BU5179" s="305"/>
      <c r="BV5179" s="305"/>
      <c r="BW5179" s="305"/>
      <c r="BX5179" s="305"/>
      <c r="BY5179" s="305"/>
      <c r="BZ5179" s="305"/>
      <c r="CA5179" s="305"/>
      <c r="CE5179" s="110"/>
    </row>
    <row r="5180" spans="9:83" s="108" customFormat="1" x14ac:dyDescent="0.25">
      <c r="I5180" s="111"/>
      <c r="J5180" s="111"/>
      <c r="K5180" s="111"/>
      <c r="L5180" s="111"/>
      <c r="M5180" s="111"/>
      <c r="N5180" s="111"/>
      <c r="O5180" s="112"/>
      <c r="AF5180" s="109"/>
      <c r="AG5180" s="109"/>
      <c r="AH5180" s="109"/>
      <c r="AN5180" s="109"/>
      <c r="AO5180" s="109"/>
      <c r="AP5180" s="109"/>
      <c r="BF5180" s="305"/>
      <c r="BG5180" s="305"/>
      <c r="BJ5180" s="344"/>
      <c r="BK5180" s="344"/>
      <c r="BS5180" s="305"/>
      <c r="BT5180" s="305"/>
      <c r="BU5180" s="305"/>
      <c r="BV5180" s="305"/>
      <c r="BW5180" s="305"/>
      <c r="BX5180" s="305"/>
      <c r="BY5180" s="305"/>
      <c r="BZ5180" s="305"/>
      <c r="CA5180" s="305"/>
      <c r="CE5180" s="110"/>
    </row>
    <row r="5181" spans="9:83" s="108" customFormat="1" x14ac:dyDescent="0.25">
      <c r="I5181" s="111"/>
      <c r="J5181" s="111"/>
      <c r="K5181" s="111"/>
      <c r="L5181" s="111"/>
      <c r="M5181" s="111"/>
      <c r="N5181" s="111"/>
      <c r="O5181" s="112"/>
      <c r="AF5181" s="109"/>
      <c r="AG5181" s="109"/>
      <c r="AH5181" s="109"/>
      <c r="AN5181" s="109"/>
      <c r="AO5181" s="109"/>
      <c r="AP5181" s="109"/>
      <c r="BF5181" s="305"/>
      <c r="BG5181" s="305"/>
      <c r="BJ5181" s="344"/>
      <c r="BK5181" s="344"/>
      <c r="BS5181" s="305"/>
      <c r="BT5181" s="305"/>
      <c r="BU5181" s="305"/>
      <c r="BV5181" s="305"/>
      <c r="BW5181" s="305"/>
      <c r="BX5181" s="305"/>
      <c r="BY5181" s="305"/>
      <c r="BZ5181" s="305"/>
      <c r="CA5181" s="305"/>
      <c r="CE5181" s="110"/>
    </row>
    <row r="5182" spans="9:83" s="108" customFormat="1" x14ac:dyDescent="0.25">
      <c r="I5182" s="111"/>
      <c r="J5182" s="111"/>
      <c r="K5182" s="111"/>
      <c r="L5182" s="111"/>
      <c r="M5182" s="111"/>
      <c r="N5182" s="111"/>
      <c r="O5182" s="112"/>
      <c r="AF5182" s="109"/>
      <c r="AG5182" s="109"/>
      <c r="AH5182" s="109"/>
      <c r="AN5182" s="109"/>
      <c r="AO5182" s="109"/>
      <c r="AP5182" s="109"/>
      <c r="BF5182" s="305"/>
      <c r="BG5182" s="305"/>
      <c r="BJ5182" s="344"/>
      <c r="BK5182" s="344"/>
      <c r="BS5182" s="305"/>
      <c r="BT5182" s="305"/>
      <c r="BU5182" s="305"/>
      <c r="BV5182" s="305"/>
      <c r="BW5182" s="305"/>
      <c r="BX5182" s="305"/>
      <c r="BY5182" s="305"/>
      <c r="BZ5182" s="305"/>
      <c r="CA5182" s="305"/>
      <c r="CE5182" s="110"/>
    </row>
    <row r="5183" spans="9:83" s="108" customFormat="1" x14ac:dyDescent="0.25">
      <c r="I5183" s="111"/>
      <c r="J5183" s="111"/>
      <c r="K5183" s="111"/>
      <c r="L5183" s="111"/>
      <c r="M5183" s="111"/>
      <c r="N5183" s="111"/>
      <c r="O5183" s="112"/>
      <c r="AF5183" s="109"/>
      <c r="AG5183" s="109"/>
      <c r="AH5183" s="109"/>
      <c r="AN5183" s="109"/>
      <c r="AO5183" s="109"/>
      <c r="AP5183" s="109"/>
      <c r="BF5183" s="305"/>
      <c r="BG5183" s="305"/>
      <c r="BJ5183" s="344"/>
      <c r="BK5183" s="344"/>
      <c r="BS5183" s="305"/>
      <c r="BT5183" s="305"/>
      <c r="BU5183" s="305"/>
      <c r="BV5183" s="305"/>
      <c r="BW5183" s="305"/>
      <c r="BX5183" s="305"/>
      <c r="BY5183" s="305"/>
      <c r="BZ5183" s="305"/>
      <c r="CA5183" s="305"/>
      <c r="CE5183" s="110"/>
    </row>
    <row r="5184" spans="9:83" s="108" customFormat="1" x14ac:dyDescent="0.25">
      <c r="I5184" s="111"/>
      <c r="J5184" s="111"/>
      <c r="K5184" s="111"/>
      <c r="L5184" s="111"/>
      <c r="M5184" s="111"/>
      <c r="N5184" s="111"/>
      <c r="O5184" s="112"/>
      <c r="AF5184" s="109"/>
      <c r="AG5184" s="109"/>
      <c r="AH5184" s="109"/>
      <c r="AN5184" s="109"/>
      <c r="AO5184" s="109"/>
      <c r="AP5184" s="109"/>
      <c r="BF5184" s="305"/>
      <c r="BG5184" s="305"/>
      <c r="BJ5184" s="344"/>
      <c r="BK5184" s="344"/>
      <c r="BS5184" s="305"/>
      <c r="BT5184" s="305"/>
      <c r="BU5184" s="305"/>
      <c r="BV5184" s="305"/>
      <c r="BW5184" s="305"/>
      <c r="BX5184" s="305"/>
      <c r="BY5184" s="305"/>
      <c r="BZ5184" s="305"/>
      <c r="CA5184" s="305"/>
      <c r="CE5184" s="110"/>
    </row>
    <row r="5185" spans="9:83" s="108" customFormat="1" x14ac:dyDescent="0.25">
      <c r="I5185" s="111"/>
      <c r="J5185" s="111"/>
      <c r="K5185" s="111"/>
      <c r="L5185" s="111"/>
      <c r="M5185" s="111"/>
      <c r="N5185" s="111"/>
      <c r="O5185" s="112"/>
      <c r="AF5185" s="109"/>
      <c r="AG5185" s="109"/>
      <c r="AH5185" s="109"/>
      <c r="AN5185" s="109"/>
      <c r="AO5185" s="109"/>
      <c r="AP5185" s="109"/>
      <c r="BF5185" s="305"/>
      <c r="BG5185" s="305"/>
      <c r="BJ5185" s="344"/>
      <c r="BK5185" s="344"/>
      <c r="BS5185" s="305"/>
      <c r="BT5185" s="305"/>
      <c r="BU5185" s="305"/>
      <c r="BV5185" s="305"/>
      <c r="BW5185" s="305"/>
      <c r="BX5185" s="305"/>
      <c r="BY5185" s="305"/>
      <c r="BZ5185" s="305"/>
      <c r="CA5185" s="305"/>
      <c r="CE5185" s="110"/>
    </row>
    <row r="5186" spans="9:83" s="108" customFormat="1" x14ac:dyDescent="0.25">
      <c r="I5186" s="111"/>
      <c r="J5186" s="111"/>
      <c r="K5186" s="111"/>
      <c r="L5186" s="111"/>
      <c r="M5186" s="111"/>
      <c r="N5186" s="111"/>
      <c r="O5186" s="112"/>
      <c r="AF5186" s="109"/>
      <c r="AG5186" s="109"/>
      <c r="AH5186" s="109"/>
      <c r="AN5186" s="109"/>
      <c r="AO5186" s="109"/>
      <c r="AP5186" s="109"/>
      <c r="BF5186" s="305"/>
      <c r="BG5186" s="305"/>
      <c r="BJ5186" s="344"/>
      <c r="BK5186" s="344"/>
      <c r="BS5186" s="305"/>
      <c r="BT5186" s="305"/>
      <c r="BU5186" s="305"/>
      <c r="BV5186" s="305"/>
      <c r="BW5186" s="305"/>
      <c r="BX5186" s="305"/>
      <c r="BY5186" s="305"/>
      <c r="BZ5186" s="305"/>
      <c r="CA5186" s="305"/>
      <c r="CE5186" s="110"/>
    </row>
    <row r="5187" spans="9:83" s="108" customFormat="1" x14ac:dyDescent="0.25">
      <c r="I5187" s="111"/>
      <c r="J5187" s="111"/>
      <c r="K5187" s="111"/>
      <c r="L5187" s="111"/>
      <c r="M5187" s="111"/>
      <c r="N5187" s="111"/>
      <c r="O5187" s="112"/>
      <c r="AF5187" s="109"/>
      <c r="AG5187" s="109"/>
      <c r="AH5187" s="109"/>
      <c r="AN5187" s="109"/>
      <c r="AO5187" s="109"/>
      <c r="AP5187" s="109"/>
      <c r="BF5187" s="305"/>
      <c r="BG5187" s="305"/>
      <c r="BJ5187" s="344"/>
      <c r="BK5187" s="344"/>
      <c r="BS5187" s="305"/>
      <c r="BT5187" s="305"/>
      <c r="BU5187" s="305"/>
      <c r="BV5187" s="305"/>
      <c r="BW5187" s="305"/>
      <c r="BX5187" s="305"/>
      <c r="BY5187" s="305"/>
      <c r="BZ5187" s="305"/>
      <c r="CA5187" s="305"/>
      <c r="CE5187" s="110"/>
    </row>
    <row r="5188" spans="9:83" s="108" customFormat="1" x14ac:dyDescent="0.25">
      <c r="I5188" s="111"/>
      <c r="J5188" s="111"/>
      <c r="K5188" s="111"/>
      <c r="L5188" s="111"/>
      <c r="M5188" s="111"/>
      <c r="N5188" s="111"/>
      <c r="O5188" s="112"/>
      <c r="AF5188" s="109"/>
      <c r="AG5188" s="109"/>
      <c r="AH5188" s="109"/>
      <c r="AN5188" s="109"/>
      <c r="AO5188" s="109"/>
      <c r="AP5188" s="109"/>
      <c r="BF5188" s="305"/>
      <c r="BG5188" s="305"/>
      <c r="BJ5188" s="344"/>
      <c r="BK5188" s="344"/>
      <c r="BS5188" s="305"/>
      <c r="BT5188" s="305"/>
      <c r="BU5188" s="305"/>
      <c r="BV5188" s="305"/>
      <c r="BW5188" s="305"/>
      <c r="BX5188" s="305"/>
      <c r="BY5188" s="305"/>
      <c r="BZ5188" s="305"/>
      <c r="CA5188" s="305"/>
      <c r="CE5188" s="110"/>
    </row>
    <row r="5189" spans="9:83" s="108" customFormat="1" x14ac:dyDescent="0.25">
      <c r="I5189" s="111"/>
      <c r="J5189" s="111"/>
      <c r="K5189" s="111"/>
      <c r="L5189" s="111"/>
      <c r="M5189" s="111"/>
      <c r="N5189" s="111"/>
      <c r="O5189" s="112"/>
      <c r="AF5189" s="109"/>
      <c r="AG5189" s="109"/>
      <c r="AH5189" s="109"/>
      <c r="AN5189" s="109"/>
      <c r="AO5189" s="109"/>
      <c r="AP5189" s="109"/>
      <c r="BF5189" s="305"/>
      <c r="BG5189" s="305"/>
      <c r="BJ5189" s="344"/>
      <c r="BK5189" s="344"/>
      <c r="BS5189" s="305"/>
      <c r="BT5189" s="305"/>
      <c r="BU5189" s="305"/>
      <c r="BV5189" s="305"/>
      <c r="BW5189" s="305"/>
      <c r="BX5189" s="305"/>
      <c r="BY5189" s="305"/>
      <c r="BZ5189" s="305"/>
      <c r="CA5189" s="305"/>
      <c r="CE5189" s="110"/>
    </row>
    <row r="5190" spans="9:83" s="108" customFormat="1" x14ac:dyDescent="0.25">
      <c r="I5190" s="111"/>
      <c r="J5190" s="111"/>
      <c r="K5190" s="111"/>
      <c r="L5190" s="111"/>
      <c r="M5190" s="111"/>
      <c r="N5190" s="111"/>
      <c r="O5190" s="112"/>
      <c r="AF5190" s="109"/>
      <c r="AG5190" s="109"/>
      <c r="AH5190" s="109"/>
      <c r="AN5190" s="109"/>
      <c r="AO5190" s="109"/>
      <c r="AP5190" s="109"/>
      <c r="BF5190" s="305"/>
      <c r="BG5190" s="305"/>
      <c r="BJ5190" s="344"/>
      <c r="BK5190" s="344"/>
      <c r="BS5190" s="305"/>
      <c r="BT5190" s="305"/>
      <c r="BU5190" s="305"/>
      <c r="BV5190" s="305"/>
      <c r="BW5190" s="305"/>
      <c r="BX5190" s="305"/>
      <c r="BY5190" s="305"/>
      <c r="BZ5190" s="305"/>
      <c r="CA5190" s="305"/>
      <c r="CE5190" s="110"/>
    </row>
    <row r="5191" spans="9:83" s="108" customFormat="1" x14ac:dyDescent="0.25">
      <c r="I5191" s="111"/>
      <c r="J5191" s="111"/>
      <c r="K5191" s="111"/>
      <c r="L5191" s="111"/>
      <c r="M5191" s="111"/>
      <c r="N5191" s="111"/>
      <c r="O5191" s="112"/>
      <c r="AF5191" s="109"/>
      <c r="AG5191" s="109"/>
      <c r="AH5191" s="109"/>
      <c r="AN5191" s="109"/>
      <c r="AO5191" s="109"/>
      <c r="AP5191" s="109"/>
      <c r="BF5191" s="305"/>
      <c r="BG5191" s="305"/>
      <c r="BJ5191" s="344"/>
      <c r="BK5191" s="344"/>
      <c r="BS5191" s="305"/>
      <c r="BT5191" s="305"/>
      <c r="BU5191" s="305"/>
      <c r="BV5191" s="305"/>
      <c r="BW5191" s="305"/>
      <c r="BX5191" s="305"/>
      <c r="BY5191" s="305"/>
      <c r="BZ5191" s="305"/>
      <c r="CA5191" s="305"/>
      <c r="CE5191" s="110"/>
    </row>
    <row r="5192" spans="9:83" s="108" customFormat="1" x14ac:dyDescent="0.25">
      <c r="I5192" s="111"/>
      <c r="J5192" s="111"/>
      <c r="K5192" s="111"/>
      <c r="L5192" s="111"/>
      <c r="M5192" s="111"/>
      <c r="N5192" s="111"/>
      <c r="O5192" s="112"/>
      <c r="AF5192" s="109"/>
      <c r="AG5192" s="109"/>
      <c r="AH5192" s="109"/>
      <c r="AN5192" s="109"/>
      <c r="AO5192" s="109"/>
      <c r="AP5192" s="109"/>
      <c r="BF5192" s="305"/>
      <c r="BG5192" s="305"/>
      <c r="BJ5192" s="344"/>
      <c r="BK5192" s="344"/>
      <c r="BS5192" s="305"/>
      <c r="BT5192" s="305"/>
      <c r="BU5192" s="305"/>
      <c r="BV5192" s="305"/>
      <c r="BW5192" s="305"/>
      <c r="BX5192" s="305"/>
      <c r="BY5192" s="305"/>
      <c r="BZ5192" s="305"/>
      <c r="CA5192" s="305"/>
      <c r="CE5192" s="110"/>
    </row>
    <row r="5193" spans="9:83" s="108" customFormat="1" x14ac:dyDescent="0.25">
      <c r="I5193" s="111"/>
      <c r="J5193" s="111"/>
      <c r="K5193" s="111"/>
      <c r="L5193" s="111"/>
      <c r="M5193" s="111"/>
      <c r="N5193" s="111"/>
      <c r="O5193" s="112"/>
      <c r="AF5193" s="109"/>
      <c r="AG5193" s="109"/>
      <c r="AH5193" s="109"/>
      <c r="AN5193" s="109"/>
      <c r="AO5193" s="109"/>
      <c r="AP5193" s="109"/>
      <c r="BF5193" s="305"/>
      <c r="BG5193" s="305"/>
      <c r="BJ5193" s="344"/>
      <c r="BK5193" s="344"/>
      <c r="BS5193" s="305"/>
      <c r="BT5193" s="305"/>
      <c r="BU5193" s="305"/>
      <c r="BV5193" s="305"/>
      <c r="BW5193" s="305"/>
      <c r="BX5193" s="305"/>
      <c r="BY5193" s="305"/>
      <c r="BZ5193" s="305"/>
      <c r="CA5193" s="305"/>
      <c r="CE5193" s="110"/>
    </row>
    <row r="5194" spans="9:83" s="108" customFormat="1" x14ac:dyDescent="0.25">
      <c r="I5194" s="111"/>
      <c r="J5194" s="111"/>
      <c r="K5194" s="111"/>
      <c r="L5194" s="111"/>
      <c r="M5194" s="111"/>
      <c r="N5194" s="111"/>
      <c r="O5194" s="112"/>
      <c r="AF5194" s="109"/>
      <c r="AG5194" s="109"/>
      <c r="AH5194" s="109"/>
      <c r="AN5194" s="109"/>
      <c r="AO5194" s="109"/>
      <c r="AP5194" s="109"/>
      <c r="BF5194" s="305"/>
      <c r="BG5194" s="305"/>
      <c r="BJ5194" s="344"/>
      <c r="BK5194" s="344"/>
      <c r="BS5194" s="305"/>
      <c r="BT5194" s="305"/>
      <c r="BU5194" s="305"/>
      <c r="BV5194" s="305"/>
      <c r="BW5194" s="305"/>
      <c r="BX5194" s="305"/>
      <c r="BY5194" s="305"/>
      <c r="BZ5194" s="305"/>
      <c r="CA5194" s="305"/>
      <c r="CE5194" s="110"/>
    </row>
    <row r="5195" spans="9:83" s="108" customFormat="1" x14ac:dyDescent="0.25">
      <c r="I5195" s="111"/>
      <c r="J5195" s="111"/>
      <c r="K5195" s="111"/>
      <c r="L5195" s="111"/>
      <c r="M5195" s="111"/>
      <c r="N5195" s="111"/>
      <c r="O5195" s="112"/>
      <c r="AF5195" s="109"/>
      <c r="AG5195" s="109"/>
      <c r="AH5195" s="109"/>
      <c r="AN5195" s="109"/>
      <c r="AO5195" s="109"/>
      <c r="AP5195" s="109"/>
      <c r="BF5195" s="305"/>
      <c r="BG5195" s="305"/>
      <c r="BJ5195" s="344"/>
      <c r="BK5195" s="344"/>
      <c r="BS5195" s="305"/>
      <c r="BT5195" s="305"/>
      <c r="BU5195" s="305"/>
      <c r="BV5195" s="305"/>
      <c r="BW5195" s="305"/>
      <c r="BX5195" s="305"/>
      <c r="BY5195" s="305"/>
      <c r="BZ5195" s="305"/>
      <c r="CA5195" s="305"/>
      <c r="CE5195" s="110"/>
    </row>
    <row r="5196" spans="9:83" s="108" customFormat="1" x14ac:dyDescent="0.25">
      <c r="I5196" s="111"/>
      <c r="J5196" s="111"/>
      <c r="K5196" s="111"/>
      <c r="L5196" s="111"/>
      <c r="M5196" s="111"/>
      <c r="N5196" s="111"/>
      <c r="O5196" s="112"/>
      <c r="AF5196" s="109"/>
      <c r="AG5196" s="109"/>
      <c r="AH5196" s="109"/>
      <c r="AN5196" s="109"/>
      <c r="AO5196" s="109"/>
      <c r="AP5196" s="109"/>
      <c r="BF5196" s="305"/>
      <c r="BG5196" s="305"/>
      <c r="BJ5196" s="344"/>
      <c r="BK5196" s="344"/>
      <c r="BS5196" s="305"/>
      <c r="BT5196" s="305"/>
      <c r="BU5196" s="305"/>
      <c r="BV5196" s="305"/>
      <c r="BW5196" s="305"/>
      <c r="BX5196" s="305"/>
      <c r="BY5196" s="305"/>
      <c r="BZ5196" s="305"/>
      <c r="CA5196" s="305"/>
      <c r="CE5196" s="110"/>
    </row>
    <row r="5197" spans="9:83" s="108" customFormat="1" x14ac:dyDescent="0.25">
      <c r="I5197" s="111"/>
      <c r="J5197" s="111"/>
      <c r="K5197" s="111"/>
      <c r="L5197" s="111"/>
      <c r="M5197" s="111"/>
      <c r="N5197" s="111"/>
      <c r="O5197" s="112"/>
      <c r="AF5197" s="109"/>
      <c r="AG5197" s="109"/>
      <c r="AH5197" s="109"/>
      <c r="AN5197" s="109"/>
      <c r="AO5197" s="109"/>
      <c r="AP5197" s="109"/>
      <c r="BF5197" s="305"/>
      <c r="BG5197" s="305"/>
      <c r="BJ5197" s="344"/>
      <c r="BK5197" s="344"/>
      <c r="BS5197" s="305"/>
      <c r="BT5197" s="305"/>
      <c r="BU5197" s="305"/>
      <c r="BV5197" s="305"/>
      <c r="BW5197" s="305"/>
      <c r="BX5197" s="305"/>
      <c r="BY5197" s="305"/>
      <c r="BZ5197" s="305"/>
      <c r="CA5197" s="305"/>
      <c r="CE5197" s="110"/>
    </row>
    <row r="5198" spans="9:83" s="108" customFormat="1" x14ac:dyDescent="0.25">
      <c r="I5198" s="111"/>
      <c r="J5198" s="111"/>
      <c r="K5198" s="111"/>
      <c r="L5198" s="111"/>
      <c r="M5198" s="111"/>
      <c r="N5198" s="111"/>
      <c r="O5198" s="112"/>
      <c r="AF5198" s="109"/>
      <c r="AG5198" s="109"/>
      <c r="AH5198" s="109"/>
      <c r="AN5198" s="109"/>
      <c r="AO5198" s="109"/>
      <c r="AP5198" s="109"/>
      <c r="BF5198" s="305"/>
      <c r="BG5198" s="305"/>
      <c r="BJ5198" s="344"/>
      <c r="BK5198" s="344"/>
      <c r="BS5198" s="305"/>
      <c r="BT5198" s="305"/>
      <c r="BU5198" s="305"/>
      <c r="BV5198" s="305"/>
      <c r="BW5198" s="305"/>
      <c r="BX5198" s="305"/>
      <c r="BY5198" s="305"/>
      <c r="BZ5198" s="305"/>
      <c r="CA5198" s="305"/>
      <c r="CE5198" s="110"/>
    </row>
    <row r="5199" spans="9:83" s="108" customFormat="1" x14ac:dyDescent="0.25">
      <c r="I5199" s="111"/>
      <c r="J5199" s="111"/>
      <c r="K5199" s="111"/>
      <c r="L5199" s="111"/>
      <c r="M5199" s="111"/>
      <c r="N5199" s="111"/>
      <c r="O5199" s="112"/>
      <c r="AF5199" s="109"/>
      <c r="AG5199" s="109"/>
      <c r="AH5199" s="109"/>
      <c r="AN5199" s="109"/>
      <c r="AO5199" s="109"/>
      <c r="AP5199" s="109"/>
      <c r="BF5199" s="305"/>
      <c r="BG5199" s="305"/>
      <c r="BJ5199" s="344"/>
      <c r="BK5199" s="344"/>
      <c r="BS5199" s="305"/>
      <c r="BT5199" s="305"/>
      <c r="BU5199" s="305"/>
      <c r="BV5199" s="305"/>
      <c r="BW5199" s="305"/>
      <c r="BX5199" s="305"/>
      <c r="BY5199" s="305"/>
      <c r="BZ5199" s="305"/>
      <c r="CA5199" s="305"/>
      <c r="CE5199" s="110"/>
    </row>
    <row r="5200" spans="9:83" s="108" customFormat="1" x14ac:dyDescent="0.25">
      <c r="I5200" s="111"/>
      <c r="J5200" s="111"/>
      <c r="K5200" s="111"/>
      <c r="L5200" s="111"/>
      <c r="M5200" s="111"/>
      <c r="N5200" s="111"/>
      <c r="O5200" s="112"/>
      <c r="AF5200" s="109"/>
      <c r="AG5200" s="109"/>
      <c r="AH5200" s="109"/>
      <c r="AN5200" s="109"/>
      <c r="AO5200" s="109"/>
      <c r="AP5200" s="109"/>
      <c r="BF5200" s="305"/>
      <c r="BG5200" s="305"/>
      <c r="BJ5200" s="344"/>
      <c r="BK5200" s="344"/>
      <c r="BS5200" s="305"/>
      <c r="BT5200" s="305"/>
      <c r="BU5200" s="305"/>
      <c r="BV5200" s="305"/>
      <c r="BW5200" s="305"/>
      <c r="BX5200" s="305"/>
      <c r="BY5200" s="305"/>
      <c r="BZ5200" s="305"/>
      <c r="CA5200" s="305"/>
      <c r="CE5200" s="110"/>
    </row>
    <row r="5201" spans="9:83" s="108" customFormat="1" x14ac:dyDescent="0.25">
      <c r="I5201" s="111"/>
      <c r="J5201" s="111"/>
      <c r="K5201" s="111"/>
      <c r="L5201" s="111"/>
      <c r="M5201" s="111"/>
      <c r="N5201" s="111"/>
      <c r="O5201" s="112"/>
      <c r="AF5201" s="109"/>
      <c r="AG5201" s="109"/>
      <c r="AH5201" s="109"/>
      <c r="AN5201" s="109"/>
      <c r="AO5201" s="109"/>
      <c r="AP5201" s="109"/>
      <c r="BF5201" s="305"/>
      <c r="BG5201" s="305"/>
      <c r="BJ5201" s="344"/>
      <c r="BK5201" s="344"/>
      <c r="BS5201" s="305"/>
      <c r="BT5201" s="305"/>
      <c r="BU5201" s="305"/>
      <c r="BV5201" s="305"/>
      <c r="BW5201" s="305"/>
      <c r="BX5201" s="305"/>
      <c r="BY5201" s="305"/>
      <c r="BZ5201" s="305"/>
      <c r="CA5201" s="305"/>
      <c r="CE5201" s="110"/>
    </row>
    <row r="5202" spans="9:83" s="108" customFormat="1" x14ac:dyDescent="0.25">
      <c r="I5202" s="111"/>
      <c r="J5202" s="111"/>
      <c r="K5202" s="111"/>
      <c r="L5202" s="111"/>
      <c r="M5202" s="111"/>
      <c r="N5202" s="111"/>
      <c r="O5202" s="112"/>
      <c r="AF5202" s="109"/>
      <c r="AG5202" s="109"/>
      <c r="AH5202" s="109"/>
      <c r="AN5202" s="109"/>
      <c r="AO5202" s="109"/>
      <c r="AP5202" s="109"/>
      <c r="BF5202" s="305"/>
      <c r="BG5202" s="305"/>
      <c r="BJ5202" s="344"/>
      <c r="BK5202" s="344"/>
      <c r="BS5202" s="305"/>
      <c r="BT5202" s="305"/>
      <c r="BU5202" s="305"/>
      <c r="BV5202" s="305"/>
      <c r="BW5202" s="305"/>
      <c r="BX5202" s="305"/>
      <c r="BY5202" s="305"/>
      <c r="BZ5202" s="305"/>
      <c r="CA5202" s="305"/>
      <c r="CE5202" s="110"/>
    </row>
    <row r="5203" spans="9:83" s="108" customFormat="1" x14ac:dyDescent="0.25">
      <c r="I5203" s="111"/>
      <c r="J5203" s="111"/>
      <c r="K5203" s="111"/>
      <c r="L5203" s="111"/>
      <c r="M5203" s="111"/>
      <c r="N5203" s="111"/>
      <c r="O5203" s="112"/>
      <c r="AF5203" s="109"/>
      <c r="AG5203" s="109"/>
      <c r="AH5203" s="109"/>
      <c r="AN5203" s="109"/>
      <c r="AO5203" s="109"/>
      <c r="AP5203" s="109"/>
      <c r="BF5203" s="305"/>
      <c r="BG5203" s="305"/>
      <c r="BJ5203" s="344"/>
      <c r="BK5203" s="344"/>
      <c r="BS5203" s="305"/>
      <c r="BT5203" s="305"/>
      <c r="BU5203" s="305"/>
      <c r="BV5203" s="305"/>
      <c r="BW5203" s="305"/>
      <c r="BX5203" s="305"/>
      <c r="BY5203" s="305"/>
      <c r="BZ5203" s="305"/>
      <c r="CA5203" s="305"/>
      <c r="CE5203" s="110"/>
    </row>
    <row r="5204" spans="9:83" s="108" customFormat="1" x14ac:dyDescent="0.25">
      <c r="I5204" s="111"/>
      <c r="J5204" s="111"/>
      <c r="K5204" s="111"/>
      <c r="L5204" s="111"/>
      <c r="M5204" s="111"/>
      <c r="N5204" s="111"/>
      <c r="O5204" s="112"/>
      <c r="AF5204" s="109"/>
      <c r="AG5204" s="109"/>
      <c r="AH5204" s="109"/>
      <c r="AN5204" s="109"/>
      <c r="AO5204" s="109"/>
      <c r="AP5204" s="109"/>
      <c r="BF5204" s="305"/>
      <c r="BG5204" s="305"/>
      <c r="BJ5204" s="344"/>
      <c r="BK5204" s="344"/>
      <c r="BS5204" s="305"/>
      <c r="BT5204" s="305"/>
      <c r="BU5204" s="305"/>
      <c r="BV5204" s="305"/>
      <c r="BW5204" s="305"/>
      <c r="BX5204" s="305"/>
      <c r="BY5204" s="305"/>
      <c r="BZ5204" s="305"/>
      <c r="CA5204" s="305"/>
      <c r="CE5204" s="110"/>
    </row>
    <row r="5205" spans="9:83" s="108" customFormat="1" x14ac:dyDescent="0.25">
      <c r="I5205" s="111"/>
      <c r="J5205" s="111"/>
      <c r="K5205" s="111"/>
      <c r="L5205" s="111"/>
      <c r="M5205" s="111"/>
      <c r="N5205" s="111"/>
      <c r="O5205" s="112"/>
      <c r="AF5205" s="109"/>
      <c r="AG5205" s="109"/>
      <c r="AH5205" s="109"/>
      <c r="AN5205" s="109"/>
      <c r="AO5205" s="109"/>
      <c r="AP5205" s="109"/>
      <c r="BF5205" s="305"/>
      <c r="BG5205" s="305"/>
      <c r="BJ5205" s="344"/>
      <c r="BK5205" s="344"/>
      <c r="BS5205" s="305"/>
      <c r="BT5205" s="305"/>
      <c r="BU5205" s="305"/>
      <c r="BV5205" s="305"/>
      <c r="BW5205" s="305"/>
      <c r="BX5205" s="305"/>
      <c r="BY5205" s="305"/>
      <c r="BZ5205" s="305"/>
      <c r="CA5205" s="305"/>
      <c r="CE5205" s="110"/>
    </row>
    <row r="5206" spans="9:83" s="108" customFormat="1" x14ac:dyDescent="0.25">
      <c r="I5206" s="111"/>
      <c r="J5206" s="111"/>
      <c r="K5206" s="111"/>
      <c r="L5206" s="111"/>
      <c r="M5206" s="111"/>
      <c r="N5206" s="111"/>
      <c r="O5206" s="112"/>
      <c r="AF5206" s="109"/>
      <c r="AG5206" s="109"/>
      <c r="AH5206" s="109"/>
      <c r="AN5206" s="109"/>
      <c r="AO5206" s="109"/>
      <c r="AP5206" s="109"/>
      <c r="BF5206" s="305"/>
      <c r="BG5206" s="305"/>
      <c r="BJ5206" s="344"/>
      <c r="BK5206" s="344"/>
      <c r="BS5206" s="305"/>
      <c r="BT5206" s="305"/>
      <c r="BU5206" s="305"/>
      <c r="BV5206" s="305"/>
      <c r="BW5206" s="305"/>
      <c r="BX5206" s="305"/>
      <c r="BY5206" s="305"/>
      <c r="BZ5206" s="305"/>
      <c r="CA5206" s="305"/>
      <c r="CE5206" s="110"/>
    </row>
    <row r="5207" spans="9:83" s="108" customFormat="1" x14ac:dyDescent="0.25">
      <c r="I5207" s="111"/>
      <c r="J5207" s="111"/>
      <c r="K5207" s="111"/>
      <c r="L5207" s="111"/>
      <c r="M5207" s="111"/>
      <c r="N5207" s="111"/>
      <c r="O5207" s="112"/>
      <c r="AF5207" s="109"/>
      <c r="AG5207" s="109"/>
      <c r="AH5207" s="109"/>
      <c r="AN5207" s="109"/>
      <c r="AO5207" s="109"/>
      <c r="AP5207" s="109"/>
      <c r="BF5207" s="305"/>
      <c r="BG5207" s="305"/>
      <c r="BJ5207" s="344"/>
      <c r="BK5207" s="344"/>
      <c r="BS5207" s="305"/>
      <c r="BT5207" s="305"/>
      <c r="BU5207" s="305"/>
      <c r="BV5207" s="305"/>
      <c r="BW5207" s="305"/>
      <c r="BX5207" s="305"/>
      <c r="BY5207" s="305"/>
      <c r="BZ5207" s="305"/>
      <c r="CA5207" s="305"/>
      <c r="CE5207" s="110"/>
    </row>
    <row r="5208" spans="9:83" s="108" customFormat="1" x14ac:dyDescent="0.25">
      <c r="I5208" s="111"/>
      <c r="J5208" s="111"/>
      <c r="K5208" s="111"/>
      <c r="L5208" s="111"/>
      <c r="M5208" s="111"/>
      <c r="N5208" s="111"/>
      <c r="O5208" s="112"/>
      <c r="AF5208" s="109"/>
      <c r="AG5208" s="109"/>
      <c r="AH5208" s="109"/>
      <c r="AN5208" s="109"/>
      <c r="AO5208" s="109"/>
      <c r="AP5208" s="109"/>
      <c r="BF5208" s="305"/>
      <c r="BG5208" s="305"/>
      <c r="BJ5208" s="344"/>
      <c r="BK5208" s="344"/>
      <c r="BS5208" s="305"/>
      <c r="BT5208" s="305"/>
      <c r="BU5208" s="305"/>
      <c r="BV5208" s="305"/>
      <c r="BW5208" s="305"/>
      <c r="BX5208" s="305"/>
      <c r="BY5208" s="305"/>
      <c r="BZ5208" s="305"/>
      <c r="CA5208" s="305"/>
      <c r="CE5208" s="110"/>
    </row>
    <row r="5209" spans="9:83" s="108" customFormat="1" x14ac:dyDescent="0.25">
      <c r="I5209" s="111"/>
      <c r="J5209" s="111"/>
      <c r="K5209" s="111"/>
      <c r="L5209" s="111"/>
      <c r="M5209" s="111"/>
      <c r="N5209" s="111"/>
      <c r="O5209" s="112"/>
      <c r="AF5209" s="109"/>
      <c r="AG5209" s="109"/>
      <c r="AH5209" s="109"/>
      <c r="AN5209" s="109"/>
      <c r="AO5209" s="109"/>
      <c r="AP5209" s="109"/>
      <c r="BF5209" s="305"/>
      <c r="BG5209" s="305"/>
      <c r="BJ5209" s="344"/>
      <c r="BK5209" s="344"/>
      <c r="BS5209" s="305"/>
      <c r="BT5209" s="305"/>
      <c r="BU5209" s="305"/>
      <c r="BV5209" s="305"/>
      <c r="BW5209" s="305"/>
      <c r="BX5209" s="305"/>
      <c r="BY5209" s="305"/>
      <c r="BZ5209" s="305"/>
      <c r="CA5209" s="305"/>
      <c r="CE5209" s="110"/>
    </row>
    <row r="5210" spans="9:83" s="108" customFormat="1" x14ac:dyDescent="0.25">
      <c r="I5210" s="111"/>
      <c r="J5210" s="111"/>
      <c r="K5210" s="111"/>
      <c r="L5210" s="111"/>
      <c r="M5210" s="111"/>
      <c r="N5210" s="111"/>
      <c r="O5210" s="112"/>
      <c r="AF5210" s="109"/>
      <c r="AG5210" s="109"/>
      <c r="AH5210" s="109"/>
      <c r="AN5210" s="109"/>
      <c r="AO5210" s="109"/>
      <c r="AP5210" s="109"/>
      <c r="BF5210" s="305"/>
      <c r="BG5210" s="305"/>
      <c r="BJ5210" s="344"/>
      <c r="BK5210" s="344"/>
      <c r="BS5210" s="305"/>
      <c r="BT5210" s="305"/>
      <c r="BU5210" s="305"/>
      <c r="BV5210" s="305"/>
      <c r="BW5210" s="305"/>
      <c r="BX5210" s="305"/>
      <c r="BY5210" s="305"/>
      <c r="BZ5210" s="305"/>
      <c r="CA5210" s="305"/>
      <c r="CE5210" s="110"/>
    </row>
    <row r="5211" spans="9:83" s="108" customFormat="1" x14ac:dyDescent="0.25">
      <c r="I5211" s="111"/>
      <c r="J5211" s="111"/>
      <c r="K5211" s="111"/>
      <c r="L5211" s="111"/>
      <c r="M5211" s="111"/>
      <c r="N5211" s="111"/>
      <c r="O5211" s="112"/>
      <c r="AF5211" s="109"/>
      <c r="AG5211" s="109"/>
      <c r="AH5211" s="109"/>
      <c r="AN5211" s="109"/>
      <c r="AO5211" s="109"/>
      <c r="AP5211" s="109"/>
      <c r="BF5211" s="305"/>
      <c r="BG5211" s="305"/>
      <c r="BJ5211" s="344"/>
      <c r="BK5211" s="344"/>
      <c r="BS5211" s="305"/>
      <c r="BT5211" s="305"/>
      <c r="BU5211" s="305"/>
      <c r="BV5211" s="305"/>
      <c r="BW5211" s="305"/>
      <c r="BX5211" s="305"/>
      <c r="BY5211" s="305"/>
      <c r="BZ5211" s="305"/>
      <c r="CA5211" s="305"/>
      <c r="CE5211" s="110"/>
    </row>
    <row r="5212" spans="9:83" s="108" customFormat="1" x14ac:dyDescent="0.25">
      <c r="I5212" s="111"/>
      <c r="J5212" s="111"/>
      <c r="K5212" s="111"/>
      <c r="L5212" s="111"/>
      <c r="M5212" s="111"/>
      <c r="N5212" s="111"/>
      <c r="O5212" s="112"/>
      <c r="AF5212" s="109"/>
      <c r="AG5212" s="109"/>
      <c r="AH5212" s="109"/>
      <c r="AN5212" s="109"/>
      <c r="AO5212" s="109"/>
      <c r="AP5212" s="109"/>
      <c r="BF5212" s="305"/>
      <c r="BG5212" s="305"/>
      <c r="BJ5212" s="344"/>
      <c r="BK5212" s="344"/>
      <c r="BS5212" s="305"/>
      <c r="BT5212" s="305"/>
      <c r="BU5212" s="305"/>
      <c r="BV5212" s="305"/>
      <c r="BW5212" s="305"/>
      <c r="BX5212" s="305"/>
      <c r="BY5212" s="305"/>
      <c r="BZ5212" s="305"/>
      <c r="CA5212" s="305"/>
      <c r="CE5212" s="110"/>
    </row>
    <row r="5213" spans="9:83" s="108" customFormat="1" x14ac:dyDescent="0.25">
      <c r="I5213" s="111"/>
      <c r="J5213" s="111"/>
      <c r="K5213" s="111"/>
      <c r="L5213" s="111"/>
      <c r="M5213" s="111"/>
      <c r="N5213" s="111"/>
      <c r="O5213" s="112"/>
      <c r="AF5213" s="109"/>
      <c r="AG5213" s="109"/>
      <c r="AH5213" s="109"/>
      <c r="AN5213" s="109"/>
      <c r="AO5213" s="109"/>
      <c r="AP5213" s="109"/>
      <c r="BF5213" s="305"/>
      <c r="BG5213" s="305"/>
      <c r="BJ5213" s="344"/>
      <c r="BK5213" s="344"/>
      <c r="BS5213" s="305"/>
      <c r="BT5213" s="305"/>
      <c r="BU5213" s="305"/>
      <c r="BV5213" s="305"/>
      <c r="BW5213" s="305"/>
      <c r="BX5213" s="305"/>
      <c r="BY5213" s="305"/>
      <c r="BZ5213" s="305"/>
      <c r="CA5213" s="305"/>
      <c r="CE5213" s="110"/>
    </row>
    <row r="5214" spans="9:83" s="108" customFormat="1" x14ac:dyDescent="0.25">
      <c r="I5214" s="111"/>
      <c r="J5214" s="111"/>
      <c r="K5214" s="111"/>
      <c r="L5214" s="111"/>
      <c r="M5214" s="111"/>
      <c r="N5214" s="111"/>
      <c r="O5214" s="112"/>
      <c r="AF5214" s="109"/>
      <c r="AG5214" s="109"/>
      <c r="AH5214" s="109"/>
      <c r="AN5214" s="109"/>
      <c r="AO5214" s="109"/>
      <c r="AP5214" s="109"/>
      <c r="BF5214" s="305"/>
      <c r="BG5214" s="305"/>
      <c r="BJ5214" s="344"/>
      <c r="BK5214" s="344"/>
      <c r="BS5214" s="305"/>
      <c r="BT5214" s="305"/>
      <c r="BU5214" s="305"/>
      <c r="BV5214" s="305"/>
      <c r="BW5214" s="305"/>
      <c r="BX5214" s="305"/>
      <c r="BY5214" s="305"/>
      <c r="BZ5214" s="305"/>
      <c r="CA5214" s="305"/>
      <c r="CE5214" s="110"/>
    </row>
    <row r="5215" spans="9:83" s="108" customFormat="1" x14ac:dyDescent="0.25">
      <c r="I5215" s="111"/>
      <c r="J5215" s="111"/>
      <c r="K5215" s="111"/>
      <c r="L5215" s="111"/>
      <c r="M5215" s="111"/>
      <c r="N5215" s="111"/>
      <c r="O5215" s="112"/>
      <c r="AF5215" s="109"/>
      <c r="AG5215" s="109"/>
      <c r="AH5215" s="109"/>
      <c r="AN5215" s="109"/>
      <c r="AO5215" s="109"/>
      <c r="AP5215" s="109"/>
      <c r="BF5215" s="305"/>
      <c r="BG5215" s="305"/>
      <c r="BJ5215" s="344"/>
      <c r="BK5215" s="344"/>
      <c r="BS5215" s="305"/>
      <c r="BT5215" s="305"/>
      <c r="BU5215" s="305"/>
      <c r="BV5215" s="305"/>
      <c r="BW5215" s="305"/>
      <c r="BX5215" s="305"/>
      <c r="BY5215" s="305"/>
      <c r="BZ5215" s="305"/>
      <c r="CA5215" s="305"/>
      <c r="CE5215" s="110"/>
    </row>
    <row r="5216" spans="9:83" s="108" customFormat="1" x14ac:dyDescent="0.25">
      <c r="I5216" s="111"/>
      <c r="J5216" s="111"/>
      <c r="K5216" s="111"/>
      <c r="L5216" s="111"/>
      <c r="M5216" s="111"/>
      <c r="N5216" s="111"/>
      <c r="O5216" s="112"/>
      <c r="AF5216" s="109"/>
      <c r="AG5216" s="109"/>
      <c r="AH5216" s="109"/>
      <c r="AN5216" s="109"/>
      <c r="AO5216" s="109"/>
      <c r="AP5216" s="109"/>
      <c r="BF5216" s="305"/>
      <c r="BG5216" s="305"/>
      <c r="BJ5216" s="344"/>
      <c r="BK5216" s="344"/>
      <c r="BS5216" s="305"/>
      <c r="BT5216" s="305"/>
      <c r="BU5216" s="305"/>
      <c r="BV5216" s="305"/>
      <c r="BW5216" s="305"/>
      <c r="BX5216" s="305"/>
      <c r="BY5216" s="305"/>
      <c r="BZ5216" s="305"/>
      <c r="CA5216" s="305"/>
      <c r="CE5216" s="110"/>
    </row>
    <row r="5217" spans="9:83" s="108" customFormat="1" x14ac:dyDescent="0.25">
      <c r="I5217" s="111"/>
      <c r="J5217" s="111"/>
      <c r="K5217" s="111"/>
      <c r="L5217" s="111"/>
      <c r="M5217" s="111"/>
      <c r="N5217" s="111"/>
      <c r="O5217" s="112"/>
      <c r="AF5217" s="109"/>
      <c r="AG5217" s="109"/>
      <c r="AH5217" s="109"/>
      <c r="AN5217" s="109"/>
      <c r="AO5217" s="109"/>
      <c r="AP5217" s="109"/>
      <c r="BF5217" s="305"/>
      <c r="BG5217" s="305"/>
      <c r="BJ5217" s="344"/>
      <c r="BK5217" s="344"/>
      <c r="BS5217" s="305"/>
      <c r="BT5217" s="305"/>
      <c r="BU5217" s="305"/>
      <c r="BV5217" s="305"/>
      <c r="BW5217" s="305"/>
      <c r="BX5217" s="305"/>
      <c r="BY5217" s="305"/>
      <c r="BZ5217" s="305"/>
      <c r="CA5217" s="305"/>
      <c r="CE5217" s="110"/>
    </row>
    <row r="5218" spans="9:83" s="108" customFormat="1" x14ac:dyDescent="0.25">
      <c r="I5218" s="111"/>
      <c r="J5218" s="111"/>
      <c r="K5218" s="111"/>
      <c r="L5218" s="111"/>
      <c r="M5218" s="111"/>
      <c r="N5218" s="111"/>
      <c r="O5218" s="112"/>
      <c r="AF5218" s="109"/>
      <c r="AG5218" s="109"/>
      <c r="AH5218" s="109"/>
      <c r="AN5218" s="109"/>
      <c r="AO5218" s="109"/>
      <c r="AP5218" s="109"/>
      <c r="BF5218" s="305"/>
      <c r="BG5218" s="305"/>
      <c r="BJ5218" s="344"/>
      <c r="BK5218" s="344"/>
      <c r="BS5218" s="305"/>
      <c r="BT5218" s="305"/>
      <c r="BU5218" s="305"/>
      <c r="BV5218" s="305"/>
      <c r="BW5218" s="305"/>
      <c r="BX5218" s="305"/>
      <c r="BY5218" s="305"/>
      <c r="BZ5218" s="305"/>
      <c r="CA5218" s="305"/>
      <c r="CE5218" s="110"/>
    </row>
    <row r="5219" spans="9:83" s="108" customFormat="1" x14ac:dyDescent="0.25">
      <c r="I5219" s="111"/>
      <c r="J5219" s="111"/>
      <c r="K5219" s="111"/>
      <c r="L5219" s="111"/>
      <c r="M5219" s="111"/>
      <c r="N5219" s="111"/>
      <c r="O5219" s="112"/>
      <c r="AF5219" s="109"/>
      <c r="AG5219" s="109"/>
      <c r="AH5219" s="109"/>
      <c r="AN5219" s="109"/>
      <c r="AO5219" s="109"/>
      <c r="AP5219" s="109"/>
      <c r="BF5219" s="305"/>
      <c r="BG5219" s="305"/>
      <c r="BJ5219" s="344"/>
      <c r="BK5219" s="344"/>
      <c r="BS5219" s="305"/>
      <c r="BT5219" s="305"/>
      <c r="BU5219" s="305"/>
      <c r="BV5219" s="305"/>
      <c r="BW5219" s="305"/>
      <c r="BX5219" s="305"/>
      <c r="BY5219" s="305"/>
      <c r="BZ5219" s="305"/>
      <c r="CA5219" s="305"/>
      <c r="CE5219" s="110"/>
    </row>
    <row r="5220" spans="9:83" s="108" customFormat="1" x14ac:dyDescent="0.25">
      <c r="I5220" s="111"/>
      <c r="J5220" s="111"/>
      <c r="K5220" s="111"/>
      <c r="L5220" s="111"/>
      <c r="M5220" s="111"/>
      <c r="N5220" s="111"/>
      <c r="O5220" s="112"/>
      <c r="AF5220" s="109"/>
      <c r="AG5220" s="109"/>
      <c r="AH5220" s="109"/>
      <c r="AN5220" s="109"/>
      <c r="AO5220" s="109"/>
      <c r="AP5220" s="109"/>
      <c r="BF5220" s="305"/>
      <c r="BG5220" s="305"/>
      <c r="BJ5220" s="344"/>
      <c r="BK5220" s="344"/>
      <c r="BS5220" s="305"/>
      <c r="BT5220" s="305"/>
      <c r="BU5220" s="305"/>
      <c r="BV5220" s="305"/>
      <c r="BW5220" s="305"/>
      <c r="BX5220" s="305"/>
      <c r="BY5220" s="305"/>
      <c r="BZ5220" s="305"/>
      <c r="CA5220" s="305"/>
      <c r="CE5220" s="110"/>
    </row>
    <row r="5221" spans="9:83" s="108" customFormat="1" x14ac:dyDescent="0.25">
      <c r="I5221" s="111"/>
      <c r="J5221" s="111"/>
      <c r="K5221" s="111"/>
      <c r="L5221" s="111"/>
      <c r="M5221" s="111"/>
      <c r="N5221" s="111"/>
      <c r="O5221" s="112"/>
      <c r="AF5221" s="109"/>
      <c r="AG5221" s="109"/>
      <c r="AH5221" s="109"/>
      <c r="AN5221" s="109"/>
      <c r="AO5221" s="109"/>
      <c r="AP5221" s="109"/>
      <c r="BF5221" s="305"/>
      <c r="BG5221" s="305"/>
      <c r="BJ5221" s="344"/>
      <c r="BK5221" s="344"/>
      <c r="BS5221" s="305"/>
      <c r="BT5221" s="305"/>
      <c r="BU5221" s="305"/>
      <c r="BV5221" s="305"/>
      <c r="BW5221" s="305"/>
      <c r="BX5221" s="305"/>
      <c r="BY5221" s="305"/>
      <c r="BZ5221" s="305"/>
      <c r="CA5221" s="305"/>
      <c r="CE5221" s="110"/>
    </row>
    <row r="5222" spans="9:83" s="108" customFormat="1" x14ac:dyDescent="0.25">
      <c r="I5222" s="111"/>
      <c r="J5222" s="111"/>
      <c r="K5222" s="111"/>
      <c r="L5222" s="111"/>
      <c r="M5222" s="111"/>
      <c r="N5222" s="111"/>
      <c r="O5222" s="112"/>
      <c r="AF5222" s="109"/>
      <c r="AG5222" s="109"/>
      <c r="AH5222" s="109"/>
      <c r="AN5222" s="109"/>
      <c r="AO5222" s="109"/>
      <c r="AP5222" s="109"/>
      <c r="BF5222" s="305"/>
      <c r="BG5222" s="305"/>
      <c r="BJ5222" s="344"/>
      <c r="BK5222" s="344"/>
      <c r="BS5222" s="305"/>
      <c r="BT5222" s="305"/>
      <c r="BU5222" s="305"/>
      <c r="BV5222" s="305"/>
      <c r="BW5222" s="305"/>
      <c r="BX5222" s="305"/>
      <c r="BY5222" s="305"/>
      <c r="BZ5222" s="305"/>
      <c r="CA5222" s="305"/>
      <c r="CE5222" s="110"/>
    </row>
    <row r="5223" spans="9:83" s="108" customFormat="1" x14ac:dyDescent="0.25">
      <c r="I5223" s="111"/>
      <c r="J5223" s="111"/>
      <c r="K5223" s="111"/>
      <c r="L5223" s="111"/>
      <c r="M5223" s="111"/>
      <c r="N5223" s="111"/>
      <c r="O5223" s="112"/>
      <c r="AF5223" s="109"/>
      <c r="AG5223" s="109"/>
      <c r="AH5223" s="109"/>
      <c r="AN5223" s="109"/>
      <c r="AO5223" s="109"/>
      <c r="AP5223" s="109"/>
      <c r="BF5223" s="305"/>
      <c r="BG5223" s="305"/>
      <c r="BJ5223" s="344"/>
      <c r="BK5223" s="344"/>
      <c r="BS5223" s="305"/>
      <c r="BT5223" s="305"/>
      <c r="BU5223" s="305"/>
      <c r="BV5223" s="305"/>
      <c r="BW5223" s="305"/>
      <c r="BX5223" s="305"/>
      <c r="BY5223" s="305"/>
      <c r="BZ5223" s="305"/>
      <c r="CA5223" s="305"/>
      <c r="CE5223" s="110"/>
    </row>
    <row r="5224" spans="9:83" s="108" customFormat="1" x14ac:dyDescent="0.25">
      <c r="I5224" s="111"/>
      <c r="J5224" s="111"/>
      <c r="K5224" s="111"/>
      <c r="L5224" s="111"/>
      <c r="M5224" s="111"/>
      <c r="N5224" s="111"/>
      <c r="O5224" s="112"/>
      <c r="AF5224" s="109"/>
      <c r="AG5224" s="109"/>
      <c r="AH5224" s="109"/>
      <c r="AN5224" s="109"/>
      <c r="AO5224" s="109"/>
      <c r="AP5224" s="109"/>
      <c r="BF5224" s="305"/>
      <c r="BG5224" s="305"/>
      <c r="BJ5224" s="344"/>
      <c r="BK5224" s="344"/>
      <c r="BS5224" s="305"/>
      <c r="BT5224" s="305"/>
      <c r="BU5224" s="305"/>
      <c r="BV5224" s="305"/>
      <c r="BW5224" s="305"/>
      <c r="BX5224" s="305"/>
      <c r="BY5224" s="305"/>
      <c r="BZ5224" s="305"/>
      <c r="CA5224" s="305"/>
      <c r="CE5224" s="110"/>
    </row>
    <row r="5225" spans="9:83" s="108" customFormat="1" x14ac:dyDescent="0.25">
      <c r="I5225" s="111"/>
      <c r="J5225" s="111"/>
      <c r="K5225" s="111"/>
      <c r="L5225" s="111"/>
      <c r="M5225" s="111"/>
      <c r="N5225" s="111"/>
      <c r="O5225" s="112"/>
      <c r="AF5225" s="109"/>
      <c r="AG5225" s="109"/>
      <c r="AH5225" s="109"/>
      <c r="AN5225" s="109"/>
      <c r="AO5225" s="109"/>
      <c r="AP5225" s="109"/>
      <c r="BF5225" s="305"/>
      <c r="BG5225" s="305"/>
      <c r="BJ5225" s="344"/>
      <c r="BK5225" s="344"/>
      <c r="BS5225" s="305"/>
      <c r="BT5225" s="305"/>
      <c r="BU5225" s="305"/>
      <c r="BV5225" s="305"/>
      <c r="BW5225" s="305"/>
      <c r="BX5225" s="305"/>
      <c r="BY5225" s="305"/>
      <c r="BZ5225" s="305"/>
      <c r="CA5225" s="305"/>
      <c r="CE5225" s="110"/>
    </row>
    <row r="5226" spans="9:83" s="108" customFormat="1" x14ac:dyDescent="0.25">
      <c r="I5226" s="111"/>
      <c r="J5226" s="111"/>
      <c r="K5226" s="111"/>
      <c r="L5226" s="111"/>
      <c r="M5226" s="111"/>
      <c r="N5226" s="111"/>
      <c r="O5226" s="112"/>
      <c r="AF5226" s="109"/>
      <c r="AG5226" s="109"/>
      <c r="AH5226" s="109"/>
      <c r="AN5226" s="109"/>
      <c r="AO5226" s="109"/>
      <c r="AP5226" s="109"/>
      <c r="BF5226" s="305"/>
      <c r="BG5226" s="305"/>
      <c r="BJ5226" s="344"/>
      <c r="BK5226" s="344"/>
      <c r="BS5226" s="305"/>
      <c r="BT5226" s="305"/>
      <c r="BU5226" s="305"/>
      <c r="BV5226" s="305"/>
      <c r="BW5226" s="305"/>
      <c r="BX5226" s="305"/>
      <c r="BY5226" s="305"/>
      <c r="BZ5226" s="305"/>
      <c r="CA5226" s="305"/>
      <c r="CE5226" s="110"/>
    </row>
    <row r="5227" spans="9:83" s="108" customFormat="1" x14ac:dyDescent="0.25">
      <c r="I5227" s="111"/>
      <c r="J5227" s="111"/>
      <c r="K5227" s="111"/>
      <c r="L5227" s="111"/>
      <c r="M5227" s="111"/>
      <c r="N5227" s="111"/>
      <c r="O5227" s="112"/>
      <c r="AF5227" s="109"/>
      <c r="AG5227" s="109"/>
      <c r="AH5227" s="109"/>
      <c r="AN5227" s="109"/>
      <c r="AO5227" s="109"/>
      <c r="AP5227" s="109"/>
      <c r="BF5227" s="305"/>
      <c r="BG5227" s="305"/>
      <c r="BJ5227" s="344"/>
      <c r="BK5227" s="344"/>
      <c r="BS5227" s="305"/>
      <c r="BT5227" s="305"/>
      <c r="BU5227" s="305"/>
      <c r="BV5227" s="305"/>
      <c r="BW5227" s="305"/>
      <c r="BX5227" s="305"/>
      <c r="BY5227" s="305"/>
      <c r="BZ5227" s="305"/>
      <c r="CA5227" s="305"/>
      <c r="CE5227" s="110"/>
    </row>
    <row r="5228" spans="9:83" s="108" customFormat="1" x14ac:dyDescent="0.25">
      <c r="I5228" s="111"/>
      <c r="J5228" s="111"/>
      <c r="K5228" s="111"/>
      <c r="L5228" s="111"/>
      <c r="M5228" s="111"/>
      <c r="N5228" s="111"/>
      <c r="O5228" s="112"/>
      <c r="AF5228" s="109"/>
      <c r="AG5228" s="109"/>
      <c r="AH5228" s="109"/>
      <c r="AN5228" s="109"/>
      <c r="AO5228" s="109"/>
      <c r="AP5228" s="109"/>
      <c r="BF5228" s="305"/>
      <c r="BG5228" s="305"/>
      <c r="BJ5228" s="344"/>
      <c r="BK5228" s="344"/>
      <c r="BS5228" s="305"/>
      <c r="BT5228" s="305"/>
      <c r="BU5228" s="305"/>
      <c r="BV5228" s="305"/>
      <c r="BW5228" s="305"/>
      <c r="BX5228" s="305"/>
      <c r="BY5228" s="305"/>
      <c r="BZ5228" s="305"/>
      <c r="CA5228" s="305"/>
      <c r="CE5228" s="110"/>
    </row>
    <row r="5229" spans="9:83" s="108" customFormat="1" x14ac:dyDescent="0.25">
      <c r="I5229" s="111"/>
      <c r="J5229" s="111"/>
      <c r="K5229" s="111"/>
      <c r="L5229" s="111"/>
      <c r="M5229" s="111"/>
      <c r="N5229" s="111"/>
      <c r="O5229" s="112"/>
      <c r="AF5229" s="109"/>
      <c r="AG5229" s="109"/>
      <c r="AH5229" s="109"/>
      <c r="AN5229" s="109"/>
      <c r="AO5229" s="109"/>
      <c r="AP5229" s="109"/>
      <c r="BF5229" s="305"/>
      <c r="BG5229" s="305"/>
      <c r="BJ5229" s="344"/>
      <c r="BK5229" s="344"/>
      <c r="BS5229" s="305"/>
      <c r="BT5229" s="305"/>
      <c r="BU5229" s="305"/>
      <c r="BV5229" s="305"/>
      <c r="BW5229" s="305"/>
      <c r="BX5229" s="305"/>
      <c r="BY5229" s="305"/>
      <c r="BZ5229" s="305"/>
      <c r="CA5229" s="305"/>
      <c r="CE5229" s="110"/>
    </row>
    <row r="5230" spans="9:83" s="108" customFormat="1" x14ac:dyDescent="0.25">
      <c r="I5230" s="111"/>
      <c r="J5230" s="111"/>
      <c r="K5230" s="111"/>
      <c r="L5230" s="111"/>
      <c r="M5230" s="111"/>
      <c r="N5230" s="111"/>
      <c r="O5230" s="112"/>
      <c r="AF5230" s="109"/>
      <c r="AG5230" s="109"/>
      <c r="AH5230" s="109"/>
      <c r="AN5230" s="109"/>
      <c r="AO5230" s="109"/>
      <c r="AP5230" s="109"/>
      <c r="BF5230" s="305"/>
      <c r="BG5230" s="305"/>
      <c r="BJ5230" s="344"/>
      <c r="BK5230" s="344"/>
      <c r="BS5230" s="305"/>
      <c r="BT5230" s="305"/>
      <c r="BU5230" s="305"/>
      <c r="BV5230" s="305"/>
      <c r="BW5230" s="305"/>
      <c r="BX5230" s="305"/>
      <c r="BY5230" s="305"/>
      <c r="BZ5230" s="305"/>
      <c r="CA5230" s="305"/>
      <c r="CE5230" s="110"/>
    </row>
    <row r="5231" spans="9:83" s="108" customFormat="1" x14ac:dyDescent="0.25">
      <c r="I5231" s="111"/>
      <c r="J5231" s="111"/>
      <c r="K5231" s="111"/>
      <c r="L5231" s="111"/>
      <c r="M5231" s="111"/>
      <c r="N5231" s="111"/>
      <c r="O5231" s="112"/>
      <c r="AF5231" s="109"/>
      <c r="AG5231" s="109"/>
      <c r="AH5231" s="109"/>
      <c r="AN5231" s="109"/>
      <c r="AO5231" s="109"/>
      <c r="AP5231" s="109"/>
      <c r="BF5231" s="305"/>
      <c r="BG5231" s="305"/>
      <c r="BJ5231" s="344"/>
      <c r="BK5231" s="344"/>
      <c r="BS5231" s="305"/>
      <c r="BT5231" s="305"/>
      <c r="BU5231" s="305"/>
      <c r="BV5231" s="305"/>
      <c r="BW5231" s="305"/>
      <c r="BX5231" s="305"/>
      <c r="BY5231" s="305"/>
      <c r="BZ5231" s="305"/>
      <c r="CA5231" s="305"/>
      <c r="CE5231" s="110"/>
    </row>
    <row r="5232" spans="9:83" s="108" customFormat="1" x14ac:dyDescent="0.25">
      <c r="I5232" s="111"/>
      <c r="J5232" s="111"/>
      <c r="K5232" s="111"/>
      <c r="L5232" s="111"/>
      <c r="M5232" s="111"/>
      <c r="N5232" s="111"/>
      <c r="O5232" s="112"/>
      <c r="AF5232" s="109"/>
      <c r="AG5232" s="109"/>
      <c r="AH5232" s="109"/>
      <c r="AN5232" s="109"/>
      <c r="AO5232" s="109"/>
      <c r="AP5232" s="109"/>
      <c r="BF5232" s="305"/>
      <c r="BG5232" s="305"/>
      <c r="BJ5232" s="344"/>
      <c r="BK5232" s="344"/>
      <c r="BS5232" s="305"/>
      <c r="BT5232" s="305"/>
      <c r="BU5232" s="305"/>
      <c r="BV5232" s="305"/>
      <c r="BW5232" s="305"/>
      <c r="BX5232" s="305"/>
      <c r="BY5232" s="305"/>
      <c r="BZ5232" s="305"/>
      <c r="CA5232" s="305"/>
      <c r="CE5232" s="110"/>
    </row>
    <row r="5233" spans="9:83" s="108" customFormat="1" x14ac:dyDescent="0.25">
      <c r="I5233" s="111"/>
      <c r="J5233" s="111"/>
      <c r="K5233" s="111"/>
      <c r="L5233" s="111"/>
      <c r="M5233" s="111"/>
      <c r="N5233" s="111"/>
      <c r="O5233" s="112"/>
      <c r="AF5233" s="109"/>
      <c r="AG5233" s="109"/>
      <c r="AH5233" s="109"/>
      <c r="AN5233" s="109"/>
      <c r="AO5233" s="109"/>
      <c r="AP5233" s="109"/>
      <c r="BF5233" s="305"/>
      <c r="BG5233" s="305"/>
      <c r="BJ5233" s="344"/>
      <c r="BK5233" s="344"/>
      <c r="BS5233" s="305"/>
      <c r="BT5233" s="305"/>
      <c r="BU5233" s="305"/>
      <c r="BV5233" s="305"/>
      <c r="BW5233" s="305"/>
      <c r="BX5233" s="305"/>
      <c r="BY5233" s="305"/>
      <c r="BZ5233" s="305"/>
      <c r="CA5233" s="305"/>
      <c r="CE5233" s="110"/>
    </row>
    <row r="5234" spans="9:83" s="108" customFormat="1" x14ac:dyDescent="0.25">
      <c r="I5234" s="111"/>
      <c r="J5234" s="111"/>
      <c r="K5234" s="111"/>
      <c r="L5234" s="111"/>
      <c r="M5234" s="111"/>
      <c r="N5234" s="111"/>
      <c r="O5234" s="112"/>
      <c r="AF5234" s="109"/>
      <c r="AG5234" s="109"/>
      <c r="AH5234" s="109"/>
      <c r="AN5234" s="109"/>
      <c r="AO5234" s="109"/>
      <c r="AP5234" s="109"/>
      <c r="BF5234" s="305"/>
      <c r="BG5234" s="305"/>
      <c r="BJ5234" s="344"/>
      <c r="BK5234" s="344"/>
      <c r="BS5234" s="305"/>
      <c r="BT5234" s="305"/>
      <c r="BU5234" s="305"/>
      <c r="BV5234" s="305"/>
      <c r="BW5234" s="305"/>
      <c r="BX5234" s="305"/>
      <c r="BY5234" s="305"/>
      <c r="BZ5234" s="305"/>
      <c r="CA5234" s="305"/>
      <c r="CE5234" s="110"/>
    </row>
    <row r="5235" spans="9:83" s="108" customFormat="1" x14ac:dyDescent="0.25">
      <c r="I5235" s="111"/>
      <c r="J5235" s="111"/>
      <c r="K5235" s="111"/>
      <c r="L5235" s="111"/>
      <c r="M5235" s="111"/>
      <c r="N5235" s="111"/>
      <c r="O5235" s="112"/>
      <c r="AF5235" s="109"/>
      <c r="AG5235" s="109"/>
      <c r="AH5235" s="109"/>
      <c r="AN5235" s="109"/>
      <c r="AO5235" s="109"/>
      <c r="AP5235" s="109"/>
      <c r="BF5235" s="305"/>
      <c r="BG5235" s="305"/>
      <c r="BJ5235" s="344"/>
      <c r="BK5235" s="344"/>
      <c r="BS5235" s="305"/>
      <c r="BT5235" s="305"/>
      <c r="BU5235" s="305"/>
      <c r="BV5235" s="305"/>
      <c r="BW5235" s="305"/>
      <c r="BX5235" s="305"/>
      <c r="BY5235" s="305"/>
      <c r="BZ5235" s="305"/>
      <c r="CA5235" s="305"/>
      <c r="CE5235" s="110"/>
    </row>
    <row r="5236" spans="9:83" s="108" customFormat="1" x14ac:dyDescent="0.25">
      <c r="I5236" s="111"/>
      <c r="J5236" s="111"/>
      <c r="K5236" s="111"/>
      <c r="L5236" s="111"/>
      <c r="M5236" s="111"/>
      <c r="N5236" s="111"/>
      <c r="O5236" s="112"/>
      <c r="AF5236" s="109"/>
      <c r="AG5236" s="109"/>
      <c r="AH5236" s="109"/>
      <c r="AN5236" s="109"/>
      <c r="AO5236" s="109"/>
      <c r="AP5236" s="109"/>
      <c r="BF5236" s="305"/>
      <c r="BG5236" s="305"/>
      <c r="BJ5236" s="344"/>
      <c r="BK5236" s="344"/>
      <c r="BS5236" s="305"/>
      <c r="BT5236" s="305"/>
      <c r="BU5236" s="305"/>
      <c r="BV5236" s="305"/>
      <c r="BW5236" s="305"/>
      <c r="BX5236" s="305"/>
      <c r="BY5236" s="305"/>
      <c r="BZ5236" s="305"/>
      <c r="CA5236" s="305"/>
      <c r="CE5236" s="110"/>
    </row>
    <row r="5237" spans="9:83" s="108" customFormat="1" x14ac:dyDescent="0.25">
      <c r="I5237" s="111"/>
      <c r="J5237" s="111"/>
      <c r="K5237" s="111"/>
      <c r="L5237" s="111"/>
      <c r="M5237" s="111"/>
      <c r="N5237" s="111"/>
      <c r="O5237" s="112"/>
      <c r="AF5237" s="109"/>
      <c r="AG5237" s="109"/>
      <c r="AH5237" s="109"/>
      <c r="AN5237" s="109"/>
      <c r="AO5237" s="109"/>
      <c r="AP5237" s="109"/>
      <c r="BF5237" s="305"/>
      <c r="BG5237" s="305"/>
      <c r="BJ5237" s="344"/>
      <c r="BK5237" s="344"/>
      <c r="BS5237" s="305"/>
      <c r="BT5237" s="305"/>
      <c r="BU5237" s="305"/>
      <c r="BV5237" s="305"/>
      <c r="BW5237" s="305"/>
      <c r="BX5237" s="305"/>
      <c r="BY5237" s="305"/>
      <c r="BZ5237" s="305"/>
      <c r="CA5237" s="305"/>
      <c r="CE5237" s="110"/>
    </row>
    <row r="5238" spans="9:83" s="108" customFormat="1" x14ac:dyDescent="0.25">
      <c r="I5238" s="111"/>
      <c r="J5238" s="111"/>
      <c r="K5238" s="111"/>
      <c r="L5238" s="111"/>
      <c r="M5238" s="111"/>
      <c r="N5238" s="111"/>
      <c r="O5238" s="112"/>
      <c r="AF5238" s="109"/>
      <c r="AG5238" s="109"/>
      <c r="AH5238" s="109"/>
      <c r="AN5238" s="109"/>
      <c r="AO5238" s="109"/>
      <c r="AP5238" s="109"/>
      <c r="BF5238" s="305"/>
      <c r="BG5238" s="305"/>
      <c r="BJ5238" s="344"/>
      <c r="BK5238" s="344"/>
      <c r="BS5238" s="305"/>
      <c r="BT5238" s="305"/>
      <c r="BU5238" s="305"/>
      <c r="BV5238" s="305"/>
      <c r="BW5238" s="305"/>
      <c r="BX5238" s="305"/>
      <c r="BY5238" s="305"/>
      <c r="BZ5238" s="305"/>
      <c r="CA5238" s="305"/>
      <c r="CE5238" s="110"/>
    </row>
    <row r="5239" spans="9:83" s="108" customFormat="1" x14ac:dyDescent="0.25">
      <c r="I5239" s="111"/>
      <c r="J5239" s="111"/>
      <c r="K5239" s="111"/>
      <c r="L5239" s="111"/>
      <c r="M5239" s="111"/>
      <c r="N5239" s="111"/>
      <c r="O5239" s="112"/>
      <c r="AF5239" s="109"/>
      <c r="AG5239" s="109"/>
      <c r="AH5239" s="109"/>
      <c r="AN5239" s="109"/>
      <c r="AO5239" s="109"/>
      <c r="AP5239" s="109"/>
      <c r="BF5239" s="305"/>
      <c r="BG5239" s="305"/>
      <c r="BJ5239" s="344"/>
      <c r="BK5239" s="344"/>
      <c r="BS5239" s="305"/>
      <c r="BT5239" s="305"/>
      <c r="BU5239" s="305"/>
      <c r="BV5239" s="305"/>
      <c r="BW5239" s="305"/>
      <c r="BX5239" s="305"/>
      <c r="BY5239" s="305"/>
      <c r="BZ5239" s="305"/>
      <c r="CA5239" s="305"/>
      <c r="CE5239" s="110"/>
    </row>
    <row r="5240" spans="9:83" s="108" customFormat="1" x14ac:dyDescent="0.25">
      <c r="I5240" s="111"/>
      <c r="J5240" s="111"/>
      <c r="K5240" s="111"/>
      <c r="L5240" s="111"/>
      <c r="M5240" s="111"/>
      <c r="N5240" s="111"/>
      <c r="O5240" s="112"/>
      <c r="AF5240" s="109"/>
      <c r="AG5240" s="109"/>
      <c r="AH5240" s="109"/>
      <c r="AN5240" s="109"/>
      <c r="AO5240" s="109"/>
      <c r="AP5240" s="109"/>
      <c r="BF5240" s="305"/>
      <c r="BG5240" s="305"/>
      <c r="BJ5240" s="344"/>
      <c r="BK5240" s="344"/>
      <c r="BS5240" s="305"/>
      <c r="BT5240" s="305"/>
      <c r="BU5240" s="305"/>
      <c r="BV5240" s="305"/>
      <c r="BW5240" s="305"/>
      <c r="BX5240" s="305"/>
      <c r="BY5240" s="305"/>
      <c r="BZ5240" s="305"/>
      <c r="CA5240" s="305"/>
      <c r="CE5240" s="110"/>
    </row>
    <row r="5241" spans="9:83" s="108" customFormat="1" x14ac:dyDescent="0.25">
      <c r="I5241" s="111"/>
      <c r="J5241" s="111"/>
      <c r="K5241" s="111"/>
      <c r="L5241" s="111"/>
      <c r="M5241" s="111"/>
      <c r="N5241" s="111"/>
      <c r="O5241" s="112"/>
      <c r="AF5241" s="109"/>
      <c r="AG5241" s="109"/>
      <c r="AH5241" s="109"/>
      <c r="AN5241" s="109"/>
      <c r="AO5241" s="109"/>
      <c r="AP5241" s="109"/>
      <c r="BF5241" s="305"/>
      <c r="BG5241" s="305"/>
      <c r="BJ5241" s="344"/>
      <c r="BK5241" s="344"/>
      <c r="BS5241" s="305"/>
      <c r="BT5241" s="305"/>
      <c r="BU5241" s="305"/>
      <c r="BV5241" s="305"/>
      <c r="BW5241" s="305"/>
      <c r="BX5241" s="305"/>
      <c r="BY5241" s="305"/>
      <c r="BZ5241" s="305"/>
      <c r="CA5241" s="305"/>
      <c r="CE5241" s="110"/>
    </row>
    <row r="5242" spans="9:83" s="108" customFormat="1" x14ac:dyDescent="0.25">
      <c r="I5242" s="111"/>
      <c r="J5242" s="111"/>
      <c r="K5242" s="111"/>
      <c r="L5242" s="111"/>
      <c r="M5242" s="111"/>
      <c r="N5242" s="111"/>
      <c r="O5242" s="112"/>
      <c r="AF5242" s="109"/>
      <c r="AG5242" s="109"/>
      <c r="AH5242" s="109"/>
      <c r="AN5242" s="109"/>
      <c r="AO5242" s="109"/>
      <c r="AP5242" s="109"/>
      <c r="BF5242" s="305"/>
      <c r="BG5242" s="305"/>
      <c r="BJ5242" s="344"/>
      <c r="BK5242" s="344"/>
      <c r="BS5242" s="305"/>
      <c r="BT5242" s="305"/>
      <c r="BU5242" s="305"/>
      <c r="BV5242" s="305"/>
      <c r="BW5242" s="305"/>
      <c r="BX5242" s="305"/>
      <c r="BY5242" s="305"/>
      <c r="BZ5242" s="305"/>
      <c r="CA5242" s="305"/>
      <c r="CE5242" s="110"/>
    </row>
    <row r="5243" spans="9:83" s="108" customFormat="1" x14ac:dyDescent="0.25">
      <c r="I5243" s="111"/>
      <c r="J5243" s="111"/>
      <c r="K5243" s="111"/>
      <c r="L5243" s="111"/>
      <c r="M5243" s="111"/>
      <c r="N5243" s="111"/>
      <c r="O5243" s="112"/>
      <c r="AF5243" s="109"/>
      <c r="AG5243" s="109"/>
      <c r="AH5243" s="109"/>
      <c r="AN5243" s="109"/>
      <c r="AO5243" s="109"/>
      <c r="AP5243" s="109"/>
      <c r="BF5243" s="305"/>
      <c r="BG5243" s="305"/>
      <c r="BJ5243" s="344"/>
      <c r="BK5243" s="344"/>
      <c r="BS5243" s="305"/>
      <c r="BT5243" s="305"/>
      <c r="BU5243" s="305"/>
      <c r="BV5243" s="305"/>
      <c r="BW5243" s="305"/>
      <c r="BX5243" s="305"/>
      <c r="BY5243" s="305"/>
      <c r="BZ5243" s="305"/>
      <c r="CA5243" s="305"/>
      <c r="CE5243" s="110"/>
    </row>
    <row r="5244" spans="9:83" s="108" customFormat="1" x14ac:dyDescent="0.25">
      <c r="I5244" s="111"/>
      <c r="J5244" s="111"/>
      <c r="K5244" s="111"/>
      <c r="L5244" s="111"/>
      <c r="M5244" s="111"/>
      <c r="N5244" s="111"/>
      <c r="O5244" s="112"/>
      <c r="AF5244" s="109"/>
      <c r="AG5244" s="109"/>
      <c r="AH5244" s="109"/>
      <c r="AN5244" s="109"/>
      <c r="AO5244" s="109"/>
      <c r="AP5244" s="109"/>
      <c r="BF5244" s="305"/>
      <c r="BG5244" s="305"/>
      <c r="BJ5244" s="344"/>
      <c r="BK5244" s="344"/>
      <c r="BS5244" s="305"/>
      <c r="BT5244" s="305"/>
      <c r="BU5244" s="305"/>
      <c r="BV5244" s="305"/>
      <c r="BW5244" s="305"/>
      <c r="BX5244" s="305"/>
      <c r="BY5244" s="305"/>
      <c r="BZ5244" s="305"/>
      <c r="CA5244" s="305"/>
      <c r="CE5244" s="110"/>
    </row>
    <row r="5245" spans="9:83" s="108" customFormat="1" x14ac:dyDescent="0.25">
      <c r="I5245" s="111"/>
      <c r="J5245" s="111"/>
      <c r="K5245" s="111"/>
      <c r="L5245" s="111"/>
      <c r="M5245" s="111"/>
      <c r="N5245" s="111"/>
      <c r="O5245" s="112"/>
      <c r="AF5245" s="109"/>
      <c r="AG5245" s="109"/>
      <c r="AH5245" s="109"/>
      <c r="AN5245" s="109"/>
      <c r="AO5245" s="109"/>
      <c r="AP5245" s="109"/>
      <c r="BF5245" s="305"/>
      <c r="BG5245" s="305"/>
      <c r="BJ5245" s="344"/>
      <c r="BK5245" s="344"/>
      <c r="BS5245" s="305"/>
      <c r="BT5245" s="305"/>
      <c r="BU5245" s="305"/>
      <c r="BV5245" s="305"/>
      <c r="BW5245" s="305"/>
      <c r="BX5245" s="305"/>
      <c r="BY5245" s="305"/>
      <c r="BZ5245" s="305"/>
      <c r="CA5245" s="305"/>
      <c r="CE5245" s="110"/>
    </row>
    <row r="5246" spans="9:83" s="108" customFormat="1" x14ac:dyDescent="0.25">
      <c r="I5246" s="111"/>
      <c r="J5246" s="111"/>
      <c r="K5246" s="111"/>
      <c r="L5246" s="111"/>
      <c r="M5246" s="111"/>
      <c r="N5246" s="111"/>
      <c r="O5246" s="112"/>
      <c r="AF5246" s="109"/>
      <c r="AG5246" s="109"/>
      <c r="AH5246" s="109"/>
      <c r="AN5246" s="109"/>
      <c r="AO5246" s="109"/>
      <c r="AP5246" s="109"/>
      <c r="BF5246" s="305"/>
      <c r="BG5246" s="305"/>
      <c r="BJ5246" s="344"/>
      <c r="BK5246" s="344"/>
      <c r="BS5246" s="305"/>
      <c r="BT5246" s="305"/>
      <c r="BU5246" s="305"/>
      <c r="BV5246" s="305"/>
      <c r="BW5246" s="305"/>
      <c r="BX5246" s="305"/>
      <c r="BY5246" s="305"/>
      <c r="BZ5246" s="305"/>
      <c r="CA5246" s="305"/>
      <c r="CE5246" s="110"/>
    </row>
    <row r="5247" spans="9:83" s="108" customFormat="1" x14ac:dyDescent="0.25">
      <c r="I5247" s="111"/>
      <c r="J5247" s="111"/>
      <c r="K5247" s="111"/>
      <c r="L5247" s="111"/>
      <c r="M5247" s="111"/>
      <c r="N5247" s="111"/>
      <c r="O5247" s="112"/>
      <c r="AF5247" s="109"/>
      <c r="AG5247" s="109"/>
      <c r="AH5247" s="109"/>
      <c r="AN5247" s="109"/>
      <c r="AO5247" s="109"/>
      <c r="AP5247" s="109"/>
      <c r="BF5247" s="305"/>
      <c r="BG5247" s="305"/>
      <c r="BJ5247" s="344"/>
      <c r="BK5247" s="344"/>
      <c r="BS5247" s="305"/>
      <c r="BT5247" s="305"/>
      <c r="BU5247" s="305"/>
      <c r="BV5247" s="305"/>
      <c r="BW5247" s="305"/>
      <c r="BX5247" s="305"/>
      <c r="BY5247" s="305"/>
      <c r="BZ5247" s="305"/>
      <c r="CA5247" s="305"/>
      <c r="CE5247" s="110"/>
    </row>
    <row r="5248" spans="9:83" s="108" customFormat="1" x14ac:dyDescent="0.25">
      <c r="I5248" s="111"/>
      <c r="J5248" s="111"/>
      <c r="K5248" s="111"/>
      <c r="L5248" s="111"/>
      <c r="M5248" s="111"/>
      <c r="N5248" s="111"/>
      <c r="O5248" s="112"/>
      <c r="AF5248" s="109"/>
      <c r="AG5248" s="109"/>
      <c r="AH5248" s="109"/>
      <c r="AN5248" s="109"/>
      <c r="AO5248" s="109"/>
      <c r="AP5248" s="109"/>
      <c r="BF5248" s="305"/>
      <c r="BG5248" s="305"/>
      <c r="BJ5248" s="344"/>
      <c r="BK5248" s="344"/>
      <c r="BS5248" s="305"/>
      <c r="BT5248" s="305"/>
      <c r="BU5248" s="305"/>
      <c r="BV5248" s="305"/>
      <c r="BW5248" s="305"/>
      <c r="BX5248" s="305"/>
      <c r="BY5248" s="305"/>
      <c r="BZ5248" s="305"/>
      <c r="CA5248" s="305"/>
      <c r="CE5248" s="110"/>
    </row>
    <row r="5249" spans="9:83" s="108" customFormat="1" x14ac:dyDescent="0.25">
      <c r="I5249" s="111"/>
      <c r="J5249" s="111"/>
      <c r="K5249" s="111"/>
      <c r="L5249" s="111"/>
      <c r="M5249" s="111"/>
      <c r="N5249" s="111"/>
      <c r="O5249" s="112"/>
      <c r="AF5249" s="109"/>
      <c r="AG5249" s="109"/>
      <c r="AH5249" s="109"/>
      <c r="AN5249" s="109"/>
      <c r="AO5249" s="109"/>
      <c r="AP5249" s="109"/>
      <c r="BF5249" s="305"/>
      <c r="BG5249" s="305"/>
      <c r="BJ5249" s="344"/>
      <c r="BK5249" s="344"/>
      <c r="BS5249" s="305"/>
      <c r="BT5249" s="305"/>
      <c r="BU5249" s="305"/>
      <c r="BV5249" s="305"/>
      <c r="BW5249" s="305"/>
      <c r="BX5249" s="305"/>
      <c r="BY5249" s="305"/>
      <c r="BZ5249" s="305"/>
      <c r="CA5249" s="305"/>
      <c r="CE5249" s="110"/>
    </row>
    <row r="5250" spans="9:83" s="108" customFormat="1" x14ac:dyDescent="0.25">
      <c r="I5250" s="111"/>
      <c r="J5250" s="111"/>
      <c r="K5250" s="111"/>
      <c r="L5250" s="111"/>
      <c r="M5250" s="111"/>
      <c r="N5250" s="111"/>
      <c r="O5250" s="112"/>
      <c r="AF5250" s="109"/>
      <c r="AG5250" s="109"/>
      <c r="AH5250" s="109"/>
      <c r="AN5250" s="109"/>
      <c r="AO5250" s="109"/>
      <c r="AP5250" s="109"/>
      <c r="BF5250" s="305"/>
      <c r="BG5250" s="305"/>
      <c r="BJ5250" s="344"/>
      <c r="BK5250" s="344"/>
      <c r="BS5250" s="305"/>
      <c r="BT5250" s="305"/>
      <c r="BU5250" s="305"/>
      <c r="BV5250" s="305"/>
      <c r="BW5250" s="305"/>
      <c r="BX5250" s="305"/>
      <c r="BY5250" s="305"/>
      <c r="BZ5250" s="305"/>
      <c r="CA5250" s="305"/>
      <c r="CE5250" s="110"/>
    </row>
    <row r="5251" spans="9:83" s="108" customFormat="1" x14ac:dyDescent="0.25">
      <c r="I5251" s="111"/>
      <c r="J5251" s="111"/>
      <c r="K5251" s="111"/>
      <c r="L5251" s="111"/>
      <c r="M5251" s="111"/>
      <c r="N5251" s="111"/>
      <c r="O5251" s="112"/>
      <c r="AF5251" s="109"/>
      <c r="AG5251" s="109"/>
      <c r="AH5251" s="109"/>
      <c r="AN5251" s="109"/>
      <c r="AO5251" s="109"/>
      <c r="AP5251" s="109"/>
      <c r="BF5251" s="305"/>
      <c r="BG5251" s="305"/>
      <c r="BJ5251" s="344"/>
      <c r="BK5251" s="344"/>
      <c r="BS5251" s="305"/>
      <c r="BT5251" s="305"/>
      <c r="BU5251" s="305"/>
      <c r="BV5251" s="305"/>
      <c r="BW5251" s="305"/>
      <c r="BX5251" s="305"/>
      <c r="BY5251" s="305"/>
      <c r="BZ5251" s="305"/>
      <c r="CA5251" s="305"/>
      <c r="CE5251" s="110"/>
    </row>
    <row r="5252" spans="9:83" s="108" customFormat="1" x14ac:dyDescent="0.25">
      <c r="I5252" s="111"/>
      <c r="J5252" s="111"/>
      <c r="K5252" s="111"/>
      <c r="L5252" s="111"/>
      <c r="M5252" s="111"/>
      <c r="N5252" s="111"/>
      <c r="O5252" s="112"/>
      <c r="AF5252" s="109"/>
      <c r="AG5252" s="109"/>
      <c r="AH5252" s="109"/>
      <c r="AN5252" s="109"/>
      <c r="AO5252" s="109"/>
      <c r="AP5252" s="109"/>
      <c r="BF5252" s="305"/>
      <c r="BG5252" s="305"/>
      <c r="BJ5252" s="344"/>
      <c r="BK5252" s="344"/>
      <c r="BS5252" s="305"/>
      <c r="BT5252" s="305"/>
      <c r="BU5252" s="305"/>
      <c r="BV5252" s="305"/>
      <c r="BW5252" s="305"/>
      <c r="BX5252" s="305"/>
      <c r="BY5252" s="305"/>
      <c r="BZ5252" s="305"/>
      <c r="CA5252" s="305"/>
      <c r="CE5252" s="110"/>
    </row>
    <row r="5253" spans="9:83" s="108" customFormat="1" x14ac:dyDescent="0.25">
      <c r="I5253" s="111"/>
      <c r="J5253" s="111"/>
      <c r="K5253" s="111"/>
      <c r="L5253" s="111"/>
      <c r="M5253" s="111"/>
      <c r="N5253" s="111"/>
      <c r="O5253" s="112"/>
      <c r="AF5253" s="109"/>
      <c r="AG5253" s="109"/>
      <c r="AH5253" s="109"/>
      <c r="AN5253" s="109"/>
      <c r="AO5253" s="109"/>
      <c r="AP5253" s="109"/>
      <c r="BF5253" s="305"/>
      <c r="BG5253" s="305"/>
      <c r="BJ5253" s="344"/>
      <c r="BK5253" s="344"/>
      <c r="BS5253" s="305"/>
      <c r="BT5253" s="305"/>
      <c r="BU5253" s="305"/>
      <c r="BV5253" s="305"/>
      <c r="BW5253" s="305"/>
      <c r="BX5253" s="305"/>
      <c r="BY5253" s="305"/>
      <c r="BZ5253" s="305"/>
      <c r="CA5253" s="305"/>
      <c r="CE5253" s="110"/>
    </row>
    <row r="5254" spans="9:83" s="108" customFormat="1" x14ac:dyDescent="0.25">
      <c r="I5254" s="111"/>
      <c r="J5254" s="111"/>
      <c r="K5254" s="111"/>
      <c r="L5254" s="111"/>
      <c r="M5254" s="111"/>
      <c r="N5254" s="111"/>
      <c r="O5254" s="112"/>
      <c r="AF5254" s="109"/>
      <c r="AG5254" s="109"/>
      <c r="AH5254" s="109"/>
      <c r="AN5254" s="109"/>
      <c r="AO5254" s="109"/>
      <c r="AP5254" s="109"/>
      <c r="BF5254" s="305"/>
      <c r="BG5254" s="305"/>
      <c r="BJ5254" s="344"/>
      <c r="BK5254" s="344"/>
      <c r="BS5254" s="305"/>
      <c r="BT5254" s="305"/>
      <c r="BU5254" s="305"/>
      <c r="BV5254" s="305"/>
      <c r="BW5254" s="305"/>
      <c r="BX5254" s="305"/>
      <c r="BY5254" s="305"/>
      <c r="BZ5254" s="305"/>
      <c r="CA5254" s="305"/>
      <c r="CE5254" s="110"/>
    </row>
    <row r="5255" spans="9:83" s="108" customFormat="1" x14ac:dyDescent="0.25">
      <c r="I5255" s="111"/>
      <c r="J5255" s="111"/>
      <c r="K5255" s="111"/>
      <c r="L5255" s="111"/>
      <c r="M5255" s="111"/>
      <c r="N5255" s="111"/>
      <c r="O5255" s="112"/>
      <c r="AF5255" s="109"/>
      <c r="AG5255" s="109"/>
      <c r="AH5255" s="109"/>
      <c r="AN5255" s="109"/>
      <c r="AO5255" s="109"/>
      <c r="AP5255" s="109"/>
      <c r="BF5255" s="305"/>
      <c r="BG5255" s="305"/>
      <c r="BJ5255" s="344"/>
      <c r="BK5255" s="344"/>
      <c r="BS5255" s="305"/>
      <c r="BT5255" s="305"/>
      <c r="BU5255" s="305"/>
      <c r="BV5255" s="305"/>
      <c r="BW5255" s="305"/>
      <c r="BX5255" s="305"/>
      <c r="BY5255" s="305"/>
      <c r="BZ5255" s="305"/>
      <c r="CA5255" s="305"/>
      <c r="CE5255" s="110"/>
    </row>
    <row r="5256" spans="9:83" s="108" customFormat="1" x14ac:dyDescent="0.25">
      <c r="I5256" s="111"/>
      <c r="J5256" s="111"/>
      <c r="K5256" s="111"/>
      <c r="L5256" s="111"/>
      <c r="M5256" s="111"/>
      <c r="N5256" s="111"/>
      <c r="O5256" s="112"/>
      <c r="AF5256" s="109"/>
      <c r="AG5256" s="109"/>
      <c r="AH5256" s="109"/>
      <c r="AN5256" s="109"/>
      <c r="AO5256" s="109"/>
      <c r="AP5256" s="109"/>
      <c r="BF5256" s="305"/>
      <c r="BG5256" s="305"/>
      <c r="BJ5256" s="344"/>
      <c r="BK5256" s="344"/>
      <c r="BS5256" s="305"/>
      <c r="BT5256" s="305"/>
      <c r="BU5256" s="305"/>
      <c r="BV5256" s="305"/>
      <c r="BW5256" s="305"/>
      <c r="BX5256" s="305"/>
      <c r="BY5256" s="305"/>
      <c r="BZ5256" s="305"/>
      <c r="CA5256" s="305"/>
      <c r="CE5256" s="110"/>
    </row>
    <row r="5257" spans="9:83" s="108" customFormat="1" x14ac:dyDescent="0.25">
      <c r="I5257" s="111"/>
      <c r="J5257" s="111"/>
      <c r="K5257" s="111"/>
      <c r="L5257" s="111"/>
      <c r="M5257" s="111"/>
      <c r="N5257" s="111"/>
      <c r="O5257" s="112"/>
      <c r="AF5257" s="109"/>
      <c r="AG5257" s="109"/>
      <c r="AH5257" s="109"/>
      <c r="AN5257" s="109"/>
      <c r="AO5257" s="109"/>
      <c r="AP5257" s="109"/>
      <c r="BF5257" s="305"/>
      <c r="BG5257" s="305"/>
      <c r="BJ5257" s="344"/>
      <c r="BK5257" s="344"/>
      <c r="BS5257" s="305"/>
      <c r="BT5257" s="305"/>
      <c r="BU5257" s="305"/>
      <c r="BV5257" s="305"/>
      <c r="BW5257" s="305"/>
      <c r="BX5257" s="305"/>
      <c r="BY5257" s="305"/>
      <c r="BZ5257" s="305"/>
      <c r="CA5257" s="305"/>
      <c r="CE5257" s="110"/>
    </row>
    <row r="5258" spans="9:83" s="108" customFormat="1" x14ac:dyDescent="0.25">
      <c r="I5258" s="111"/>
      <c r="J5258" s="111"/>
      <c r="K5258" s="111"/>
      <c r="L5258" s="111"/>
      <c r="M5258" s="111"/>
      <c r="N5258" s="111"/>
      <c r="O5258" s="112"/>
      <c r="AF5258" s="109"/>
      <c r="AG5258" s="109"/>
      <c r="AH5258" s="109"/>
      <c r="AN5258" s="109"/>
      <c r="AO5258" s="109"/>
      <c r="AP5258" s="109"/>
      <c r="BF5258" s="305"/>
      <c r="BG5258" s="305"/>
      <c r="BJ5258" s="344"/>
      <c r="BK5258" s="344"/>
      <c r="BS5258" s="305"/>
      <c r="BT5258" s="305"/>
      <c r="BU5258" s="305"/>
      <c r="BV5258" s="305"/>
      <c r="BW5258" s="305"/>
      <c r="BX5258" s="305"/>
      <c r="BY5258" s="305"/>
      <c r="BZ5258" s="305"/>
      <c r="CA5258" s="305"/>
      <c r="CE5258" s="110"/>
    </row>
    <row r="5259" spans="9:83" s="108" customFormat="1" x14ac:dyDescent="0.25">
      <c r="I5259" s="111"/>
      <c r="J5259" s="111"/>
      <c r="K5259" s="111"/>
      <c r="L5259" s="111"/>
      <c r="M5259" s="111"/>
      <c r="N5259" s="111"/>
      <c r="O5259" s="112"/>
      <c r="AF5259" s="109"/>
      <c r="AG5259" s="109"/>
      <c r="AH5259" s="109"/>
      <c r="AN5259" s="109"/>
      <c r="AO5259" s="109"/>
      <c r="AP5259" s="109"/>
      <c r="BF5259" s="305"/>
      <c r="BG5259" s="305"/>
      <c r="BJ5259" s="344"/>
      <c r="BK5259" s="344"/>
      <c r="BS5259" s="305"/>
      <c r="BT5259" s="305"/>
      <c r="BU5259" s="305"/>
      <c r="BV5259" s="305"/>
      <c r="BW5259" s="305"/>
      <c r="BX5259" s="305"/>
      <c r="BY5259" s="305"/>
      <c r="BZ5259" s="305"/>
      <c r="CA5259" s="305"/>
      <c r="CE5259" s="110"/>
    </row>
    <row r="5260" spans="9:83" s="108" customFormat="1" x14ac:dyDescent="0.25">
      <c r="I5260" s="111"/>
      <c r="J5260" s="111"/>
      <c r="K5260" s="111"/>
      <c r="L5260" s="111"/>
      <c r="M5260" s="111"/>
      <c r="N5260" s="111"/>
      <c r="O5260" s="112"/>
      <c r="AF5260" s="109"/>
      <c r="AG5260" s="109"/>
      <c r="AH5260" s="109"/>
      <c r="AN5260" s="109"/>
      <c r="AO5260" s="109"/>
      <c r="AP5260" s="109"/>
      <c r="BF5260" s="305"/>
      <c r="BG5260" s="305"/>
      <c r="BJ5260" s="344"/>
      <c r="BK5260" s="344"/>
      <c r="BS5260" s="305"/>
      <c r="BT5260" s="305"/>
      <c r="BU5260" s="305"/>
      <c r="BV5260" s="305"/>
      <c r="BW5260" s="305"/>
      <c r="BX5260" s="305"/>
      <c r="BY5260" s="305"/>
      <c r="BZ5260" s="305"/>
      <c r="CA5260" s="305"/>
      <c r="CE5260" s="110"/>
    </row>
    <row r="5261" spans="9:83" s="108" customFormat="1" x14ac:dyDescent="0.25">
      <c r="I5261" s="111"/>
      <c r="J5261" s="111"/>
      <c r="K5261" s="111"/>
      <c r="L5261" s="111"/>
      <c r="M5261" s="111"/>
      <c r="N5261" s="111"/>
      <c r="O5261" s="112"/>
      <c r="AF5261" s="109"/>
      <c r="AG5261" s="109"/>
      <c r="AH5261" s="109"/>
      <c r="AN5261" s="109"/>
      <c r="AO5261" s="109"/>
      <c r="AP5261" s="109"/>
      <c r="BF5261" s="305"/>
      <c r="BG5261" s="305"/>
      <c r="BJ5261" s="344"/>
      <c r="BK5261" s="344"/>
      <c r="BS5261" s="305"/>
      <c r="BT5261" s="305"/>
      <c r="BU5261" s="305"/>
      <c r="BV5261" s="305"/>
      <c r="BW5261" s="305"/>
      <c r="BX5261" s="305"/>
      <c r="BY5261" s="305"/>
      <c r="BZ5261" s="305"/>
      <c r="CA5261" s="305"/>
      <c r="CE5261" s="110"/>
    </row>
    <row r="5262" spans="9:83" s="108" customFormat="1" x14ac:dyDescent="0.25">
      <c r="I5262" s="111"/>
      <c r="J5262" s="111"/>
      <c r="K5262" s="111"/>
      <c r="L5262" s="111"/>
      <c r="M5262" s="111"/>
      <c r="N5262" s="111"/>
      <c r="O5262" s="112"/>
      <c r="AF5262" s="109"/>
      <c r="AG5262" s="109"/>
      <c r="AH5262" s="109"/>
      <c r="AN5262" s="109"/>
      <c r="AO5262" s="109"/>
      <c r="AP5262" s="109"/>
      <c r="BF5262" s="305"/>
      <c r="BG5262" s="305"/>
      <c r="BJ5262" s="344"/>
      <c r="BK5262" s="344"/>
      <c r="BS5262" s="305"/>
      <c r="BT5262" s="305"/>
      <c r="BU5262" s="305"/>
      <c r="BV5262" s="305"/>
      <c r="BW5262" s="305"/>
      <c r="BX5262" s="305"/>
      <c r="BY5262" s="305"/>
      <c r="BZ5262" s="305"/>
      <c r="CA5262" s="305"/>
      <c r="CE5262" s="110"/>
    </row>
    <row r="5263" spans="9:83" s="108" customFormat="1" x14ac:dyDescent="0.25">
      <c r="I5263" s="111"/>
      <c r="J5263" s="111"/>
      <c r="K5263" s="111"/>
      <c r="L5263" s="111"/>
      <c r="M5263" s="111"/>
      <c r="N5263" s="111"/>
      <c r="O5263" s="112"/>
      <c r="AF5263" s="109"/>
      <c r="AG5263" s="109"/>
      <c r="AH5263" s="109"/>
      <c r="AN5263" s="109"/>
      <c r="AO5263" s="109"/>
      <c r="AP5263" s="109"/>
      <c r="BF5263" s="305"/>
      <c r="BG5263" s="305"/>
      <c r="BJ5263" s="344"/>
      <c r="BK5263" s="344"/>
      <c r="BS5263" s="305"/>
      <c r="BT5263" s="305"/>
      <c r="BU5263" s="305"/>
      <c r="BV5263" s="305"/>
      <c r="BW5263" s="305"/>
      <c r="BX5263" s="305"/>
      <c r="BY5263" s="305"/>
      <c r="BZ5263" s="305"/>
      <c r="CA5263" s="305"/>
      <c r="CE5263" s="110"/>
    </row>
    <row r="5264" spans="9:83" s="108" customFormat="1" x14ac:dyDescent="0.25">
      <c r="I5264" s="111"/>
      <c r="J5264" s="111"/>
      <c r="K5264" s="111"/>
      <c r="L5264" s="111"/>
      <c r="M5264" s="111"/>
      <c r="N5264" s="111"/>
      <c r="O5264" s="112"/>
      <c r="AF5264" s="109"/>
      <c r="AG5264" s="109"/>
      <c r="AH5264" s="109"/>
      <c r="AN5264" s="109"/>
      <c r="AO5264" s="109"/>
      <c r="AP5264" s="109"/>
      <c r="BF5264" s="305"/>
      <c r="BG5264" s="305"/>
      <c r="BJ5264" s="344"/>
      <c r="BK5264" s="344"/>
      <c r="BS5264" s="305"/>
      <c r="BT5264" s="305"/>
      <c r="BU5264" s="305"/>
      <c r="BV5264" s="305"/>
      <c r="BW5264" s="305"/>
      <c r="BX5264" s="305"/>
      <c r="BY5264" s="305"/>
      <c r="BZ5264" s="305"/>
      <c r="CA5264" s="305"/>
      <c r="CE5264" s="110"/>
    </row>
    <row r="5265" spans="9:83" s="108" customFormat="1" x14ac:dyDescent="0.25">
      <c r="I5265" s="111"/>
      <c r="J5265" s="111"/>
      <c r="K5265" s="111"/>
      <c r="L5265" s="111"/>
      <c r="M5265" s="111"/>
      <c r="N5265" s="111"/>
      <c r="O5265" s="112"/>
      <c r="AF5265" s="109"/>
      <c r="AG5265" s="109"/>
      <c r="AH5265" s="109"/>
      <c r="AN5265" s="109"/>
      <c r="AO5265" s="109"/>
      <c r="AP5265" s="109"/>
      <c r="BF5265" s="305"/>
      <c r="BG5265" s="305"/>
      <c r="BJ5265" s="344"/>
      <c r="BK5265" s="344"/>
      <c r="BS5265" s="305"/>
      <c r="BT5265" s="305"/>
      <c r="BU5265" s="305"/>
      <c r="BV5265" s="305"/>
      <c r="BW5265" s="305"/>
      <c r="BX5265" s="305"/>
      <c r="BY5265" s="305"/>
      <c r="BZ5265" s="305"/>
      <c r="CA5265" s="305"/>
      <c r="CE5265" s="110"/>
    </row>
    <row r="5266" spans="9:83" s="108" customFormat="1" x14ac:dyDescent="0.25">
      <c r="I5266" s="111"/>
      <c r="J5266" s="111"/>
      <c r="K5266" s="111"/>
      <c r="L5266" s="111"/>
      <c r="M5266" s="111"/>
      <c r="N5266" s="111"/>
      <c r="O5266" s="112"/>
      <c r="AF5266" s="109"/>
      <c r="AG5266" s="109"/>
      <c r="AH5266" s="109"/>
      <c r="AN5266" s="109"/>
      <c r="AO5266" s="109"/>
      <c r="AP5266" s="109"/>
      <c r="BF5266" s="305"/>
      <c r="BG5266" s="305"/>
      <c r="BJ5266" s="344"/>
      <c r="BK5266" s="344"/>
      <c r="BS5266" s="305"/>
      <c r="BT5266" s="305"/>
      <c r="BU5266" s="305"/>
      <c r="BV5266" s="305"/>
      <c r="BW5266" s="305"/>
      <c r="BX5266" s="305"/>
      <c r="BY5266" s="305"/>
      <c r="BZ5266" s="305"/>
      <c r="CA5266" s="305"/>
      <c r="CE5266" s="110"/>
    </row>
    <row r="5267" spans="9:83" s="108" customFormat="1" x14ac:dyDescent="0.25">
      <c r="I5267" s="111"/>
      <c r="J5267" s="111"/>
      <c r="K5267" s="111"/>
      <c r="L5267" s="111"/>
      <c r="M5267" s="111"/>
      <c r="N5267" s="111"/>
      <c r="O5267" s="112"/>
      <c r="AF5267" s="109"/>
      <c r="AG5267" s="109"/>
      <c r="AH5267" s="109"/>
      <c r="AN5267" s="109"/>
      <c r="AO5267" s="109"/>
      <c r="AP5267" s="109"/>
      <c r="BF5267" s="305"/>
      <c r="BG5267" s="305"/>
      <c r="BJ5267" s="344"/>
      <c r="BK5267" s="344"/>
      <c r="BS5267" s="305"/>
      <c r="BT5267" s="305"/>
      <c r="BU5267" s="305"/>
      <c r="BV5267" s="305"/>
      <c r="BW5267" s="305"/>
      <c r="BX5267" s="305"/>
      <c r="BY5267" s="305"/>
      <c r="BZ5267" s="305"/>
      <c r="CA5267" s="305"/>
      <c r="CE5267" s="110"/>
    </row>
    <row r="5268" spans="9:83" s="108" customFormat="1" x14ac:dyDescent="0.25">
      <c r="I5268" s="111"/>
      <c r="J5268" s="111"/>
      <c r="K5268" s="111"/>
      <c r="L5268" s="111"/>
      <c r="M5268" s="111"/>
      <c r="N5268" s="111"/>
      <c r="O5268" s="112"/>
      <c r="AF5268" s="109"/>
      <c r="AG5268" s="109"/>
      <c r="AH5268" s="109"/>
      <c r="AN5268" s="109"/>
      <c r="AO5268" s="109"/>
      <c r="AP5268" s="109"/>
      <c r="BF5268" s="305"/>
      <c r="BG5268" s="305"/>
      <c r="BJ5268" s="344"/>
      <c r="BK5268" s="344"/>
      <c r="BS5268" s="305"/>
      <c r="BT5268" s="305"/>
      <c r="BU5268" s="305"/>
      <c r="BV5268" s="305"/>
      <c r="BW5268" s="305"/>
      <c r="BX5268" s="305"/>
      <c r="BY5268" s="305"/>
      <c r="BZ5268" s="305"/>
      <c r="CA5268" s="305"/>
      <c r="CE5268" s="110"/>
    </row>
    <row r="5269" spans="9:83" s="108" customFormat="1" x14ac:dyDescent="0.25">
      <c r="I5269" s="111"/>
      <c r="J5269" s="111"/>
      <c r="K5269" s="111"/>
      <c r="L5269" s="111"/>
      <c r="M5269" s="111"/>
      <c r="N5269" s="111"/>
      <c r="O5269" s="112"/>
      <c r="AF5269" s="109"/>
      <c r="AG5269" s="109"/>
      <c r="AH5269" s="109"/>
      <c r="AN5269" s="109"/>
      <c r="AO5269" s="109"/>
      <c r="AP5269" s="109"/>
      <c r="BF5269" s="305"/>
      <c r="BG5269" s="305"/>
      <c r="BJ5269" s="344"/>
      <c r="BK5269" s="344"/>
      <c r="BS5269" s="305"/>
      <c r="BT5269" s="305"/>
      <c r="BU5269" s="305"/>
      <c r="BV5269" s="305"/>
      <c r="BW5269" s="305"/>
      <c r="BX5269" s="305"/>
      <c r="BY5269" s="305"/>
      <c r="BZ5269" s="305"/>
      <c r="CA5269" s="305"/>
      <c r="CE5269" s="110"/>
    </row>
    <row r="5270" spans="9:83" s="108" customFormat="1" x14ac:dyDescent="0.25">
      <c r="I5270" s="111"/>
      <c r="J5270" s="111"/>
      <c r="K5270" s="111"/>
      <c r="L5270" s="111"/>
      <c r="M5270" s="111"/>
      <c r="N5270" s="111"/>
      <c r="O5270" s="112"/>
      <c r="AF5270" s="109"/>
      <c r="AG5270" s="109"/>
      <c r="AH5270" s="109"/>
      <c r="AN5270" s="109"/>
      <c r="AO5270" s="109"/>
      <c r="AP5270" s="109"/>
      <c r="BF5270" s="305"/>
      <c r="BG5270" s="305"/>
      <c r="BJ5270" s="344"/>
      <c r="BK5270" s="344"/>
      <c r="BS5270" s="305"/>
      <c r="BT5270" s="305"/>
      <c r="BU5270" s="305"/>
      <c r="BV5270" s="305"/>
      <c r="BW5270" s="305"/>
      <c r="BX5270" s="305"/>
      <c r="BY5270" s="305"/>
      <c r="BZ5270" s="305"/>
      <c r="CA5270" s="305"/>
      <c r="CE5270" s="110"/>
    </row>
    <row r="5271" spans="9:83" s="108" customFormat="1" x14ac:dyDescent="0.25">
      <c r="I5271" s="111"/>
      <c r="J5271" s="111"/>
      <c r="K5271" s="111"/>
      <c r="L5271" s="111"/>
      <c r="M5271" s="111"/>
      <c r="N5271" s="111"/>
      <c r="O5271" s="112"/>
      <c r="AF5271" s="109"/>
      <c r="AG5271" s="109"/>
      <c r="AH5271" s="109"/>
      <c r="AN5271" s="109"/>
      <c r="AO5271" s="109"/>
      <c r="AP5271" s="109"/>
      <c r="BF5271" s="305"/>
      <c r="BG5271" s="305"/>
      <c r="BJ5271" s="344"/>
      <c r="BK5271" s="344"/>
      <c r="BS5271" s="305"/>
      <c r="BT5271" s="305"/>
      <c r="BU5271" s="305"/>
      <c r="BV5271" s="305"/>
      <c r="BW5271" s="305"/>
      <c r="BX5271" s="305"/>
      <c r="BY5271" s="305"/>
      <c r="BZ5271" s="305"/>
      <c r="CA5271" s="305"/>
      <c r="CE5271" s="110"/>
    </row>
    <row r="5272" spans="9:83" s="108" customFormat="1" x14ac:dyDescent="0.25">
      <c r="I5272" s="111"/>
      <c r="J5272" s="111"/>
      <c r="K5272" s="111"/>
      <c r="L5272" s="111"/>
      <c r="M5272" s="111"/>
      <c r="N5272" s="111"/>
      <c r="O5272" s="112"/>
      <c r="AF5272" s="109"/>
      <c r="AG5272" s="109"/>
      <c r="AH5272" s="109"/>
      <c r="AN5272" s="109"/>
      <c r="AO5272" s="109"/>
      <c r="AP5272" s="109"/>
      <c r="BF5272" s="305"/>
      <c r="BG5272" s="305"/>
      <c r="BJ5272" s="344"/>
      <c r="BK5272" s="344"/>
      <c r="BS5272" s="305"/>
      <c r="BT5272" s="305"/>
      <c r="BU5272" s="305"/>
      <c r="BV5272" s="305"/>
      <c r="BW5272" s="305"/>
      <c r="BX5272" s="305"/>
      <c r="BY5272" s="305"/>
      <c r="BZ5272" s="305"/>
      <c r="CA5272" s="305"/>
      <c r="CE5272" s="110"/>
    </row>
    <row r="5273" spans="9:83" s="108" customFormat="1" x14ac:dyDescent="0.25">
      <c r="I5273" s="111"/>
      <c r="J5273" s="111"/>
      <c r="K5273" s="111"/>
      <c r="L5273" s="111"/>
      <c r="M5273" s="111"/>
      <c r="N5273" s="111"/>
      <c r="O5273" s="112"/>
      <c r="AF5273" s="109"/>
      <c r="AG5273" s="109"/>
      <c r="AH5273" s="109"/>
      <c r="AN5273" s="109"/>
      <c r="AO5273" s="109"/>
      <c r="AP5273" s="109"/>
      <c r="BF5273" s="305"/>
      <c r="BG5273" s="305"/>
      <c r="BJ5273" s="344"/>
      <c r="BK5273" s="344"/>
      <c r="BS5273" s="305"/>
      <c r="BT5273" s="305"/>
      <c r="BU5273" s="305"/>
      <c r="BV5273" s="305"/>
      <c r="BW5273" s="305"/>
      <c r="BX5273" s="305"/>
      <c r="BY5273" s="305"/>
      <c r="BZ5273" s="305"/>
      <c r="CA5273" s="305"/>
      <c r="CE5273" s="110"/>
    </row>
    <row r="5274" spans="9:83" s="108" customFormat="1" x14ac:dyDescent="0.25">
      <c r="I5274" s="111"/>
      <c r="J5274" s="111"/>
      <c r="K5274" s="111"/>
      <c r="L5274" s="111"/>
      <c r="M5274" s="111"/>
      <c r="N5274" s="111"/>
      <c r="O5274" s="112"/>
      <c r="AF5274" s="109"/>
      <c r="AG5274" s="109"/>
      <c r="AH5274" s="109"/>
      <c r="AN5274" s="109"/>
      <c r="AO5274" s="109"/>
      <c r="AP5274" s="109"/>
      <c r="BF5274" s="305"/>
      <c r="BG5274" s="305"/>
      <c r="BJ5274" s="344"/>
      <c r="BK5274" s="344"/>
      <c r="BS5274" s="305"/>
      <c r="BT5274" s="305"/>
      <c r="BU5274" s="305"/>
      <c r="BV5274" s="305"/>
      <c r="BW5274" s="305"/>
      <c r="BX5274" s="305"/>
      <c r="BY5274" s="305"/>
      <c r="BZ5274" s="305"/>
      <c r="CA5274" s="305"/>
      <c r="CE5274" s="110"/>
    </row>
    <row r="5275" spans="9:83" s="108" customFormat="1" x14ac:dyDescent="0.25">
      <c r="I5275" s="111"/>
      <c r="J5275" s="111"/>
      <c r="K5275" s="111"/>
      <c r="L5275" s="111"/>
      <c r="M5275" s="111"/>
      <c r="N5275" s="111"/>
      <c r="O5275" s="112"/>
      <c r="AF5275" s="109"/>
      <c r="AG5275" s="109"/>
      <c r="AH5275" s="109"/>
      <c r="AN5275" s="109"/>
      <c r="AO5275" s="109"/>
      <c r="AP5275" s="109"/>
      <c r="BF5275" s="305"/>
      <c r="BG5275" s="305"/>
      <c r="BJ5275" s="344"/>
      <c r="BK5275" s="344"/>
      <c r="BS5275" s="305"/>
      <c r="BT5275" s="305"/>
      <c r="BU5275" s="305"/>
      <c r="BV5275" s="305"/>
      <c r="BW5275" s="305"/>
      <c r="BX5275" s="305"/>
      <c r="BY5275" s="305"/>
      <c r="BZ5275" s="305"/>
      <c r="CA5275" s="305"/>
      <c r="CE5275" s="110"/>
    </row>
    <row r="5276" spans="9:83" s="108" customFormat="1" x14ac:dyDescent="0.25">
      <c r="I5276" s="111"/>
      <c r="J5276" s="111"/>
      <c r="K5276" s="111"/>
      <c r="L5276" s="111"/>
      <c r="M5276" s="111"/>
      <c r="N5276" s="111"/>
      <c r="O5276" s="112"/>
      <c r="AF5276" s="109"/>
      <c r="AG5276" s="109"/>
      <c r="AH5276" s="109"/>
      <c r="AN5276" s="109"/>
      <c r="AO5276" s="109"/>
      <c r="AP5276" s="109"/>
      <c r="BF5276" s="305"/>
      <c r="BG5276" s="305"/>
      <c r="BJ5276" s="344"/>
      <c r="BK5276" s="344"/>
      <c r="BS5276" s="305"/>
      <c r="BT5276" s="305"/>
      <c r="BU5276" s="305"/>
      <c r="BV5276" s="305"/>
      <c r="BW5276" s="305"/>
      <c r="BX5276" s="305"/>
      <c r="BY5276" s="305"/>
      <c r="BZ5276" s="305"/>
      <c r="CA5276" s="305"/>
      <c r="CE5276" s="110"/>
    </row>
    <row r="5277" spans="9:83" s="108" customFormat="1" x14ac:dyDescent="0.25">
      <c r="I5277" s="111"/>
      <c r="J5277" s="111"/>
      <c r="K5277" s="111"/>
      <c r="L5277" s="111"/>
      <c r="M5277" s="111"/>
      <c r="N5277" s="111"/>
      <c r="O5277" s="112"/>
      <c r="AF5277" s="109"/>
      <c r="AG5277" s="109"/>
      <c r="AH5277" s="109"/>
      <c r="AN5277" s="109"/>
      <c r="AO5277" s="109"/>
      <c r="AP5277" s="109"/>
      <c r="BF5277" s="305"/>
      <c r="BG5277" s="305"/>
      <c r="BJ5277" s="344"/>
      <c r="BK5277" s="344"/>
      <c r="BS5277" s="305"/>
      <c r="BT5277" s="305"/>
      <c r="BU5277" s="305"/>
      <c r="BV5277" s="305"/>
      <c r="BW5277" s="305"/>
      <c r="BX5277" s="305"/>
      <c r="BY5277" s="305"/>
      <c r="BZ5277" s="305"/>
      <c r="CA5277" s="305"/>
      <c r="CE5277" s="110"/>
    </row>
    <row r="5278" spans="9:83" s="108" customFormat="1" x14ac:dyDescent="0.25">
      <c r="I5278" s="111"/>
      <c r="J5278" s="111"/>
      <c r="K5278" s="111"/>
      <c r="L5278" s="111"/>
      <c r="M5278" s="111"/>
      <c r="N5278" s="111"/>
      <c r="O5278" s="112"/>
      <c r="AF5278" s="109"/>
      <c r="AG5278" s="109"/>
      <c r="AH5278" s="109"/>
      <c r="AN5278" s="109"/>
      <c r="AO5278" s="109"/>
      <c r="AP5278" s="109"/>
      <c r="BF5278" s="305"/>
      <c r="BG5278" s="305"/>
      <c r="BJ5278" s="344"/>
      <c r="BK5278" s="344"/>
      <c r="BS5278" s="305"/>
      <c r="BT5278" s="305"/>
      <c r="BU5278" s="305"/>
      <c r="BV5278" s="305"/>
      <c r="BW5278" s="305"/>
      <c r="BX5278" s="305"/>
      <c r="BY5278" s="305"/>
      <c r="BZ5278" s="305"/>
      <c r="CA5278" s="305"/>
      <c r="CE5278" s="110"/>
    </row>
    <row r="5279" spans="9:83" s="108" customFormat="1" x14ac:dyDescent="0.25">
      <c r="I5279" s="111"/>
      <c r="J5279" s="111"/>
      <c r="K5279" s="111"/>
      <c r="L5279" s="111"/>
      <c r="M5279" s="111"/>
      <c r="N5279" s="111"/>
      <c r="O5279" s="112"/>
      <c r="AF5279" s="109"/>
      <c r="AG5279" s="109"/>
      <c r="AH5279" s="109"/>
      <c r="AN5279" s="109"/>
      <c r="AO5279" s="109"/>
      <c r="AP5279" s="109"/>
      <c r="BF5279" s="305"/>
      <c r="BG5279" s="305"/>
      <c r="BJ5279" s="344"/>
      <c r="BK5279" s="344"/>
      <c r="BS5279" s="305"/>
      <c r="BT5279" s="305"/>
      <c r="BU5279" s="305"/>
      <c r="BV5279" s="305"/>
      <c r="BW5279" s="305"/>
      <c r="BX5279" s="305"/>
      <c r="BY5279" s="305"/>
      <c r="BZ5279" s="305"/>
      <c r="CA5279" s="305"/>
      <c r="CE5279" s="110"/>
    </row>
    <row r="5280" spans="9:83" s="108" customFormat="1" x14ac:dyDescent="0.25">
      <c r="I5280" s="111"/>
      <c r="J5280" s="111"/>
      <c r="K5280" s="111"/>
      <c r="L5280" s="111"/>
      <c r="M5280" s="111"/>
      <c r="N5280" s="111"/>
      <c r="O5280" s="112"/>
      <c r="AF5280" s="109"/>
      <c r="AG5280" s="109"/>
      <c r="AH5280" s="109"/>
      <c r="AN5280" s="109"/>
      <c r="AO5280" s="109"/>
      <c r="AP5280" s="109"/>
      <c r="BF5280" s="305"/>
      <c r="BG5280" s="305"/>
      <c r="BJ5280" s="344"/>
      <c r="BK5280" s="344"/>
      <c r="BS5280" s="305"/>
      <c r="BT5280" s="305"/>
      <c r="BU5280" s="305"/>
      <c r="BV5280" s="305"/>
      <c r="BW5280" s="305"/>
      <c r="BX5280" s="305"/>
      <c r="BY5280" s="305"/>
      <c r="BZ5280" s="305"/>
      <c r="CA5280" s="305"/>
      <c r="CE5280" s="110"/>
    </row>
    <row r="5281" spans="9:83" s="108" customFormat="1" x14ac:dyDescent="0.25">
      <c r="I5281" s="111"/>
      <c r="J5281" s="111"/>
      <c r="K5281" s="111"/>
      <c r="L5281" s="111"/>
      <c r="M5281" s="111"/>
      <c r="N5281" s="111"/>
      <c r="O5281" s="112"/>
      <c r="AF5281" s="109"/>
      <c r="AG5281" s="109"/>
      <c r="AH5281" s="109"/>
      <c r="AN5281" s="109"/>
      <c r="AO5281" s="109"/>
      <c r="AP5281" s="109"/>
      <c r="BF5281" s="305"/>
      <c r="BG5281" s="305"/>
      <c r="BJ5281" s="344"/>
      <c r="BK5281" s="344"/>
      <c r="BS5281" s="305"/>
      <c r="BT5281" s="305"/>
      <c r="BU5281" s="305"/>
      <c r="BV5281" s="305"/>
      <c r="BW5281" s="305"/>
      <c r="BX5281" s="305"/>
      <c r="BY5281" s="305"/>
      <c r="BZ5281" s="305"/>
      <c r="CA5281" s="305"/>
      <c r="CE5281" s="110"/>
    </row>
    <row r="5282" spans="9:83" s="108" customFormat="1" x14ac:dyDescent="0.25">
      <c r="I5282" s="111"/>
      <c r="J5282" s="111"/>
      <c r="K5282" s="111"/>
      <c r="L5282" s="111"/>
      <c r="M5282" s="111"/>
      <c r="N5282" s="111"/>
      <c r="O5282" s="112"/>
      <c r="AF5282" s="109"/>
      <c r="AG5282" s="109"/>
      <c r="AH5282" s="109"/>
      <c r="AN5282" s="109"/>
      <c r="AO5282" s="109"/>
      <c r="AP5282" s="109"/>
      <c r="BF5282" s="305"/>
      <c r="BG5282" s="305"/>
      <c r="BJ5282" s="344"/>
      <c r="BK5282" s="344"/>
      <c r="BS5282" s="305"/>
      <c r="BT5282" s="305"/>
      <c r="BU5282" s="305"/>
      <c r="BV5282" s="305"/>
      <c r="BW5282" s="305"/>
      <c r="BX5282" s="305"/>
      <c r="BY5282" s="305"/>
      <c r="BZ5282" s="305"/>
      <c r="CA5282" s="305"/>
      <c r="CE5282" s="110"/>
    </row>
    <row r="5283" spans="9:83" s="108" customFormat="1" x14ac:dyDescent="0.25">
      <c r="I5283" s="111"/>
      <c r="J5283" s="111"/>
      <c r="K5283" s="111"/>
      <c r="L5283" s="111"/>
      <c r="M5283" s="111"/>
      <c r="N5283" s="111"/>
      <c r="O5283" s="112"/>
      <c r="AF5283" s="109"/>
      <c r="AG5283" s="109"/>
      <c r="AH5283" s="109"/>
      <c r="AN5283" s="109"/>
      <c r="AO5283" s="109"/>
      <c r="AP5283" s="109"/>
      <c r="BF5283" s="305"/>
      <c r="BG5283" s="305"/>
      <c r="BJ5283" s="344"/>
      <c r="BK5283" s="344"/>
      <c r="BS5283" s="305"/>
      <c r="BT5283" s="305"/>
      <c r="BU5283" s="305"/>
      <c r="BV5283" s="305"/>
      <c r="BW5283" s="305"/>
      <c r="BX5283" s="305"/>
      <c r="BY5283" s="305"/>
      <c r="BZ5283" s="305"/>
      <c r="CA5283" s="305"/>
      <c r="CE5283" s="110"/>
    </row>
    <row r="5284" spans="9:83" s="108" customFormat="1" x14ac:dyDescent="0.25">
      <c r="I5284" s="111"/>
      <c r="J5284" s="111"/>
      <c r="K5284" s="111"/>
      <c r="L5284" s="111"/>
      <c r="M5284" s="111"/>
      <c r="N5284" s="111"/>
      <c r="O5284" s="112"/>
      <c r="AF5284" s="109"/>
      <c r="AG5284" s="109"/>
      <c r="AH5284" s="109"/>
      <c r="AN5284" s="109"/>
      <c r="AO5284" s="109"/>
      <c r="AP5284" s="109"/>
      <c r="BF5284" s="305"/>
      <c r="BG5284" s="305"/>
      <c r="BJ5284" s="344"/>
      <c r="BK5284" s="344"/>
      <c r="BS5284" s="305"/>
      <c r="BT5284" s="305"/>
      <c r="BU5284" s="305"/>
      <c r="BV5284" s="305"/>
      <c r="BW5284" s="305"/>
      <c r="BX5284" s="305"/>
      <c r="BY5284" s="305"/>
      <c r="BZ5284" s="305"/>
      <c r="CA5284" s="305"/>
      <c r="CE5284" s="110"/>
    </row>
    <row r="5285" spans="9:83" s="108" customFormat="1" x14ac:dyDescent="0.25">
      <c r="I5285" s="111"/>
      <c r="J5285" s="111"/>
      <c r="K5285" s="111"/>
      <c r="L5285" s="111"/>
      <c r="M5285" s="111"/>
      <c r="N5285" s="111"/>
      <c r="O5285" s="112"/>
      <c r="AF5285" s="109"/>
      <c r="AG5285" s="109"/>
      <c r="AH5285" s="109"/>
      <c r="AN5285" s="109"/>
      <c r="AO5285" s="109"/>
      <c r="AP5285" s="109"/>
      <c r="BF5285" s="305"/>
      <c r="BG5285" s="305"/>
      <c r="BJ5285" s="344"/>
      <c r="BK5285" s="344"/>
      <c r="BS5285" s="305"/>
      <c r="BT5285" s="305"/>
      <c r="BU5285" s="305"/>
      <c r="BV5285" s="305"/>
      <c r="BW5285" s="305"/>
      <c r="BX5285" s="305"/>
      <c r="BY5285" s="305"/>
      <c r="BZ5285" s="305"/>
      <c r="CA5285" s="305"/>
      <c r="CE5285" s="110"/>
    </row>
    <row r="5286" spans="9:83" s="108" customFormat="1" x14ac:dyDescent="0.25">
      <c r="I5286" s="111"/>
      <c r="J5286" s="111"/>
      <c r="K5286" s="111"/>
      <c r="L5286" s="111"/>
      <c r="M5286" s="111"/>
      <c r="N5286" s="111"/>
      <c r="O5286" s="112"/>
      <c r="AF5286" s="109"/>
      <c r="AG5286" s="109"/>
      <c r="AH5286" s="109"/>
      <c r="AN5286" s="109"/>
      <c r="AO5286" s="109"/>
      <c r="AP5286" s="109"/>
      <c r="BF5286" s="305"/>
      <c r="BG5286" s="305"/>
      <c r="BJ5286" s="344"/>
      <c r="BK5286" s="344"/>
      <c r="BS5286" s="305"/>
      <c r="BT5286" s="305"/>
      <c r="BU5286" s="305"/>
      <c r="BV5286" s="305"/>
      <c r="BW5286" s="305"/>
      <c r="BX5286" s="305"/>
      <c r="BY5286" s="305"/>
      <c r="BZ5286" s="305"/>
      <c r="CA5286" s="305"/>
      <c r="CE5286" s="110"/>
    </row>
    <row r="5287" spans="9:83" s="108" customFormat="1" x14ac:dyDescent="0.25">
      <c r="I5287" s="111"/>
      <c r="J5287" s="111"/>
      <c r="K5287" s="111"/>
      <c r="L5287" s="111"/>
      <c r="M5287" s="111"/>
      <c r="N5287" s="111"/>
      <c r="O5287" s="112"/>
      <c r="AF5287" s="109"/>
      <c r="AG5287" s="109"/>
      <c r="AH5287" s="109"/>
      <c r="AN5287" s="109"/>
      <c r="AO5287" s="109"/>
      <c r="AP5287" s="109"/>
      <c r="BF5287" s="305"/>
      <c r="BG5287" s="305"/>
      <c r="BJ5287" s="344"/>
      <c r="BK5287" s="344"/>
      <c r="BS5287" s="305"/>
      <c r="BT5287" s="305"/>
      <c r="BU5287" s="305"/>
      <c r="BV5287" s="305"/>
      <c r="BW5287" s="305"/>
      <c r="BX5287" s="305"/>
      <c r="BY5287" s="305"/>
      <c r="BZ5287" s="305"/>
      <c r="CA5287" s="305"/>
      <c r="CE5287" s="110"/>
    </row>
    <row r="5288" spans="9:83" s="108" customFormat="1" x14ac:dyDescent="0.25">
      <c r="I5288" s="111"/>
      <c r="J5288" s="111"/>
      <c r="K5288" s="111"/>
      <c r="L5288" s="111"/>
      <c r="M5288" s="111"/>
      <c r="N5288" s="111"/>
      <c r="O5288" s="112"/>
      <c r="AF5288" s="109"/>
      <c r="AG5288" s="109"/>
      <c r="AH5288" s="109"/>
      <c r="AN5288" s="109"/>
      <c r="AO5288" s="109"/>
      <c r="AP5288" s="109"/>
      <c r="BF5288" s="305"/>
      <c r="BG5288" s="305"/>
      <c r="BJ5288" s="344"/>
      <c r="BK5288" s="344"/>
      <c r="BS5288" s="305"/>
      <c r="BT5288" s="305"/>
      <c r="BU5288" s="305"/>
      <c r="BV5288" s="305"/>
      <c r="BW5288" s="305"/>
      <c r="BX5288" s="305"/>
      <c r="BY5288" s="305"/>
      <c r="BZ5288" s="305"/>
      <c r="CA5288" s="305"/>
      <c r="CE5288" s="110"/>
    </row>
    <row r="5289" spans="9:83" s="108" customFormat="1" x14ac:dyDescent="0.25">
      <c r="I5289" s="111"/>
      <c r="J5289" s="111"/>
      <c r="K5289" s="111"/>
      <c r="L5289" s="111"/>
      <c r="M5289" s="111"/>
      <c r="N5289" s="111"/>
      <c r="O5289" s="112"/>
      <c r="AF5289" s="109"/>
      <c r="AG5289" s="109"/>
      <c r="AH5289" s="109"/>
      <c r="AN5289" s="109"/>
      <c r="AO5289" s="109"/>
      <c r="AP5289" s="109"/>
      <c r="BF5289" s="305"/>
      <c r="BG5289" s="305"/>
      <c r="BJ5289" s="344"/>
      <c r="BK5289" s="344"/>
      <c r="BS5289" s="305"/>
      <c r="BT5289" s="305"/>
      <c r="BU5289" s="305"/>
      <c r="BV5289" s="305"/>
      <c r="BW5289" s="305"/>
      <c r="BX5289" s="305"/>
      <c r="BY5289" s="305"/>
      <c r="BZ5289" s="305"/>
      <c r="CA5289" s="305"/>
      <c r="CE5289" s="110"/>
    </row>
    <row r="5290" spans="9:83" s="108" customFormat="1" x14ac:dyDescent="0.25">
      <c r="I5290" s="111"/>
      <c r="J5290" s="111"/>
      <c r="K5290" s="111"/>
      <c r="L5290" s="111"/>
      <c r="M5290" s="111"/>
      <c r="N5290" s="111"/>
      <c r="O5290" s="112"/>
      <c r="AF5290" s="109"/>
      <c r="AG5290" s="109"/>
      <c r="AH5290" s="109"/>
      <c r="AN5290" s="109"/>
      <c r="AO5290" s="109"/>
      <c r="AP5290" s="109"/>
      <c r="BF5290" s="305"/>
      <c r="BG5290" s="305"/>
      <c r="BJ5290" s="344"/>
      <c r="BK5290" s="344"/>
      <c r="BS5290" s="305"/>
      <c r="BT5290" s="305"/>
      <c r="BU5290" s="305"/>
      <c r="BV5290" s="305"/>
      <c r="BW5290" s="305"/>
      <c r="BX5290" s="305"/>
      <c r="BY5290" s="305"/>
      <c r="BZ5290" s="305"/>
      <c r="CA5290" s="305"/>
      <c r="CE5290" s="110"/>
    </row>
    <row r="5291" spans="9:83" s="108" customFormat="1" x14ac:dyDescent="0.25">
      <c r="I5291" s="111"/>
      <c r="J5291" s="111"/>
      <c r="K5291" s="111"/>
      <c r="L5291" s="111"/>
      <c r="M5291" s="111"/>
      <c r="N5291" s="111"/>
      <c r="O5291" s="112"/>
      <c r="AF5291" s="109"/>
      <c r="AG5291" s="109"/>
      <c r="AH5291" s="109"/>
      <c r="AN5291" s="109"/>
      <c r="AO5291" s="109"/>
      <c r="AP5291" s="109"/>
      <c r="BF5291" s="305"/>
      <c r="BG5291" s="305"/>
      <c r="BJ5291" s="344"/>
      <c r="BK5291" s="344"/>
      <c r="BS5291" s="305"/>
      <c r="BT5291" s="305"/>
      <c r="BU5291" s="305"/>
      <c r="BV5291" s="305"/>
      <c r="BW5291" s="305"/>
      <c r="BX5291" s="305"/>
      <c r="BY5291" s="305"/>
      <c r="BZ5291" s="305"/>
      <c r="CA5291" s="305"/>
      <c r="CE5291" s="110"/>
    </row>
    <row r="5292" spans="9:83" s="108" customFormat="1" x14ac:dyDescent="0.25">
      <c r="I5292" s="111"/>
      <c r="J5292" s="111"/>
      <c r="K5292" s="111"/>
      <c r="L5292" s="111"/>
      <c r="M5292" s="111"/>
      <c r="N5292" s="111"/>
      <c r="O5292" s="112"/>
      <c r="AF5292" s="109"/>
      <c r="AG5292" s="109"/>
      <c r="AH5292" s="109"/>
      <c r="AN5292" s="109"/>
      <c r="AO5292" s="109"/>
      <c r="AP5292" s="109"/>
      <c r="BF5292" s="305"/>
      <c r="BG5292" s="305"/>
      <c r="BJ5292" s="344"/>
      <c r="BK5292" s="344"/>
      <c r="BS5292" s="305"/>
      <c r="BT5292" s="305"/>
      <c r="BU5292" s="305"/>
      <c r="BV5292" s="305"/>
      <c r="BW5292" s="305"/>
      <c r="BX5292" s="305"/>
      <c r="BY5292" s="305"/>
      <c r="BZ5292" s="305"/>
      <c r="CA5292" s="305"/>
      <c r="CE5292" s="110"/>
    </row>
    <row r="5293" spans="9:83" s="108" customFormat="1" x14ac:dyDescent="0.25">
      <c r="I5293" s="111"/>
      <c r="J5293" s="111"/>
      <c r="K5293" s="111"/>
      <c r="L5293" s="111"/>
      <c r="M5293" s="111"/>
      <c r="N5293" s="111"/>
      <c r="O5293" s="112"/>
      <c r="AF5293" s="109"/>
      <c r="AG5293" s="109"/>
      <c r="AH5293" s="109"/>
      <c r="AN5293" s="109"/>
      <c r="AO5293" s="109"/>
      <c r="AP5293" s="109"/>
      <c r="BF5293" s="305"/>
      <c r="BG5293" s="305"/>
      <c r="BJ5293" s="344"/>
      <c r="BK5293" s="344"/>
      <c r="BS5293" s="305"/>
      <c r="BT5293" s="305"/>
      <c r="BU5293" s="305"/>
      <c r="BV5293" s="305"/>
      <c r="BW5293" s="305"/>
      <c r="BX5293" s="305"/>
      <c r="BY5293" s="305"/>
      <c r="BZ5293" s="305"/>
      <c r="CA5293" s="305"/>
      <c r="CE5293" s="110"/>
    </row>
    <row r="5294" spans="9:83" s="108" customFormat="1" x14ac:dyDescent="0.25">
      <c r="I5294" s="111"/>
      <c r="J5294" s="111"/>
      <c r="K5294" s="111"/>
      <c r="L5294" s="111"/>
      <c r="M5294" s="111"/>
      <c r="N5294" s="111"/>
      <c r="O5294" s="112"/>
      <c r="AF5294" s="109"/>
      <c r="AG5294" s="109"/>
      <c r="AH5294" s="109"/>
      <c r="AN5294" s="109"/>
      <c r="AO5294" s="109"/>
      <c r="AP5294" s="109"/>
      <c r="BF5294" s="305"/>
      <c r="BG5294" s="305"/>
      <c r="BJ5294" s="344"/>
      <c r="BK5294" s="344"/>
      <c r="BS5294" s="305"/>
      <c r="BT5294" s="305"/>
      <c r="BU5294" s="305"/>
      <c r="BV5294" s="305"/>
      <c r="BW5294" s="305"/>
      <c r="BX5294" s="305"/>
      <c r="BY5294" s="305"/>
      <c r="BZ5294" s="305"/>
      <c r="CA5294" s="305"/>
      <c r="CE5294" s="110"/>
    </row>
    <row r="5295" spans="9:83" s="108" customFormat="1" x14ac:dyDescent="0.25">
      <c r="I5295" s="111"/>
      <c r="J5295" s="111"/>
      <c r="K5295" s="111"/>
      <c r="L5295" s="111"/>
      <c r="M5295" s="111"/>
      <c r="N5295" s="111"/>
      <c r="O5295" s="112"/>
      <c r="AF5295" s="109"/>
      <c r="AG5295" s="109"/>
      <c r="AH5295" s="109"/>
      <c r="AN5295" s="109"/>
      <c r="AO5295" s="109"/>
      <c r="AP5295" s="109"/>
      <c r="BF5295" s="305"/>
      <c r="BG5295" s="305"/>
      <c r="BJ5295" s="344"/>
      <c r="BK5295" s="344"/>
      <c r="BS5295" s="305"/>
      <c r="BT5295" s="305"/>
      <c r="BU5295" s="305"/>
      <c r="BV5295" s="305"/>
      <c r="BW5295" s="305"/>
      <c r="BX5295" s="305"/>
      <c r="BY5295" s="305"/>
      <c r="BZ5295" s="305"/>
      <c r="CA5295" s="305"/>
      <c r="CE5295" s="110"/>
    </row>
    <row r="5296" spans="9:83" s="108" customFormat="1" x14ac:dyDescent="0.25">
      <c r="I5296" s="111"/>
      <c r="J5296" s="111"/>
      <c r="K5296" s="111"/>
      <c r="L5296" s="111"/>
      <c r="M5296" s="111"/>
      <c r="N5296" s="111"/>
      <c r="O5296" s="112"/>
      <c r="AF5296" s="109"/>
      <c r="AG5296" s="109"/>
      <c r="AH5296" s="109"/>
      <c r="AN5296" s="109"/>
      <c r="AO5296" s="109"/>
      <c r="AP5296" s="109"/>
      <c r="BF5296" s="305"/>
      <c r="BG5296" s="305"/>
      <c r="BJ5296" s="344"/>
      <c r="BK5296" s="344"/>
      <c r="BS5296" s="305"/>
      <c r="BT5296" s="305"/>
      <c r="BU5296" s="305"/>
      <c r="BV5296" s="305"/>
      <c r="BW5296" s="305"/>
      <c r="BX5296" s="305"/>
      <c r="BY5296" s="305"/>
      <c r="BZ5296" s="305"/>
      <c r="CA5296" s="305"/>
      <c r="CE5296" s="110"/>
    </row>
    <row r="5297" spans="9:83" s="108" customFormat="1" x14ac:dyDescent="0.25">
      <c r="I5297" s="111"/>
      <c r="J5297" s="111"/>
      <c r="K5297" s="111"/>
      <c r="L5297" s="111"/>
      <c r="M5297" s="111"/>
      <c r="N5297" s="111"/>
      <c r="O5297" s="112"/>
      <c r="AF5297" s="109"/>
      <c r="AG5297" s="109"/>
      <c r="AH5297" s="109"/>
      <c r="AN5297" s="109"/>
      <c r="AO5297" s="109"/>
      <c r="AP5297" s="109"/>
      <c r="BF5297" s="305"/>
      <c r="BG5297" s="305"/>
      <c r="BJ5297" s="344"/>
      <c r="BK5297" s="344"/>
      <c r="BS5297" s="305"/>
      <c r="BT5297" s="305"/>
      <c r="BU5297" s="305"/>
      <c r="BV5297" s="305"/>
      <c r="BW5297" s="305"/>
      <c r="BX5297" s="305"/>
      <c r="BY5297" s="305"/>
      <c r="BZ5297" s="305"/>
      <c r="CA5297" s="305"/>
      <c r="CE5297" s="110"/>
    </row>
    <row r="5298" spans="9:83" s="108" customFormat="1" x14ac:dyDescent="0.25">
      <c r="I5298" s="111"/>
      <c r="J5298" s="111"/>
      <c r="K5298" s="111"/>
      <c r="L5298" s="111"/>
      <c r="M5298" s="111"/>
      <c r="N5298" s="111"/>
      <c r="O5298" s="112"/>
      <c r="AF5298" s="109"/>
      <c r="AG5298" s="109"/>
      <c r="AH5298" s="109"/>
      <c r="AN5298" s="109"/>
      <c r="AO5298" s="109"/>
      <c r="AP5298" s="109"/>
      <c r="BF5298" s="305"/>
      <c r="BG5298" s="305"/>
      <c r="BJ5298" s="344"/>
      <c r="BK5298" s="344"/>
      <c r="BS5298" s="305"/>
      <c r="BT5298" s="305"/>
      <c r="BU5298" s="305"/>
      <c r="BV5298" s="305"/>
      <c r="BW5298" s="305"/>
      <c r="BX5298" s="305"/>
      <c r="BY5298" s="305"/>
      <c r="BZ5298" s="305"/>
      <c r="CA5298" s="305"/>
      <c r="CE5298" s="110"/>
    </row>
    <row r="5299" spans="9:83" s="108" customFormat="1" x14ac:dyDescent="0.25">
      <c r="I5299" s="111"/>
      <c r="J5299" s="111"/>
      <c r="K5299" s="111"/>
      <c r="L5299" s="111"/>
      <c r="M5299" s="111"/>
      <c r="N5299" s="111"/>
      <c r="O5299" s="112"/>
      <c r="AF5299" s="109"/>
      <c r="AG5299" s="109"/>
      <c r="AH5299" s="109"/>
      <c r="AN5299" s="109"/>
      <c r="AO5299" s="109"/>
      <c r="AP5299" s="109"/>
      <c r="BF5299" s="305"/>
      <c r="BG5299" s="305"/>
      <c r="BJ5299" s="344"/>
      <c r="BK5299" s="344"/>
      <c r="BS5299" s="305"/>
      <c r="BT5299" s="305"/>
      <c r="BU5299" s="305"/>
      <c r="BV5299" s="305"/>
      <c r="BW5299" s="305"/>
      <c r="BX5299" s="305"/>
      <c r="BY5299" s="305"/>
      <c r="BZ5299" s="305"/>
      <c r="CA5299" s="305"/>
      <c r="CE5299" s="110"/>
    </row>
    <row r="5300" spans="9:83" s="108" customFormat="1" x14ac:dyDescent="0.25">
      <c r="I5300" s="111"/>
      <c r="J5300" s="111"/>
      <c r="K5300" s="111"/>
      <c r="L5300" s="111"/>
      <c r="M5300" s="111"/>
      <c r="N5300" s="111"/>
      <c r="O5300" s="112"/>
      <c r="AF5300" s="109"/>
      <c r="AG5300" s="109"/>
      <c r="AH5300" s="109"/>
      <c r="AN5300" s="109"/>
      <c r="AO5300" s="109"/>
      <c r="AP5300" s="109"/>
      <c r="BF5300" s="305"/>
      <c r="BG5300" s="305"/>
      <c r="BJ5300" s="344"/>
      <c r="BK5300" s="344"/>
      <c r="BS5300" s="305"/>
      <c r="BT5300" s="305"/>
      <c r="BU5300" s="305"/>
      <c r="BV5300" s="305"/>
      <c r="BW5300" s="305"/>
      <c r="BX5300" s="305"/>
      <c r="BY5300" s="305"/>
      <c r="BZ5300" s="305"/>
      <c r="CA5300" s="305"/>
      <c r="CE5300" s="110"/>
    </row>
    <row r="5301" spans="9:83" s="108" customFormat="1" x14ac:dyDescent="0.25">
      <c r="I5301" s="111"/>
      <c r="J5301" s="111"/>
      <c r="K5301" s="111"/>
      <c r="L5301" s="111"/>
      <c r="M5301" s="111"/>
      <c r="N5301" s="111"/>
      <c r="O5301" s="112"/>
      <c r="AF5301" s="109"/>
      <c r="AG5301" s="109"/>
      <c r="AH5301" s="109"/>
      <c r="AN5301" s="109"/>
      <c r="AO5301" s="109"/>
      <c r="AP5301" s="109"/>
      <c r="BF5301" s="305"/>
      <c r="BG5301" s="305"/>
      <c r="BJ5301" s="344"/>
      <c r="BK5301" s="344"/>
      <c r="BS5301" s="305"/>
      <c r="BT5301" s="305"/>
      <c r="BU5301" s="305"/>
      <c r="BV5301" s="305"/>
      <c r="BW5301" s="305"/>
      <c r="BX5301" s="305"/>
      <c r="BY5301" s="305"/>
      <c r="BZ5301" s="305"/>
      <c r="CA5301" s="305"/>
      <c r="CE5301" s="110"/>
    </row>
    <row r="5302" spans="9:83" s="108" customFormat="1" x14ac:dyDescent="0.25">
      <c r="I5302" s="111"/>
      <c r="J5302" s="111"/>
      <c r="K5302" s="111"/>
      <c r="L5302" s="111"/>
      <c r="M5302" s="111"/>
      <c r="N5302" s="111"/>
      <c r="O5302" s="112"/>
      <c r="AF5302" s="109"/>
      <c r="AG5302" s="109"/>
      <c r="AH5302" s="109"/>
      <c r="AN5302" s="109"/>
      <c r="AO5302" s="109"/>
      <c r="AP5302" s="109"/>
      <c r="BF5302" s="305"/>
      <c r="BG5302" s="305"/>
      <c r="BJ5302" s="344"/>
      <c r="BK5302" s="344"/>
      <c r="BS5302" s="305"/>
      <c r="BT5302" s="305"/>
      <c r="BU5302" s="305"/>
      <c r="BV5302" s="305"/>
      <c r="BW5302" s="305"/>
      <c r="BX5302" s="305"/>
      <c r="BY5302" s="305"/>
      <c r="BZ5302" s="305"/>
      <c r="CA5302" s="305"/>
      <c r="CE5302" s="110"/>
    </row>
    <row r="5303" spans="9:83" s="108" customFormat="1" x14ac:dyDescent="0.25">
      <c r="I5303" s="111"/>
      <c r="J5303" s="111"/>
      <c r="K5303" s="111"/>
      <c r="L5303" s="111"/>
      <c r="M5303" s="111"/>
      <c r="N5303" s="111"/>
      <c r="O5303" s="112"/>
      <c r="AF5303" s="109"/>
      <c r="AG5303" s="109"/>
      <c r="AH5303" s="109"/>
      <c r="AN5303" s="109"/>
      <c r="AO5303" s="109"/>
      <c r="AP5303" s="109"/>
      <c r="BF5303" s="305"/>
      <c r="BG5303" s="305"/>
      <c r="BJ5303" s="344"/>
      <c r="BK5303" s="344"/>
      <c r="BS5303" s="305"/>
      <c r="BT5303" s="305"/>
      <c r="BU5303" s="305"/>
      <c r="BV5303" s="305"/>
      <c r="BW5303" s="305"/>
      <c r="BX5303" s="305"/>
      <c r="BY5303" s="305"/>
      <c r="BZ5303" s="305"/>
      <c r="CA5303" s="305"/>
      <c r="CE5303" s="110"/>
    </row>
    <row r="5304" spans="9:83" s="108" customFormat="1" x14ac:dyDescent="0.25">
      <c r="I5304" s="111"/>
      <c r="J5304" s="111"/>
      <c r="K5304" s="111"/>
      <c r="L5304" s="111"/>
      <c r="M5304" s="111"/>
      <c r="N5304" s="111"/>
      <c r="O5304" s="112"/>
      <c r="AF5304" s="109"/>
      <c r="AG5304" s="109"/>
      <c r="AH5304" s="109"/>
      <c r="AN5304" s="109"/>
      <c r="AO5304" s="109"/>
      <c r="AP5304" s="109"/>
      <c r="BF5304" s="305"/>
      <c r="BG5304" s="305"/>
      <c r="BJ5304" s="344"/>
      <c r="BK5304" s="344"/>
      <c r="BS5304" s="305"/>
      <c r="BT5304" s="305"/>
      <c r="BU5304" s="305"/>
      <c r="BV5304" s="305"/>
      <c r="BW5304" s="305"/>
      <c r="BX5304" s="305"/>
      <c r="BY5304" s="305"/>
      <c r="BZ5304" s="305"/>
      <c r="CA5304" s="305"/>
      <c r="CE5304" s="110"/>
    </row>
    <row r="5305" spans="9:83" s="108" customFormat="1" x14ac:dyDescent="0.25">
      <c r="I5305" s="111"/>
      <c r="J5305" s="111"/>
      <c r="K5305" s="111"/>
      <c r="L5305" s="111"/>
      <c r="M5305" s="111"/>
      <c r="N5305" s="111"/>
      <c r="O5305" s="112"/>
      <c r="AF5305" s="109"/>
      <c r="AG5305" s="109"/>
      <c r="AH5305" s="109"/>
      <c r="AN5305" s="109"/>
      <c r="AO5305" s="109"/>
      <c r="AP5305" s="109"/>
      <c r="BF5305" s="305"/>
      <c r="BG5305" s="305"/>
      <c r="BJ5305" s="344"/>
      <c r="BK5305" s="344"/>
      <c r="BS5305" s="305"/>
      <c r="BT5305" s="305"/>
      <c r="BU5305" s="305"/>
      <c r="BV5305" s="305"/>
      <c r="BW5305" s="305"/>
      <c r="BX5305" s="305"/>
      <c r="BY5305" s="305"/>
      <c r="BZ5305" s="305"/>
      <c r="CA5305" s="305"/>
      <c r="CE5305" s="110"/>
    </row>
    <row r="5306" spans="9:83" s="108" customFormat="1" x14ac:dyDescent="0.25">
      <c r="I5306" s="111"/>
      <c r="J5306" s="111"/>
      <c r="K5306" s="111"/>
      <c r="L5306" s="111"/>
      <c r="M5306" s="111"/>
      <c r="N5306" s="111"/>
      <c r="O5306" s="112"/>
      <c r="AF5306" s="109"/>
      <c r="AG5306" s="109"/>
      <c r="AH5306" s="109"/>
      <c r="AN5306" s="109"/>
      <c r="AO5306" s="109"/>
      <c r="AP5306" s="109"/>
      <c r="BF5306" s="305"/>
      <c r="BG5306" s="305"/>
      <c r="BJ5306" s="344"/>
      <c r="BK5306" s="344"/>
      <c r="BS5306" s="305"/>
      <c r="BT5306" s="305"/>
      <c r="BU5306" s="305"/>
      <c r="BV5306" s="305"/>
      <c r="BW5306" s="305"/>
      <c r="BX5306" s="305"/>
      <c r="BY5306" s="305"/>
      <c r="BZ5306" s="305"/>
      <c r="CA5306" s="305"/>
      <c r="CE5306" s="110"/>
    </row>
    <row r="5307" spans="9:83" s="108" customFormat="1" x14ac:dyDescent="0.25">
      <c r="I5307" s="111"/>
      <c r="J5307" s="111"/>
      <c r="K5307" s="111"/>
      <c r="L5307" s="111"/>
      <c r="M5307" s="111"/>
      <c r="N5307" s="111"/>
      <c r="O5307" s="112"/>
      <c r="AF5307" s="109"/>
      <c r="AG5307" s="109"/>
      <c r="AH5307" s="109"/>
      <c r="AN5307" s="109"/>
      <c r="AO5307" s="109"/>
      <c r="AP5307" s="109"/>
      <c r="BF5307" s="305"/>
      <c r="BG5307" s="305"/>
      <c r="BJ5307" s="344"/>
      <c r="BK5307" s="344"/>
      <c r="BS5307" s="305"/>
      <c r="BT5307" s="305"/>
      <c r="BU5307" s="305"/>
      <c r="BV5307" s="305"/>
      <c r="BW5307" s="305"/>
      <c r="BX5307" s="305"/>
      <c r="BY5307" s="305"/>
      <c r="BZ5307" s="305"/>
      <c r="CA5307" s="305"/>
      <c r="CE5307" s="110"/>
    </row>
    <row r="5308" spans="9:83" s="108" customFormat="1" x14ac:dyDescent="0.25">
      <c r="I5308" s="111"/>
      <c r="J5308" s="111"/>
      <c r="K5308" s="111"/>
      <c r="L5308" s="111"/>
      <c r="M5308" s="111"/>
      <c r="N5308" s="111"/>
      <c r="O5308" s="112"/>
      <c r="AF5308" s="109"/>
      <c r="AG5308" s="109"/>
      <c r="AH5308" s="109"/>
      <c r="AN5308" s="109"/>
      <c r="AO5308" s="109"/>
      <c r="AP5308" s="109"/>
      <c r="BF5308" s="305"/>
      <c r="BG5308" s="305"/>
      <c r="BJ5308" s="344"/>
      <c r="BK5308" s="344"/>
      <c r="BS5308" s="305"/>
      <c r="BT5308" s="305"/>
      <c r="BU5308" s="305"/>
      <c r="BV5308" s="305"/>
      <c r="BW5308" s="305"/>
      <c r="BX5308" s="305"/>
      <c r="BY5308" s="305"/>
      <c r="BZ5308" s="305"/>
      <c r="CA5308" s="305"/>
      <c r="CE5308" s="110"/>
    </row>
    <row r="5309" spans="9:83" s="108" customFormat="1" x14ac:dyDescent="0.25">
      <c r="I5309" s="111"/>
      <c r="J5309" s="111"/>
      <c r="K5309" s="111"/>
      <c r="L5309" s="111"/>
      <c r="M5309" s="111"/>
      <c r="N5309" s="111"/>
      <c r="O5309" s="112"/>
      <c r="AF5309" s="109"/>
      <c r="AG5309" s="109"/>
      <c r="AH5309" s="109"/>
      <c r="AN5309" s="109"/>
      <c r="AO5309" s="109"/>
      <c r="AP5309" s="109"/>
      <c r="BF5309" s="305"/>
      <c r="BG5309" s="305"/>
      <c r="BJ5309" s="344"/>
      <c r="BK5309" s="344"/>
      <c r="BS5309" s="305"/>
      <c r="BT5309" s="305"/>
      <c r="BU5309" s="305"/>
      <c r="BV5309" s="305"/>
      <c r="BW5309" s="305"/>
      <c r="BX5309" s="305"/>
      <c r="BY5309" s="305"/>
      <c r="BZ5309" s="305"/>
      <c r="CA5309" s="305"/>
      <c r="CE5309" s="110"/>
    </row>
    <row r="5310" spans="9:83" s="108" customFormat="1" x14ac:dyDescent="0.25">
      <c r="I5310" s="111"/>
      <c r="J5310" s="111"/>
      <c r="K5310" s="111"/>
      <c r="L5310" s="111"/>
      <c r="M5310" s="111"/>
      <c r="N5310" s="111"/>
      <c r="O5310" s="112"/>
      <c r="AF5310" s="109"/>
      <c r="AG5310" s="109"/>
      <c r="AH5310" s="109"/>
      <c r="AN5310" s="109"/>
      <c r="AO5310" s="109"/>
      <c r="AP5310" s="109"/>
      <c r="BF5310" s="305"/>
      <c r="BG5310" s="305"/>
      <c r="BJ5310" s="344"/>
      <c r="BK5310" s="344"/>
      <c r="BS5310" s="305"/>
      <c r="BT5310" s="305"/>
      <c r="BU5310" s="305"/>
      <c r="BV5310" s="305"/>
      <c r="BW5310" s="305"/>
      <c r="BX5310" s="305"/>
      <c r="BY5310" s="305"/>
      <c r="BZ5310" s="305"/>
      <c r="CA5310" s="305"/>
      <c r="CE5310" s="110"/>
    </row>
    <row r="5311" spans="9:83" s="108" customFormat="1" x14ac:dyDescent="0.25">
      <c r="I5311" s="111"/>
      <c r="J5311" s="111"/>
      <c r="K5311" s="111"/>
      <c r="L5311" s="111"/>
      <c r="M5311" s="111"/>
      <c r="N5311" s="111"/>
      <c r="O5311" s="112"/>
      <c r="AF5311" s="109"/>
      <c r="AG5311" s="109"/>
      <c r="AH5311" s="109"/>
      <c r="AN5311" s="109"/>
      <c r="AO5311" s="109"/>
      <c r="AP5311" s="109"/>
      <c r="BF5311" s="305"/>
      <c r="BG5311" s="305"/>
      <c r="BJ5311" s="344"/>
      <c r="BK5311" s="344"/>
      <c r="BS5311" s="305"/>
      <c r="BT5311" s="305"/>
      <c r="BU5311" s="305"/>
      <c r="BV5311" s="305"/>
      <c r="BW5311" s="305"/>
      <c r="BX5311" s="305"/>
      <c r="BY5311" s="305"/>
      <c r="BZ5311" s="305"/>
      <c r="CA5311" s="305"/>
      <c r="CE5311" s="110"/>
    </row>
    <row r="5312" spans="9:83" s="108" customFormat="1" x14ac:dyDescent="0.25">
      <c r="I5312" s="111"/>
      <c r="J5312" s="111"/>
      <c r="K5312" s="111"/>
      <c r="L5312" s="111"/>
      <c r="M5312" s="111"/>
      <c r="N5312" s="111"/>
      <c r="O5312" s="112"/>
      <c r="AF5312" s="109"/>
      <c r="AG5312" s="109"/>
      <c r="AH5312" s="109"/>
      <c r="AN5312" s="109"/>
      <c r="AO5312" s="109"/>
      <c r="AP5312" s="109"/>
      <c r="BF5312" s="305"/>
      <c r="BG5312" s="305"/>
      <c r="BJ5312" s="344"/>
      <c r="BK5312" s="344"/>
      <c r="BS5312" s="305"/>
      <c r="BT5312" s="305"/>
      <c r="BU5312" s="305"/>
      <c r="BV5312" s="305"/>
      <c r="BW5312" s="305"/>
      <c r="BX5312" s="305"/>
      <c r="BY5312" s="305"/>
      <c r="BZ5312" s="305"/>
      <c r="CA5312" s="305"/>
      <c r="CE5312" s="110"/>
    </row>
    <row r="5313" spans="9:83" s="108" customFormat="1" x14ac:dyDescent="0.25">
      <c r="I5313" s="111"/>
      <c r="J5313" s="111"/>
      <c r="K5313" s="111"/>
      <c r="L5313" s="111"/>
      <c r="M5313" s="111"/>
      <c r="N5313" s="111"/>
      <c r="O5313" s="112"/>
      <c r="AF5313" s="109"/>
      <c r="AG5313" s="109"/>
      <c r="AH5313" s="109"/>
      <c r="AN5313" s="109"/>
      <c r="AO5313" s="109"/>
      <c r="AP5313" s="109"/>
      <c r="BF5313" s="305"/>
      <c r="BG5313" s="305"/>
      <c r="BJ5313" s="344"/>
      <c r="BK5313" s="344"/>
      <c r="BS5313" s="305"/>
      <c r="BT5313" s="305"/>
      <c r="BU5313" s="305"/>
      <c r="BV5313" s="305"/>
      <c r="BW5313" s="305"/>
      <c r="BX5313" s="305"/>
      <c r="BY5313" s="305"/>
      <c r="BZ5313" s="305"/>
      <c r="CA5313" s="305"/>
      <c r="CE5313" s="110"/>
    </row>
    <row r="5314" spans="9:83" s="108" customFormat="1" x14ac:dyDescent="0.25">
      <c r="I5314" s="111"/>
      <c r="J5314" s="111"/>
      <c r="K5314" s="111"/>
      <c r="L5314" s="111"/>
      <c r="M5314" s="111"/>
      <c r="N5314" s="111"/>
      <c r="O5314" s="112"/>
      <c r="AF5314" s="109"/>
      <c r="AG5314" s="109"/>
      <c r="AH5314" s="109"/>
      <c r="AN5314" s="109"/>
      <c r="AO5314" s="109"/>
      <c r="AP5314" s="109"/>
      <c r="BF5314" s="305"/>
      <c r="BG5314" s="305"/>
      <c r="BJ5314" s="344"/>
      <c r="BK5314" s="344"/>
      <c r="BS5314" s="305"/>
      <c r="BT5314" s="305"/>
      <c r="BU5314" s="305"/>
      <c r="BV5314" s="305"/>
      <c r="BW5314" s="305"/>
      <c r="BX5314" s="305"/>
      <c r="BY5314" s="305"/>
      <c r="BZ5314" s="305"/>
      <c r="CA5314" s="305"/>
      <c r="CE5314" s="110"/>
    </row>
    <row r="5315" spans="9:83" s="108" customFormat="1" x14ac:dyDescent="0.25">
      <c r="I5315" s="111"/>
      <c r="J5315" s="111"/>
      <c r="K5315" s="111"/>
      <c r="L5315" s="111"/>
      <c r="M5315" s="111"/>
      <c r="N5315" s="111"/>
      <c r="O5315" s="112"/>
      <c r="AF5315" s="109"/>
      <c r="AG5315" s="109"/>
      <c r="AH5315" s="109"/>
      <c r="AN5315" s="109"/>
      <c r="AO5315" s="109"/>
      <c r="AP5315" s="109"/>
      <c r="BF5315" s="305"/>
      <c r="BG5315" s="305"/>
      <c r="BJ5315" s="344"/>
      <c r="BK5315" s="344"/>
      <c r="BS5315" s="305"/>
      <c r="BT5315" s="305"/>
      <c r="BU5315" s="305"/>
      <c r="BV5315" s="305"/>
      <c r="BW5315" s="305"/>
      <c r="BX5315" s="305"/>
      <c r="BY5315" s="305"/>
      <c r="BZ5315" s="305"/>
      <c r="CA5315" s="305"/>
      <c r="CE5315" s="110"/>
    </row>
    <row r="5316" spans="9:83" s="108" customFormat="1" x14ac:dyDescent="0.25">
      <c r="I5316" s="111"/>
      <c r="J5316" s="111"/>
      <c r="K5316" s="111"/>
      <c r="L5316" s="111"/>
      <c r="M5316" s="111"/>
      <c r="N5316" s="111"/>
      <c r="O5316" s="112"/>
      <c r="AF5316" s="109"/>
      <c r="AG5316" s="109"/>
      <c r="AH5316" s="109"/>
      <c r="AN5316" s="109"/>
      <c r="AO5316" s="109"/>
      <c r="AP5316" s="109"/>
      <c r="BF5316" s="305"/>
      <c r="BG5316" s="305"/>
      <c r="BJ5316" s="344"/>
      <c r="BK5316" s="344"/>
      <c r="BS5316" s="305"/>
      <c r="BT5316" s="305"/>
      <c r="BU5316" s="305"/>
      <c r="BV5316" s="305"/>
      <c r="BW5316" s="305"/>
      <c r="BX5316" s="305"/>
      <c r="BY5316" s="305"/>
      <c r="BZ5316" s="305"/>
      <c r="CA5316" s="305"/>
      <c r="CE5316" s="110"/>
    </row>
    <row r="5317" spans="9:83" s="108" customFormat="1" x14ac:dyDescent="0.25">
      <c r="I5317" s="111"/>
      <c r="J5317" s="111"/>
      <c r="K5317" s="111"/>
      <c r="L5317" s="111"/>
      <c r="M5317" s="111"/>
      <c r="N5317" s="111"/>
      <c r="O5317" s="112"/>
      <c r="AF5317" s="109"/>
      <c r="AG5317" s="109"/>
      <c r="AH5317" s="109"/>
      <c r="AN5317" s="109"/>
      <c r="AO5317" s="109"/>
      <c r="AP5317" s="109"/>
      <c r="BF5317" s="305"/>
      <c r="BG5317" s="305"/>
      <c r="BJ5317" s="344"/>
      <c r="BK5317" s="344"/>
      <c r="BS5317" s="305"/>
      <c r="BT5317" s="305"/>
      <c r="BU5317" s="305"/>
      <c r="BV5317" s="305"/>
      <c r="BW5317" s="305"/>
      <c r="BX5317" s="305"/>
      <c r="BY5317" s="305"/>
      <c r="BZ5317" s="305"/>
      <c r="CA5317" s="305"/>
      <c r="CE5317" s="110"/>
    </row>
    <row r="5318" spans="9:83" s="108" customFormat="1" x14ac:dyDescent="0.25">
      <c r="I5318" s="111"/>
      <c r="J5318" s="111"/>
      <c r="K5318" s="111"/>
      <c r="L5318" s="111"/>
      <c r="M5318" s="111"/>
      <c r="N5318" s="111"/>
      <c r="O5318" s="112"/>
      <c r="AF5318" s="109"/>
      <c r="AG5318" s="109"/>
      <c r="AH5318" s="109"/>
      <c r="AN5318" s="109"/>
      <c r="AO5318" s="109"/>
      <c r="AP5318" s="109"/>
      <c r="BF5318" s="305"/>
      <c r="BG5318" s="305"/>
      <c r="BJ5318" s="344"/>
      <c r="BK5318" s="344"/>
      <c r="BS5318" s="305"/>
      <c r="BT5318" s="305"/>
      <c r="BU5318" s="305"/>
      <c r="BV5318" s="305"/>
      <c r="BW5318" s="305"/>
      <c r="BX5318" s="305"/>
      <c r="BY5318" s="305"/>
      <c r="BZ5318" s="305"/>
      <c r="CA5318" s="305"/>
      <c r="CE5318" s="110"/>
    </row>
    <row r="5319" spans="9:83" s="108" customFormat="1" x14ac:dyDescent="0.25">
      <c r="I5319" s="111"/>
      <c r="J5319" s="111"/>
      <c r="K5319" s="111"/>
      <c r="L5319" s="111"/>
      <c r="M5319" s="111"/>
      <c r="N5319" s="111"/>
      <c r="O5319" s="112"/>
      <c r="AF5319" s="109"/>
      <c r="AG5319" s="109"/>
      <c r="AH5319" s="109"/>
      <c r="AN5319" s="109"/>
      <c r="AO5319" s="109"/>
      <c r="AP5319" s="109"/>
      <c r="BF5319" s="305"/>
      <c r="BG5319" s="305"/>
      <c r="BJ5319" s="344"/>
      <c r="BK5319" s="344"/>
      <c r="BS5319" s="305"/>
      <c r="BT5319" s="305"/>
      <c r="BU5319" s="305"/>
      <c r="BV5319" s="305"/>
      <c r="BW5319" s="305"/>
      <c r="BX5319" s="305"/>
      <c r="BY5319" s="305"/>
      <c r="BZ5319" s="305"/>
      <c r="CA5319" s="305"/>
      <c r="CE5319" s="110"/>
    </row>
    <row r="5320" spans="9:83" s="108" customFormat="1" x14ac:dyDescent="0.25">
      <c r="I5320" s="111"/>
      <c r="J5320" s="111"/>
      <c r="K5320" s="111"/>
      <c r="L5320" s="111"/>
      <c r="M5320" s="111"/>
      <c r="N5320" s="111"/>
      <c r="O5320" s="112"/>
      <c r="AF5320" s="109"/>
      <c r="AG5320" s="109"/>
      <c r="AH5320" s="109"/>
      <c r="AN5320" s="109"/>
      <c r="AO5320" s="109"/>
      <c r="AP5320" s="109"/>
      <c r="BF5320" s="305"/>
      <c r="BG5320" s="305"/>
      <c r="BJ5320" s="344"/>
      <c r="BK5320" s="344"/>
      <c r="BS5320" s="305"/>
      <c r="BT5320" s="305"/>
      <c r="BU5320" s="305"/>
      <c r="BV5320" s="305"/>
      <c r="BW5320" s="305"/>
      <c r="BX5320" s="305"/>
      <c r="BY5320" s="305"/>
      <c r="BZ5320" s="305"/>
      <c r="CA5320" s="305"/>
      <c r="CE5320" s="110"/>
    </row>
    <row r="5321" spans="9:83" s="108" customFormat="1" x14ac:dyDescent="0.25">
      <c r="I5321" s="111"/>
      <c r="J5321" s="111"/>
      <c r="K5321" s="111"/>
      <c r="L5321" s="111"/>
      <c r="M5321" s="111"/>
      <c r="N5321" s="111"/>
      <c r="O5321" s="112"/>
      <c r="AF5321" s="109"/>
      <c r="AG5321" s="109"/>
      <c r="AH5321" s="109"/>
      <c r="AN5321" s="109"/>
      <c r="AO5321" s="109"/>
      <c r="AP5321" s="109"/>
      <c r="BF5321" s="305"/>
      <c r="BG5321" s="305"/>
      <c r="BJ5321" s="344"/>
      <c r="BK5321" s="344"/>
      <c r="BS5321" s="305"/>
      <c r="BT5321" s="305"/>
      <c r="BU5321" s="305"/>
      <c r="BV5321" s="305"/>
      <c r="BW5321" s="305"/>
      <c r="BX5321" s="305"/>
      <c r="BY5321" s="305"/>
      <c r="BZ5321" s="305"/>
      <c r="CA5321" s="305"/>
      <c r="CE5321" s="110"/>
    </row>
    <row r="5322" spans="9:83" s="108" customFormat="1" x14ac:dyDescent="0.25">
      <c r="I5322" s="111"/>
      <c r="J5322" s="111"/>
      <c r="K5322" s="111"/>
      <c r="L5322" s="111"/>
      <c r="M5322" s="111"/>
      <c r="N5322" s="111"/>
      <c r="O5322" s="112"/>
      <c r="AF5322" s="109"/>
      <c r="AG5322" s="109"/>
      <c r="AH5322" s="109"/>
      <c r="AN5322" s="109"/>
      <c r="AO5322" s="109"/>
      <c r="AP5322" s="109"/>
      <c r="BF5322" s="305"/>
      <c r="BG5322" s="305"/>
      <c r="BJ5322" s="344"/>
      <c r="BK5322" s="344"/>
      <c r="BS5322" s="305"/>
      <c r="BT5322" s="305"/>
      <c r="BU5322" s="305"/>
      <c r="BV5322" s="305"/>
      <c r="BW5322" s="305"/>
      <c r="BX5322" s="305"/>
      <c r="BY5322" s="305"/>
      <c r="BZ5322" s="305"/>
      <c r="CA5322" s="305"/>
      <c r="CE5322" s="110"/>
    </row>
    <row r="5323" spans="9:83" s="108" customFormat="1" x14ac:dyDescent="0.25">
      <c r="I5323" s="111"/>
      <c r="J5323" s="111"/>
      <c r="K5323" s="111"/>
      <c r="L5323" s="111"/>
      <c r="M5323" s="111"/>
      <c r="N5323" s="111"/>
      <c r="O5323" s="112"/>
      <c r="AF5323" s="109"/>
      <c r="AG5323" s="109"/>
      <c r="AH5323" s="109"/>
      <c r="AN5323" s="109"/>
      <c r="AO5323" s="109"/>
      <c r="AP5323" s="109"/>
      <c r="BF5323" s="305"/>
      <c r="BG5323" s="305"/>
      <c r="BJ5323" s="344"/>
      <c r="BK5323" s="344"/>
      <c r="BS5323" s="305"/>
      <c r="BT5323" s="305"/>
      <c r="BU5323" s="305"/>
      <c r="BV5323" s="305"/>
      <c r="BW5323" s="305"/>
      <c r="BX5323" s="305"/>
      <c r="BY5323" s="305"/>
      <c r="BZ5323" s="305"/>
      <c r="CA5323" s="305"/>
      <c r="CE5323" s="110"/>
    </row>
    <row r="5324" spans="9:83" s="108" customFormat="1" x14ac:dyDescent="0.25">
      <c r="I5324" s="111"/>
      <c r="J5324" s="111"/>
      <c r="K5324" s="111"/>
      <c r="L5324" s="111"/>
      <c r="M5324" s="111"/>
      <c r="N5324" s="111"/>
      <c r="O5324" s="112"/>
      <c r="AF5324" s="109"/>
      <c r="AG5324" s="109"/>
      <c r="AH5324" s="109"/>
      <c r="AN5324" s="109"/>
      <c r="AO5324" s="109"/>
      <c r="AP5324" s="109"/>
      <c r="BF5324" s="305"/>
      <c r="BG5324" s="305"/>
      <c r="BJ5324" s="344"/>
      <c r="BK5324" s="344"/>
      <c r="BS5324" s="305"/>
      <c r="BT5324" s="305"/>
      <c r="BU5324" s="305"/>
      <c r="BV5324" s="305"/>
      <c r="BW5324" s="305"/>
      <c r="BX5324" s="305"/>
      <c r="BY5324" s="305"/>
      <c r="BZ5324" s="305"/>
      <c r="CA5324" s="305"/>
      <c r="CE5324" s="110"/>
    </row>
    <row r="5325" spans="9:83" s="108" customFormat="1" x14ac:dyDescent="0.25">
      <c r="I5325" s="111"/>
      <c r="J5325" s="111"/>
      <c r="K5325" s="111"/>
      <c r="L5325" s="111"/>
      <c r="M5325" s="111"/>
      <c r="N5325" s="111"/>
      <c r="O5325" s="112"/>
      <c r="AF5325" s="109"/>
      <c r="AG5325" s="109"/>
      <c r="AH5325" s="109"/>
      <c r="AN5325" s="109"/>
      <c r="AO5325" s="109"/>
      <c r="AP5325" s="109"/>
      <c r="BF5325" s="305"/>
      <c r="BG5325" s="305"/>
      <c r="BJ5325" s="344"/>
      <c r="BK5325" s="344"/>
      <c r="BS5325" s="305"/>
      <c r="BT5325" s="305"/>
      <c r="BU5325" s="305"/>
      <c r="BV5325" s="305"/>
      <c r="BW5325" s="305"/>
      <c r="BX5325" s="305"/>
      <c r="BY5325" s="305"/>
      <c r="BZ5325" s="305"/>
      <c r="CA5325" s="305"/>
      <c r="CE5325" s="110"/>
    </row>
    <row r="5326" spans="9:83" s="108" customFormat="1" x14ac:dyDescent="0.25">
      <c r="I5326" s="111"/>
      <c r="J5326" s="111"/>
      <c r="K5326" s="111"/>
      <c r="L5326" s="111"/>
      <c r="M5326" s="111"/>
      <c r="N5326" s="111"/>
      <c r="O5326" s="112"/>
      <c r="AF5326" s="109"/>
      <c r="AG5326" s="109"/>
      <c r="AH5326" s="109"/>
      <c r="AN5326" s="109"/>
      <c r="AO5326" s="109"/>
      <c r="AP5326" s="109"/>
      <c r="BF5326" s="305"/>
      <c r="BG5326" s="305"/>
      <c r="BJ5326" s="344"/>
      <c r="BK5326" s="344"/>
      <c r="BS5326" s="305"/>
      <c r="BT5326" s="305"/>
      <c r="BU5326" s="305"/>
      <c r="BV5326" s="305"/>
      <c r="BW5326" s="305"/>
      <c r="BX5326" s="305"/>
      <c r="BY5326" s="305"/>
      <c r="BZ5326" s="305"/>
      <c r="CA5326" s="305"/>
      <c r="CE5326" s="110"/>
    </row>
    <row r="5327" spans="9:83" s="108" customFormat="1" x14ac:dyDescent="0.25">
      <c r="I5327" s="111"/>
      <c r="J5327" s="111"/>
      <c r="K5327" s="111"/>
      <c r="L5327" s="111"/>
      <c r="M5327" s="111"/>
      <c r="N5327" s="111"/>
      <c r="O5327" s="112"/>
      <c r="AF5327" s="109"/>
      <c r="AG5327" s="109"/>
      <c r="AH5327" s="109"/>
      <c r="AN5327" s="109"/>
      <c r="AO5327" s="109"/>
      <c r="AP5327" s="109"/>
      <c r="BF5327" s="305"/>
      <c r="BG5327" s="305"/>
      <c r="BJ5327" s="344"/>
      <c r="BK5327" s="344"/>
      <c r="BS5327" s="305"/>
      <c r="BT5327" s="305"/>
      <c r="BU5327" s="305"/>
      <c r="BV5327" s="305"/>
      <c r="BW5327" s="305"/>
      <c r="BX5327" s="305"/>
      <c r="BY5327" s="305"/>
      <c r="BZ5327" s="305"/>
      <c r="CA5327" s="305"/>
      <c r="CE5327" s="110"/>
    </row>
    <row r="5328" spans="9:83" s="108" customFormat="1" x14ac:dyDescent="0.25">
      <c r="I5328" s="111"/>
      <c r="J5328" s="111"/>
      <c r="K5328" s="111"/>
      <c r="L5328" s="111"/>
      <c r="M5328" s="111"/>
      <c r="N5328" s="111"/>
      <c r="O5328" s="112"/>
      <c r="AF5328" s="109"/>
      <c r="AG5328" s="109"/>
      <c r="AH5328" s="109"/>
      <c r="AN5328" s="109"/>
      <c r="AO5328" s="109"/>
      <c r="AP5328" s="109"/>
      <c r="BF5328" s="305"/>
      <c r="BG5328" s="305"/>
      <c r="BJ5328" s="344"/>
      <c r="BK5328" s="344"/>
      <c r="BS5328" s="305"/>
      <c r="BT5328" s="305"/>
      <c r="BU5328" s="305"/>
      <c r="BV5328" s="305"/>
      <c r="BW5328" s="305"/>
      <c r="BX5328" s="305"/>
      <c r="BY5328" s="305"/>
      <c r="BZ5328" s="305"/>
      <c r="CA5328" s="305"/>
      <c r="CE5328" s="110"/>
    </row>
    <row r="5329" spans="9:83" s="108" customFormat="1" x14ac:dyDescent="0.25">
      <c r="I5329" s="111"/>
      <c r="J5329" s="111"/>
      <c r="K5329" s="111"/>
      <c r="L5329" s="111"/>
      <c r="M5329" s="111"/>
      <c r="N5329" s="111"/>
      <c r="O5329" s="112"/>
      <c r="AF5329" s="109"/>
      <c r="AG5329" s="109"/>
      <c r="AH5329" s="109"/>
      <c r="AN5329" s="109"/>
      <c r="AO5329" s="109"/>
      <c r="AP5329" s="109"/>
      <c r="BF5329" s="305"/>
      <c r="BG5329" s="305"/>
      <c r="BJ5329" s="344"/>
      <c r="BK5329" s="344"/>
      <c r="BS5329" s="305"/>
      <c r="BT5329" s="305"/>
      <c r="BU5329" s="305"/>
      <c r="BV5329" s="305"/>
      <c r="BW5329" s="305"/>
      <c r="BX5329" s="305"/>
      <c r="BY5329" s="305"/>
      <c r="BZ5329" s="305"/>
      <c r="CA5329" s="305"/>
      <c r="CE5329" s="110"/>
    </row>
    <row r="5330" spans="9:83" s="108" customFormat="1" x14ac:dyDescent="0.25">
      <c r="I5330" s="111"/>
      <c r="J5330" s="111"/>
      <c r="K5330" s="111"/>
      <c r="L5330" s="111"/>
      <c r="M5330" s="111"/>
      <c r="N5330" s="111"/>
      <c r="O5330" s="112"/>
      <c r="AF5330" s="109"/>
      <c r="AG5330" s="109"/>
      <c r="AH5330" s="109"/>
      <c r="AN5330" s="109"/>
      <c r="AO5330" s="109"/>
      <c r="AP5330" s="109"/>
      <c r="BF5330" s="305"/>
      <c r="BG5330" s="305"/>
      <c r="BJ5330" s="344"/>
      <c r="BK5330" s="344"/>
      <c r="BS5330" s="305"/>
      <c r="BT5330" s="305"/>
      <c r="BU5330" s="305"/>
      <c r="BV5330" s="305"/>
      <c r="BW5330" s="305"/>
      <c r="BX5330" s="305"/>
      <c r="BY5330" s="305"/>
      <c r="BZ5330" s="305"/>
      <c r="CA5330" s="305"/>
      <c r="CE5330" s="110"/>
    </row>
    <row r="5331" spans="9:83" s="108" customFormat="1" x14ac:dyDescent="0.25">
      <c r="I5331" s="111"/>
      <c r="J5331" s="111"/>
      <c r="K5331" s="111"/>
      <c r="L5331" s="111"/>
      <c r="M5331" s="111"/>
      <c r="N5331" s="111"/>
      <c r="O5331" s="112"/>
      <c r="AF5331" s="109"/>
      <c r="AG5331" s="109"/>
      <c r="AH5331" s="109"/>
      <c r="AN5331" s="109"/>
      <c r="AO5331" s="109"/>
      <c r="AP5331" s="109"/>
      <c r="BF5331" s="305"/>
      <c r="BG5331" s="305"/>
      <c r="BJ5331" s="344"/>
      <c r="BK5331" s="344"/>
      <c r="BS5331" s="305"/>
      <c r="BT5331" s="305"/>
      <c r="BU5331" s="305"/>
      <c r="BV5331" s="305"/>
      <c r="BW5331" s="305"/>
      <c r="BX5331" s="305"/>
      <c r="BY5331" s="305"/>
      <c r="BZ5331" s="305"/>
      <c r="CA5331" s="305"/>
      <c r="CE5331" s="110"/>
    </row>
    <row r="5332" spans="9:83" s="108" customFormat="1" x14ac:dyDescent="0.25">
      <c r="I5332" s="111"/>
      <c r="J5332" s="111"/>
      <c r="K5332" s="111"/>
      <c r="L5332" s="111"/>
      <c r="M5332" s="111"/>
      <c r="N5332" s="111"/>
      <c r="O5332" s="112"/>
      <c r="AF5332" s="109"/>
      <c r="AG5332" s="109"/>
      <c r="AH5332" s="109"/>
      <c r="AN5332" s="109"/>
      <c r="AO5332" s="109"/>
      <c r="AP5332" s="109"/>
      <c r="BF5332" s="305"/>
      <c r="BG5332" s="305"/>
      <c r="BJ5332" s="344"/>
      <c r="BK5332" s="344"/>
      <c r="BS5332" s="305"/>
      <c r="BT5332" s="305"/>
      <c r="BU5332" s="305"/>
      <c r="BV5332" s="305"/>
      <c r="BW5332" s="305"/>
      <c r="BX5332" s="305"/>
      <c r="BY5332" s="305"/>
      <c r="BZ5332" s="305"/>
      <c r="CA5332" s="305"/>
      <c r="CE5332" s="110"/>
    </row>
    <row r="5333" spans="9:83" s="108" customFormat="1" x14ac:dyDescent="0.25">
      <c r="I5333" s="111"/>
      <c r="J5333" s="111"/>
      <c r="K5333" s="111"/>
      <c r="L5333" s="111"/>
      <c r="M5333" s="111"/>
      <c r="N5333" s="111"/>
      <c r="O5333" s="112"/>
      <c r="AF5333" s="109"/>
      <c r="AG5333" s="109"/>
      <c r="AH5333" s="109"/>
      <c r="AN5333" s="109"/>
      <c r="AO5333" s="109"/>
      <c r="AP5333" s="109"/>
      <c r="BF5333" s="305"/>
      <c r="BG5333" s="305"/>
      <c r="BJ5333" s="344"/>
      <c r="BK5333" s="344"/>
      <c r="BS5333" s="305"/>
      <c r="BT5333" s="305"/>
      <c r="BU5333" s="305"/>
      <c r="BV5333" s="305"/>
      <c r="BW5333" s="305"/>
      <c r="BX5333" s="305"/>
      <c r="BY5333" s="305"/>
      <c r="BZ5333" s="305"/>
      <c r="CA5333" s="305"/>
      <c r="CE5333" s="110"/>
    </row>
    <row r="5334" spans="9:83" s="108" customFormat="1" x14ac:dyDescent="0.25">
      <c r="I5334" s="111"/>
      <c r="J5334" s="111"/>
      <c r="K5334" s="111"/>
      <c r="L5334" s="111"/>
      <c r="M5334" s="111"/>
      <c r="N5334" s="111"/>
      <c r="O5334" s="112"/>
      <c r="AF5334" s="109"/>
      <c r="AG5334" s="109"/>
      <c r="AH5334" s="109"/>
      <c r="AN5334" s="109"/>
      <c r="AO5334" s="109"/>
      <c r="AP5334" s="109"/>
      <c r="BF5334" s="305"/>
      <c r="BG5334" s="305"/>
      <c r="BJ5334" s="344"/>
      <c r="BK5334" s="344"/>
      <c r="BS5334" s="305"/>
      <c r="BT5334" s="305"/>
      <c r="BU5334" s="305"/>
      <c r="BV5334" s="305"/>
      <c r="BW5334" s="305"/>
      <c r="BX5334" s="305"/>
      <c r="BY5334" s="305"/>
      <c r="BZ5334" s="305"/>
      <c r="CA5334" s="305"/>
      <c r="CE5334" s="110"/>
    </row>
    <row r="5335" spans="9:83" s="108" customFormat="1" x14ac:dyDescent="0.25">
      <c r="I5335" s="111"/>
      <c r="J5335" s="111"/>
      <c r="K5335" s="111"/>
      <c r="L5335" s="111"/>
      <c r="M5335" s="111"/>
      <c r="N5335" s="111"/>
      <c r="O5335" s="112"/>
      <c r="AF5335" s="109"/>
      <c r="AG5335" s="109"/>
      <c r="AH5335" s="109"/>
      <c r="AN5335" s="109"/>
      <c r="AO5335" s="109"/>
      <c r="AP5335" s="109"/>
      <c r="BF5335" s="305"/>
      <c r="BG5335" s="305"/>
      <c r="BJ5335" s="344"/>
      <c r="BK5335" s="344"/>
      <c r="BS5335" s="305"/>
      <c r="BT5335" s="305"/>
      <c r="BU5335" s="305"/>
      <c r="BV5335" s="305"/>
      <c r="BW5335" s="305"/>
      <c r="BX5335" s="305"/>
      <c r="BY5335" s="305"/>
      <c r="BZ5335" s="305"/>
      <c r="CA5335" s="305"/>
      <c r="CE5335" s="110"/>
    </row>
    <row r="5336" spans="9:83" s="108" customFormat="1" x14ac:dyDescent="0.25">
      <c r="I5336" s="111"/>
      <c r="J5336" s="111"/>
      <c r="K5336" s="111"/>
      <c r="L5336" s="111"/>
      <c r="M5336" s="111"/>
      <c r="N5336" s="111"/>
      <c r="O5336" s="112"/>
      <c r="AF5336" s="109"/>
      <c r="AG5336" s="109"/>
      <c r="AH5336" s="109"/>
      <c r="AN5336" s="109"/>
      <c r="AO5336" s="109"/>
      <c r="AP5336" s="109"/>
      <c r="BF5336" s="305"/>
      <c r="BG5336" s="305"/>
      <c r="BJ5336" s="344"/>
      <c r="BK5336" s="344"/>
      <c r="BS5336" s="305"/>
      <c r="BT5336" s="305"/>
      <c r="BU5336" s="305"/>
      <c r="BV5336" s="305"/>
      <c r="BW5336" s="305"/>
      <c r="BX5336" s="305"/>
      <c r="BY5336" s="305"/>
      <c r="BZ5336" s="305"/>
      <c r="CA5336" s="305"/>
      <c r="CE5336" s="110"/>
    </row>
    <row r="5337" spans="9:83" s="108" customFormat="1" x14ac:dyDescent="0.25">
      <c r="I5337" s="111"/>
      <c r="J5337" s="111"/>
      <c r="K5337" s="111"/>
      <c r="L5337" s="111"/>
      <c r="M5337" s="111"/>
      <c r="N5337" s="111"/>
      <c r="O5337" s="112"/>
      <c r="AF5337" s="109"/>
      <c r="AG5337" s="109"/>
      <c r="AH5337" s="109"/>
      <c r="AN5337" s="109"/>
      <c r="AO5337" s="109"/>
      <c r="AP5337" s="109"/>
      <c r="BF5337" s="305"/>
      <c r="BG5337" s="305"/>
      <c r="BJ5337" s="344"/>
      <c r="BK5337" s="344"/>
      <c r="BS5337" s="305"/>
      <c r="BT5337" s="305"/>
      <c r="BU5337" s="305"/>
      <c r="BV5337" s="305"/>
      <c r="BW5337" s="305"/>
      <c r="BX5337" s="305"/>
      <c r="BY5337" s="305"/>
      <c r="BZ5337" s="305"/>
      <c r="CA5337" s="305"/>
      <c r="CE5337" s="110"/>
    </row>
    <row r="5338" spans="9:83" s="108" customFormat="1" x14ac:dyDescent="0.25">
      <c r="I5338" s="111"/>
      <c r="J5338" s="111"/>
      <c r="K5338" s="111"/>
      <c r="L5338" s="111"/>
      <c r="M5338" s="111"/>
      <c r="N5338" s="111"/>
      <c r="O5338" s="112"/>
      <c r="AF5338" s="109"/>
      <c r="AG5338" s="109"/>
      <c r="AH5338" s="109"/>
      <c r="AN5338" s="109"/>
      <c r="AO5338" s="109"/>
      <c r="AP5338" s="109"/>
      <c r="BF5338" s="305"/>
      <c r="BG5338" s="305"/>
      <c r="BJ5338" s="344"/>
      <c r="BK5338" s="344"/>
      <c r="BS5338" s="305"/>
      <c r="BT5338" s="305"/>
      <c r="BU5338" s="305"/>
      <c r="BV5338" s="305"/>
      <c r="BW5338" s="305"/>
      <c r="BX5338" s="305"/>
      <c r="BY5338" s="305"/>
      <c r="BZ5338" s="305"/>
      <c r="CA5338" s="305"/>
      <c r="CE5338" s="110"/>
    </row>
    <row r="5339" spans="9:83" s="108" customFormat="1" x14ac:dyDescent="0.25">
      <c r="I5339" s="111"/>
      <c r="J5339" s="111"/>
      <c r="K5339" s="111"/>
      <c r="L5339" s="111"/>
      <c r="M5339" s="111"/>
      <c r="N5339" s="111"/>
      <c r="O5339" s="112"/>
      <c r="AF5339" s="109"/>
      <c r="AG5339" s="109"/>
      <c r="AH5339" s="109"/>
      <c r="AN5339" s="109"/>
      <c r="AO5339" s="109"/>
      <c r="AP5339" s="109"/>
      <c r="BF5339" s="305"/>
      <c r="BG5339" s="305"/>
      <c r="BJ5339" s="344"/>
      <c r="BK5339" s="344"/>
      <c r="BS5339" s="305"/>
      <c r="BT5339" s="305"/>
      <c r="BU5339" s="305"/>
      <c r="BV5339" s="305"/>
      <c r="BW5339" s="305"/>
      <c r="BX5339" s="305"/>
      <c r="BY5339" s="305"/>
      <c r="BZ5339" s="305"/>
      <c r="CA5339" s="305"/>
      <c r="CE5339" s="110"/>
    </row>
    <row r="5340" spans="9:83" s="108" customFormat="1" x14ac:dyDescent="0.25">
      <c r="I5340" s="111"/>
      <c r="J5340" s="111"/>
      <c r="K5340" s="111"/>
      <c r="L5340" s="111"/>
      <c r="M5340" s="111"/>
      <c r="N5340" s="111"/>
      <c r="O5340" s="112"/>
      <c r="AF5340" s="109"/>
      <c r="AG5340" s="109"/>
      <c r="AH5340" s="109"/>
      <c r="AN5340" s="109"/>
      <c r="AO5340" s="109"/>
      <c r="AP5340" s="109"/>
      <c r="BF5340" s="305"/>
      <c r="BG5340" s="305"/>
      <c r="BJ5340" s="344"/>
      <c r="BK5340" s="344"/>
      <c r="BS5340" s="305"/>
      <c r="BT5340" s="305"/>
      <c r="BU5340" s="305"/>
      <c r="BV5340" s="305"/>
      <c r="BW5340" s="305"/>
      <c r="BX5340" s="305"/>
      <c r="BY5340" s="305"/>
      <c r="BZ5340" s="305"/>
      <c r="CA5340" s="305"/>
      <c r="CE5340" s="110"/>
    </row>
    <row r="5341" spans="9:83" s="108" customFormat="1" x14ac:dyDescent="0.25">
      <c r="I5341" s="111"/>
      <c r="J5341" s="111"/>
      <c r="K5341" s="111"/>
      <c r="L5341" s="111"/>
      <c r="M5341" s="111"/>
      <c r="N5341" s="111"/>
      <c r="O5341" s="112"/>
      <c r="AF5341" s="109"/>
      <c r="AG5341" s="109"/>
      <c r="AH5341" s="109"/>
      <c r="AN5341" s="109"/>
      <c r="AO5341" s="109"/>
      <c r="AP5341" s="109"/>
      <c r="BF5341" s="305"/>
      <c r="BG5341" s="305"/>
      <c r="BJ5341" s="344"/>
      <c r="BK5341" s="344"/>
      <c r="BS5341" s="305"/>
      <c r="BT5341" s="305"/>
      <c r="BU5341" s="305"/>
      <c r="BV5341" s="305"/>
      <c r="BW5341" s="305"/>
      <c r="BX5341" s="305"/>
      <c r="BY5341" s="305"/>
      <c r="BZ5341" s="305"/>
      <c r="CA5341" s="305"/>
      <c r="CE5341" s="110"/>
    </row>
    <row r="5342" spans="9:83" s="108" customFormat="1" x14ac:dyDescent="0.25">
      <c r="I5342" s="111"/>
      <c r="J5342" s="111"/>
      <c r="K5342" s="111"/>
      <c r="L5342" s="111"/>
      <c r="M5342" s="111"/>
      <c r="N5342" s="111"/>
      <c r="O5342" s="112"/>
      <c r="AF5342" s="109"/>
      <c r="AG5342" s="109"/>
      <c r="AH5342" s="109"/>
      <c r="AN5342" s="109"/>
      <c r="AO5342" s="109"/>
      <c r="AP5342" s="109"/>
      <c r="BF5342" s="305"/>
      <c r="BG5342" s="305"/>
      <c r="BJ5342" s="344"/>
      <c r="BK5342" s="344"/>
      <c r="BS5342" s="305"/>
      <c r="BT5342" s="305"/>
      <c r="BU5342" s="305"/>
      <c r="BV5342" s="305"/>
      <c r="BW5342" s="305"/>
      <c r="BX5342" s="305"/>
      <c r="BY5342" s="305"/>
      <c r="BZ5342" s="305"/>
      <c r="CA5342" s="305"/>
      <c r="CE5342" s="110"/>
    </row>
    <row r="5343" spans="9:83" s="108" customFormat="1" x14ac:dyDescent="0.25">
      <c r="I5343" s="111"/>
      <c r="J5343" s="111"/>
      <c r="K5343" s="111"/>
      <c r="L5343" s="111"/>
      <c r="M5343" s="111"/>
      <c r="N5343" s="111"/>
      <c r="O5343" s="112"/>
      <c r="AF5343" s="109"/>
      <c r="AG5343" s="109"/>
      <c r="AH5343" s="109"/>
      <c r="AN5343" s="109"/>
      <c r="AO5343" s="109"/>
      <c r="AP5343" s="109"/>
      <c r="BF5343" s="305"/>
      <c r="BG5343" s="305"/>
      <c r="BJ5343" s="344"/>
      <c r="BK5343" s="344"/>
      <c r="BS5343" s="305"/>
      <c r="BT5343" s="305"/>
      <c r="BU5343" s="305"/>
      <c r="BV5343" s="305"/>
      <c r="BW5343" s="305"/>
      <c r="BX5343" s="305"/>
      <c r="BY5343" s="305"/>
      <c r="BZ5343" s="305"/>
      <c r="CA5343" s="305"/>
      <c r="CE5343" s="110"/>
    </row>
    <row r="5344" spans="9:83" s="108" customFormat="1" x14ac:dyDescent="0.25">
      <c r="I5344" s="111"/>
      <c r="J5344" s="111"/>
      <c r="K5344" s="111"/>
      <c r="L5344" s="111"/>
      <c r="M5344" s="111"/>
      <c r="N5344" s="111"/>
      <c r="O5344" s="112"/>
      <c r="AF5344" s="109"/>
      <c r="AG5344" s="109"/>
      <c r="AH5344" s="109"/>
      <c r="AN5344" s="109"/>
      <c r="AO5344" s="109"/>
      <c r="AP5344" s="109"/>
      <c r="BF5344" s="305"/>
      <c r="BG5344" s="305"/>
      <c r="BJ5344" s="344"/>
      <c r="BK5344" s="344"/>
      <c r="BS5344" s="305"/>
      <c r="BT5344" s="305"/>
      <c r="BU5344" s="305"/>
      <c r="BV5344" s="305"/>
      <c r="BW5344" s="305"/>
      <c r="BX5344" s="305"/>
      <c r="BY5344" s="305"/>
      <c r="BZ5344" s="305"/>
      <c r="CA5344" s="305"/>
      <c r="CE5344" s="110"/>
    </row>
    <row r="5345" spans="9:83" s="108" customFormat="1" x14ac:dyDescent="0.25">
      <c r="I5345" s="111"/>
      <c r="J5345" s="111"/>
      <c r="K5345" s="111"/>
      <c r="L5345" s="111"/>
      <c r="M5345" s="111"/>
      <c r="N5345" s="111"/>
      <c r="O5345" s="112"/>
      <c r="AF5345" s="109"/>
      <c r="AG5345" s="109"/>
      <c r="AH5345" s="109"/>
      <c r="AN5345" s="109"/>
      <c r="AO5345" s="109"/>
      <c r="AP5345" s="109"/>
      <c r="BF5345" s="305"/>
      <c r="BG5345" s="305"/>
      <c r="BJ5345" s="344"/>
      <c r="BK5345" s="344"/>
      <c r="BS5345" s="305"/>
      <c r="BT5345" s="305"/>
      <c r="BU5345" s="305"/>
      <c r="BV5345" s="305"/>
      <c r="BW5345" s="305"/>
      <c r="BX5345" s="305"/>
      <c r="BY5345" s="305"/>
      <c r="BZ5345" s="305"/>
      <c r="CA5345" s="305"/>
      <c r="CE5345" s="110"/>
    </row>
    <row r="5346" spans="9:83" s="108" customFormat="1" x14ac:dyDescent="0.25">
      <c r="I5346" s="111"/>
      <c r="J5346" s="111"/>
      <c r="K5346" s="111"/>
      <c r="L5346" s="111"/>
      <c r="M5346" s="111"/>
      <c r="N5346" s="111"/>
      <c r="O5346" s="112"/>
      <c r="AF5346" s="109"/>
      <c r="AG5346" s="109"/>
      <c r="AH5346" s="109"/>
      <c r="AN5346" s="109"/>
      <c r="AO5346" s="109"/>
      <c r="AP5346" s="109"/>
      <c r="BF5346" s="305"/>
      <c r="BG5346" s="305"/>
      <c r="BJ5346" s="344"/>
      <c r="BK5346" s="344"/>
      <c r="BS5346" s="305"/>
      <c r="BT5346" s="305"/>
      <c r="BU5346" s="305"/>
      <c r="BV5346" s="305"/>
      <c r="BW5346" s="305"/>
      <c r="BX5346" s="305"/>
      <c r="BY5346" s="305"/>
      <c r="BZ5346" s="305"/>
      <c r="CA5346" s="305"/>
      <c r="CE5346" s="110"/>
    </row>
    <row r="5347" spans="9:83" s="108" customFormat="1" x14ac:dyDescent="0.25">
      <c r="I5347" s="111"/>
      <c r="J5347" s="111"/>
      <c r="K5347" s="111"/>
      <c r="L5347" s="111"/>
      <c r="M5347" s="111"/>
      <c r="N5347" s="111"/>
      <c r="O5347" s="112"/>
      <c r="AF5347" s="109"/>
      <c r="AG5347" s="109"/>
      <c r="AH5347" s="109"/>
      <c r="AN5347" s="109"/>
      <c r="AO5347" s="109"/>
      <c r="AP5347" s="109"/>
      <c r="BF5347" s="305"/>
      <c r="BG5347" s="305"/>
      <c r="BJ5347" s="344"/>
      <c r="BK5347" s="344"/>
      <c r="BS5347" s="305"/>
      <c r="BT5347" s="305"/>
      <c r="BU5347" s="305"/>
      <c r="BV5347" s="305"/>
      <c r="BW5347" s="305"/>
      <c r="BX5347" s="305"/>
      <c r="BY5347" s="305"/>
      <c r="BZ5347" s="305"/>
      <c r="CA5347" s="305"/>
      <c r="CE5347" s="110"/>
    </row>
    <row r="5348" spans="9:83" s="108" customFormat="1" x14ac:dyDescent="0.25">
      <c r="I5348" s="111"/>
      <c r="J5348" s="111"/>
      <c r="K5348" s="111"/>
      <c r="L5348" s="111"/>
      <c r="M5348" s="111"/>
      <c r="N5348" s="111"/>
      <c r="O5348" s="112"/>
      <c r="AF5348" s="109"/>
      <c r="AG5348" s="109"/>
      <c r="AH5348" s="109"/>
      <c r="AN5348" s="109"/>
      <c r="AO5348" s="109"/>
      <c r="AP5348" s="109"/>
      <c r="BF5348" s="305"/>
      <c r="BG5348" s="305"/>
      <c r="BJ5348" s="344"/>
      <c r="BK5348" s="344"/>
      <c r="BS5348" s="305"/>
      <c r="BT5348" s="305"/>
      <c r="BU5348" s="305"/>
      <c r="BV5348" s="305"/>
      <c r="BW5348" s="305"/>
      <c r="BX5348" s="305"/>
      <c r="BY5348" s="305"/>
      <c r="BZ5348" s="305"/>
      <c r="CA5348" s="305"/>
      <c r="CE5348" s="110"/>
    </row>
    <row r="5349" spans="9:83" s="108" customFormat="1" x14ac:dyDescent="0.25">
      <c r="I5349" s="111"/>
      <c r="J5349" s="111"/>
      <c r="K5349" s="111"/>
      <c r="L5349" s="111"/>
      <c r="M5349" s="111"/>
      <c r="N5349" s="111"/>
      <c r="O5349" s="112"/>
      <c r="AF5349" s="109"/>
      <c r="AG5349" s="109"/>
      <c r="AH5349" s="109"/>
      <c r="AN5349" s="109"/>
      <c r="AO5349" s="109"/>
      <c r="AP5349" s="109"/>
      <c r="BF5349" s="305"/>
      <c r="BG5349" s="305"/>
      <c r="BJ5349" s="344"/>
      <c r="BK5349" s="344"/>
      <c r="BS5349" s="305"/>
      <c r="BT5349" s="305"/>
      <c r="BU5349" s="305"/>
      <c r="BV5349" s="305"/>
      <c r="BW5349" s="305"/>
      <c r="BX5349" s="305"/>
      <c r="BY5349" s="305"/>
      <c r="BZ5349" s="305"/>
      <c r="CA5349" s="305"/>
      <c r="CE5349" s="110"/>
    </row>
    <row r="5350" spans="9:83" s="108" customFormat="1" x14ac:dyDescent="0.25">
      <c r="I5350" s="111"/>
      <c r="J5350" s="111"/>
      <c r="K5350" s="111"/>
      <c r="L5350" s="111"/>
      <c r="M5350" s="111"/>
      <c r="N5350" s="111"/>
      <c r="O5350" s="112"/>
      <c r="AF5350" s="109"/>
      <c r="AG5350" s="109"/>
      <c r="AH5350" s="109"/>
      <c r="AN5350" s="109"/>
      <c r="AO5350" s="109"/>
      <c r="AP5350" s="109"/>
      <c r="BF5350" s="305"/>
      <c r="BG5350" s="305"/>
      <c r="BJ5350" s="344"/>
      <c r="BK5350" s="344"/>
      <c r="BS5350" s="305"/>
      <c r="BT5350" s="305"/>
      <c r="BU5350" s="305"/>
      <c r="BV5350" s="305"/>
      <c r="BW5350" s="305"/>
      <c r="BX5350" s="305"/>
      <c r="BY5350" s="305"/>
      <c r="BZ5350" s="305"/>
      <c r="CA5350" s="305"/>
      <c r="CE5350" s="110"/>
    </row>
    <row r="5351" spans="9:83" s="108" customFormat="1" x14ac:dyDescent="0.25">
      <c r="I5351" s="111"/>
      <c r="J5351" s="111"/>
      <c r="K5351" s="111"/>
      <c r="L5351" s="111"/>
      <c r="M5351" s="111"/>
      <c r="N5351" s="111"/>
      <c r="O5351" s="112"/>
      <c r="AF5351" s="109"/>
      <c r="AG5351" s="109"/>
      <c r="AH5351" s="109"/>
      <c r="AN5351" s="109"/>
      <c r="AO5351" s="109"/>
      <c r="AP5351" s="109"/>
      <c r="BF5351" s="305"/>
      <c r="BG5351" s="305"/>
      <c r="BJ5351" s="344"/>
      <c r="BK5351" s="344"/>
      <c r="BS5351" s="305"/>
      <c r="BT5351" s="305"/>
      <c r="BU5351" s="305"/>
      <c r="BV5351" s="305"/>
      <c r="BW5351" s="305"/>
      <c r="BX5351" s="305"/>
      <c r="BY5351" s="305"/>
      <c r="BZ5351" s="305"/>
      <c r="CA5351" s="305"/>
      <c r="CE5351" s="110"/>
    </row>
    <row r="5352" spans="9:83" s="108" customFormat="1" x14ac:dyDescent="0.25">
      <c r="I5352" s="111"/>
      <c r="J5352" s="111"/>
      <c r="K5352" s="111"/>
      <c r="L5352" s="111"/>
      <c r="M5352" s="111"/>
      <c r="N5352" s="111"/>
      <c r="O5352" s="112"/>
      <c r="AF5352" s="109"/>
      <c r="AG5352" s="109"/>
      <c r="AH5352" s="109"/>
      <c r="AN5352" s="109"/>
      <c r="AO5352" s="109"/>
      <c r="AP5352" s="109"/>
      <c r="BF5352" s="305"/>
      <c r="BG5352" s="305"/>
      <c r="BJ5352" s="344"/>
      <c r="BK5352" s="344"/>
      <c r="BS5352" s="305"/>
      <c r="BT5352" s="305"/>
      <c r="BU5352" s="305"/>
      <c r="BV5352" s="305"/>
      <c r="BW5352" s="305"/>
      <c r="BX5352" s="305"/>
      <c r="BY5352" s="305"/>
      <c r="BZ5352" s="305"/>
      <c r="CA5352" s="305"/>
      <c r="CE5352" s="110"/>
    </row>
    <row r="5353" spans="9:83" s="108" customFormat="1" x14ac:dyDescent="0.25">
      <c r="I5353" s="111"/>
      <c r="J5353" s="111"/>
      <c r="K5353" s="111"/>
      <c r="L5353" s="111"/>
      <c r="M5353" s="111"/>
      <c r="N5353" s="111"/>
      <c r="O5353" s="112"/>
      <c r="AF5353" s="109"/>
      <c r="AG5353" s="109"/>
      <c r="AH5353" s="109"/>
      <c r="AN5353" s="109"/>
      <c r="AO5353" s="109"/>
      <c r="AP5353" s="109"/>
      <c r="BF5353" s="305"/>
      <c r="BG5353" s="305"/>
      <c r="BJ5353" s="344"/>
      <c r="BK5353" s="344"/>
      <c r="BS5353" s="305"/>
      <c r="BT5353" s="305"/>
      <c r="BU5353" s="305"/>
      <c r="BV5353" s="305"/>
      <c r="BW5353" s="305"/>
      <c r="BX5353" s="305"/>
      <c r="BY5353" s="305"/>
      <c r="BZ5353" s="305"/>
      <c r="CA5353" s="305"/>
      <c r="CE5353" s="110"/>
    </row>
    <row r="5354" spans="9:83" s="108" customFormat="1" x14ac:dyDescent="0.25">
      <c r="I5354" s="111"/>
      <c r="J5354" s="111"/>
      <c r="K5354" s="111"/>
      <c r="L5354" s="111"/>
      <c r="M5354" s="111"/>
      <c r="N5354" s="111"/>
      <c r="O5354" s="112"/>
      <c r="AF5354" s="109"/>
      <c r="AG5354" s="109"/>
      <c r="AH5354" s="109"/>
      <c r="AN5354" s="109"/>
      <c r="AO5354" s="109"/>
      <c r="AP5354" s="109"/>
      <c r="BF5354" s="305"/>
      <c r="BG5354" s="305"/>
      <c r="BJ5354" s="344"/>
      <c r="BK5354" s="344"/>
      <c r="BS5354" s="305"/>
      <c r="BT5354" s="305"/>
      <c r="BU5354" s="305"/>
      <c r="BV5354" s="305"/>
      <c r="BW5354" s="305"/>
      <c r="BX5354" s="305"/>
      <c r="BY5354" s="305"/>
      <c r="BZ5354" s="305"/>
      <c r="CA5354" s="305"/>
      <c r="CE5354" s="110"/>
    </row>
    <row r="5355" spans="9:83" s="108" customFormat="1" x14ac:dyDescent="0.25">
      <c r="I5355" s="111"/>
      <c r="J5355" s="111"/>
      <c r="K5355" s="111"/>
      <c r="L5355" s="111"/>
      <c r="M5355" s="111"/>
      <c r="N5355" s="111"/>
      <c r="O5355" s="112"/>
      <c r="AF5355" s="109"/>
      <c r="AG5355" s="109"/>
      <c r="AH5355" s="109"/>
      <c r="AN5355" s="109"/>
      <c r="AO5355" s="109"/>
      <c r="AP5355" s="109"/>
      <c r="BF5355" s="305"/>
      <c r="BG5355" s="305"/>
      <c r="BJ5355" s="344"/>
      <c r="BK5355" s="344"/>
      <c r="BS5355" s="305"/>
      <c r="BT5355" s="305"/>
      <c r="BU5355" s="305"/>
      <c r="BV5355" s="305"/>
      <c r="BW5355" s="305"/>
      <c r="BX5355" s="305"/>
      <c r="BY5355" s="305"/>
      <c r="BZ5355" s="305"/>
      <c r="CA5355" s="305"/>
      <c r="CE5355" s="110"/>
    </row>
    <row r="5356" spans="9:83" s="108" customFormat="1" x14ac:dyDescent="0.25">
      <c r="I5356" s="111"/>
      <c r="J5356" s="111"/>
      <c r="K5356" s="111"/>
      <c r="L5356" s="111"/>
      <c r="M5356" s="111"/>
      <c r="N5356" s="111"/>
      <c r="O5356" s="112"/>
      <c r="AF5356" s="109"/>
      <c r="AG5356" s="109"/>
      <c r="AH5356" s="109"/>
      <c r="AN5356" s="109"/>
      <c r="AO5356" s="109"/>
      <c r="AP5356" s="109"/>
      <c r="BF5356" s="305"/>
      <c r="BG5356" s="305"/>
      <c r="BJ5356" s="344"/>
      <c r="BK5356" s="344"/>
      <c r="BS5356" s="305"/>
      <c r="BT5356" s="305"/>
      <c r="BU5356" s="305"/>
      <c r="BV5356" s="305"/>
      <c r="BW5356" s="305"/>
      <c r="BX5356" s="305"/>
      <c r="BY5356" s="305"/>
      <c r="BZ5356" s="305"/>
      <c r="CA5356" s="305"/>
      <c r="CE5356" s="110"/>
    </row>
    <row r="5357" spans="9:83" s="108" customFormat="1" x14ac:dyDescent="0.25">
      <c r="I5357" s="111"/>
      <c r="J5357" s="111"/>
      <c r="K5357" s="111"/>
      <c r="L5357" s="111"/>
      <c r="M5357" s="111"/>
      <c r="N5357" s="111"/>
      <c r="O5357" s="112"/>
      <c r="AF5357" s="109"/>
      <c r="AG5357" s="109"/>
      <c r="AH5357" s="109"/>
      <c r="AN5357" s="109"/>
      <c r="AO5357" s="109"/>
      <c r="AP5357" s="109"/>
      <c r="BF5357" s="305"/>
      <c r="BG5357" s="305"/>
      <c r="BJ5357" s="344"/>
      <c r="BK5357" s="344"/>
      <c r="BS5357" s="305"/>
      <c r="BT5357" s="305"/>
      <c r="BU5357" s="305"/>
      <c r="BV5357" s="305"/>
      <c r="BW5357" s="305"/>
      <c r="BX5357" s="305"/>
      <c r="BY5357" s="305"/>
      <c r="BZ5357" s="305"/>
      <c r="CA5357" s="305"/>
      <c r="CE5357" s="110"/>
    </row>
    <row r="5358" spans="9:83" s="108" customFormat="1" x14ac:dyDescent="0.25">
      <c r="I5358" s="111"/>
      <c r="J5358" s="111"/>
      <c r="K5358" s="111"/>
      <c r="L5358" s="111"/>
      <c r="M5358" s="111"/>
      <c r="N5358" s="111"/>
      <c r="O5358" s="112"/>
      <c r="AF5358" s="109"/>
      <c r="AG5358" s="109"/>
      <c r="AH5358" s="109"/>
      <c r="AN5358" s="109"/>
      <c r="AO5358" s="109"/>
      <c r="AP5358" s="109"/>
      <c r="BF5358" s="305"/>
      <c r="BG5358" s="305"/>
      <c r="BJ5358" s="344"/>
      <c r="BK5358" s="344"/>
      <c r="BS5358" s="305"/>
      <c r="BT5358" s="305"/>
      <c r="BU5358" s="305"/>
      <c r="BV5358" s="305"/>
      <c r="BW5358" s="305"/>
      <c r="BX5358" s="305"/>
      <c r="BY5358" s="305"/>
      <c r="BZ5358" s="305"/>
      <c r="CA5358" s="305"/>
      <c r="CE5358" s="110"/>
    </row>
    <row r="5359" spans="9:83" s="108" customFormat="1" x14ac:dyDescent="0.25">
      <c r="I5359" s="111"/>
      <c r="J5359" s="111"/>
      <c r="K5359" s="111"/>
      <c r="L5359" s="111"/>
      <c r="M5359" s="111"/>
      <c r="N5359" s="111"/>
      <c r="O5359" s="112"/>
      <c r="AF5359" s="109"/>
      <c r="AG5359" s="109"/>
      <c r="AH5359" s="109"/>
      <c r="AN5359" s="109"/>
      <c r="AO5359" s="109"/>
      <c r="AP5359" s="109"/>
      <c r="BF5359" s="305"/>
      <c r="BG5359" s="305"/>
      <c r="BJ5359" s="344"/>
      <c r="BK5359" s="344"/>
      <c r="BS5359" s="305"/>
      <c r="BT5359" s="305"/>
      <c r="BU5359" s="305"/>
      <c r="BV5359" s="305"/>
      <c r="BW5359" s="305"/>
      <c r="BX5359" s="305"/>
      <c r="BY5359" s="305"/>
      <c r="BZ5359" s="305"/>
      <c r="CA5359" s="305"/>
      <c r="CE5359" s="110"/>
    </row>
    <row r="5360" spans="9:83" s="108" customFormat="1" x14ac:dyDescent="0.25">
      <c r="I5360" s="111"/>
      <c r="J5360" s="111"/>
      <c r="K5360" s="111"/>
      <c r="L5360" s="111"/>
      <c r="M5360" s="111"/>
      <c r="N5360" s="111"/>
      <c r="O5360" s="112"/>
      <c r="AF5360" s="109"/>
      <c r="AG5360" s="109"/>
      <c r="AH5360" s="109"/>
      <c r="AN5360" s="109"/>
      <c r="AO5360" s="109"/>
      <c r="AP5360" s="109"/>
      <c r="BF5360" s="305"/>
      <c r="BG5360" s="305"/>
      <c r="BJ5360" s="344"/>
      <c r="BK5360" s="344"/>
      <c r="BS5360" s="305"/>
      <c r="BT5360" s="305"/>
      <c r="BU5360" s="305"/>
      <c r="BV5360" s="305"/>
      <c r="BW5360" s="305"/>
      <c r="BX5360" s="305"/>
      <c r="BY5360" s="305"/>
      <c r="BZ5360" s="305"/>
      <c r="CA5360" s="305"/>
      <c r="CE5360" s="110"/>
    </row>
    <row r="5361" spans="9:83" s="108" customFormat="1" x14ac:dyDescent="0.25">
      <c r="I5361" s="111"/>
      <c r="J5361" s="111"/>
      <c r="K5361" s="111"/>
      <c r="L5361" s="111"/>
      <c r="M5361" s="111"/>
      <c r="N5361" s="111"/>
      <c r="O5361" s="112"/>
      <c r="AF5361" s="109"/>
      <c r="AG5361" s="109"/>
      <c r="AH5361" s="109"/>
      <c r="AN5361" s="109"/>
      <c r="AO5361" s="109"/>
      <c r="AP5361" s="109"/>
      <c r="BF5361" s="305"/>
      <c r="BG5361" s="305"/>
      <c r="BJ5361" s="344"/>
      <c r="BK5361" s="344"/>
      <c r="BS5361" s="305"/>
      <c r="BT5361" s="305"/>
      <c r="BU5361" s="305"/>
      <c r="BV5361" s="305"/>
      <c r="BW5361" s="305"/>
      <c r="BX5361" s="305"/>
      <c r="BY5361" s="305"/>
      <c r="BZ5361" s="305"/>
      <c r="CA5361" s="305"/>
      <c r="CE5361" s="110"/>
    </row>
    <row r="5362" spans="9:83" s="108" customFormat="1" x14ac:dyDescent="0.25">
      <c r="I5362" s="111"/>
      <c r="J5362" s="111"/>
      <c r="K5362" s="111"/>
      <c r="L5362" s="111"/>
      <c r="M5362" s="111"/>
      <c r="N5362" s="111"/>
      <c r="O5362" s="112"/>
      <c r="AF5362" s="109"/>
      <c r="AG5362" s="109"/>
      <c r="AH5362" s="109"/>
      <c r="AN5362" s="109"/>
      <c r="AO5362" s="109"/>
      <c r="AP5362" s="109"/>
      <c r="BF5362" s="305"/>
      <c r="BG5362" s="305"/>
      <c r="BJ5362" s="344"/>
      <c r="BK5362" s="344"/>
      <c r="BS5362" s="305"/>
      <c r="BT5362" s="305"/>
      <c r="BU5362" s="305"/>
      <c r="BV5362" s="305"/>
      <c r="BW5362" s="305"/>
      <c r="BX5362" s="305"/>
      <c r="BY5362" s="305"/>
      <c r="BZ5362" s="305"/>
      <c r="CA5362" s="305"/>
      <c r="CE5362" s="110"/>
    </row>
    <row r="5363" spans="9:83" s="108" customFormat="1" x14ac:dyDescent="0.25">
      <c r="I5363" s="111"/>
      <c r="J5363" s="111"/>
      <c r="K5363" s="111"/>
      <c r="L5363" s="111"/>
      <c r="M5363" s="111"/>
      <c r="N5363" s="111"/>
      <c r="O5363" s="112"/>
      <c r="AF5363" s="109"/>
      <c r="AG5363" s="109"/>
      <c r="AH5363" s="109"/>
      <c r="AN5363" s="109"/>
      <c r="AO5363" s="109"/>
      <c r="AP5363" s="109"/>
      <c r="BF5363" s="305"/>
      <c r="BG5363" s="305"/>
      <c r="BJ5363" s="344"/>
      <c r="BK5363" s="344"/>
      <c r="BS5363" s="305"/>
      <c r="BT5363" s="305"/>
      <c r="BU5363" s="305"/>
      <c r="BV5363" s="305"/>
      <c r="BW5363" s="305"/>
      <c r="BX5363" s="305"/>
      <c r="BY5363" s="305"/>
      <c r="BZ5363" s="305"/>
      <c r="CA5363" s="305"/>
      <c r="CE5363" s="110"/>
    </row>
    <row r="5364" spans="9:83" s="108" customFormat="1" x14ac:dyDescent="0.25">
      <c r="I5364" s="111"/>
      <c r="J5364" s="111"/>
      <c r="K5364" s="111"/>
      <c r="L5364" s="111"/>
      <c r="M5364" s="111"/>
      <c r="N5364" s="111"/>
      <c r="O5364" s="112"/>
      <c r="AF5364" s="109"/>
      <c r="AG5364" s="109"/>
      <c r="AH5364" s="109"/>
      <c r="AN5364" s="109"/>
      <c r="AO5364" s="109"/>
      <c r="AP5364" s="109"/>
      <c r="BF5364" s="305"/>
      <c r="BG5364" s="305"/>
      <c r="BJ5364" s="344"/>
      <c r="BK5364" s="344"/>
      <c r="BS5364" s="305"/>
      <c r="BT5364" s="305"/>
      <c r="BU5364" s="305"/>
      <c r="BV5364" s="305"/>
      <c r="BW5364" s="305"/>
      <c r="BX5364" s="305"/>
      <c r="BY5364" s="305"/>
      <c r="BZ5364" s="305"/>
      <c r="CA5364" s="305"/>
      <c r="CE5364" s="110"/>
    </row>
    <row r="5365" spans="9:83" s="108" customFormat="1" x14ac:dyDescent="0.25">
      <c r="I5365" s="111"/>
      <c r="J5365" s="111"/>
      <c r="K5365" s="111"/>
      <c r="L5365" s="111"/>
      <c r="M5365" s="111"/>
      <c r="N5365" s="111"/>
      <c r="O5365" s="112"/>
      <c r="AF5365" s="109"/>
      <c r="AG5365" s="109"/>
      <c r="AH5365" s="109"/>
      <c r="AN5365" s="109"/>
      <c r="AO5365" s="109"/>
      <c r="AP5365" s="109"/>
      <c r="BF5365" s="305"/>
      <c r="BG5365" s="305"/>
      <c r="BJ5365" s="344"/>
      <c r="BK5365" s="344"/>
      <c r="BS5365" s="305"/>
      <c r="BT5365" s="305"/>
      <c r="BU5365" s="305"/>
      <c r="BV5365" s="305"/>
      <c r="BW5365" s="305"/>
      <c r="BX5365" s="305"/>
      <c r="BY5365" s="305"/>
      <c r="BZ5365" s="305"/>
      <c r="CA5365" s="305"/>
      <c r="CE5365" s="110"/>
    </row>
    <row r="5366" spans="9:83" s="108" customFormat="1" x14ac:dyDescent="0.25">
      <c r="I5366" s="111"/>
      <c r="J5366" s="111"/>
      <c r="K5366" s="111"/>
      <c r="L5366" s="111"/>
      <c r="M5366" s="111"/>
      <c r="N5366" s="111"/>
      <c r="O5366" s="112"/>
      <c r="AF5366" s="109"/>
      <c r="AG5366" s="109"/>
      <c r="AH5366" s="109"/>
      <c r="AN5366" s="109"/>
      <c r="AO5366" s="109"/>
      <c r="AP5366" s="109"/>
      <c r="BF5366" s="305"/>
      <c r="BG5366" s="305"/>
      <c r="BJ5366" s="344"/>
      <c r="BK5366" s="344"/>
      <c r="BS5366" s="305"/>
      <c r="BT5366" s="305"/>
      <c r="BU5366" s="305"/>
      <c r="BV5366" s="305"/>
      <c r="BW5366" s="305"/>
      <c r="BX5366" s="305"/>
      <c r="BY5366" s="305"/>
      <c r="BZ5366" s="305"/>
      <c r="CA5366" s="305"/>
      <c r="CE5366" s="110"/>
    </row>
    <row r="5367" spans="9:83" s="108" customFormat="1" x14ac:dyDescent="0.25">
      <c r="I5367" s="111"/>
      <c r="J5367" s="111"/>
      <c r="K5367" s="111"/>
      <c r="L5367" s="111"/>
      <c r="M5367" s="111"/>
      <c r="N5367" s="111"/>
      <c r="O5367" s="112"/>
      <c r="AF5367" s="109"/>
      <c r="AG5367" s="109"/>
      <c r="AH5367" s="109"/>
      <c r="AN5367" s="109"/>
      <c r="AO5367" s="109"/>
      <c r="AP5367" s="109"/>
      <c r="BF5367" s="305"/>
      <c r="BG5367" s="305"/>
      <c r="BJ5367" s="344"/>
      <c r="BK5367" s="344"/>
      <c r="BS5367" s="305"/>
      <c r="BT5367" s="305"/>
      <c r="BU5367" s="305"/>
      <c r="BV5367" s="305"/>
      <c r="BW5367" s="305"/>
      <c r="BX5367" s="305"/>
      <c r="BY5367" s="305"/>
      <c r="BZ5367" s="305"/>
      <c r="CA5367" s="305"/>
      <c r="CE5367" s="110"/>
    </row>
    <row r="5368" spans="9:83" s="108" customFormat="1" x14ac:dyDescent="0.25">
      <c r="I5368" s="111"/>
      <c r="J5368" s="111"/>
      <c r="K5368" s="111"/>
      <c r="L5368" s="111"/>
      <c r="M5368" s="111"/>
      <c r="N5368" s="111"/>
      <c r="O5368" s="112"/>
      <c r="AF5368" s="109"/>
      <c r="AG5368" s="109"/>
      <c r="AH5368" s="109"/>
      <c r="AN5368" s="109"/>
      <c r="AO5368" s="109"/>
      <c r="AP5368" s="109"/>
      <c r="BF5368" s="305"/>
      <c r="BG5368" s="305"/>
      <c r="BJ5368" s="344"/>
      <c r="BK5368" s="344"/>
      <c r="BS5368" s="305"/>
      <c r="BT5368" s="305"/>
      <c r="BU5368" s="305"/>
      <c r="BV5368" s="305"/>
      <c r="BW5368" s="305"/>
      <c r="BX5368" s="305"/>
      <c r="BY5368" s="305"/>
      <c r="BZ5368" s="305"/>
      <c r="CA5368" s="305"/>
      <c r="CE5368" s="110"/>
    </row>
    <row r="5369" spans="9:83" s="108" customFormat="1" x14ac:dyDescent="0.25">
      <c r="I5369" s="111"/>
      <c r="J5369" s="111"/>
      <c r="K5369" s="111"/>
      <c r="L5369" s="111"/>
      <c r="M5369" s="111"/>
      <c r="N5369" s="111"/>
      <c r="O5369" s="112"/>
      <c r="AF5369" s="109"/>
      <c r="AG5369" s="109"/>
      <c r="AH5369" s="109"/>
      <c r="AN5369" s="109"/>
      <c r="AO5369" s="109"/>
      <c r="AP5369" s="109"/>
      <c r="BF5369" s="305"/>
      <c r="BG5369" s="305"/>
      <c r="BJ5369" s="344"/>
      <c r="BK5369" s="344"/>
      <c r="BS5369" s="305"/>
      <c r="BT5369" s="305"/>
      <c r="BU5369" s="305"/>
      <c r="BV5369" s="305"/>
      <c r="BW5369" s="305"/>
      <c r="BX5369" s="305"/>
      <c r="BY5369" s="305"/>
      <c r="BZ5369" s="305"/>
      <c r="CA5369" s="305"/>
      <c r="CE5369" s="110"/>
    </row>
    <row r="5370" spans="9:83" s="108" customFormat="1" x14ac:dyDescent="0.25">
      <c r="I5370" s="111"/>
      <c r="J5370" s="111"/>
      <c r="K5370" s="111"/>
      <c r="L5370" s="111"/>
      <c r="M5370" s="111"/>
      <c r="N5370" s="111"/>
      <c r="O5370" s="112"/>
      <c r="AF5370" s="109"/>
      <c r="AG5370" s="109"/>
      <c r="AH5370" s="109"/>
      <c r="AN5370" s="109"/>
      <c r="AO5370" s="109"/>
      <c r="AP5370" s="109"/>
      <c r="BF5370" s="305"/>
      <c r="BG5370" s="305"/>
      <c r="BJ5370" s="344"/>
      <c r="BK5370" s="344"/>
      <c r="BS5370" s="305"/>
      <c r="BT5370" s="305"/>
      <c r="BU5370" s="305"/>
      <c r="BV5370" s="305"/>
      <c r="BW5370" s="305"/>
      <c r="BX5370" s="305"/>
      <c r="BY5370" s="305"/>
      <c r="BZ5370" s="305"/>
      <c r="CA5370" s="305"/>
      <c r="CE5370" s="110"/>
    </row>
    <row r="5371" spans="9:83" s="108" customFormat="1" x14ac:dyDescent="0.25">
      <c r="I5371" s="111"/>
      <c r="J5371" s="111"/>
      <c r="K5371" s="111"/>
      <c r="L5371" s="111"/>
      <c r="M5371" s="111"/>
      <c r="N5371" s="111"/>
      <c r="O5371" s="112"/>
      <c r="AF5371" s="109"/>
      <c r="AG5371" s="109"/>
      <c r="AH5371" s="109"/>
      <c r="AN5371" s="109"/>
      <c r="AO5371" s="109"/>
      <c r="AP5371" s="109"/>
      <c r="BF5371" s="305"/>
      <c r="BG5371" s="305"/>
      <c r="BJ5371" s="344"/>
      <c r="BK5371" s="344"/>
      <c r="BS5371" s="305"/>
      <c r="BT5371" s="305"/>
      <c r="BU5371" s="305"/>
      <c r="BV5371" s="305"/>
      <c r="BW5371" s="305"/>
      <c r="BX5371" s="305"/>
      <c r="BY5371" s="305"/>
      <c r="BZ5371" s="305"/>
      <c r="CA5371" s="305"/>
      <c r="CE5371" s="110"/>
    </row>
    <row r="5372" spans="9:83" s="108" customFormat="1" x14ac:dyDescent="0.25">
      <c r="I5372" s="111"/>
      <c r="J5372" s="111"/>
      <c r="K5372" s="111"/>
      <c r="L5372" s="111"/>
      <c r="M5372" s="111"/>
      <c r="N5372" s="111"/>
      <c r="O5372" s="112"/>
      <c r="AF5372" s="109"/>
      <c r="AG5372" s="109"/>
      <c r="AH5372" s="109"/>
      <c r="AN5372" s="109"/>
      <c r="AO5372" s="109"/>
      <c r="AP5372" s="109"/>
      <c r="BF5372" s="305"/>
      <c r="BG5372" s="305"/>
      <c r="BJ5372" s="344"/>
      <c r="BK5372" s="344"/>
      <c r="BS5372" s="305"/>
      <c r="BT5372" s="305"/>
      <c r="BU5372" s="305"/>
      <c r="BV5372" s="305"/>
      <c r="BW5372" s="305"/>
      <c r="BX5372" s="305"/>
      <c r="BY5372" s="305"/>
      <c r="BZ5372" s="305"/>
      <c r="CA5372" s="305"/>
      <c r="CE5372" s="110"/>
    </row>
    <row r="5373" spans="9:83" s="108" customFormat="1" x14ac:dyDescent="0.25">
      <c r="I5373" s="111"/>
      <c r="J5373" s="111"/>
      <c r="K5373" s="111"/>
      <c r="L5373" s="111"/>
      <c r="M5373" s="111"/>
      <c r="N5373" s="111"/>
      <c r="O5373" s="112"/>
      <c r="AF5373" s="109"/>
      <c r="AG5373" s="109"/>
      <c r="AH5373" s="109"/>
      <c r="AN5373" s="109"/>
      <c r="AO5373" s="109"/>
      <c r="AP5373" s="109"/>
      <c r="BF5373" s="305"/>
      <c r="BG5373" s="305"/>
      <c r="BJ5373" s="344"/>
      <c r="BK5373" s="344"/>
      <c r="BS5373" s="305"/>
      <c r="BT5373" s="305"/>
      <c r="BU5373" s="305"/>
      <c r="BV5373" s="305"/>
      <c r="BW5373" s="305"/>
      <c r="BX5373" s="305"/>
      <c r="BY5373" s="305"/>
      <c r="BZ5373" s="305"/>
      <c r="CA5373" s="305"/>
      <c r="CE5373" s="110"/>
    </row>
    <row r="5374" spans="9:83" s="108" customFormat="1" x14ac:dyDescent="0.25">
      <c r="I5374" s="111"/>
      <c r="J5374" s="111"/>
      <c r="K5374" s="111"/>
      <c r="L5374" s="111"/>
      <c r="M5374" s="111"/>
      <c r="N5374" s="111"/>
      <c r="O5374" s="112"/>
      <c r="AF5374" s="109"/>
      <c r="AG5374" s="109"/>
      <c r="AH5374" s="109"/>
      <c r="AN5374" s="109"/>
      <c r="AO5374" s="109"/>
      <c r="AP5374" s="109"/>
      <c r="BF5374" s="305"/>
      <c r="BG5374" s="305"/>
      <c r="BJ5374" s="344"/>
      <c r="BK5374" s="344"/>
      <c r="BS5374" s="305"/>
      <c r="BT5374" s="305"/>
      <c r="BU5374" s="305"/>
      <c r="BV5374" s="305"/>
      <c r="BW5374" s="305"/>
      <c r="BX5374" s="305"/>
      <c r="BY5374" s="305"/>
      <c r="BZ5374" s="305"/>
      <c r="CA5374" s="305"/>
      <c r="CE5374" s="110"/>
    </row>
    <row r="5375" spans="9:83" s="108" customFormat="1" x14ac:dyDescent="0.25">
      <c r="I5375" s="111"/>
      <c r="J5375" s="111"/>
      <c r="K5375" s="111"/>
      <c r="L5375" s="111"/>
      <c r="M5375" s="111"/>
      <c r="N5375" s="111"/>
      <c r="O5375" s="112"/>
      <c r="AF5375" s="109"/>
      <c r="AG5375" s="109"/>
      <c r="AH5375" s="109"/>
      <c r="AN5375" s="109"/>
      <c r="AO5375" s="109"/>
      <c r="AP5375" s="109"/>
      <c r="BF5375" s="305"/>
      <c r="BG5375" s="305"/>
      <c r="BJ5375" s="344"/>
      <c r="BK5375" s="344"/>
      <c r="BS5375" s="305"/>
      <c r="BT5375" s="305"/>
      <c r="BU5375" s="305"/>
      <c r="BV5375" s="305"/>
      <c r="BW5375" s="305"/>
      <c r="BX5375" s="305"/>
      <c r="BY5375" s="305"/>
      <c r="BZ5375" s="305"/>
      <c r="CA5375" s="305"/>
      <c r="CE5375" s="110"/>
    </row>
    <row r="5376" spans="9:83" s="108" customFormat="1" x14ac:dyDescent="0.25">
      <c r="I5376" s="111"/>
      <c r="J5376" s="111"/>
      <c r="K5376" s="111"/>
      <c r="L5376" s="111"/>
      <c r="M5376" s="111"/>
      <c r="N5376" s="111"/>
      <c r="O5376" s="112"/>
      <c r="AF5376" s="109"/>
      <c r="AG5376" s="109"/>
      <c r="AH5376" s="109"/>
      <c r="AN5376" s="109"/>
      <c r="AO5376" s="109"/>
      <c r="AP5376" s="109"/>
      <c r="BF5376" s="305"/>
      <c r="BG5376" s="305"/>
      <c r="BJ5376" s="344"/>
      <c r="BK5376" s="344"/>
      <c r="BS5376" s="305"/>
      <c r="BT5376" s="305"/>
      <c r="BU5376" s="305"/>
      <c r="BV5376" s="305"/>
      <c r="BW5376" s="305"/>
      <c r="BX5376" s="305"/>
      <c r="BY5376" s="305"/>
      <c r="BZ5376" s="305"/>
      <c r="CA5376" s="305"/>
      <c r="CE5376" s="110"/>
    </row>
    <row r="5377" spans="9:83" s="108" customFormat="1" x14ac:dyDescent="0.25">
      <c r="I5377" s="111"/>
      <c r="J5377" s="111"/>
      <c r="K5377" s="111"/>
      <c r="L5377" s="111"/>
      <c r="M5377" s="111"/>
      <c r="N5377" s="111"/>
      <c r="O5377" s="112"/>
      <c r="AF5377" s="109"/>
      <c r="AG5377" s="109"/>
      <c r="AH5377" s="109"/>
      <c r="AN5377" s="109"/>
      <c r="AO5377" s="109"/>
      <c r="AP5377" s="109"/>
      <c r="BF5377" s="305"/>
      <c r="BG5377" s="305"/>
      <c r="BJ5377" s="344"/>
      <c r="BK5377" s="344"/>
      <c r="BS5377" s="305"/>
      <c r="BT5377" s="305"/>
      <c r="BU5377" s="305"/>
      <c r="BV5377" s="305"/>
      <c r="BW5377" s="305"/>
      <c r="BX5377" s="305"/>
      <c r="BY5377" s="305"/>
      <c r="BZ5377" s="305"/>
      <c r="CA5377" s="305"/>
      <c r="CE5377" s="110"/>
    </row>
    <row r="5378" spans="9:83" s="108" customFormat="1" x14ac:dyDescent="0.25">
      <c r="I5378" s="111"/>
      <c r="J5378" s="111"/>
      <c r="K5378" s="111"/>
      <c r="L5378" s="111"/>
      <c r="M5378" s="111"/>
      <c r="N5378" s="111"/>
      <c r="O5378" s="112"/>
      <c r="AF5378" s="109"/>
      <c r="AG5378" s="109"/>
      <c r="AH5378" s="109"/>
      <c r="AN5378" s="109"/>
      <c r="AO5378" s="109"/>
      <c r="AP5378" s="109"/>
      <c r="BF5378" s="305"/>
      <c r="BG5378" s="305"/>
      <c r="BJ5378" s="344"/>
      <c r="BK5378" s="344"/>
      <c r="BS5378" s="305"/>
      <c r="BT5378" s="305"/>
      <c r="BU5378" s="305"/>
      <c r="BV5378" s="305"/>
      <c r="BW5378" s="305"/>
      <c r="BX5378" s="305"/>
      <c r="BY5378" s="305"/>
      <c r="BZ5378" s="305"/>
      <c r="CA5378" s="305"/>
      <c r="CE5378" s="110"/>
    </row>
    <row r="5379" spans="9:83" s="108" customFormat="1" x14ac:dyDescent="0.25">
      <c r="I5379" s="111"/>
      <c r="J5379" s="111"/>
      <c r="K5379" s="111"/>
      <c r="L5379" s="111"/>
      <c r="M5379" s="111"/>
      <c r="N5379" s="111"/>
      <c r="O5379" s="112"/>
      <c r="AF5379" s="109"/>
      <c r="AG5379" s="109"/>
      <c r="AH5379" s="109"/>
      <c r="AN5379" s="109"/>
      <c r="AO5379" s="109"/>
      <c r="AP5379" s="109"/>
      <c r="BF5379" s="305"/>
      <c r="BG5379" s="305"/>
      <c r="BJ5379" s="344"/>
      <c r="BK5379" s="344"/>
      <c r="BS5379" s="305"/>
      <c r="BT5379" s="305"/>
      <c r="BU5379" s="305"/>
      <c r="BV5379" s="305"/>
      <c r="BW5379" s="305"/>
      <c r="BX5379" s="305"/>
      <c r="BY5379" s="305"/>
      <c r="BZ5379" s="305"/>
      <c r="CA5379" s="305"/>
      <c r="CE5379" s="110"/>
    </row>
    <row r="5380" spans="9:83" s="108" customFormat="1" x14ac:dyDescent="0.25">
      <c r="I5380" s="111"/>
      <c r="J5380" s="111"/>
      <c r="K5380" s="111"/>
      <c r="L5380" s="111"/>
      <c r="M5380" s="111"/>
      <c r="N5380" s="111"/>
      <c r="O5380" s="112"/>
      <c r="AF5380" s="109"/>
      <c r="AG5380" s="109"/>
      <c r="AH5380" s="109"/>
      <c r="AN5380" s="109"/>
      <c r="AO5380" s="109"/>
      <c r="AP5380" s="109"/>
      <c r="BF5380" s="305"/>
      <c r="BG5380" s="305"/>
      <c r="BJ5380" s="344"/>
      <c r="BK5380" s="344"/>
      <c r="BS5380" s="305"/>
      <c r="BT5380" s="305"/>
      <c r="BU5380" s="305"/>
      <c r="BV5380" s="305"/>
      <c r="BW5380" s="305"/>
      <c r="BX5380" s="305"/>
      <c r="BY5380" s="305"/>
      <c r="BZ5380" s="305"/>
      <c r="CA5380" s="305"/>
      <c r="CE5380" s="110"/>
    </row>
    <row r="5381" spans="9:83" s="108" customFormat="1" x14ac:dyDescent="0.25">
      <c r="I5381" s="111"/>
      <c r="J5381" s="111"/>
      <c r="K5381" s="111"/>
      <c r="L5381" s="111"/>
      <c r="M5381" s="111"/>
      <c r="N5381" s="111"/>
      <c r="O5381" s="112"/>
      <c r="AF5381" s="109"/>
      <c r="AG5381" s="109"/>
      <c r="AH5381" s="109"/>
      <c r="AN5381" s="109"/>
      <c r="AO5381" s="109"/>
      <c r="AP5381" s="109"/>
      <c r="BF5381" s="305"/>
      <c r="BG5381" s="305"/>
      <c r="BJ5381" s="344"/>
      <c r="BK5381" s="344"/>
      <c r="BS5381" s="305"/>
      <c r="BT5381" s="305"/>
      <c r="BU5381" s="305"/>
      <c r="BV5381" s="305"/>
      <c r="BW5381" s="305"/>
      <c r="BX5381" s="305"/>
      <c r="BY5381" s="305"/>
      <c r="BZ5381" s="305"/>
      <c r="CA5381" s="305"/>
      <c r="CE5381" s="110"/>
    </row>
    <row r="5382" spans="9:83" s="108" customFormat="1" x14ac:dyDescent="0.25">
      <c r="I5382" s="111"/>
      <c r="J5382" s="111"/>
      <c r="K5382" s="111"/>
      <c r="L5382" s="111"/>
      <c r="M5382" s="111"/>
      <c r="N5382" s="111"/>
      <c r="O5382" s="112"/>
      <c r="AF5382" s="109"/>
      <c r="AG5382" s="109"/>
      <c r="AH5382" s="109"/>
      <c r="AN5382" s="109"/>
      <c r="AO5382" s="109"/>
      <c r="AP5382" s="109"/>
      <c r="BF5382" s="305"/>
      <c r="BG5382" s="305"/>
      <c r="BJ5382" s="344"/>
      <c r="BK5382" s="344"/>
      <c r="BS5382" s="305"/>
      <c r="BT5382" s="305"/>
      <c r="BU5382" s="305"/>
      <c r="BV5382" s="305"/>
      <c r="BW5382" s="305"/>
      <c r="BX5382" s="305"/>
      <c r="BY5382" s="305"/>
      <c r="BZ5382" s="305"/>
      <c r="CA5382" s="305"/>
      <c r="CE5382" s="110"/>
    </row>
    <row r="5383" spans="9:83" s="108" customFormat="1" x14ac:dyDescent="0.25">
      <c r="I5383" s="111"/>
      <c r="J5383" s="111"/>
      <c r="K5383" s="111"/>
      <c r="L5383" s="111"/>
      <c r="M5383" s="111"/>
      <c r="N5383" s="111"/>
      <c r="O5383" s="112"/>
      <c r="AF5383" s="109"/>
      <c r="AG5383" s="109"/>
      <c r="AH5383" s="109"/>
      <c r="AN5383" s="109"/>
      <c r="AO5383" s="109"/>
      <c r="AP5383" s="109"/>
      <c r="BF5383" s="305"/>
      <c r="BG5383" s="305"/>
      <c r="BJ5383" s="344"/>
      <c r="BK5383" s="344"/>
      <c r="BS5383" s="305"/>
      <c r="BT5383" s="305"/>
      <c r="BU5383" s="305"/>
      <c r="BV5383" s="305"/>
      <c r="BW5383" s="305"/>
      <c r="BX5383" s="305"/>
      <c r="BY5383" s="305"/>
      <c r="BZ5383" s="305"/>
      <c r="CA5383" s="305"/>
      <c r="CE5383" s="110"/>
    </row>
    <row r="5384" spans="9:83" s="108" customFormat="1" x14ac:dyDescent="0.25">
      <c r="I5384" s="111"/>
      <c r="J5384" s="111"/>
      <c r="K5384" s="111"/>
      <c r="L5384" s="111"/>
      <c r="M5384" s="111"/>
      <c r="N5384" s="111"/>
      <c r="O5384" s="112"/>
      <c r="AF5384" s="109"/>
      <c r="AG5384" s="109"/>
      <c r="AH5384" s="109"/>
      <c r="AN5384" s="109"/>
      <c r="AO5384" s="109"/>
      <c r="AP5384" s="109"/>
      <c r="BF5384" s="305"/>
      <c r="BG5384" s="305"/>
      <c r="BJ5384" s="344"/>
      <c r="BK5384" s="344"/>
      <c r="BS5384" s="305"/>
      <c r="BT5384" s="305"/>
      <c r="BU5384" s="305"/>
      <c r="BV5384" s="305"/>
      <c r="BW5384" s="305"/>
      <c r="BX5384" s="305"/>
      <c r="BY5384" s="305"/>
      <c r="BZ5384" s="305"/>
      <c r="CA5384" s="305"/>
      <c r="CE5384" s="110"/>
    </row>
    <row r="5385" spans="9:83" s="108" customFormat="1" x14ac:dyDescent="0.25">
      <c r="I5385" s="111"/>
      <c r="J5385" s="111"/>
      <c r="K5385" s="111"/>
      <c r="L5385" s="111"/>
      <c r="M5385" s="111"/>
      <c r="N5385" s="111"/>
      <c r="O5385" s="112"/>
      <c r="AF5385" s="109"/>
      <c r="AG5385" s="109"/>
      <c r="AH5385" s="109"/>
      <c r="AN5385" s="109"/>
      <c r="AO5385" s="109"/>
      <c r="AP5385" s="109"/>
      <c r="BF5385" s="305"/>
      <c r="BG5385" s="305"/>
      <c r="BJ5385" s="344"/>
      <c r="BK5385" s="344"/>
      <c r="BS5385" s="305"/>
      <c r="BT5385" s="305"/>
      <c r="BU5385" s="305"/>
      <c r="BV5385" s="305"/>
      <c r="BW5385" s="305"/>
      <c r="BX5385" s="305"/>
      <c r="BY5385" s="305"/>
      <c r="BZ5385" s="305"/>
      <c r="CA5385" s="305"/>
      <c r="CE5385" s="110"/>
    </row>
    <row r="5386" spans="9:83" s="108" customFormat="1" x14ac:dyDescent="0.25">
      <c r="I5386" s="111"/>
      <c r="J5386" s="111"/>
      <c r="K5386" s="111"/>
      <c r="L5386" s="111"/>
      <c r="M5386" s="111"/>
      <c r="N5386" s="111"/>
      <c r="O5386" s="112"/>
      <c r="AF5386" s="109"/>
      <c r="AG5386" s="109"/>
      <c r="AH5386" s="109"/>
      <c r="AN5386" s="109"/>
      <c r="AO5386" s="109"/>
      <c r="AP5386" s="109"/>
      <c r="BF5386" s="305"/>
      <c r="BG5386" s="305"/>
      <c r="BJ5386" s="344"/>
      <c r="BK5386" s="344"/>
      <c r="BS5386" s="305"/>
      <c r="BT5386" s="305"/>
      <c r="BU5386" s="305"/>
      <c r="BV5386" s="305"/>
      <c r="BW5386" s="305"/>
      <c r="BX5386" s="305"/>
      <c r="BY5386" s="305"/>
      <c r="BZ5386" s="305"/>
      <c r="CA5386" s="305"/>
      <c r="CE5386" s="110"/>
    </row>
    <row r="5387" spans="9:83" s="108" customFormat="1" x14ac:dyDescent="0.25">
      <c r="I5387" s="111"/>
      <c r="J5387" s="111"/>
      <c r="K5387" s="111"/>
      <c r="L5387" s="111"/>
      <c r="M5387" s="111"/>
      <c r="N5387" s="111"/>
      <c r="O5387" s="112"/>
      <c r="AF5387" s="109"/>
      <c r="AG5387" s="109"/>
      <c r="AH5387" s="109"/>
      <c r="AN5387" s="109"/>
      <c r="AO5387" s="109"/>
      <c r="AP5387" s="109"/>
      <c r="BF5387" s="305"/>
      <c r="BG5387" s="305"/>
      <c r="BJ5387" s="344"/>
      <c r="BK5387" s="344"/>
      <c r="BS5387" s="305"/>
      <c r="BT5387" s="305"/>
      <c r="BU5387" s="305"/>
      <c r="BV5387" s="305"/>
      <c r="BW5387" s="305"/>
      <c r="BX5387" s="305"/>
      <c r="BY5387" s="305"/>
      <c r="BZ5387" s="305"/>
      <c r="CA5387" s="305"/>
      <c r="CE5387" s="110"/>
    </row>
    <row r="5388" spans="9:83" s="108" customFormat="1" x14ac:dyDescent="0.25">
      <c r="I5388" s="111"/>
      <c r="J5388" s="111"/>
      <c r="K5388" s="111"/>
      <c r="L5388" s="111"/>
      <c r="M5388" s="111"/>
      <c r="N5388" s="111"/>
      <c r="O5388" s="112"/>
      <c r="AF5388" s="109"/>
      <c r="AG5388" s="109"/>
      <c r="AH5388" s="109"/>
      <c r="AN5388" s="109"/>
      <c r="AO5388" s="109"/>
      <c r="AP5388" s="109"/>
      <c r="BF5388" s="305"/>
      <c r="BG5388" s="305"/>
      <c r="BJ5388" s="344"/>
      <c r="BK5388" s="344"/>
      <c r="BS5388" s="305"/>
      <c r="BT5388" s="305"/>
      <c r="BU5388" s="305"/>
      <c r="BV5388" s="305"/>
      <c r="BW5388" s="305"/>
      <c r="BX5388" s="305"/>
      <c r="BY5388" s="305"/>
      <c r="BZ5388" s="305"/>
      <c r="CA5388" s="305"/>
      <c r="CE5388" s="110"/>
    </row>
    <row r="5389" spans="9:83" s="108" customFormat="1" x14ac:dyDescent="0.25">
      <c r="I5389" s="111"/>
      <c r="J5389" s="111"/>
      <c r="K5389" s="111"/>
      <c r="L5389" s="111"/>
      <c r="M5389" s="111"/>
      <c r="N5389" s="111"/>
      <c r="O5389" s="112"/>
      <c r="AF5389" s="109"/>
      <c r="AG5389" s="109"/>
      <c r="AH5389" s="109"/>
      <c r="AN5389" s="109"/>
      <c r="AO5389" s="109"/>
      <c r="AP5389" s="109"/>
      <c r="BF5389" s="305"/>
      <c r="BG5389" s="305"/>
      <c r="BJ5389" s="344"/>
      <c r="BK5389" s="344"/>
      <c r="BS5389" s="305"/>
      <c r="BT5389" s="305"/>
      <c r="BU5389" s="305"/>
      <c r="BV5389" s="305"/>
      <c r="BW5389" s="305"/>
      <c r="BX5389" s="305"/>
      <c r="BY5389" s="305"/>
      <c r="BZ5389" s="305"/>
      <c r="CA5389" s="305"/>
      <c r="CE5389" s="110"/>
    </row>
    <row r="5390" spans="9:83" s="108" customFormat="1" x14ac:dyDescent="0.25">
      <c r="I5390" s="111"/>
      <c r="J5390" s="111"/>
      <c r="K5390" s="111"/>
      <c r="L5390" s="111"/>
      <c r="M5390" s="111"/>
      <c r="N5390" s="111"/>
      <c r="O5390" s="112"/>
      <c r="AF5390" s="109"/>
      <c r="AG5390" s="109"/>
      <c r="AH5390" s="109"/>
      <c r="AN5390" s="109"/>
      <c r="AO5390" s="109"/>
      <c r="AP5390" s="109"/>
      <c r="BF5390" s="305"/>
      <c r="BG5390" s="305"/>
      <c r="BJ5390" s="344"/>
      <c r="BK5390" s="344"/>
      <c r="BS5390" s="305"/>
      <c r="BT5390" s="305"/>
      <c r="BU5390" s="305"/>
      <c r="BV5390" s="305"/>
      <c r="BW5390" s="305"/>
      <c r="BX5390" s="305"/>
      <c r="BY5390" s="305"/>
      <c r="BZ5390" s="305"/>
      <c r="CA5390" s="305"/>
      <c r="CE5390" s="110"/>
    </row>
    <row r="5391" spans="9:83" s="108" customFormat="1" x14ac:dyDescent="0.25">
      <c r="I5391" s="111"/>
      <c r="J5391" s="111"/>
      <c r="K5391" s="111"/>
      <c r="L5391" s="111"/>
      <c r="M5391" s="111"/>
      <c r="N5391" s="111"/>
      <c r="O5391" s="112"/>
      <c r="AF5391" s="109"/>
      <c r="AG5391" s="109"/>
      <c r="AH5391" s="109"/>
      <c r="AN5391" s="109"/>
      <c r="AO5391" s="109"/>
      <c r="AP5391" s="109"/>
      <c r="BF5391" s="305"/>
      <c r="BG5391" s="305"/>
      <c r="BJ5391" s="344"/>
      <c r="BK5391" s="344"/>
      <c r="BS5391" s="305"/>
      <c r="BT5391" s="305"/>
      <c r="BU5391" s="305"/>
      <c r="BV5391" s="305"/>
      <c r="BW5391" s="305"/>
      <c r="BX5391" s="305"/>
      <c r="BY5391" s="305"/>
      <c r="BZ5391" s="305"/>
      <c r="CA5391" s="305"/>
      <c r="CE5391" s="110"/>
    </row>
    <row r="5392" spans="9:83" s="108" customFormat="1" x14ac:dyDescent="0.25">
      <c r="I5392" s="111"/>
      <c r="J5392" s="111"/>
      <c r="K5392" s="111"/>
      <c r="L5392" s="111"/>
      <c r="M5392" s="111"/>
      <c r="N5392" s="111"/>
      <c r="O5392" s="112"/>
      <c r="AF5392" s="109"/>
      <c r="AG5392" s="109"/>
      <c r="AH5392" s="109"/>
      <c r="AN5392" s="109"/>
      <c r="AO5392" s="109"/>
      <c r="AP5392" s="109"/>
      <c r="BF5392" s="305"/>
      <c r="BG5392" s="305"/>
      <c r="BJ5392" s="344"/>
      <c r="BK5392" s="344"/>
      <c r="BS5392" s="305"/>
      <c r="BT5392" s="305"/>
      <c r="BU5392" s="305"/>
      <c r="BV5392" s="305"/>
      <c r="BW5392" s="305"/>
      <c r="BX5392" s="305"/>
      <c r="BY5392" s="305"/>
      <c r="BZ5392" s="305"/>
      <c r="CA5392" s="305"/>
      <c r="CE5392" s="110"/>
    </row>
    <row r="5393" spans="9:83" s="108" customFormat="1" x14ac:dyDescent="0.25">
      <c r="I5393" s="111"/>
      <c r="J5393" s="111"/>
      <c r="K5393" s="111"/>
      <c r="L5393" s="111"/>
      <c r="M5393" s="111"/>
      <c r="N5393" s="111"/>
      <c r="O5393" s="112"/>
      <c r="AF5393" s="109"/>
      <c r="AG5393" s="109"/>
      <c r="AH5393" s="109"/>
      <c r="AN5393" s="109"/>
      <c r="AO5393" s="109"/>
      <c r="AP5393" s="109"/>
      <c r="BF5393" s="305"/>
      <c r="BG5393" s="305"/>
      <c r="BJ5393" s="344"/>
      <c r="BK5393" s="344"/>
      <c r="BS5393" s="305"/>
      <c r="BT5393" s="305"/>
      <c r="BU5393" s="305"/>
      <c r="BV5393" s="305"/>
      <c r="BW5393" s="305"/>
      <c r="BX5393" s="305"/>
      <c r="BY5393" s="305"/>
      <c r="BZ5393" s="305"/>
      <c r="CA5393" s="305"/>
      <c r="CE5393" s="110"/>
    </row>
    <row r="5394" spans="9:83" s="108" customFormat="1" x14ac:dyDescent="0.25">
      <c r="I5394" s="111"/>
      <c r="J5394" s="111"/>
      <c r="K5394" s="111"/>
      <c r="L5394" s="111"/>
      <c r="M5394" s="111"/>
      <c r="N5394" s="111"/>
      <c r="O5394" s="112"/>
      <c r="AF5394" s="109"/>
      <c r="AG5394" s="109"/>
      <c r="AH5394" s="109"/>
      <c r="AN5394" s="109"/>
      <c r="AO5394" s="109"/>
      <c r="AP5394" s="109"/>
      <c r="BF5394" s="305"/>
      <c r="BG5394" s="305"/>
      <c r="BJ5394" s="344"/>
      <c r="BK5394" s="344"/>
      <c r="BS5394" s="305"/>
      <c r="BT5394" s="305"/>
      <c r="BU5394" s="305"/>
      <c r="BV5394" s="305"/>
      <c r="BW5394" s="305"/>
      <c r="BX5394" s="305"/>
      <c r="BY5394" s="305"/>
      <c r="BZ5394" s="305"/>
      <c r="CA5394" s="305"/>
      <c r="CE5394" s="110"/>
    </row>
    <row r="5395" spans="9:83" s="108" customFormat="1" x14ac:dyDescent="0.25">
      <c r="I5395" s="111"/>
      <c r="J5395" s="111"/>
      <c r="K5395" s="111"/>
      <c r="L5395" s="111"/>
      <c r="M5395" s="111"/>
      <c r="N5395" s="111"/>
      <c r="O5395" s="112"/>
      <c r="AF5395" s="109"/>
      <c r="AG5395" s="109"/>
      <c r="AH5395" s="109"/>
      <c r="AN5395" s="109"/>
      <c r="AO5395" s="109"/>
      <c r="AP5395" s="109"/>
      <c r="BF5395" s="305"/>
      <c r="BG5395" s="305"/>
      <c r="BJ5395" s="344"/>
      <c r="BK5395" s="344"/>
      <c r="BS5395" s="305"/>
      <c r="BT5395" s="305"/>
      <c r="BU5395" s="305"/>
      <c r="BV5395" s="305"/>
      <c r="BW5395" s="305"/>
      <c r="BX5395" s="305"/>
      <c r="BY5395" s="305"/>
      <c r="BZ5395" s="305"/>
      <c r="CA5395" s="305"/>
      <c r="CE5395" s="110"/>
    </row>
    <row r="5396" spans="9:83" s="108" customFormat="1" x14ac:dyDescent="0.25">
      <c r="I5396" s="111"/>
      <c r="J5396" s="111"/>
      <c r="K5396" s="111"/>
      <c r="L5396" s="111"/>
      <c r="M5396" s="111"/>
      <c r="N5396" s="111"/>
      <c r="O5396" s="112"/>
      <c r="AF5396" s="109"/>
      <c r="AG5396" s="109"/>
      <c r="AH5396" s="109"/>
      <c r="AN5396" s="109"/>
      <c r="AO5396" s="109"/>
      <c r="AP5396" s="109"/>
      <c r="BF5396" s="305"/>
      <c r="BG5396" s="305"/>
      <c r="BJ5396" s="344"/>
      <c r="BK5396" s="344"/>
      <c r="BS5396" s="305"/>
      <c r="BT5396" s="305"/>
      <c r="BU5396" s="305"/>
      <c r="BV5396" s="305"/>
      <c r="BW5396" s="305"/>
      <c r="BX5396" s="305"/>
      <c r="BY5396" s="305"/>
      <c r="BZ5396" s="305"/>
      <c r="CA5396" s="305"/>
      <c r="CE5396" s="110"/>
    </row>
    <row r="5397" spans="9:83" s="108" customFormat="1" x14ac:dyDescent="0.25">
      <c r="I5397" s="111"/>
      <c r="J5397" s="111"/>
      <c r="K5397" s="111"/>
      <c r="L5397" s="111"/>
      <c r="M5397" s="111"/>
      <c r="N5397" s="111"/>
      <c r="O5397" s="112"/>
      <c r="AF5397" s="109"/>
      <c r="AG5397" s="109"/>
      <c r="AH5397" s="109"/>
      <c r="AN5397" s="109"/>
      <c r="AO5397" s="109"/>
      <c r="AP5397" s="109"/>
      <c r="BF5397" s="305"/>
      <c r="BG5397" s="305"/>
      <c r="BJ5397" s="344"/>
      <c r="BK5397" s="344"/>
      <c r="BS5397" s="305"/>
      <c r="BT5397" s="305"/>
      <c r="BU5397" s="305"/>
      <c r="BV5397" s="305"/>
      <c r="BW5397" s="305"/>
      <c r="BX5397" s="305"/>
      <c r="BY5397" s="305"/>
      <c r="BZ5397" s="305"/>
      <c r="CA5397" s="305"/>
      <c r="CE5397" s="110"/>
    </row>
    <row r="5398" spans="9:83" s="108" customFormat="1" x14ac:dyDescent="0.25">
      <c r="I5398" s="111"/>
      <c r="J5398" s="111"/>
      <c r="K5398" s="111"/>
      <c r="L5398" s="111"/>
      <c r="M5398" s="111"/>
      <c r="N5398" s="111"/>
      <c r="O5398" s="112"/>
      <c r="AF5398" s="109"/>
      <c r="AG5398" s="109"/>
      <c r="AH5398" s="109"/>
      <c r="AN5398" s="109"/>
      <c r="AO5398" s="109"/>
      <c r="AP5398" s="109"/>
      <c r="BF5398" s="305"/>
      <c r="BG5398" s="305"/>
      <c r="BJ5398" s="344"/>
      <c r="BK5398" s="344"/>
      <c r="BS5398" s="305"/>
      <c r="BT5398" s="305"/>
      <c r="BU5398" s="305"/>
      <c r="BV5398" s="305"/>
      <c r="BW5398" s="305"/>
      <c r="BX5398" s="305"/>
      <c r="BY5398" s="305"/>
      <c r="BZ5398" s="305"/>
      <c r="CA5398" s="305"/>
      <c r="CE5398" s="110"/>
    </row>
    <row r="5399" spans="9:83" s="108" customFormat="1" x14ac:dyDescent="0.25">
      <c r="I5399" s="111"/>
      <c r="J5399" s="111"/>
      <c r="K5399" s="111"/>
      <c r="L5399" s="111"/>
      <c r="M5399" s="111"/>
      <c r="N5399" s="111"/>
      <c r="O5399" s="112"/>
      <c r="AF5399" s="109"/>
      <c r="AG5399" s="109"/>
      <c r="AH5399" s="109"/>
      <c r="AN5399" s="109"/>
      <c r="AO5399" s="109"/>
      <c r="AP5399" s="109"/>
      <c r="BF5399" s="305"/>
      <c r="BG5399" s="305"/>
      <c r="BJ5399" s="344"/>
      <c r="BK5399" s="344"/>
      <c r="BS5399" s="305"/>
      <c r="BT5399" s="305"/>
      <c r="BU5399" s="305"/>
      <c r="BV5399" s="305"/>
      <c r="BW5399" s="305"/>
      <c r="BX5399" s="305"/>
      <c r="BY5399" s="305"/>
      <c r="BZ5399" s="305"/>
      <c r="CA5399" s="305"/>
      <c r="CE5399" s="110"/>
    </row>
    <row r="5400" spans="9:83" s="108" customFormat="1" x14ac:dyDescent="0.25">
      <c r="I5400" s="111"/>
      <c r="J5400" s="111"/>
      <c r="K5400" s="111"/>
      <c r="L5400" s="111"/>
      <c r="M5400" s="111"/>
      <c r="N5400" s="111"/>
      <c r="O5400" s="112"/>
      <c r="AF5400" s="109"/>
      <c r="AG5400" s="109"/>
      <c r="AH5400" s="109"/>
      <c r="AN5400" s="109"/>
      <c r="AO5400" s="109"/>
      <c r="AP5400" s="109"/>
      <c r="BF5400" s="305"/>
      <c r="BG5400" s="305"/>
      <c r="BJ5400" s="344"/>
      <c r="BK5400" s="344"/>
      <c r="BS5400" s="305"/>
      <c r="BT5400" s="305"/>
      <c r="BU5400" s="305"/>
      <c r="BV5400" s="305"/>
      <c r="BW5400" s="305"/>
      <c r="BX5400" s="305"/>
      <c r="BY5400" s="305"/>
      <c r="BZ5400" s="305"/>
      <c r="CA5400" s="305"/>
      <c r="CE5400" s="110"/>
    </row>
    <row r="5401" spans="9:83" s="108" customFormat="1" x14ac:dyDescent="0.25">
      <c r="I5401" s="111"/>
      <c r="J5401" s="111"/>
      <c r="K5401" s="111"/>
      <c r="L5401" s="111"/>
      <c r="M5401" s="111"/>
      <c r="N5401" s="111"/>
      <c r="O5401" s="112"/>
      <c r="AF5401" s="109"/>
      <c r="AG5401" s="109"/>
      <c r="AH5401" s="109"/>
      <c r="AN5401" s="109"/>
      <c r="AO5401" s="109"/>
      <c r="AP5401" s="109"/>
      <c r="BF5401" s="305"/>
      <c r="BG5401" s="305"/>
      <c r="BJ5401" s="344"/>
      <c r="BK5401" s="344"/>
      <c r="BS5401" s="305"/>
      <c r="BT5401" s="305"/>
      <c r="BU5401" s="305"/>
      <c r="BV5401" s="305"/>
      <c r="BW5401" s="305"/>
      <c r="BX5401" s="305"/>
      <c r="BY5401" s="305"/>
      <c r="BZ5401" s="305"/>
      <c r="CA5401" s="305"/>
      <c r="CE5401" s="110"/>
    </row>
    <row r="5402" spans="9:83" s="108" customFormat="1" x14ac:dyDescent="0.25">
      <c r="I5402" s="111"/>
      <c r="J5402" s="111"/>
      <c r="K5402" s="111"/>
      <c r="L5402" s="111"/>
      <c r="M5402" s="111"/>
      <c r="N5402" s="111"/>
      <c r="O5402" s="112"/>
      <c r="AF5402" s="109"/>
      <c r="AG5402" s="109"/>
      <c r="AH5402" s="109"/>
      <c r="AN5402" s="109"/>
      <c r="AO5402" s="109"/>
      <c r="AP5402" s="109"/>
      <c r="BF5402" s="305"/>
      <c r="BG5402" s="305"/>
      <c r="BJ5402" s="344"/>
      <c r="BK5402" s="344"/>
      <c r="BS5402" s="305"/>
      <c r="BT5402" s="305"/>
      <c r="BU5402" s="305"/>
      <c r="BV5402" s="305"/>
      <c r="BW5402" s="305"/>
      <c r="BX5402" s="305"/>
      <c r="BY5402" s="305"/>
      <c r="BZ5402" s="305"/>
      <c r="CA5402" s="305"/>
      <c r="CE5402" s="110"/>
    </row>
    <row r="5403" spans="9:83" s="108" customFormat="1" x14ac:dyDescent="0.25">
      <c r="I5403" s="111"/>
      <c r="J5403" s="111"/>
      <c r="K5403" s="111"/>
      <c r="L5403" s="111"/>
      <c r="M5403" s="111"/>
      <c r="N5403" s="111"/>
      <c r="O5403" s="112"/>
      <c r="AF5403" s="109"/>
      <c r="AG5403" s="109"/>
      <c r="AH5403" s="109"/>
      <c r="AN5403" s="109"/>
      <c r="AO5403" s="109"/>
      <c r="AP5403" s="109"/>
      <c r="BF5403" s="305"/>
      <c r="BG5403" s="305"/>
      <c r="BJ5403" s="344"/>
      <c r="BK5403" s="344"/>
      <c r="BS5403" s="305"/>
      <c r="BT5403" s="305"/>
      <c r="BU5403" s="305"/>
      <c r="BV5403" s="305"/>
      <c r="BW5403" s="305"/>
      <c r="BX5403" s="305"/>
      <c r="BY5403" s="305"/>
      <c r="BZ5403" s="305"/>
      <c r="CA5403" s="305"/>
      <c r="CE5403" s="110"/>
    </row>
    <row r="5404" spans="9:83" s="108" customFormat="1" x14ac:dyDescent="0.25">
      <c r="I5404" s="111"/>
      <c r="J5404" s="111"/>
      <c r="K5404" s="111"/>
      <c r="L5404" s="111"/>
      <c r="M5404" s="111"/>
      <c r="N5404" s="111"/>
      <c r="O5404" s="112"/>
      <c r="AF5404" s="109"/>
      <c r="AG5404" s="109"/>
      <c r="AH5404" s="109"/>
      <c r="AN5404" s="109"/>
      <c r="AO5404" s="109"/>
      <c r="AP5404" s="109"/>
      <c r="BF5404" s="305"/>
      <c r="BG5404" s="305"/>
      <c r="BJ5404" s="344"/>
      <c r="BK5404" s="344"/>
      <c r="BS5404" s="305"/>
      <c r="BT5404" s="305"/>
      <c r="BU5404" s="305"/>
      <c r="BV5404" s="305"/>
      <c r="BW5404" s="305"/>
      <c r="BX5404" s="305"/>
      <c r="BY5404" s="305"/>
      <c r="BZ5404" s="305"/>
      <c r="CA5404" s="305"/>
      <c r="CE5404" s="110"/>
    </row>
    <row r="5405" spans="9:83" s="108" customFormat="1" x14ac:dyDescent="0.25">
      <c r="I5405" s="111"/>
      <c r="J5405" s="111"/>
      <c r="K5405" s="111"/>
      <c r="L5405" s="111"/>
      <c r="M5405" s="111"/>
      <c r="N5405" s="111"/>
      <c r="O5405" s="112"/>
      <c r="AF5405" s="109"/>
      <c r="AG5405" s="109"/>
      <c r="AH5405" s="109"/>
      <c r="AN5405" s="109"/>
      <c r="AO5405" s="109"/>
      <c r="AP5405" s="109"/>
      <c r="BF5405" s="305"/>
      <c r="BG5405" s="305"/>
      <c r="BJ5405" s="344"/>
      <c r="BK5405" s="344"/>
      <c r="BS5405" s="305"/>
      <c r="BT5405" s="305"/>
      <c r="BU5405" s="305"/>
      <c r="BV5405" s="305"/>
      <c r="BW5405" s="305"/>
      <c r="BX5405" s="305"/>
      <c r="BY5405" s="305"/>
      <c r="BZ5405" s="305"/>
      <c r="CA5405" s="305"/>
      <c r="CE5405" s="110"/>
    </row>
    <row r="5406" spans="9:83" s="108" customFormat="1" x14ac:dyDescent="0.25">
      <c r="I5406" s="111"/>
      <c r="J5406" s="111"/>
      <c r="K5406" s="111"/>
      <c r="L5406" s="111"/>
      <c r="M5406" s="111"/>
      <c r="N5406" s="111"/>
      <c r="O5406" s="112"/>
      <c r="AF5406" s="109"/>
      <c r="AG5406" s="109"/>
      <c r="AH5406" s="109"/>
      <c r="AN5406" s="109"/>
      <c r="AO5406" s="109"/>
      <c r="AP5406" s="109"/>
      <c r="BF5406" s="305"/>
      <c r="BG5406" s="305"/>
      <c r="BJ5406" s="344"/>
      <c r="BK5406" s="344"/>
      <c r="BS5406" s="305"/>
      <c r="BT5406" s="305"/>
      <c r="BU5406" s="305"/>
      <c r="BV5406" s="305"/>
      <c r="BW5406" s="305"/>
      <c r="BX5406" s="305"/>
      <c r="BY5406" s="305"/>
      <c r="BZ5406" s="305"/>
      <c r="CA5406" s="305"/>
      <c r="CE5406" s="110"/>
    </row>
    <row r="5407" spans="9:83" s="108" customFormat="1" x14ac:dyDescent="0.25">
      <c r="I5407" s="111"/>
      <c r="J5407" s="111"/>
      <c r="K5407" s="111"/>
      <c r="L5407" s="111"/>
      <c r="M5407" s="111"/>
      <c r="N5407" s="111"/>
      <c r="O5407" s="112"/>
      <c r="AF5407" s="109"/>
      <c r="AG5407" s="109"/>
      <c r="AH5407" s="109"/>
      <c r="AN5407" s="109"/>
      <c r="AO5407" s="109"/>
      <c r="AP5407" s="109"/>
      <c r="BF5407" s="305"/>
      <c r="BG5407" s="305"/>
      <c r="BJ5407" s="344"/>
      <c r="BK5407" s="344"/>
      <c r="BS5407" s="305"/>
      <c r="BT5407" s="305"/>
      <c r="BU5407" s="305"/>
      <c r="BV5407" s="305"/>
      <c r="BW5407" s="305"/>
      <c r="BX5407" s="305"/>
      <c r="BY5407" s="305"/>
      <c r="BZ5407" s="305"/>
      <c r="CA5407" s="305"/>
      <c r="CE5407" s="110"/>
    </row>
    <row r="5408" spans="9:83" s="108" customFormat="1" x14ac:dyDescent="0.25">
      <c r="I5408" s="111"/>
      <c r="J5408" s="111"/>
      <c r="K5408" s="111"/>
      <c r="L5408" s="111"/>
      <c r="M5408" s="111"/>
      <c r="N5408" s="111"/>
      <c r="O5408" s="112"/>
      <c r="AF5408" s="109"/>
      <c r="AG5408" s="109"/>
      <c r="AH5408" s="109"/>
      <c r="AN5408" s="109"/>
      <c r="AO5408" s="109"/>
      <c r="AP5408" s="109"/>
      <c r="BF5408" s="305"/>
      <c r="BG5408" s="305"/>
      <c r="BJ5408" s="344"/>
      <c r="BK5408" s="344"/>
      <c r="BS5408" s="305"/>
      <c r="BT5408" s="305"/>
      <c r="BU5408" s="305"/>
      <c r="BV5408" s="305"/>
      <c r="BW5408" s="305"/>
      <c r="BX5408" s="305"/>
      <c r="BY5408" s="305"/>
      <c r="BZ5408" s="305"/>
      <c r="CA5408" s="305"/>
      <c r="CE5408" s="110"/>
    </row>
    <row r="5409" spans="9:83" s="108" customFormat="1" x14ac:dyDescent="0.25">
      <c r="I5409" s="111"/>
      <c r="J5409" s="111"/>
      <c r="K5409" s="111"/>
      <c r="L5409" s="111"/>
      <c r="M5409" s="111"/>
      <c r="N5409" s="111"/>
      <c r="O5409" s="112"/>
      <c r="AF5409" s="109"/>
      <c r="AG5409" s="109"/>
      <c r="AH5409" s="109"/>
      <c r="AN5409" s="109"/>
      <c r="AO5409" s="109"/>
      <c r="AP5409" s="109"/>
      <c r="BF5409" s="305"/>
      <c r="BG5409" s="305"/>
      <c r="BJ5409" s="344"/>
      <c r="BK5409" s="344"/>
      <c r="BS5409" s="305"/>
      <c r="BT5409" s="305"/>
      <c r="BU5409" s="305"/>
      <c r="BV5409" s="305"/>
      <c r="BW5409" s="305"/>
      <c r="BX5409" s="305"/>
      <c r="BY5409" s="305"/>
      <c r="BZ5409" s="305"/>
      <c r="CA5409" s="305"/>
      <c r="CE5409" s="110"/>
    </row>
    <row r="5410" spans="9:83" s="108" customFormat="1" x14ac:dyDescent="0.25">
      <c r="I5410" s="111"/>
      <c r="J5410" s="111"/>
      <c r="K5410" s="111"/>
      <c r="L5410" s="111"/>
      <c r="M5410" s="111"/>
      <c r="N5410" s="111"/>
      <c r="O5410" s="112"/>
      <c r="AF5410" s="109"/>
      <c r="AG5410" s="109"/>
      <c r="AH5410" s="109"/>
      <c r="AN5410" s="109"/>
      <c r="AO5410" s="109"/>
      <c r="AP5410" s="109"/>
      <c r="BF5410" s="305"/>
      <c r="BG5410" s="305"/>
      <c r="BJ5410" s="344"/>
      <c r="BK5410" s="344"/>
      <c r="BS5410" s="305"/>
      <c r="BT5410" s="305"/>
      <c r="BU5410" s="305"/>
      <c r="BV5410" s="305"/>
      <c r="BW5410" s="305"/>
      <c r="BX5410" s="305"/>
      <c r="BY5410" s="305"/>
      <c r="BZ5410" s="305"/>
      <c r="CA5410" s="305"/>
      <c r="CE5410" s="110"/>
    </row>
    <row r="5411" spans="9:83" s="108" customFormat="1" x14ac:dyDescent="0.25">
      <c r="I5411" s="111"/>
      <c r="J5411" s="111"/>
      <c r="K5411" s="111"/>
      <c r="L5411" s="111"/>
      <c r="M5411" s="111"/>
      <c r="N5411" s="111"/>
      <c r="O5411" s="112"/>
      <c r="AF5411" s="109"/>
      <c r="AG5411" s="109"/>
      <c r="AH5411" s="109"/>
      <c r="AN5411" s="109"/>
      <c r="AO5411" s="109"/>
      <c r="AP5411" s="109"/>
      <c r="BF5411" s="305"/>
      <c r="BG5411" s="305"/>
      <c r="BJ5411" s="344"/>
      <c r="BK5411" s="344"/>
      <c r="BS5411" s="305"/>
      <c r="BT5411" s="305"/>
      <c r="BU5411" s="305"/>
      <c r="BV5411" s="305"/>
      <c r="BW5411" s="305"/>
      <c r="BX5411" s="305"/>
      <c r="BY5411" s="305"/>
      <c r="BZ5411" s="305"/>
      <c r="CA5411" s="305"/>
      <c r="CE5411" s="110"/>
    </row>
    <row r="5412" spans="9:83" s="108" customFormat="1" x14ac:dyDescent="0.25">
      <c r="I5412" s="111"/>
      <c r="J5412" s="111"/>
      <c r="K5412" s="111"/>
      <c r="L5412" s="111"/>
      <c r="M5412" s="111"/>
      <c r="N5412" s="111"/>
      <c r="O5412" s="112"/>
      <c r="AF5412" s="109"/>
      <c r="AG5412" s="109"/>
      <c r="AH5412" s="109"/>
      <c r="AN5412" s="109"/>
      <c r="AO5412" s="109"/>
      <c r="AP5412" s="109"/>
      <c r="BF5412" s="305"/>
      <c r="BG5412" s="305"/>
      <c r="BJ5412" s="344"/>
      <c r="BK5412" s="344"/>
      <c r="BS5412" s="305"/>
      <c r="BT5412" s="305"/>
      <c r="BU5412" s="305"/>
      <c r="BV5412" s="305"/>
      <c r="BW5412" s="305"/>
      <c r="BX5412" s="305"/>
      <c r="BY5412" s="305"/>
      <c r="BZ5412" s="305"/>
      <c r="CA5412" s="305"/>
      <c r="CE5412" s="110"/>
    </row>
    <row r="5413" spans="9:83" s="108" customFormat="1" x14ac:dyDescent="0.25">
      <c r="I5413" s="111"/>
      <c r="J5413" s="111"/>
      <c r="K5413" s="111"/>
      <c r="L5413" s="111"/>
      <c r="M5413" s="111"/>
      <c r="N5413" s="111"/>
      <c r="O5413" s="112"/>
      <c r="AF5413" s="109"/>
      <c r="AG5413" s="109"/>
      <c r="AH5413" s="109"/>
      <c r="AN5413" s="109"/>
      <c r="AO5413" s="109"/>
      <c r="AP5413" s="109"/>
      <c r="BF5413" s="305"/>
      <c r="BG5413" s="305"/>
      <c r="BJ5413" s="344"/>
      <c r="BK5413" s="344"/>
      <c r="BS5413" s="305"/>
      <c r="BT5413" s="305"/>
      <c r="BU5413" s="305"/>
      <c r="BV5413" s="305"/>
      <c r="BW5413" s="305"/>
      <c r="BX5413" s="305"/>
      <c r="BY5413" s="305"/>
      <c r="BZ5413" s="305"/>
      <c r="CA5413" s="305"/>
      <c r="CE5413" s="110"/>
    </row>
    <row r="5414" spans="9:83" s="108" customFormat="1" x14ac:dyDescent="0.25">
      <c r="I5414" s="111"/>
      <c r="J5414" s="111"/>
      <c r="K5414" s="111"/>
      <c r="L5414" s="111"/>
      <c r="M5414" s="111"/>
      <c r="N5414" s="111"/>
      <c r="O5414" s="112"/>
      <c r="AF5414" s="109"/>
      <c r="AG5414" s="109"/>
      <c r="AH5414" s="109"/>
      <c r="AN5414" s="109"/>
      <c r="AO5414" s="109"/>
      <c r="AP5414" s="109"/>
      <c r="BF5414" s="305"/>
      <c r="BG5414" s="305"/>
      <c r="BJ5414" s="344"/>
      <c r="BK5414" s="344"/>
      <c r="BS5414" s="305"/>
      <c r="BT5414" s="305"/>
      <c r="BU5414" s="305"/>
      <c r="BV5414" s="305"/>
      <c r="BW5414" s="305"/>
      <c r="BX5414" s="305"/>
      <c r="BY5414" s="305"/>
      <c r="BZ5414" s="305"/>
      <c r="CA5414" s="305"/>
      <c r="CE5414" s="110"/>
    </row>
    <row r="5415" spans="9:83" s="108" customFormat="1" x14ac:dyDescent="0.25">
      <c r="I5415" s="111"/>
      <c r="J5415" s="111"/>
      <c r="K5415" s="111"/>
      <c r="L5415" s="111"/>
      <c r="M5415" s="111"/>
      <c r="N5415" s="111"/>
      <c r="O5415" s="112"/>
      <c r="AF5415" s="109"/>
      <c r="AG5415" s="109"/>
      <c r="AH5415" s="109"/>
      <c r="AN5415" s="109"/>
      <c r="AO5415" s="109"/>
      <c r="AP5415" s="109"/>
      <c r="BF5415" s="305"/>
      <c r="BG5415" s="305"/>
      <c r="BJ5415" s="344"/>
      <c r="BK5415" s="344"/>
      <c r="BS5415" s="305"/>
      <c r="BT5415" s="305"/>
      <c r="BU5415" s="305"/>
      <c r="BV5415" s="305"/>
      <c r="BW5415" s="305"/>
      <c r="BX5415" s="305"/>
      <c r="BY5415" s="305"/>
      <c r="BZ5415" s="305"/>
      <c r="CA5415" s="305"/>
      <c r="CE5415" s="110"/>
    </row>
    <row r="5416" spans="9:83" s="108" customFormat="1" x14ac:dyDescent="0.25">
      <c r="I5416" s="111"/>
      <c r="J5416" s="111"/>
      <c r="K5416" s="111"/>
      <c r="L5416" s="111"/>
      <c r="M5416" s="111"/>
      <c r="N5416" s="111"/>
      <c r="O5416" s="112"/>
      <c r="AF5416" s="109"/>
      <c r="AG5416" s="109"/>
      <c r="AH5416" s="109"/>
      <c r="AN5416" s="109"/>
      <c r="AO5416" s="109"/>
      <c r="AP5416" s="109"/>
      <c r="BF5416" s="305"/>
      <c r="BG5416" s="305"/>
      <c r="BJ5416" s="344"/>
      <c r="BK5416" s="344"/>
      <c r="BS5416" s="305"/>
      <c r="BT5416" s="305"/>
      <c r="BU5416" s="305"/>
      <c r="BV5416" s="305"/>
      <c r="BW5416" s="305"/>
      <c r="BX5416" s="305"/>
      <c r="BY5416" s="305"/>
      <c r="BZ5416" s="305"/>
      <c r="CA5416" s="305"/>
      <c r="CE5416" s="110"/>
    </row>
    <row r="5417" spans="9:83" s="108" customFormat="1" x14ac:dyDescent="0.25">
      <c r="I5417" s="111"/>
      <c r="J5417" s="111"/>
      <c r="K5417" s="111"/>
      <c r="L5417" s="111"/>
      <c r="M5417" s="111"/>
      <c r="N5417" s="111"/>
      <c r="O5417" s="112"/>
      <c r="AF5417" s="109"/>
      <c r="AG5417" s="109"/>
      <c r="AH5417" s="109"/>
      <c r="AN5417" s="109"/>
      <c r="AO5417" s="109"/>
      <c r="AP5417" s="109"/>
      <c r="BF5417" s="305"/>
      <c r="BG5417" s="305"/>
      <c r="BJ5417" s="344"/>
      <c r="BK5417" s="344"/>
      <c r="BS5417" s="305"/>
      <c r="BT5417" s="305"/>
      <c r="BU5417" s="305"/>
      <c r="BV5417" s="305"/>
      <c r="BW5417" s="305"/>
      <c r="BX5417" s="305"/>
      <c r="BY5417" s="305"/>
      <c r="BZ5417" s="305"/>
      <c r="CA5417" s="305"/>
      <c r="CE5417" s="110"/>
    </row>
    <row r="5418" spans="9:83" s="108" customFormat="1" x14ac:dyDescent="0.25">
      <c r="I5418" s="111"/>
      <c r="J5418" s="111"/>
      <c r="K5418" s="111"/>
      <c r="L5418" s="111"/>
      <c r="M5418" s="111"/>
      <c r="N5418" s="111"/>
      <c r="O5418" s="112"/>
      <c r="AF5418" s="109"/>
      <c r="AG5418" s="109"/>
      <c r="AH5418" s="109"/>
      <c r="AN5418" s="109"/>
      <c r="AO5418" s="109"/>
      <c r="AP5418" s="109"/>
      <c r="BF5418" s="305"/>
      <c r="BG5418" s="305"/>
      <c r="BJ5418" s="344"/>
      <c r="BK5418" s="344"/>
      <c r="BS5418" s="305"/>
      <c r="BT5418" s="305"/>
      <c r="BU5418" s="305"/>
      <c r="BV5418" s="305"/>
      <c r="BW5418" s="305"/>
      <c r="BX5418" s="305"/>
      <c r="BY5418" s="305"/>
      <c r="BZ5418" s="305"/>
      <c r="CA5418" s="305"/>
      <c r="CE5418" s="110"/>
    </row>
    <row r="5419" spans="9:83" s="108" customFormat="1" x14ac:dyDescent="0.25">
      <c r="I5419" s="111"/>
      <c r="J5419" s="111"/>
      <c r="K5419" s="111"/>
      <c r="L5419" s="111"/>
      <c r="M5419" s="111"/>
      <c r="N5419" s="111"/>
      <c r="O5419" s="112"/>
      <c r="AF5419" s="109"/>
      <c r="AG5419" s="109"/>
      <c r="AH5419" s="109"/>
      <c r="AN5419" s="109"/>
      <c r="AO5419" s="109"/>
      <c r="AP5419" s="109"/>
      <c r="BF5419" s="305"/>
      <c r="BG5419" s="305"/>
      <c r="BJ5419" s="344"/>
      <c r="BK5419" s="344"/>
      <c r="BS5419" s="305"/>
      <c r="BT5419" s="305"/>
      <c r="BU5419" s="305"/>
      <c r="BV5419" s="305"/>
      <c r="BW5419" s="305"/>
      <c r="BX5419" s="305"/>
      <c r="BY5419" s="305"/>
      <c r="BZ5419" s="305"/>
      <c r="CA5419" s="305"/>
      <c r="CE5419" s="110"/>
    </row>
    <row r="5420" spans="9:83" s="108" customFormat="1" x14ac:dyDescent="0.25">
      <c r="I5420" s="111"/>
      <c r="J5420" s="111"/>
      <c r="K5420" s="111"/>
      <c r="L5420" s="111"/>
      <c r="M5420" s="111"/>
      <c r="N5420" s="111"/>
      <c r="O5420" s="112"/>
      <c r="AF5420" s="109"/>
      <c r="AG5420" s="109"/>
      <c r="AH5420" s="109"/>
      <c r="AN5420" s="109"/>
      <c r="AO5420" s="109"/>
      <c r="AP5420" s="109"/>
      <c r="BF5420" s="305"/>
      <c r="BG5420" s="305"/>
      <c r="BJ5420" s="344"/>
      <c r="BK5420" s="344"/>
      <c r="BS5420" s="305"/>
      <c r="BT5420" s="305"/>
      <c r="BU5420" s="305"/>
      <c r="BV5420" s="305"/>
      <c r="BW5420" s="305"/>
      <c r="BX5420" s="305"/>
      <c r="BY5420" s="305"/>
      <c r="BZ5420" s="305"/>
      <c r="CA5420" s="305"/>
      <c r="CE5420" s="110"/>
    </row>
    <row r="5421" spans="9:83" s="108" customFormat="1" x14ac:dyDescent="0.25">
      <c r="I5421" s="111"/>
      <c r="J5421" s="111"/>
      <c r="K5421" s="111"/>
      <c r="L5421" s="111"/>
      <c r="M5421" s="111"/>
      <c r="N5421" s="111"/>
      <c r="O5421" s="112"/>
      <c r="AF5421" s="109"/>
      <c r="AG5421" s="109"/>
      <c r="AH5421" s="109"/>
      <c r="AN5421" s="109"/>
      <c r="AO5421" s="109"/>
      <c r="AP5421" s="109"/>
      <c r="BF5421" s="305"/>
      <c r="BG5421" s="305"/>
      <c r="BJ5421" s="344"/>
      <c r="BK5421" s="344"/>
      <c r="BS5421" s="305"/>
      <c r="BT5421" s="305"/>
      <c r="BU5421" s="305"/>
      <c r="BV5421" s="305"/>
      <c r="BW5421" s="305"/>
      <c r="BX5421" s="305"/>
      <c r="BY5421" s="305"/>
      <c r="BZ5421" s="305"/>
      <c r="CA5421" s="305"/>
      <c r="CE5421" s="110"/>
    </row>
    <row r="5422" spans="9:83" s="108" customFormat="1" x14ac:dyDescent="0.25">
      <c r="I5422" s="111"/>
      <c r="J5422" s="111"/>
      <c r="K5422" s="111"/>
      <c r="L5422" s="111"/>
      <c r="M5422" s="111"/>
      <c r="N5422" s="111"/>
      <c r="O5422" s="112"/>
      <c r="AF5422" s="109"/>
      <c r="AG5422" s="109"/>
      <c r="AH5422" s="109"/>
      <c r="AN5422" s="109"/>
      <c r="AO5422" s="109"/>
      <c r="AP5422" s="109"/>
      <c r="BF5422" s="305"/>
      <c r="BG5422" s="305"/>
      <c r="BJ5422" s="344"/>
      <c r="BK5422" s="344"/>
      <c r="BS5422" s="305"/>
      <c r="BT5422" s="305"/>
      <c r="BU5422" s="305"/>
      <c r="BV5422" s="305"/>
      <c r="BW5422" s="305"/>
      <c r="BX5422" s="305"/>
      <c r="BY5422" s="305"/>
      <c r="BZ5422" s="305"/>
      <c r="CA5422" s="305"/>
      <c r="CE5422" s="110"/>
    </row>
    <row r="5423" spans="9:83" s="108" customFormat="1" x14ac:dyDescent="0.25">
      <c r="I5423" s="111"/>
      <c r="J5423" s="111"/>
      <c r="K5423" s="111"/>
      <c r="L5423" s="111"/>
      <c r="M5423" s="111"/>
      <c r="N5423" s="111"/>
      <c r="O5423" s="112"/>
      <c r="AF5423" s="109"/>
      <c r="AG5423" s="109"/>
      <c r="AH5423" s="109"/>
      <c r="AN5423" s="109"/>
      <c r="AO5423" s="109"/>
      <c r="AP5423" s="109"/>
      <c r="BF5423" s="305"/>
      <c r="BG5423" s="305"/>
      <c r="BJ5423" s="344"/>
      <c r="BK5423" s="344"/>
      <c r="BS5423" s="305"/>
      <c r="BT5423" s="305"/>
      <c r="BU5423" s="305"/>
      <c r="BV5423" s="305"/>
      <c r="BW5423" s="305"/>
      <c r="BX5423" s="305"/>
      <c r="BY5423" s="305"/>
      <c r="BZ5423" s="305"/>
      <c r="CA5423" s="305"/>
      <c r="CE5423" s="110"/>
    </row>
    <row r="5424" spans="9:83" s="108" customFormat="1" x14ac:dyDescent="0.25">
      <c r="I5424" s="111"/>
      <c r="J5424" s="111"/>
      <c r="K5424" s="111"/>
      <c r="L5424" s="111"/>
      <c r="M5424" s="111"/>
      <c r="N5424" s="111"/>
      <c r="O5424" s="112"/>
      <c r="AF5424" s="109"/>
      <c r="AG5424" s="109"/>
      <c r="AH5424" s="109"/>
      <c r="AN5424" s="109"/>
      <c r="AO5424" s="109"/>
      <c r="AP5424" s="109"/>
      <c r="BF5424" s="305"/>
      <c r="BG5424" s="305"/>
      <c r="BJ5424" s="344"/>
      <c r="BK5424" s="344"/>
      <c r="BS5424" s="305"/>
      <c r="BT5424" s="305"/>
      <c r="BU5424" s="305"/>
      <c r="BV5424" s="305"/>
      <c r="BW5424" s="305"/>
      <c r="BX5424" s="305"/>
      <c r="BY5424" s="305"/>
      <c r="BZ5424" s="305"/>
      <c r="CA5424" s="305"/>
      <c r="CE5424" s="110"/>
    </row>
    <row r="5425" spans="9:83" s="108" customFormat="1" x14ac:dyDescent="0.25">
      <c r="I5425" s="111"/>
      <c r="J5425" s="111"/>
      <c r="K5425" s="111"/>
      <c r="L5425" s="111"/>
      <c r="M5425" s="111"/>
      <c r="N5425" s="111"/>
      <c r="O5425" s="112"/>
      <c r="AF5425" s="109"/>
      <c r="AG5425" s="109"/>
      <c r="AH5425" s="109"/>
      <c r="AN5425" s="109"/>
      <c r="AO5425" s="109"/>
      <c r="AP5425" s="109"/>
      <c r="BF5425" s="305"/>
      <c r="BG5425" s="305"/>
      <c r="BJ5425" s="344"/>
      <c r="BK5425" s="344"/>
      <c r="BS5425" s="305"/>
      <c r="BT5425" s="305"/>
      <c r="BU5425" s="305"/>
      <c r="BV5425" s="305"/>
      <c r="BW5425" s="305"/>
      <c r="BX5425" s="305"/>
      <c r="BY5425" s="305"/>
      <c r="BZ5425" s="305"/>
      <c r="CA5425" s="305"/>
      <c r="CE5425" s="110"/>
    </row>
    <row r="5426" spans="9:83" s="108" customFormat="1" x14ac:dyDescent="0.25">
      <c r="I5426" s="111"/>
      <c r="J5426" s="111"/>
      <c r="K5426" s="111"/>
      <c r="L5426" s="111"/>
      <c r="M5426" s="111"/>
      <c r="N5426" s="111"/>
      <c r="O5426" s="112"/>
      <c r="AF5426" s="109"/>
      <c r="AG5426" s="109"/>
      <c r="AH5426" s="109"/>
      <c r="AN5426" s="109"/>
      <c r="AO5426" s="109"/>
      <c r="AP5426" s="109"/>
      <c r="BF5426" s="305"/>
      <c r="BG5426" s="305"/>
      <c r="BJ5426" s="344"/>
      <c r="BK5426" s="344"/>
      <c r="BS5426" s="305"/>
      <c r="BT5426" s="305"/>
      <c r="BU5426" s="305"/>
      <c r="BV5426" s="305"/>
      <c r="BW5426" s="305"/>
      <c r="BX5426" s="305"/>
      <c r="BY5426" s="305"/>
      <c r="BZ5426" s="305"/>
      <c r="CA5426" s="305"/>
      <c r="CE5426" s="110"/>
    </row>
    <row r="5427" spans="9:83" s="108" customFormat="1" x14ac:dyDescent="0.25">
      <c r="I5427" s="111"/>
      <c r="J5427" s="111"/>
      <c r="K5427" s="111"/>
      <c r="L5427" s="111"/>
      <c r="M5427" s="111"/>
      <c r="N5427" s="111"/>
      <c r="O5427" s="112"/>
      <c r="AF5427" s="109"/>
      <c r="AG5427" s="109"/>
      <c r="AH5427" s="109"/>
      <c r="AN5427" s="109"/>
      <c r="AO5427" s="109"/>
      <c r="AP5427" s="109"/>
      <c r="BF5427" s="305"/>
      <c r="BG5427" s="305"/>
      <c r="BJ5427" s="344"/>
      <c r="BK5427" s="344"/>
      <c r="BS5427" s="305"/>
      <c r="BT5427" s="305"/>
      <c r="BU5427" s="305"/>
      <c r="BV5427" s="305"/>
      <c r="BW5427" s="305"/>
      <c r="BX5427" s="305"/>
      <c r="BY5427" s="305"/>
      <c r="BZ5427" s="305"/>
      <c r="CA5427" s="305"/>
      <c r="CE5427" s="110"/>
    </row>
    <row r="5428" spans="9:83" s="108" customFormat="1" x14ac:dyDescent="0.25">
      <c r="I5428" s="111"/>
      <c r="J5428" s="111"/>
      <c r="K5428" s="111"/>
      <c r="L5428" s="111"/>
      <c r="M5428" s="111"/>
      <c r="N5428" s="111"/>
      <c r="O5428" s="112"/>
      <c r="AF5428" s="109"/>
      <c r="AG5428" s="109"/>
      <c r="AH5428" s="109"/>
      <c r="AN5428" s="109"/>
      <c r="AO5428" s="109"/>
      <c r="AP5428" s="109"/>
      <c r="BF5428" s="305"/>
      <c r="BG5428" s="305"/>
      <c r="BJ5428" s="344"/>
      <c r="BK5428" s="344"/>
      <c r="BS5428" s="305"/>
      <c r="BT5428" s="305"/>
      <c r="BU5428" s="305"/>
      <c r="BV5428" s="305"/>
      <c r="BW5428" s="305"/>
      <c r="BX5428" s="305"/>
      <c r="BY5428" s="305"/>
      <c r="BZ5428" s="305"/>
      <c r="CA5428" s="305"/>
      <c r="CE5428" s="110"/>
    </row>
    <row r="5429" spans="9:83" s="108" customFormat="1" x14ac:dyDescent="0.25">
      <c r="I5429" s="111"/>
      <c r="J5429" s="111"/>
      <c r="K5429" s="111"/>
      <c r="L5429" s="111"/>
      <c r="M5429" s="111"/>
      <c r="N5429" s="111"/>
      <c r="O5429" s="112"/>
      <c r="AF5429" s="109"/>
      <c r="AG5429" s="109"/>
      <c r="AH5429" s="109"/>
      <c r="AN5429" s="109"/>
      <c r="AO5429" s="109"/>
      <c r="AP5429" s="109"/>
      <c r="BF5429" s="305"/>
      <c r="BG5429" s="305"/>
      <c r="BJ5429" s="344"/>
      <c r="BK5429" s="344"/>
      <c r="BS5429" s="305"/>
      <c r="BT5429" s="305"/>
      <c r="BU5429" s="305"/>
      <c r="BV5429" s="305"/>
      <c r="BW5429" s="305"/>
      <c r="BX5429" s="305"/>
      <c r="BY5429" s="305"/>
      <c r="BZ5429" s="305"/>
      <c r="CA5429" s="305"/>
      <c r="CE5429" s="110"/>
    </row>
    <row r="5430" spans="9:83" s="108" customFormat="1" x14ac:dyDescent="0.25">
      <c r="I5430" s="111"/>
      <c r="J5430" s="111"/>
      <c r="K5430" s="111"/>
      <c r="L5430" s="111"/>
      <c r="M5430" s="111"/>
      <c r="N5430" s="111"/>
      <c r="O5430" s="112"/>
      <c r="AF5430" s="109"/>
      <c r="AG5430" s="109"/>
      <c r="AH5430" s="109"/>
      <c r="AN5430" s="109"/>
      <c r="AO5430" s="109"/>
      <c r="AP5430" s="109"/>
      <c r="BF5430" s="305"/>
      <c r="BG5430" s="305"/>
      <c r="BJ5430" s="344"/>
      <c r="BK5430" s="344"/>
      <c r="BS5430" s="305"/>
      <c r="BT5430" s="305"/>
      <c r="BU5430" s="305"/>
      <c r="BV5430" s="305"/>
      <c r="BW5430" s="305"/>
      <c r="BX5430" s="305"/>
      <c r="BY5430" s="305"/>
      <c r="BZ5430" s="305"/>
      <c r="CA5430" s="305"/>
      <c r="CE5430" s="110"/>
    </row>
    <row r="5431" spans="9:83" s="108" customFormat="1" x14ac:dyDescent="0.25">
      <c r="I5431" s="111"/>
      <c r="J5431" s="111"/>
      <c r="K5431" s="111"/>
      <c r="L5431" s="111"/>
      <c r="M5431" s="111"/>
      <c r="N5431" s="111"/>
      <c r="O5431" s="112"/>
      <c r="AF5431" s="109"/>
      <c r="AG5431" s="109"/>
      <c r="AH5431" s="109"/>
      <c r="AN5431" s="109"/>
      <c r="AO5431" s="109"/>
      <c r="AP5431" s="109"/>
      <c r="BF5431" s="305"/>
      <c r="BG5431" s="305"/>
      <c r="BJ5431" s="344"/>
      <c r="BK5431" s="344"/>
      <c r="BS5431" s="305"/>
      <c r="BT5431" s="305"/>
      <c r="BU5431" s="305"/>
      <c r="BV5431" s="305"/>
      <c r="BW5431" s="305"/>
      <c r="BX5431" s="305"/>
      <c r="BY5431" s="305"/>
      <c r="BZ5431" s="305"/>
      <c r="CA5431" s="305"/>
      <c r="CE5431" s="110"/>
    </row>
    <row r="5432" spans="9:83" s="108" customFormat="1" x14ac:dyDescent="0.25">
      <c r="I5432" s="111"/>
      <c r="J5432" s="111"/>
      <c r="K5432" s="111"/>
      <c r="L5432" s="111"/>
      <c r="M5432" s="111"/>
      <c r="N5432" s="111"/>
      <c r="O5432" s="112"/>
      <c r="AF5432" s="109"/>
      <c r="AG5432" s="109"/>
      <c r="AH5432" s="109"/>
      <c r="AN5432" s="109"/>
      <c r="AO5432" s="109"/>
      <c r="AP5432" s="109"/>
      <c r="BF5432" s="305"/>
      <c r="BG5432" s="305"/>
      <c r="BJ5432" s="344"/>
      <c r="BK5432" s="344"/>
      <c r="BS5432" s="305"/>
      <c r="BT5432" s="305"/>
      <c r="BU5432" s="305"/>
      <c r="BV5432" s="305"/>
      <c r="BW5432" s="305"/>
      <c r="BX5432" s="305"/>
      <c r="BY5432" s="305"/>
      <c r="BZ5432" s="305"/>
      <c r="CA5432" s="305"/>
      <c r="CE5432" s="110"/>
    </row>
    <row r="5433" spans="9:83" s="108" customFormat="1" x14ac:dyDescent="0.25">
      <c r="I5433" s="111"/>
      <c r="J5433" s="111"/>
      <c r="K5433" s="111"/>
      <c r="L5433" s="111"/>
      <c r="M5433" s="111"/>
      <c r="N5433" s="111"/>
      <c r="O5433" s="112"/>
      <c r="AF5433" s="109"/>
      <c r="AG5433" s="109"/>
      <c r="AH5433" s="109"/>
      <c r="AN5433" s="109"/>
      <c r="AO5433" s="109"/>
      <c r="AP5433" s="109"/>
      <c r="BF5433" s="305"/>
      <c r="BG5433" s="305"/>
      <c r="BJ5433" s="344"/>
      <c r="BK5433" s="344"/>
      <c r="BS5433" s="305"/>
      <c r="BT5433" s="305"/>
      <c r="BU5433" s="305"/>
      <c r="BV5433" s="305"/>
      <c r="BW5433" s="305"/>
      <c r="BX5433" s="305"/>
      <c r="BY5433" s="305"/>
      <c r="BZ5433" s="305"/>
      <c r="CA5433" s="305"/>
      <c r="CE5433" s="110"/>
    </row>
    <row r="5434" spans="9:83" s="108" customFormat="1" x14ac:dyDescent="0.25">
      <c r="I5434" s="111"/>
      <c r="J5434" s="111"/>
      <c r="K5434" s="111"/>
      <c r="L5434" s="111"/>
      <c r="M5434" s="111"/>
      <c r="N5434" s="111"/>
      <c r="O5434" s="112"/>
      <c r="AF5434" s="109"/>
      <c r="AG5434" s="109"/>
      <c r="AH5434" s="109"/>
      <c r="AN5434" s="109"/>
      <c r="AO5434" s="109"/>
      <c r="AP5434" s="109"/>
      <c r="BF5434" s="305"/>
      <c r="BG5434" s="305"/>
      <c r="BJ5434" s="344"/>
      <c r="BK5434" s="344"/>
      <c r="BS5434" s="305"/>
      <c r="BT5434" s="305"/>
      <c r="BU5434" s="305"/>
      <c r="BV5434" s="305"/>
      <c r="BW5434" s="305"/>
      <c r="BX5434" s="305"/>
      <c r="BY5434" s="305"/>
      <c r="BZ5434" s="305"/>
      <c r="CA5434" s="305"/>
      <c r="CE5434" s="110"/>
    </row>
    <row r="5435" spans="9:83" s="108" customFormat="1" x14ac:dyDescent="0.25">
      <c r="I5435" s="111"/>
      <c r="J5435" s="111"/>
      <c r="K5435" s="111"/>
      <c r="L5435" s="111"/>
      <c r="M5435" s="111"/>
      <c r="N5435" s="111"/>
      <c r="O5435" s="112"/>
      <c r="AF5435" s="109"/>
      <c r="AG5435" s="109"/>
      <c r="AH5435" s="109"/>
      <c r="AN5435" s="109"/>
      <c r="AO5435" s="109"/>
      <c r="AP5435" s="109"/>
      <c r="BF5435" s="305"/>
      <c r="BG5435" s="305"/>
      <c r="BJ5435" s="344"/>
      <c r="BK5435" s="344"/>
      <c r="BS5435" s="305"/>
      <c r="BT5435" s="305"/>
      <c r="BU5435" s="305"/>
      <c r="BV5435" s="305"/>
      <c r="BW5435" s="305"/>
      <c r="BX5435" s="305"/>
      <c r="BY5435" s="305"/>
      <c r="BZ5435" s="305"/>
      <c r="CA5435" s="305"/>
      <c r="CE5435" s="110"/>
    </row>
    <row r="5436" spans="9:83" s="108" customFormat="1" x14ac:dyDescent="0.25">
      <c r="I5436" s="111"/>
      <c r="J5436" s="111"/>
      <c r="K5436" s="111"/>
      <c r="L5436" s="111"/>
      <c r="M5436" s="111"/>
      <c r="N5436" s="111"/>
      <c r="O5436" s="112"/>
      <c r="AF5436" s="109"/>
      <c r="AG5436" s="109"/>
      <c r="AH5436" s="109"/>
      <c r="AN5436" s="109"/>
      <c r="AO5436" s="109"/>
      <c r="AP5436" s="109"/>
      <c r="BF5436" s="305"/>
      <c r="BG5436" s="305"/>
      <c r="BJ5436" s="344"/>
      <c r="BK5436" s="344"/>
      <c r="BS5436" s="305"/>
      <c r="BT5436" s="305"/>
      <c r="BU5436" s="305"/>
      <c r="BV5436" s="305"/>
      <c r="BW5436" s="305"/>
      <c r="BX5436" s="305"/>
      <c r="BY5436" s="305"/>
      <c r="BZ5436" s="305"/>
      <c r="CA5436" s="305"/>
      <c r="CE5436" s="110"/>
    </row>
    <row r="5437" spans="9:83" s="108" customFormat="1" x14ac:dyDescent="0.25">
      <c r="I5437" s="111"/>
      <c r="J5437" s="111"/>
      <c r="K5437" s="111"/>
      <c r="L5437" s="111"/>
      <c r="M5437" s="111"/>
      <c r="N5437" s="111"/>
      <c r="O5437" s="112"/>
      <c r="AF5437" s="109"/>
      <c r="AG5437" s="109"/>
      <c r="AH5437" s="109"/>
      <c r="AN5437" s="109"/>
      <c r="AO5437" s="109"/>
      <c r="AP5437" s="109"/>
      <c r="BF5437" s="305"/>
      <c r="BG5437" s="305"/>
      <c r="BJ5437" s="344"/>
      <c r="BK5437" s="344"/>
      <c r="BS5437" s="305"/>
      <c r="BT5437" s="305"/>
      <c r="BU5437" s="305"/>
      <c r="BV5437" s="305"/>
      <c r="BW5437" s="305"/>
      <c r="BX5437" s="305"/>
      <c r="BY5437" s="305"/>
      <c r="BZ5437" s="305"/>
      <c r="CA5437" s="305"/>
      <c r="CE5437" s="110"/>
    </row>
    <row r="5438" spans="9:83" s="108" customFormat="1" x14ac:dyDescent="0.25">
      <c r="I5438" s="111"/>
      <c r="J5438" s="111"/>
      <c r="K5438" s="111"/>
      <c r="L5438" s="111"/>
      <c r="M5438" s="111"/>
      <c r="N5438" s="111"/>
      <c r="O5438" s="112"/>
      <c r="AF5438" s="109"/>
      <c r="AG5438" s="109"/>
      <c r="AH5438" s="109"/>
      <c r="AN5438" s="109"/>
      <c r="AO5438" s="109"/>
      <c r="AP5438" s="109"/>
      <c r="BF5438" s="305"/>
      <c r="BG5438" s="305"/>
      <c r="BJ5438" s="344"/>
      <c r="BK5438" s="344"/>
      <c r="BS5438" s="305"/>
      <c r="BT5438" s="305"/>
      <c r="BU5438" s="305"/>
      <c r="BV5438" s="305"/>
      <c r="BW5438" s="305"/>
      <c r="BX5438" s="305"/>
      <c r="BY5438" s="305"/>
      <c r="BZ5438" s="305"/>
      <c r="CA5438" s="305"/>
      <c r="CE5438" s="110"/>
    </row>
    <row r="5439" spans="9:83" s="108" customFormat="1" x14ac:dyDescent="0.25">
      <c r="I5439" s="111"/>
      <c r="J5439" s="111"/>
      <c r="K5439" s="111"/>
      <c r="L5439" s="111"/>
      <c r="M5439" s="111"/>
      <c r="N5439" s="111"/>
      <c r="O5439" s="112"/>
      <c r="AF5439" s="109"/>
      <c r="AG5439" s="109"/>
      <c r="AH5439" s="109"/>
      <c r="AN5439" s="109"/>
      <c r="AO5439" s="109"/>
      <c r="AP5439" s="109"/>
      <c r="BF5439" s="305"/>
      <c r="BG5439" s="305"/>
      <c r="BJ5439" s="344"/>
      <c r="BK5439" s="344"/>
      <c r="BS5439" s="305"/>
      <c r="BT5439" s="305"/>
      <c r="BU5439" s="305"/>
      <c r="BV5439" s="305"/>
      <c r="BW5439" s="305"/>
      <c r="BX5439" s="305"/>
      <c r="BY5439" s="305"/>
      <c r="BZ5439" s="305"/>
      <c r="CA5439" s="305"/>
      <c r="CE5439" s="110"/>
    </row>
    <row r="5440" spans="9:83" s="108" customFormat="1" x14ac:dyDescent="0.25">
      <c r="I5440" s="111"/>
      <c r="J5440" s="111"/>
      <c r="K5440" s="111"/>
      <c r="L5440" s="111"/>
      <c r="M5440" s="111"/>
      <c r="N5440" s="111"/>
      <c r="O5440" s="112"/>
      <c r="AF5440" s="109"/>
      <c r="AG5440" s="109"/>
      <c r="AH5440" s="109"/>
      <c r="AN5440" s="109"/>
      <c r="AO5440" s="109"/>
      <c r="AP5440" s="109"/>
      <c r="BF5440" s="305"/>
      <c r="BG5440" s="305"/>
      <c r="BJ5440" s="344"/>
      <c r="BK5440" s="344"/>
      <c r="BS5440" s="305"/>
      <c r="BT5440" s="305"/>
      <c r="BU5440" s="305"/>
      <c r="BV5440" s="305"/>
      <c r="BW5440" s="305"/>
      <c r="BX5440" s="305"/>
      <c r="BY5440" s="305"/>
      <c r="BZ5440" s="305"/>
      <c r="CA5440" s="305"/>
      <c r="CE5440" s="110"/>
    </row>
    <row r="5441" spans="9:83" s="108" customFormat="1" x14ac:dyDescent="0.25">
      <c r="I5441" s="111"/>
      <c r="J5441" s="111"/>
      <c r="K5441" s="111"/>
      <c r="L5441" s="111"/>
      <c r="M5441" s="111"/>
      <c r="N5441" s="111"/>
      <c r="O5441" s="112"/>
      <c r="AF5441" s="109"/>
      <c r="AG5441" s="109"/>
      <c r="AH5441" s="109"/>
      <c r="AN5441" s="109"/>
      <c r="AO5441" s="109"/>
      <c r="AP5441" s="109"/>
      <c r="BF5441" s="305"/>
      <c r="BG5441" s="305"/>
      <c r="BJ5441" s="344"/>
      <c r="BK5441" s="344"/>
      <c r="BS5441" s="305"/>
      <c r="BT5441" s="305"/>
      <c r="BU5441" s="305"/>
      <c r="BV5441" s="305"/>
      <c r="BW5441" s="305"/>
      <c r="BX5441" s="305"/>
      <c r="BY5441" s="305"/>
      <c r="BZ5441" s="305"/>
      <c r="CA5441" s="305"/>
      <c r="CE5441" s="110"/>
    </row>
    <row r="5442" spans="9:83" s="108" customFormat="1" x14ac:dyDescent="0.25">
      <c r="I5442" s="111"/>
      <c r="J5442" s="111"/>
      <c r="K5442" s="111"/>
      <c r="L5442" s="111"/>
      <c r="M5442" s="111"/>
      <c r="N5442" s="111"/>
      <c r="O5442" s="112"/>
      <c r="AF5442" s="109"/>
      <c r="AG5442" s="109"/>
      <c r="AH5442" s="109"/>
      <c r="AN5442" s="109"/>
      <c r="AO5442" s="109"/>
      <c r="AP5442" s="109"/>
      <c r="BF5442" s="305"/>
      <c r="BG5442" s="305"/>
      <c r="BJ5442" s="344"/>
      <c r="BK5442" s="344"/>
      <c r="BS5442" s="305"/>
      <c r="BT5442" s="305"/>
      <c r="BU5442" s="305"/>
      <c r="BV5442" s="305"/>
      <c r="BW5442" s="305"/>
      <c r="BX5442" s="305"/>
      <c r="BY5442" s="305"/>
      <c r="BZ5442" s="305"/>
      <c r="CA5442" s="305"/>
      <c r="CE5442" s="110"/>
    </row>
    <row r="5443" spans="9:83" s="108" customFormat="1" x14ac:dyDescent="0.25">
      <c r="I5443" s="111"/>
      <c r="J5443" s="111"/>
      <c r="K5443" s="111"/>
      <c r="L5443" s="111"/>
      <c r="M5443" s="111"/>
      <c r="N5443" s="111"/>
      <c r="O5443" s="112"/>
      <c r="AF5443" s="109"/>
      <c r="AG5443" s="109"/>
      <c r="AH5443" s="109"/>
      <c r="AN5443" s="109"/>
      <c r="AO5443" s="109"/>
      <c r="AP5443" s="109"/>
      <c r="BF5443" s="305"/>
      <c r="BG5443" s="305"/>
      <c r="BJ5443" s="344"/>
      <c r="BK5443" s="344"/>
      <c r="BS5443" s="305"/>
      <c r="BT5443" s="305"/>
      <c r="BU5443" s="305"/>
      <c r="BV5443" s="305"/>
      <c r="BW5443" s="305"/>
      <c r="BX5443" s="305"/>
      <c r="BY5443" s="305"/>
      <c r="BZ5443" s="305"/>
      <c r="CA5443" s="305"/>
      <c r="CE5443" s="110"/>
    </row>
    <row r="5444" spans="9:83" s="108" customFormat="1" x14ac:dyDescent="0.25">
      <c r="I5444" s="111"/>
      <c r="J5444" s="111"/>
      <c r="K5444" s="111"/>
      <c r="L5444" s="111"/>
      <c r="M5444" s="111"/>
      <c r="N5444" s="111"/>
      <c r="O5444" s="112"/>
      <c r="AF5444" s="109"/>
      <c r="AG5444" s="109"/>
      <c r="AH5444" s="109"/>
      <c r="AN5444" s="109"/>
      <c r="AO5444" s="109"/>
      <c r="AP5444" s="109"/>
      <c r="BF5444" s="305"/>
      <c r="BG5444" s="305"/>
      <c r="BJ5444" s="344"/>
      <c r="BK5444" s="344"/>
      <c r="BS5444" s="305"/>
      <c r="BT5444" s="305"/>
      <c r="BU5444" s="305"/>
      <c r="BV5444" s="305"/>
      <c r="BW5444" s="305"/>
      <c r="BX5444" s="305"/>
      <c r="BY5444" s="305"/>
      <c r="BZ5444" s="305"/>
      <c r="CA5444" s="305"/>
      <c r="CE5444" s="110"/>
    </row>
    <row r="5445" spans="9:83" s="108" customFormat="1" x14ac:dyDescent="0.25">
      <c r="I5445" s="111"/>
      <c r="J5445" s="111"/>
      <c r="K5445" s="111"/>
      <c r="L5445" s="111"/>
      <c r="M5445" s="111"/>
      <c r="N5445" s="111"/>
      <c r="O5445" s="112"/>
      <c r="AF5445" s="109"/>
      <c r="AG5445" s="109"/>
      <c r="AH5445" s="109"/>
      <c r="AN5445" s="109"/>
      <c r="AO5445" s="109"/>
      <c r="AP5445" s="109"/>
      <c r="BF5445" s="305"/>
      <c r="BG5445" s="305"/>
      <c r="BJ5445" s="344"/>
      <c r="BK5445" s="344"/>
      <c r="BS5445" s="305"/>
      <c r="BT5445" s="305"/>
      <c r="BU5445" s="305"/>
      <c r="BV5445" s="305"/>
      <c r="BW5445" s="305"/>
      <c r="BX5445" s="305"/>
      <c r="BY5445" s="305"/>
      <c r="BZ5445" s="305"/>
      <c r="CA5445" s="305"/>
      <c r="CE5445" s="110"/>
    </row>
    <row r="5446" spans="9:83" s="108" customFormat="1" x14ac:dyDescent="0.25">
      <c r="I5446" s="111"/>
      <c r="J5446" s="111"/>
      <c r="K5446" s="111"/>
      <c r="L5446" s="111"/>
      <c r="M5446" s="111"/>
      <c r="N5446" s="111"/>
      <c r="O5446" s="112"/>
      <c r="AF5446" s="109"/>
      <c r="AG5446" s="109"/>
      <c r="AH5446" s="109"/>
      <c r="AN5446" s="109"/>
      <c r="AO5446" s="109"/>
      <c r="AP5446" s="109"/>
      <c r="BF5446" s="305"/>
      <c r="BG5446" s="305"/>
      <c r="BJ5446" s="344"/>
      <c r="BK5446" s="344"/>
      <c r="BS5446" s="305"/>
      <c r="BT5446" s="305"/>
      <c r="BU5446" s="305"/>
      <c r="BV5446" s="305"/>
      <c r="BW5446" s="305"/>
      <c r="BX5446" s="305"/>
      <c r="BY5446" s="305"/>
      <c r="BZ5446" s="305"/>
      <c r="CA5446" s="305"/>
      <c r="CE5446" s="110"/>
    </row>
    <row r="5447" spans="9:83" s="108" customFormat="1" x14ac:dyDescent="0.25">
      <c r="I5447" s="111"/>
      <c r="J5447" s="111"/>
      <c r="K5447" s="111"/>
      <c r="L5447" s="111"/>
      <c r="M5447" s="111"/>
      <c r="N5447" s="111"/>
      <c r="O5447" s="112"/>
      <c r="AF5447" s="109"/>
      <c r="AG5447" s="109"/>
      <c r="AH5447" s="109"/>
      <c r="AN5447" s="109"/>
      <c r="AO5447" s="109"/>
      <c r="AP5447" s="109"/>
      <c r="BF5447" s="305"/>
      <c r="BG5447" s="305"/>
      <c r="BJ5447" s="344"/>
      <c r="BK5447" s="344"/>
      <c r="BS5447" s="305"/>
      <c r="BT5447" s="305"/>
      <c r="BU5447" s="305"/>
      <c r="BV5447" s="305"/>
      <c r="BW5447" s="305"/>
      <c r="BX5447" s="305"/>
      <c r="BY5447" s="305"/>
      <c r="BZ5447" s="305"/>
      <c r="CA5447" s="305"/>
      <c r="CE5447" s="110"/>
    </row>
    <row r="5448" spans="9:83" s="108" customFormat="1" x14ac:dyDescent="0.25">
      <c r="I5448" s="111"/>
      <c r="J5448" s="111"/>
      <c r="K5448" s="111"/>
      <c r="L5448" s="111"/>
      <c r="M5448" s="111"/>
      <c r="N5448" s="111"/>
      <c r="O5448" s="112"/>
      <c r="AF5448" s="109"/>
      <c r="AG5448" s="109"/>
      <c r="AH5448" s="109"/>
      <c r="AN5448" s="109"/>
      <c r="AO5448" s="109"/>
      <c r="AP5448" s="109"/>
      <c r="BF5448" s="305"/>
      <c r="BG5448" s="305"/>
      <c r="BJ5448" s="344"/>
      <c r="BK5448" s="344"/>
      <c r="BS5448" s="305"/>
      <c r="BT5448" s="305"/>
      <c r="BU5448" s="305"/>
      <c r="BV5448" s="305"/>
      <c r="BW5448" s="305"/>
      <c r="BX5448" s="305"/>
      <c r="BY5448" s="305"/>
      <c r="BZ5448" s="305"/>
      <c r="CA5448" s="305"/>
      <c r="CE5448" s="110"/>
    </row>
    <row r="5449" spans="9:83" s="108" customFormat="1" x14ac:dyDescent="0.25">
      <c r="I5449" s="111"/>
      <c r="J5449" s="111"/>
      <c r="K5449" s="111"/>
      <c r="L5449" s="111"/>
      <c r="M5449" s="111"/>
      <c r="N5449" s="111"/>
      <c r="O5449" s="112"/>
      <c r="AF5449" s="109"/>
      <c r="AG5449" s="109"/>
      <c r="AH5449" s="109"/>
      <c r="AN5449" s="109"/>
      <c r="AO5449" s="109"/>
      <c r="AP5449" s="109"/>
      <c r="BF5449" s="305"/>
      <c r="BG5449" s="305"/>
      <c r="BJ5449" s="344"/>
      <c r="BK5449" s="344"/>
      <c r="BS5449" s="305"/>
      <c r="BT5449" s="305"/>
      <c r="BU5449" s="305"/>
      <c r="BV5449" s="305"/>
      <c r="BW5449" s="305"/>
      <c r="BX5449" s="305"/>
      <c r="BY5449" s="305"/>
      <c r="BZ5449" s="305"/>
      <c r="CA5449" s="305"/>
      <c r="CE5449" s="110"/>
    </row>
    <row r="5450" spans="9:83" s="108" customFormat="1" x14ac:dyDescent="0.25">
      <c r="I5450" s="111"/>
      <c r="J5450" s="111"/>
      <c r="K5450" s="111"/>
      <c r="L5450" s="111"/>
      <c r="M5450" s="111"/>
      <c r="N5450" s="111"/>
      <c r="O5450" s="112"/>
      <c r="AF5450" s="109"/>
      <c r="AG5450" s="109"/>
      <c r="AH5450" s="109"/>
      <c r="AN5450" s="109"/>
      <c r="AO5450" s="109"/>
      <c r="AP5450" s="109"/>
      <c r="BF5450" s="305"/>
      <c r="BG5450" s="305"/>
      <c r="BJ5450" s="344"/>
      <c r="BK5450" s="344"/>
      <c r="BS5450" s="305"/>
      <c r="BT5450" s="305"/>
      <c r="BU5450" s="305"/>
      <c r="BV5450" s="305"/>
      <c r="BW5450" s="305"/>
      <c r="BX5450" s="305"/>
      <c r="BY5450" s="305"/>
      <c r="BZ5450" s="305"/>
      <c r="CA5450" s="305"/>
      <c r="CE5450" s="110"/>
    </row>
    <row r="5451" spans="9:83" s="108" customFormat="1" x14ac:dyDescent="0.25">
      <c r="I5451" s="111"/>
      <c r="J5451" s="111"/>
      <c r="K5451" s="111"/>
      <c r="L5451" s="111"/>
      <c r="M5451" s="111"/>
      <c r="N5451" s="111"/>
      <c r="O5451" s="112"/>
      <c r="AF5451" s="109"/>
      <c r="AG5451" s="109"/>
      <c r="AH5451" s="109"/>
      <c r="AN5451" s="109"/>
      <c r="AO5451" s="109"/>
      <c r="AP5451" s="109"/>
      <c r="BF5451" s="305"/>
      <c r="BG5451" s="305"/>
      <c r="BJ5451" s="344"/>
      <c r="BK5451" s="344"/>
      <c r="BS5451" s="305"/>
      <c r="BT5451" s="305"/>
      <c r="BU5451" s="305"/>
      <c r="BV5451" s="305"/>
      <c r="BW5451" s="305"/>
      <c r="BX5451" s="305"/>
      <c r="BY5451" s="305"/>
      <c r="BZ5451" s="305"/>
      <c r="CA5451" s="305"/>
      <c r="CE5451" s="110"/>
    </row>
    <row r="5452" spans="9:83" s="108" customFormat="1" x14ac:dyDescent="0.25">
      <c r="I5452" s="111"/>
      <c r="J5452" s="111"/>
      <c r="K5452" s="111"/>
      <c r="L5452" s="111"/>
      <c r="M5452" s="111"/>
      <c r="N5452" s="111"/>
      <c r="O5452" s="112"/>
      <c r="AF5452" s="109"/>
      <c r="AG5452" s="109"/>
      <c r="AH5452" s="109"/>
      <c r="AN5452" s="109"/>
      <c r="AO5452" s="109"/>
      <c r="AP5452" s="109"/>
      <c r="BF5452" s="305"/>
      <c r="BG5452" s="305"/>
      <c r="BJ5452" s="344"/>
      <c r="BK5452" s="344"/>
      <c r="BS5452" s="305"/>
      <c r="BT5452" s="305"/>
      <c r="BU5452" s="305"/>
      <c r="BV5452" s="305"/>
      <c r="BW5452" s="305"/>
      <c r="BX5452" s="305"/>
      <c r="BY5452" s="305"/>
      <c r="BZ5452" s="305"/>
      <c r="CA5452" s="305"/>
      <c r="CE5452" s="110"/>
    </row>
    <row r="5453" spans="9:83" s="108" customFormat="1" x14ac:dyDescent="0.25">
      <c r="I5453" s="111"/>
      <c r="J5453" s="111"/>
      <c r="K5453" s="111"/>
      <c r="L5453" s="111"/>
      <c r="M5453" s="111"/>
      <c r="N5453" s="111"/>
      <c r="O5453" s="112"/>
      <c r="AF5453" s="109"/>
      <c r="AG5453" s="109"/>
      <c r="AH5453" s="109"/>
      <c r="AN5453" s="109"/>
      <c r="AO5453" s="109"/>
      <c r="AP5453" s="109"/>
      <c r="BF5453" s="305"/>
      <c r="BG5453" s="305"/>
      <c r="BJ5453" s="344"/>
      <c r="BK5453" s="344"/>
      <c r="BS5453" s="305"/>
      <c r="BT5453" s="305"/>
      <c r="BU5453" s="305"/>
      <c r="BV5453" s="305"/>
      <c r="BW5453" s="305"/>
      <c r="BX5453" s="305"/>
      <c r="BY5453" s="305"/>
      <c r="BZ5453" s="305"/>
      <c r="CA5453" s="305"/>
      <c r="CE5453" s="110"/>
    </row>
    <row r="5454" spans="9:83" s="108" customFormat="1" x14ac:dyDescent="0.25">
      <c r="I5454" s="111"/>
      <c r="J5454" s="111"/>
      <c r="K5454" s="111"/>
      <c r="L5454" s="111"/>
      <c r="M5454" s="111"/>
      <c r="N5454" s="111"/>
      <c r="O5454" s="112"/>
      <c r="AF5454" s="109"/>
      <c r="AG5454" s="109"/>
      <c r="AH5454" s="109"/>
      <c r="AN5454" s="109"/>
      <c r="AO5454" s="109"/>
      <c r="AP5454" s="109"/>
      <c r="BF5454" s="305"/>
      <c r="BG5454" s="305"/>
      <c r="BJ5454" s="344"/>
      <c r="BK5454" s="344"/>
      <c r="BS5454" s="305"/>
      <c r="BT5454" s="305"/>
      <c r="BU5454" s="305"/>
      <c r="BV5454" s="305"/>
      <c r="BW5454" s="305"/>
      <c r="BX5454" s="305"/>
      <c r="BY5454" s="305"/>
      <c r="BZ5454" s="305"/>
      <c r="CA5454" s="305"/>
      <c r="CE5454" s="110"/>
    </row>
    <row r="5455" spans="9:83" s="108" customFormat="1" x14ac:dyDescent="0.25">
      <c r="I5455" s="111"/>
      <c r="J5455" s="111"/>
      <c r="K5455" s="111"/>
      <c r="L5455" s="111"/>
      <c r="M5455" s="111"/>
      <c r="N5455" s="111"/>
      <c r="O5455" s="112"/>
      <c r="AF5455" s="109"/>
      <c r="AG5455" s="109"/>
      <c r="AH5455" s="109"/>
      <c r="AN5455" s="109"/>
      <c r="AO5455" s="109"/>
      <c r="AP5455" s="109"/>
      <c r="BF5455" s="305"/>
      <c r="BG5455" s="305"/>
      <c r="BJ5455" s="344"/>
      <c r="BK5455" s="344"/>
      <c r="BS5455" s="305"/>
      <c r="BT5455" s="305"/>
      <c r="BU5455" s="305"/>
      <c r="BV5455" s="305"/>
      <c r="BW5455" s="305"/>
      <c r="BX5455" s="305"/>
      <c r="BY5455" s="305"/>
      <c r="BZ5455" s="305"/>
      <c r="CA5455" s="305"/>
      <c r="CE5455" s="110"/>
    </row>
    <row r="5456" spans="9:83" s="108" customFormat="1" x14ac:dyDescent="0.25">
      <c r="I5456" s="111"/>
      <c r="J5456" s="111"/>
      <c r="K5456" s="111"/>
      <c r="L5456" s="111"/>
      <c r="M5456" s="111"/>
      <c r="N5456" s="111"/>
      <c r="O5456" s="112"/>
      <c r="AF5456" s="109"/>
      <c r="AG5456" s="109"/>
      <c r="AH5456" s="109"/>
      <c r="AN5456" s="109"/>
      <c r="AO5456" s="109"/>
      <c r="AP5456" s="109"/>
      <c r="BF5456" s="305"/>
      <c r="BG5456" s="305"/>
      <c r="BJ5456" s="344"/>
      <c r="BK5456" s="344"/>
      <c r="BS5456" s="305"/>
      <c r="BT5456" s="305"/>
      <c r="BU5456" s="305"/>
      <c r="BV5456" s="305"/>
      <c r="BW5456" s="305"/>
      <c r="BX5456" s="305"/>
      <c r="BY5456" s="305"/>
      <c r="BZ5456" s="305"/>
      <c r="CA5456" s="305"/>
      <c r="CE5456" s="110"/>
    </row>
    <row r="5457" spans="9:83" s="108" customFormat="1" x14ac:dyDescent="0.25">
      <c r="I5457" s="111"/>
      <c r="J5457" s="111"/>
      <c r="K5457" s="111"/>
      <c r="L5457" s="111"/>
      <c r="M5457" s="111"/>
      <c r="N5457" s="111"/>
      <c r="O5457" s="112"/>
      <c r="AF5457" s="109"/>
      <c r="AG5457" s="109"/>
      <c r="AH5457" s="109"/>
      <c r="AN5457" s="109"/>
      <c r="AO5457" s="109"/>
      <c r="AP5457" s="109"/>
      <c r="BF5457" s="305"/>
      <c r="BG5457" s="305"/>
      <c r="BJ5457" s="344"/>
      <c r="BK5457" s="344"/>
      <c r="BS5457" s="305"/>
      <c r="BT5457" s="305"/>
      <c r="BU5457" s="305"/>
      <c r="BV5457" s="305"/>
      <c r="BW5457" s="305"/>
      <c r="BX5457" s="305"/>
      <c r="BY5457" s="305"/>
      <c r="BZ5457" s="305"/>
      <c r="CA5457" s="305"/>
      <c r="CE5457" s="110"/>
    </row>
    <row r="5458" spans="9:83" s="108" customFormat="1" x14ac:dyDescent="0.25">
      <c r="I5458" s="111"/>
      <c r="J5458" s="111"/>
      <c r="K5458" s="111"/>
      <c r="L5458" s="111"/>
      <c r="M5458" s="111"/>
      <c r="N5458" s="111"/>
      <c r="O5458" s="112"/>
      <c r="AF5458" s="109"/>
      <c r="AG5458" s="109"/>
      <c r="AH5458" s="109"/>
      <c r="AN5458" s="109"/>
      <c r="AO5458" s="109"/>
      <c r="AP5458" s="109"/>
      <c r="BF5458" s="305"/>
      <c r="BG5458" s="305"/>
      <c r="BJ5458" s="344"/>
      <c r="BK5458" s="344"/>
      <c r="BS5458" s="305"/>
      <c r="BT5458" s="305"/>
      <c r="BU5458" s="305"/>
      <c r="BV5458" s="305"/>
      <c r="BW5458" s="305"/>
      <c r="BX5458" s="305"/>
      <c r="BY5458" s="305"/>
      <c r="BZ5458" s="305"/>
      <c r="CA5458" s="305"/>
      <c r="CE5458" s="110"/>
    </row>
    <row r="5459" spans="9:83" s="108" customFormat="1" x14ac:dyDescent="0.25">
      <c r="I5459" s="111"/>
      <c r="J5459" s="111"/>
      <c r="K5459" s="111"/>
      <c r="L5459" s="111"/>
      <c r="M5459" s="111"/>
      <c r="N5459" s="111"/>
      <c r="O5459" s="112"/>
      <c r="AF5459" s="109"/>
      <c r="AG5459" s="109"/>
      <c r="AH5459" s="109"/>
      <c r="AN5459" s="109"/>
      <c r="AO5459" s="109"/>
      <c r="AP5459" s="109"/>
      <c r="BF5459" s="305"/>
      <c r="BG5459" s="305"/>
      <c r="BJ5459" s="344"/>
      <c r="BK5459" s="344"/>
      <c r="BS5459" s="305"/>
      <c r="BT5459" s="305"/>
      <c r="BU5459" s="305"/>
      <c r="BV5459" s="305"/>
      <c r="BW5459" s="305"/>
      <c r="BX5459" s="305"/>
      <c r="BY5459" s="305"/>
      <c r="BZ5459" s="305"/>
      <c r="CA5459" s="305"/>
      <c r="CE5459" s="110"/>
    </row>
    <row r="5460" spans="9:83" s="108" customFormat="1" x14ac:dyDescent="0.25">
      <c r="I5460" s="111"/>
      <c r="J5460" s="111"/>
      <c r="K5460" s="111"/>
      <c r="L5460" s="111"/>
      <c r="M5460" s="111"/>
      <c r="N5460" s="111"/>
      <c r="O5460" s="112"/>
      <c r="AF5460" s="109"/>
      <c r="AG5460" s="109"/>
      <c r="AH5460" s="109"/>
      <c r="AN5460" s="109"/>
      <c r="AO5460" s="109"/>
      <c r="AP5460" s="109"/>
      <c r="BF5460" s="305"/>
      <c r="BG5460" s="305"/>
      <c r="BJ5460" s="344"/>
      <c r="BK5460" s="344"/>
      <c r="BS5460" s="305"/>
      <c r="BT5460" s="305"/>
      <c r="BU5460" s="305"/>
      <c r="BV5460" s="305"/>
      <c r="BW5460" s="305"/>
      <c r="BX5460" s="305"/>
      <c r="BY5460" s="305"/>
      <c r="BZ5460" s="305"/>
      <c r="CA5460" s="305"/>
      <c r="CE5460" s="110"/>
    </row>
    <row r="5461" spans="9:83" s="108" customFormat="1" x14ac:dyDescent="0.25">
      <c r="I5461" s="111"/>
      <c r="J5461" s="111"/>
      <c r="K5461" s="111"/>
      <c r="L5461" s="111"/>
      <c r="M5461" s="111"/>
      <c r="N5461" s="111"/>
      <c r="O5461" s="112"/>
      <c r="AF5461" s="109"/>
      <c r="AG5461" s="109"/>
      <c r="AH5461" s="109"/>
      <c r="AN5461" s="109"/>
      <c r="AO5461" s="109"/>
      <c r="AP5461" s="109"/>
      <c r="BF5461" s="305"/>
      <c r="BG5461" s="305"/>
      <c r="BJ5461" s="344"/>
      <c r="BK5461" s="344"/>
      <c r="BS5461" s="305"/>
      <c r="BT5461" s="305"/>
      <c r="BU5461" s="305"/>
      <c r="BV5461" s="305"/>
      <c r="BW5461" s="305"/>
      <c r="BX5461" s="305"/>
      <c r="BY5461" s="305"/>
      <c r="BZ5461" s="305"/>
      <c r="CA5461" s="305"/>
      <c r="CE5461" s="110"/>
    </row>
    <row r="5462" spans="9:83" s="108" customFormat="1" x14ac:dyDescent="0.25">
      <c r="I5462" s="111"/>
      <c r="J5462" s="111"/>
      <c r="K5462" s="111"/>
      <c r="L5462" s="111"/>
      <c r="M5462" s="111"/>
      <c r="N5462" s="111"/>
      <c r="O5462" s="112"/>
      <c r="AF5462" s="109"/>
      <c r="AG5462" s="109"/>
      <c r="AH5462" s="109"/>
      <c r="AN5462" s="109"/>
      <c r="AO5462" s="109"/>
      <c r="AP5462" s="109"/>
      <c r="BF5462" s="305"/>
      <c r="BG5462" s="305"/>
      <c r="BJ5462" s="344"/>
      <c r="BK5462" s="344"/>
      <c r="BS5462" s="305"/>
      <c r="BT5462" s="305"/>
      <c r="BU5462" s="305"/>
      <c r="BV5462" s="305"/>
      <c r="BW5462" s="305"/>
      <c r="BX5462" s="305"/>
      <c r="BY5462" s="305"/>
      <c r="BZ5462" s="305"/>
      <c r="CA5462" s="305"/>
      <c r="CE5462" s="110"/>
    </row>
    <row r="5463" spans="9:83" s="108" customFormat="1" x14ac:dyDescent="0.25">
      <c r="I5463" s="111"/>
      <c r="J5463" s="111"/>
      <c r="K5463" s="111"/>
      <c r="L5463" s="111"/>
      <c r="M5463" s="111"/>
      <c r="N5463" s="111"/>
      <c r="O5463" s="112"/>
      <c r="AF5463" s="109"/>
      <c r="AG5463" s="109"/>
      <c r="AH5463" s="109"/>
      <c r="AN5463" s="109"/>
      <c r="AO5463" s="109"/>
      <c r="AP5463" s="109"/>
      <c r="BF5463" s="305"/>
      <c r="BG5463" s="305"/>
      <c r="BJ5463" s="344"/>
      <c r="BK5463" s="344"/>
      <c r="BS5463" s="305"/>
      <c r="BT5463" s="305"/>
      <c r="BU5463" s="305"/>
      <c r="BV5463" s="305"/>
      <c r="BW5463" s="305"/>
      <c r="BX5463" s="305"/>
      <c r="BY5463" s="305"/>
      <c r="BZ5463" s="305"/>
      <c r="CA5463" s="305"/>
      <c r="CE5463" s="110"/>
    </row>
    <row r="5464" spans="9:83" s="108" customFormat="1" x14ac:dyDescent="0.25">
      <c r="I5464" s="111"/>
      <c r="J5464" s="111"/>
      <c r="K5464" s="111"/>
      <c r="L5464" s="111"/>
      <c r="M5464" s="111"/>
      <c r="N5464" s="111"/>
      <c r="O5464" s="112"/>
      <c r="AF5464" s="109"/>
      <c r="AG5464" s="109"/>
      <c r="AH5464" s="109"/>
      <c r="AN5464" s="109"/>
      <c r="AO5464" s="109"/>
      <c r="AP5464" s="109"/>
      <c r="BF5464" s="305"/>
      <c r="BG5464" s="305"/>
      <c r="BJ5464" s="344"/>
      <c r="BK5464" s="344"/>
      <c r="BS5464" s="305"/>
      <c r="BT5464" s="305"/>
      <c r="BU5464" s="305"/>
      <c r="BV5464" s="305"/>
      <c r="BW5464" s="305"/>
      <c r="BX5464" s="305"/>
      <c r="BY5464" s="305"/>
      <c r="BZ5464" s="305"/>
      <c r="CA5464" s="305"/>
      <c r="CE5464" s="110"/>
    </row>
    <row r="5465" spans="9:83" s="108" customFormat="1" x14ac:dyDescent="0.25">
      <c r="I5465" s="111"/>
      <c r="J5465" s="111"/>
      <c r="K5465" s="111"/>
      <c r="L5465" s="111"/>
      <c r="M5465" s="111"/>
      <c r="N5465" s="111"/>
      <c r="O5465" s="112"/>
      <c r="AF5465" s="109"/>
      <c r="AG5465" s="109"/>
      <c r="AH5465" s="109"/>
      <c r="AN5465" s="109"/>
      <c r="AO5465" s="109"/>
      <c r="AP5465" s="109"/>
      <c r="BF5465" s="305"/>
      <c r="BG5465" s="305"/>
      <c r="BJ5465" s="344"/>
      <c r="BK5465" s="344"/>
      <c r="BS5465" s="305"/>
      <c r="BT5465" s="305"/>
      <c r="BU5465" s="305"/>
      <c r="BV5465" s="305"/>
      <c r="BW5465" s="305"/>
      <c r="BX5465" s="305"/>
      <c r="BY5465" s="305"/>
      <c r="BZ5465" s="305"/>
      <c r="CA5465" s="305"/>
      <c r="CE5465" s="110"/>
    </row>
    <row r="5466" spans="9:83" s="108" customFormat="1" x14ac:dyDescent="0.25">
      <c r="I5466" s="111"/>
      <c r="J5466" s="111"/>
      <c r="K5466" s="111"/>
      <c r="L5466" s="111"/>
      <c r="M5466" s="111"/>
      <c r="N5466" s="111"/>
      <c r="O5466" s="112"/>
      <c r="AF5466" s="109"/>
      <c r="AG5466" s="109"/>
      <c r="AH5466" s="109"/>
      <c r="AN5466" s="109"/>
      <c r="AO5466" s="109"/>
      <c r="AP5466" s="109"/>
      <c r="BF5466" s="305"/>
      <c r="BG5466" s="305"/>
      <c r="BJ5466" s="344"/>
      <c r="BK5466" s="344"/>
      <c r="BS5466" s="305"/>
      <c r="BT5466" s="305"/>
      <c r="BU5466" s="305"/>
      <c r="BV5466" s="305"/>
      <c r="BW5466" s="305"/>
      <c r="BX5466" s="305"/>
      <c r="BY5466" s="305"/>
      <c r="BZ5466" s="305"/>
      <c r="CA5466" s="305"/>
      <c r="CE5466" s="110"/>
    </row>
    <row r="5467" spans="9:83" s="108" customFormat="1" x14ac:dyDescent="0.25">
      <c r="I5467" s="111"/>
      <c r="J5467" s="111"/>
      <c r="K5467" s="111"/>
      <c r="L5467" s="111"/>
      <c r="M5467" s="111"/>
      <c r="N5467" s="111"/>
      <c r="O5467" s="112"/>
      <c r="AF5467" s="109"/>
      <c r="AG5467" s="109"/>
      <c r="AH5467" s="109"/>
      <c r="AN5467" s="109"/>
      <c r="AO5467" s="109"/>
      <c r="AP5467" s="109"/>
      <c r="BF5467" s="305"/>
      <c r="BG5467" s="305"/>
      <c r="BJ5467" s="344"/>
      <c r="BK5467" s="344"/>
      <c r="BS5467" s="305"/>
      <c r="BT5467" s="305"/>
      <c r="BU5467" s="305"/>
      <c r="BV5467" s="305"/>
      <c r="BW5467" s="305"/>
      <c r="BX5467" s="305"/>
      <c r="BY5467" s="305"/>
      <c r="BZ5467" s="305"/>
      <c r="CA5467" s="305"/>
      <c r="CE5467" s="110"/>
    </row>
    <row r="5468" spans="9:83" s="108" customFormat="1" x14ac:dyDescent="0.25">
      <c r="I5468" s="111"/>
      <c r="J5468" s="111"/>
      <c r="K5468" s="111"/>
      <c r="L5468" s="111"/>
      <c r="M5468" s="111"/>
      <c r="N5468" s="111"/>
      <c r="O5468" s="112"/>
      <c r="AF5468" s="109"/>
      <c r="AG5468" s="109"/>
      <c r="AH5468" s="109"/>
      <c r="AN5468" s="109"/>
      <c r="AO5468" s="109"/>
      <c r="AP5468" s="109"/>
      <c r="BF5468" s="305"/>
      <c r="BG5468" s="305"/>
      <c r="BJ5468" s="344"/>
      <c r="BK5468" s="344"/>
      <c r="BS5468" s="305"/>
      <c r="BT5468" s="305"/>
      <c r="BU5468" s="305"/>
      <c r="BV5468" s="305"/>
      <c r="BW5468" s="305"/>
      <c r="BX5468" s="305"/>
      <c r="BY5468" s="305"/>
      <c r="BZ5468" s="305"/>
      <c r="CA5468" s="305"/>
      <c r="CE5468" s="110"/>
    </row>
    <row r="5469" spans="9:83" s="108" customFormat="1" x14ac:dyDescent="0.25">
      <c r="I5469" s="111"/>
      <c r="J5469" s="111"/>
      <c r="K5469" s="111"/>
      <c r="L5469" s="111"/>
      <c r="M5469" s="111"/>
      <c r="N5469" s="111"/>
      <c r="O5469" s="112"/>
      <c r="AF5469" s="109"/>
      <c r="AG5469" s="109"/>
      <c r="AH5469" s="109"/>
      <c r="AN5469" s="109"/>
      <c r="AO5469" s="109"/>
      <c r="AP5469" s="109"/>
      <c r="BF5469" s="305"/>
      <c r="BG5469" s="305"/>
      <c r="BJ5469" s="344"/>
      <c r="BK5469" s="344"/>
      <c r="BS5469" s="305"/>
      <c r="BT5469" s="305"/>
      <c r="BU5469" s="305"/>
      <c r="BV5469" s="305"/>
      <c r="BW5469" s="305"/>
      <c r="BX5469" s="305"/>
      <c r="BY5469" s="305"/>
      <c r="BZ5469" s="305"/>
      <c r="CA5469" s="305"/>
      <c r="CE5469" s="110"/>
    </row>
    <row r="5470" spans="9:83" s="108" customFormat="1" x14ac:dyDescent="0.25">
      <c r="I5470" s="111"/>
      <c r="J5470" s="111"/>
      <c r="K5470" s="111"/>
      <c r="L5470" s="111"/>
      <c r="M5470" s="111"/>
      <c r="N5470" s="111"/>
      <c r="O5470" s="112"/>
      <c r="AF5470" s="109"/>
      <c r="AG5470" s="109"/>
      <c r="AH5470" s="109"/>
      <c r="AN5470" s="109"/>
      <c r="AO5470" s="109"/>
      <c r="AP5470" s="109"/>
      <c r="BF5470" s="305"/>
      <c r="BG5470" s="305"/>
      <c r="BJ5470" s="344"/>
      <c r="BK5470" s="344"/>
      <c r="BS5470" s="305"/>
      <c r="BT5470" s="305"/>
      <c r="BU5470" s="305"/>
      <c r="BV5470" s="305"/>
      <c r="BW5470" s="305"/>
      <c r="BX5470" s="305"/>
      <c r="BY5470" s="305"/>
      <c r="BZ5470" s="305"/>
      <c r="CA5470" s="305"/>
      <c r="CE5470" s="110"/>
    </row>
    <row r="5471" spans="9:83" s="108" customFormat="1" x14ac:dyDescent="0.25">
      <c r="I5471" s="111"/>
      <c r="J5471" s="111"/>
      <c r="K5471" s="111"/>
      <c r="L5471" s="111"/>
      <c r="M5471" s="111"/>
      <c r="N5471" s="111"/>
      <c r="O5471" s="112"/>
      <c r="AF5471" s="109"/>
      <c r="AG5471" s="109"/>
      <c r="AH5471" s="109"/>
      <c r="AN5471" s="109"/>
      <c r="AO5471" s="109"/>
      <c r="AP5471" s="109"/>
      <c r="BF5471" s="305"/>
      <c r="BG5471" s="305"/>
      <c r="BJ5471" s="344"/>
      <c r="BK5471" s="344"/>
      <c r="BS5471" s="305"/>
      <c r="BT5471" s="305"/>
      <c r="BU5471" s="305"/>
      <c r="BV5471" s="305"/>
      <c r="BW5471" s="305"/>
      <c r="BX5471" s="305"/>
      <c r="BY5471" s="305"/>
      <c r="BZ5471" s="305"/>
      <c r="CA5471" s="305"/>
      <c r="CE5471" s="110"/>
    </row>
    <row r="5472" spans="9:83" s="108" customFormat="1" x14ac:dyDescent="0.25">
      <c r="I5472" s="111"/>
      <c r="J5472" s="111"/>
      <c r="K5472" s="111"/>
      <c r="L5472" s="111"/>
      <c r="M5472" s="111"/>
      <c r="N5472" s="111"/>
      <c r="O5472" s="112"/>
      <c r="AF5472" s="109"/>
      <c r="AG5472" s="109"/>
      <c r="AH5472" s="109"/>
      <c r="AN5472" s="109"/>
      <c r="AO5472" s="109"/>
      <c r="AP5472" s="109"/>
      <c r="BF5472" s="305"/>
      <c r="BG5472" s="305"/>
      <c r="BJ5472" s="344"/>
      <c r="BK5472" s="344"/>
      <c r="BS5472" s="305"/>
      <c r="BT5472" s="305"/>
      <c r="BU5472" s="305"/>
      <c r="BV5472" s="305"/>
      <c r="BW5472" s="305"/>
      <c r="BX5472" s="305"/>
      <c r="BY5472" s="305"/>
      <c r="BZ5472" s="305"/>
      <c r="CA5472" s="305"/>
      <c r="CE5472" s="110"/>
    </row>
    <row r="5473" spans="9:83" s="108" customFormat="1" x14ac:dyDescent="0.25">
      <c r="I5473" s="111"/>
      <c r="J5473" s="111"/>
      <c r="K5473" s="111"/>
      <c r="L5473" s="111"/>
      <c r="M5473" s="111"/>
      <c r="N5473" s="111"/>
      <c r="O5473" s="112"/>
      <c r="AF5473" s="109"/>
      <c r="AG5473" s="109"/>
      <c r="AH5473" s="109"/>
      <c r="AN5473" s="109"/>
      <c r="AO5473" s="109"/>
      <c r="AP5473" s="109"/>
      <c r="BF5473" s="305"/>
      <c r="BG5473" s="305"/>
      <c r="BJ5473" s="344"/>
      <c r="BK5473" s="344"/>
      <c r="BS5473" s="305"/>
      <c r="BT5473" s="305"/>
      <c r="BU5473" s="305"/>
      <c r="BV5473" s="305"/>
      <c r="BW5473" s="305"/>
      <c r="BX5473" s="305"/>
      <c r="BY5473" s="305"/>
      <c r="BZ5473" s="305"/>
      <c r="CA5473" s="305"/>
      <c r="CE5473" s="110"/>
    </row>
    <row r="5474" spans="9:83" s="108" customFormat="1" x14ac:dyDescent="0.25">
      <c r="I5474" s="111"/>
      <c r="J5474" s="111"/>
      <c r="K5474" s="111"/>
      <c r="L5474" s="111"/>
      <c r="M5474" s="111"/>
      <c r="N5474" s="111"/>
      <c r="O5474" s="112"/>
      <c r="AF5474" s="109"/>
      <c r="AG5474" s="109"/>
      <c r="AH5474" s="109"/>
      <c r="AN5474" s="109"/>
      <c r="AO5474" s="109"/>
      <c r="AP5474" s="109"/>
      <c r="BF5474" s="305"/>
      <c r="BG5474" s="305"/>
      <c r="BJ5474" s="344"/>
      <c r="BK5474" s="344"/>
      <c r="BS5474" s="305"/>
      <c r="BT5474" s="305"/>
      <c r="BU5474" s="305"/>
      <c r="BV5474" s="305"/>
      <c r="BW5474" s="305"/>
      <c r="BX5474" s="305"/>
      <c r="BY5474" s="305"/>
      <c r="BZ5474" s="305"/>
      <c r="CA5474" s="305"/>
      <c r="CE5474" s="110"/>
    </row>
    <row r="5475" spans="9:83" s="108" customFormat="1" x14ac:dyDescent="0.25">
      <c r="I5475" s="111"/>
      <c r="J5475" s="111"/>
      <c r="K5475" s="111"/>
      <c r="L5475" s="111"/>
      <c r="M5475" s="111"/>
      <c r="N5475" s="111"/>
      <c r="O5475" s="112"/>
      <c r="AF5475" s="109"/>
      <c r="AG5475" s="109"/>
      <c r="AH5475" s="109"/>
      <c r="AN5475" s="109"/>
      <c r="AO5475" s="109"/>
      <c r="AP5475" s="109"/>
      <c r="BF5475" s="305"/>
      <c r="BG5475" s="305"/>
      <c r="BJ5475" s="344"/>
      <c r="BK5475" s="344"/>
      <c r="BS5475" s="305"/>
      <c r="BT5475" s="305"/>
      <c r="BU5475" s="305"/>
      <c r="BV5475" s="305"/>
      <c r="BW5475" s="305"/>
      <c r="BX5475" s="305"/>
      <c r="BY5475" s="305"/>
      <c r="BZ5475" s="305"/>
      <c r="CA5475" s="305"/>
      <c r="CE5475" s="110"/>
    </row>
    <row r="5476" spans="9:83" s="108" customFormat="1" x14ac:dyDescent="0.25">
      <c r="I5476" s="111"/>
      <c r="J5476" s="111"/>
      <c r="K5476" s="111"/>
      <c r="L5476" s="111"/>
      <c r="M5476" s="111"/>
      <c r="N5476" s="111"/>
      <c r="O5476" s="112"/>
      <c r="AF5476" s="109"/>
      <c r="AG5476" s="109"/>
      <c r="AH5476" s="109"/>
      <c r="AN5476" s="109"/>
      <c r="AO5476" s="109"/>
      <c r="AP5476" s="109"/>
      <c r="BF5476" s="305"/>
      <c r="BG5476" s="305"/>
      <c r="BJ5476" s="344"/>
      <c r="BK5476" s="344"/>
      <c r="BS5476" s="305"/>
      <c r="BT5476" s="305"/>
      <c r="BU5476" s="305"/>
      <c r="BV5476" s="305"/>
      <c r="BW5476" s="305"/>
      <c r="BX5476" s="305"/>
      <c r="BY5476" s="305"/>
      <c r="BZ5476" s="305"/>
      <c r="CA5476" s="305"/>
      <c r="CE5476" s="110"/>
    </row>
    <row r="5477" spans="9:83" s="108" customFormat="1" x14ac:dyDescent="0.25">
      <c r="I5477" s="111"/>
      <c r="J5477" s="111"/>
      <c r="K5477" s="111"/>
      <c r="L5477" s="111"/>
      <c r="M5477" s="111"/>
      <c r="N5477" s="111"/>
      <c r="O5477" s="112"/>
      <c r="AF5477" s="109"/>
      <c r="AG5477" s="109"/>
      <c r="AH5477" s="109"/>
      <c r="AN5477" s="109"/>
      <c r="AO5477" s="109"/>
      <c r="AP5477" s="109"/>
      <c r="BF5477" s="305"/>
      <c r="BG5477" s="305"/>
      <c r="BJ5477" s="344"/>
      <c r="BK5477" s="344"/>
      <c r="BS5477" s="305"/>
      <c r="BT5477" s="305"/>
      <c r="BU5477" s="305"/>
      <c r="BV5477" s="305"/>
      <c r="BW5477" s="305"/>
      <c r="BX5477" s="305"/>
      <c r="BY5477" s="305"/>
      <c r="BZ5477" s="305"/>
      <c r="CA5477" s="305"/>
      <c r="CE5477" s="110"/>
    </row>
    <row r="5478" spans="9:83" s="108" customFormat="1" x14ac:dyDescent="0.25">
      <c r="I5478" s="111"/>
      <c r="J5478" s="111"/>
      <c r="K5478" s="111"/>
      <c r="L5478" s="111"/>
      <c r="M5478" s="111"/>
      <c r="N5478" s="111"/>
      <c r="O5478" s="112"/>
      <c r="AF5478" s="109"/>
      <c r="AG5478" s="109"/>
      <c r="AH5478" s="109"/>
      <c r="AN5478" s="109"/>
      <c r="AO5478" s="109"/>
      <c r="AP5478" s="109"/>
      <c r="BF5478" s="305"/>
      <c r="BG5478" s="305"/>
      <c r="BJ5478" s="344"/>
      <c r="BK5478" s="344"/>
      <c r="BS5478" s="305"/>
      <c r="BT5478" s="305"/>
      <c r="BU5478" s="305"/>
      <c r="BV5478" s="305"/>
      <c r="BW5478" s="305"/>
      <c r="BX5478" s="305"/>
      <c r="BY5478" s="305"/>
      <c r="BZ5478" s="305"/>
      <c r="CA5478" s="305"/>
      <c r="CE5478" s="110"/>
    </row>
    <row r="5479" spans="9:83" s="108" customFormat="1" x14ac:dyDescent="0.25">
      <c r="I5479" s="111"/>
      <c r="J5479" s="111"/>
      <c r="K5479" s="111"/>
      <c r="L5479" s="111"/>
      <c r="M5479" s="111"/>
      <c r="N5479" s="111"/>
      <c r="O5479" s="112"/>
      <c r="AF5479" s="109"/>
      <c r="AG5479" s="109"/>
      <c r="AH5479" s="109"/>
      <c r="AN5479" s="109"/>
      <c r="AO5479" s="109"/>
      <c r="AP5479" s="109"/>
      <c r="BF5479" s="305"/>
      <c r="BG5479" s="305"/>
      <c r="BJ5479" s="344"/>
      <c r="BK5479" s="344"/>
      <c r="BS5479" s="305"/>
      <c r="BT5479" s="305"/>
      <c r="BU5479" s="305"/>
      <c r="BV5479" s="305"/>
      <c r="BW5479" s="305"/>
      <c r="BX5479" s="305"/>
      <c r="BY5479" s="305"/>
      <c r="BZ5479" s="305"/>
      <c r="CA5479" s="305"/>
      <c r="CE5479" s="110"/>
    </row>
    <row r="5480" spans="9:83" s="108" customFormat="1" x14ac:dyDescent="0.25">
      <c r="I5480" s="111"/>
      <c r="J5480" s="111"/>
      <c r="K5480" s="111"/>
      <c r="L5480" s="111"/>
      <c r="M5480" s="111"/>
      <c r="N5480" s="111"/>
      <c r="O5480" s="112"/>
      <c r="AF5480" s="109"/>
      <c r="AG5480" s="109"/>
      <c r="AH5480" s="109"/>
      <c r="AN5480" s="109"/>
      <c r="AO5480" s="109"/>
      <c r="AP5480" s="109"/>
      <c r="BF5480" s="305"/>
      <c r="BG5480" s="305"/>
      <c r="BJ5480" s="344"/>
      <c r="BK5480" s="344"/>
      <c r="BS5480" s="305"/>
      <c r="BT5480" s="305"/>
      <c r="BU5480" s="305"/>
      <c r="BV5480" s="305"/>
      <c r="BW5480" s="305"/>
      <c r="BX5480" s="305"/>
      <c r="BY5480" s="305"/>
      <c r="BZ5480" s="305"/>
      <c r="CA5480" s="305"/>
      <c r="CE5480" s="110"/>
    </row>
    <row r="5481" spans="9:83" s="108" customFormat="1" x14ac:dyDescent="0.25">
      <c r="I5481" s="111"/>
      <c r="J5481" s="111"/>
      <c r="K5481" s="111"/>
      <c r="L5481" s="111"/>
      <c r="M5481" s="111"/>
      <c r="N5481" s="111"/>
      <c r="O5481" s="112"/>
      <c r="AF5481" s="109"/>
      <c r="AG5481" s="109"/>
      <c r="AH5481" s="109"/>
      <c r="AN5481" s="109"/>
      <c r="AO5481" s="109"/>
      <c r="AP5481" s="109"/>
      <c r="BF5481" s="305"/>
      <c r="BG5481" s="305"/>
      <c r="BJ5481" s="344"/>
      <c r="BK5481" s="344"/>
      <c r="BS5481" s="305"/>
      <c r="BT5481" s="305"/>
      <c r="BU5481" s="305"/>
      <c r="BV5481" s="305"/>
      <c r="BW5481" s="305"/>
      <c r="BX5481" s="305"/>
      <c r="BY5481" s="305"/>
      <c r="BZ5481" s="305"/>
      <c r="CA5481" s="305"/>
      <c r="CE5481" s="110"/>
    </row>
    <row r="5482" spans="9:83" s="108" customFormat="1" x14ac:dyDescent="0.25">
      <c r="I5482" s="111"/>
      <c r="J5482" s="111"/>
      <c r="K5482" s="111"/>
      <c r="L5482" s="111"/>
      <c r="M5482" s="111"/>
      <c r="N5482" s="111"/>
      <c r="O5482" s="112"/>
      <c r="AF5482" s="109"/>
      <c r="AG5482" s="109"/>
      <c r="AH5482" s="109"/>
      <c r="AN5482" s="109"/>
      <c r="AO5482" s="109"/>
      <c r="AP5482" s="109"/>
      <c r="BF5482" s="305"/>
      <c r="BG5482" s="305"/>
      <c r="BJ5482" s="344"/>
      <c r="BK5482" s="344"/>
      <c r="BS5482" s="305"/>
      <c r="BT5482" s="305"/>
      <c r="BU5482" s="305"/>
      <c r="BV5482" s="305"/>
      <c r="BW5482" s="305"/>
      <c r="BX5482" s="305"/>
      <c r="BY5482" s="305"/>
      <c r="BZ5482" s="305"/>
      <c r="CA5482" s="305"/>
      <c r="CE5482" s="110"/>
    </row>
    <row r="5483" spans="9:83" s="108" customFormat="1" x14ac:dyDescent="0.25">
      <c r="I5483" s="111"/>
      <c r="J5483" s="111"/>
      <c r="K5483" s="111"/>
      <c r="L5483" s="111"/>
      <c r="M5483" s="111"/>
      <c r="N5483" s="111"/>
      <c r="O5483" s="112"/>
      <c r="AF5483" s="109"/>
      <c r="AG5483" s="109"/>
      <c r="AH5483" s="109"/>
      <c r="AN5483" s="109"/>
      <c r="AO5483" s="109"/>
      <c r="AP5483" s="109"/>
      <c r="BF5483" s="305"/>
      <c r="BG5483" s="305"/>
      <c r="BJ5483" s="344"/>
      <c r="BK5483" s="344"/>
      <c r="BS5483" s="305"/>
      <c r="BT5483" s="305"/>
      <c r="BU5483" s="305"/>
      <c r="BV5483" s="305"/>
      <c r="BW5483" s="305"/>
      <c r="BX5483" s="305"/>
      <c r="BY5483" s="305"/>
      <c r="BZ5483" s="305"/>
      <c r="CA5483" s="305"/>
      <c r="CE5483" s="110"/>
    </row>
    <row r="5484" spans="9:83" s="108" customFormat="1" x14ac:dyDescent="0.25">
      <c r="I5484" s="111"/>
      <c r="J5484" s="111"/>
      <c r="K5484" s="111"/>
      <c r="L5484" s="111"/>
      <c r="M5484" s="111"/>
      <c r="N5484" s="111"/>
      <c r="O5484" s="112"/>
      <c r="AF5484" s="109"/>
      <c r="AG5484" s="109"/>
      <c r="AH5484" s="109"/>
      <c r="AN5484" s="109"/>
      <c r="AO5484" s="109"/>
      <c r="AP5484" s="109"/>
      <c r="BF5484" s="305"/>
      <c r="BG5484" s="305"/>
      <c r="BJ5484" s="344"/>
      <c r="BK5484" s="344"/>
      <c r="BS5484" s="305"/>
      <c r="BT5484" s="305"/>
      <c r="BU5484" s="305"/>
      <c r="BV5484" s="305"/>
      <c r="BW5484" s="305"/>
      <c r="BX5484" s="305"/>
      <c r="BY5484" s="305"/>
      <c r="BZ5484" s="305"/>
      <c r="CA5484" s="305"/>
      <c r="CE5484" s="110"/>
    </row>
    <row r="5485" spans="9:83" s="108" customFormat="1" x14ac:dyDescent="0.25">
      <c r="I5485" s="111"/>
      <c r="J5485" s="111"/>
      <c r="K5485" s="111"/>
      <c r="L5485" s="111"/>
      <c r="M5485" s="111"/>
      <c r="N5485" s="111"/>
      <c r="O5485" s="112"/>
      <c r="AF5485" s="109"/>
      <c r="AG5485" s="109"/>
      <c r="AH5485" s="109"/>
      <c r="AN5485" s="109"/>
      <c r="AO5485" s="109"/>
      <c r="AP5485" s="109"/>
      <c r="BF5485" s="305"/>
      <c r="BG5485" s="305"/>
      <c r="BJ5485" s="344"/>
      <c r="BK5485" s="344"/>
      <c r="BS5485" s="305"/>
      <c r="BT5485" s="305"/>
      <c r="BU5485" s="305"/>
      <c r="BV5485" s="305"/>
      <c r="BW5485" s="305"/>
      <c r="BX5485" s="305"/>
      <c r="BY5485" s="305"/>
      <c r="BZ5485" s="305"/>
      <c r="CA5485" s="305"/>
      <c r="CE5485" s="110"/>
    </row>
    <row r="5486" spans="9:83" s="108" customFormat="1" x14ac:dyDescent="0.25">
      <c r="I5486" s="111"/>
      <c r="J5486" s="111"/>
      <c r="K5486" s="111"/>
      <c r="L5486" s="111"/>
      <c r="M5486" s="111"/>
      <c r="N5486" s="111"/>
      <c r="O5486" s="112"/>
      <c r="AF5486" s="109"/>
      <c r="AG5486" s="109"/>
      <c r="AH5486" s="109"/>
      <c r="AN5486" s="109"/>
      <c r="AO5486" s="109"/>
      <c r="AP5486" s="109"/>
      <c r="BF5486" s="305"/>
      <c r="BG5486" s="305"/>
      <c r="BJ5486" s="344"/>
      <c r="BK5486" s="344"/>
      <c r="BS5486" s="305"/>
      <c r="BT5486" s="305"/>
      <c r="BU5486" s="305"/>
      <c r="BV5486" s="305"/>
      <c r="BW5486" s="305"/>
      <c r="BX5486" s="305"/>
      <c r="BY5486" s="305"/>
      <c r="BZ5486" s="305"/>
      <c r="CA5486" s="305"/>
      <c r="CE5486" s="110"/>
    </row>
    <row r="5487" spans="9:83" s="108" customFormat="1" x14ac:dyDescent="0.25">
      <c r="I5487" s="111"/>
      <c r="J5487" s="111"/>
      <c r="K5487" s="111"/>
      <c r="L5487" s="111"/>
      <c r="M5487" s="111"/>
      <c r="N5487" s="111"/>
      <c r="O5487" s="112"/>
      <c r="AF5487" s="109"/>
      <c r="AG5487" s="109"/>
      <c r="AH5487" s="109"/>
      <c r="AN5487" s="109"/>
      <c r="AO5487" s="109"/>
      <c r="AP5487" s="109"/>
      <c r="BF5487" s="305"/>
      <c r="BG5487" s="305"/>
      <c r="BJ5487" s="344"/>
      <c r="BK5487" s="344"/>
      <c r="BS5487" s="305"/>
      <c r="BT5487" s="305"/>
      <c r="BU5487" s="305"/>
      <c r="BV5487" s="305"/>
      <c r="BW5487" s="305"/>
      <c r="BX5487" s="305"/>
      <c r="BY5487" s="305"/>
      <c r="BZ5487" s="305"/>
      <c r="CA5487" s="305"/>
      <c r="CE5487" s="110"/>
    </row>
    <row r="5488" spans="9:83" s="108" customFormat="1" x14ac:dyDescent="0.25">
      <c r="I5488" s="111"/>
      <c r="J5488" s="111"/>
      <c r="K5488" s="111"/>
      <c r="L5488" s="111"/>
      <c r="M5488" s="111"/>
      <c r="N5488" s="111"/>
      <c r="O5488" s="112"/>
      <c r="AF5488" s="109"/>
      <c r="AG5488" s="109"/>
      <c r="AH5488" s="109"/>
      <c r="AN5488" s="109"/>
      <c r="AO5488" s="109"/>
      <c r="AP5488" s="109"/>
      <c r="BF5488" s="305"/>
      <c r="BG5488" s="305"/>
      <c r="BJ5488" s="344"/>
      <c r="BK5488" s="344"/>
      <c r="BS5488" s="305"/>
      <c r="BT5488" s="305"/>
      <c r="BU5488" s="305"/>
      <c r="BV5488" s="305"/>
      <c r="BW5488" s="305"/>
      <c r="BX5488" s="305"/>
      <c r="BY5488" s="305"/>
      <c r="BZ5488" s="305"/>
      <c r="CA5488" s="305"/>
      <c r="CE5488" s="110"/>
    </row>
    <row r="5489" spans="9:83" s="108" customFormat="1" x14ac:dyDescent="0.25">
      <c r="I5489" s="111"/>
      <c r="J5489" s="111"/>
      <c r="K5489" s="111"/>
      <c r="L5489" s="111"/>
      <c r="M5489" s="111"/>
      <c r="N5489" s="111"/>
      <c r="O5489" s="112"/>
      <c r="AF5489" s="109"/>
      <c r="AG5489" s="109"/>
      <c r="AH5489" s="109"/>
      <c r="AN5489" s="109"/>
      <c r="AO5489" s="109"/>
      <c r="AP5489" s="109"/>
      <c r="BF5489" s="305"/>
      <c r="BG5489" s="305"/>
      <c r="BJ5489" s="344"/>
      <c r="BK5489" s="344"/>
      <c r="BS5489" s="305"/>
      <c r="BT5489" s="305"/>
      <c r="BU5489" s="305"/>
      <c r="BV5489" s="305"/>
      <c r="BW5489" s="305"/>
      <c r="BX5489" s="305"/>
      <c r="BY5489" s="305"/>
      <c r="BZ5489" s="305"/>
      <c r="CA5489" s="305"/>
      <c r="CE5489" s="110"/>
    </row>
    <row r="5490" spans="9:83" s="108" customFormat="1" x14ac:dyDescent="0.25">
      <c r="I5490" s="111"/>
      <c r="J5490" s="111"/>
      <c r="K5490" s="111"/>
      <c r="L5490" s="111"/>
      <c r="M5490" s="111"/>
      <c r="N5490" s="111"/>
      <c r="O5490" s="112"/>
      <c r="AF5490" s="109"/>
      <c r="AG5490" s="109"/>
      <c r="AH5490" s="109"/>
      <c r="AN5490" s="109"/>
      <c r="AO5490" s="109"/>
      <c r="AP5490" s="109"/>
      <c r="BF5490" s="305"/>
      <c r="BG5490" s="305"/>
      <c r="BJ5490" s="344"/>
      <c r="BK5490" s="344"/>
      <c r="BS5490" s="305"/>
      <c r="BT5490" s="305"/>
      <c r="BU5490" s="305"/>
      <c r="BV5490" s="305"/>
      <c r="BW5490" s="305"/>
      <c r="BX5490" s="305"/>
      <c r="BY5490" s="305"/>
      <c r="BZ5490" s="305"/>
      <c r="CA5490" s="305"/>
      <c r="CE5490" s="110"/>
    </row>
    <row r="5491" spans="9:83" s="108" customFormat="1" x14ac:dyDescent="0.25">
      <c r="I5491" s="111"/>
      <c r="J5491" s="111"/>
      <c r="K5491" s="111"/>
      <c r="L5491" s="111"/>
      <c r="M5491" s="111"/>
      <c r="N5491" s="111"/>
      <c r="O5491" s="112"/>
      <c r="AF5491" s="109"/>
      <c r="AG5491" s="109"/>
      <c r="AH5491" s="109"/>
      <c r="AN5491" s="109"/>
      <c r="AO5491" s="109"/>
      <c r="AP5491" s="109"/>
      <c r="BF5491" s="305"/>
      <c r="BG5491" s="305"/>
      <c r="BJ5491" s="344"/>
      <c r="BK5491" s="344"/>
      <c r="BS5491" s="305"/>
      <c r="BT5491" s="305"/>
      <c r="BU5491" s="305"/>
      <c r="BV5491" s="305"/>
      <c r="BW5491" s="305"/>
      <c r="BX5491" s="305"/>
      <c r="BY5491" s="305"/>
      <c r="BZ5491" s="305"/>
      <c r="CA5491" s="305"/>
      <c r="CE5491" s="110"/>
    </row>
    <row r="5492" spans="9:83" s="108" customFormat="1" x14ac:dyDescent="0.25">
      <c r="I5492" s="111"/>
      <c r="J5492" s="111"/>
      <c r="K5492" s="111"/>
      <c r="L5492" s="111"/>
      <c r="M5492" s="111"/>
      <c r="N5492" s="111"/>
      <c r="O5492" s="112"/>
      <c r="AF5492" s="109"/>
      <c r="AG5492" s="109"/>
      <c r="AH5492" s="109"/>
      <c r="AN5492" s="109"/>
      <c r="AO5492" s="109"/>
      <c r="AP5492" s="109"/>
      <c r="BF5492" s="305"/>
      <c r="BG5492" s="305"/>
      <c r="BJ5492" s="344"/>
      <c r="BK5492" s="344"/>
      <c r="BS5492" s="305"/>
      <c r="BT5492" s="305"/>
      <c r="BU5492" s="305"/>
      <c r="BV5492" s="305"/>
      <c r="BW5492" s="305"/>
      <c r="BX5492" s="305"/>
      <c r="BY5492" s="305"/>
      <c r="BZ5492" s="305"/>
      <c r="CA5492" s="305"/>
      <c r="CE5492" s="110"/>
    </row>
    <row r="5493" spans="9:83" s="108" customFormat="1" x14ac:dyDescent="0.25">
      <c r="I5493" s="111"/>
      <c r="J5493" s="111"/>
      <c r="K5493" s="111"/>
      <c r="L5493" s="111"/>
      <c r="M5493" s="111"/>
      <c r="N5493" s="111"/>
      <c r="O5493" s="112"/>
      <c r="AF5493" s="109"/>
      <c r="AG5493" s="109"/>
      <c r="AH5493" s="109"/>
      <c r="AN5493" s="109"/>
      <c r="AO5493" s="109"/>
      <c r="AP5493" s="109"/>
      <c r="BF5493" s="305"/>
      <c r="BG5493" s="305"/>
      <c r="BJ5493" s="344"/>
      <c r="BK5493" s="344"/>
      <c r="BS5493" s="305"/>
      <c r="BT5493" s="305"/>
      <c r="BU5493" s="305"/>
      <c r="BV5493" s="305"/>
      <c r="BW5493" s="305"/>
      <c r="BX5493" s="305"/>
      <c r="BY5493" s="305"/>
      <c r="BZ5493" s="305"/>
      <c r="CA5493" s="305"/>
      <c r="CE5493" s="110"/>
    </row>
    <row r="5494" spans="9:83" s="108" customFormat="1" x14ac:dyDescent="0.25">
      <c r="I5494" s="111"/>
      <c r="J5494" s="111"/>
      <c r="K5494" s="111"/>
      <c r="L5494" s="111"/>
      <c r="M5494" s="111"/>
      <c r="N5494" s="111"/>
      <c r="O5494" s="112"/>
      <c r="AF5494" s="109"/>
      <c r="AG5494" s="109"/>
      <c r="AH5494" s="109"/>
      <c r="AN5494" s="109"/>
      <c r="AO5494" s="109"/>
      <c r="AP5494" s="109"/>
      <c r="BF5494" s="305"/>
      <c r="BG5494" s="305"/>
      <c r="BJ5494" s="344"/>
      <c r="BK5494" s="344"/>
      <c r="BS5494" s="305"/>
      <c r="BT5494" s="305"/>
      <c r="BU5494" s="305"/>
      <c r="BV5494" s="305"/>
      <c r="BW5494" s="305"/>
      <c r="BX5494" s="305"/>
      <c r="BY5494" s="305"/>
      <c r="BZ5494" s="305"/>
      <c r="CA5494" s="305"/>
      <c r="CE5494" s="110"/>
    </row>
    <row r="5495" spans="9:83" s="108" customFormat="1" x14ac:dyDescent="0.25">
      <c r="I5495" s="111"/>
      <c r="J5495" s="111"/>
      <c r="K5495" s="111"/>
      <c r="L5495" s="111"/>
      <c r="M5495" s="111"/>
      <c r="N5495" s="111"/>
      <c r="O5495" s="112"/>
      <c r="AF5495" s="109"/>
      <c r="AG5495" s="109"/>
      <c r="AH5495" s="109"/>
      <c r="AN5495" s="109"/>
      <c r="AO5495" s="109"/>
      <c r="AP5495" s="109"/>
      <c r="BF5495" s="305"/>
      <c r="BG5495" s="305"/>
      <c r="BJ5495" s="344"/>
      <c r="BK5495" s="344"/>
      <c r="BS5495" s="305"/>
      <c r="BT5495" s="305"/>
      <c r="BU5495" s="305"/>
      <c r="BV5495" s="305"/>
      <c r="BW5495" s="305"/>
      <c r="BX5495" s="305"/>
      <c r="BY5495" s="305"/>
      <c r="BZ5495" s="305"/>
      <c r="CA5495" s="305"/>
      <c r="CE5495" s="110"/>
    </row>
    <row r="5496" spans="9:83" s="108" customFormat="1" x14ac:dyDescent="0.25">
      <c r="I5496" s="111"/>
      <c r="J5496" s="111"/>
      <c r="K5496" s="111"/>
      <c r="L5496" s="111"/>
      <c r="M5496" s="111"/>
      <c r="N5496" s="111"/>
      <c r="O5496" s="112"/>
      <c r="AF5496" s="109"/>
      <c r="AG5496" s="109"/>
      <c r="AH5496" s="109"/>
      <c r="AN5496" s="109"/>
      <c r="AO5496" s="109"/>
      <c r="AP5496" s="109"/>
      <c r="BF5496" s="305"/>
      <c r="BG5496" s="305"/>
      <c r="BJ5496" s="344"/>
      <c r="BK5496" s="344"/>
      <c r="BS5496" s="305"/>
      <c r="BT5496" s="305"/>
      <c r="BU5496" s="305"/>
      <c r="BV5496" s="305"/>
      <c r="BW5496" s="305"/>
      <c r="BX5496" s="305"/>
      <c r="BY5496" s="305"/>
      <c r="BZ5496" s="305"/>
      <c r="CA5496" s="305"/>
      <c r="CE5496" s="110"/>
    </row>
    <row r="5497" spans="9:83" s="108" customFormat="1" x14ac:dyDescent="0.25">
      <c r="I5497" s="111"/>
      <c r="J5497" s="111"/>
      <c r="K5497" s="111"/>
      <c r="L5497" s="111"/>
      <c r="M5497" s="111"/>
      <c r="N5497" s="111"/>
      <c r="O5497" s="112"/>
      <c r="AF5497" s="109"/>
      <c r="AG5497" s="109"/>
      <c r="AH5497" s="109"/>
      <c r="AN5497" s="109"/>
      <c r="AO5497" s="109"/>
      <c r="AP5497" s="109"/>
      <c r="BF5497" s="305"/>
      <c r="BG5497" s="305"/>
      <c r="BJ5497" s="344"/>
      <c r="BK5497" s="344"/>
      <c r="BS5497" s="305"/>
      <c r="BT5497" s="305"/>
      <c r="BU5497" s="305"/>
      <c r="BV5497" s="305"/>
      <c r="BW5497" s="305"/>
      <c r="BX5497" s="305"/>
      <c r="BY5497" s="305"/>
      <c r="BZ5497" s="305"/>
      <c r="CA5497" s="305"/>
      <c r="CE5497" s="110"/>
    </row>
    <row r="5498" spans="9:83" s="108" customFormat="1" x14ac:dyDescent="0.25">
      <c r="I5498" s="111"/>
      <c r="J5498" s="111"/>
      <c r="K5498" s="111"/>
      <c r="L5498" s="111"/>
      <c r="M5498" s="111"/>
      <c r="N5498" s="111"/>
      <c r="O5498" s="112"/>
      <c r="AF5498" s="109"/>
      <c r="AG5498" s="109"/>
      <c r="AH5498" s="109"/>
      <c r="AN5498" s="109"/>
      <c r="AO5498" s="109"/>
      <c r="AP5498" s="109"/>
      <c r="BF5498" s="305"/>
      <c r="BG5498" s="305"/>
      <c r="BJ5498" s="344"/>
      <c r="BK5498" s="344"/>
      <c r="BS5498" s="305"/>
      <c r="BT5498" s="305"/>
      <c r="BU5498" s="305"/>
      <c r="BV5498" s="305"/>
      <c r="BW5498" s="305"/>
      <c r="BX5498" s="305"/>
      <c r="BY5498" s="305"/>
      <c r="BZ5498" s="305"/>
      <c r="CA5498" s="305"/>
      <c r="CE5498" s="110"/>
    </row>
    <row r="5499" spans="9:83" s="108" customFormat="1" x14ac:dyDescent="0.25">
      <c r="I5499" s="111"/>
      <c r="J5499" s="111"/>
      <c r="K5499" s="111"/>
      <c r="L5499" s="111"/>
      <c r="M5499" s="111"/>
      <c r="N5499" s="111"/>
      <c r="O5499" s="112"/>
      <c r="AF5499" s="109"/>
      <c r="AG5499" s="109"/>
      <c r="AH5499" s="109"/>
      <c r="AN5499" s="109"/>
      <c r="AO5499" s="109"/>
      <c r="AP5499" s="109"/>
      <c r="BF5499" s="305"/>
      <c r="BG5499" s="305"/>
      <c r="BJ5499" s="344"/>
      <c r="BK5499" s="344"/>
      <c r="BS5499" s="305"/>
      <c r="BT5499" s="305"/>
      <c r="BU5499" s="305"/>
      <c r="BV5499" s="305"/>
      <c r="BW5499" s="305"/>
      <c r="BX5499" s="305"/>
      <c r="BY5499" s="305"/>
      <c r="BZ5499" s="305"/>
      <c r="CA5499" s="305"/>
      <c r="CE5499" s="110"/>
    </row>
    <row r="5500" spans="9:83" s="108" customFormat="1" x14ac:dyDescent="0.25">
      <c r="I5500" s="111"/>
      <c r="J5500" s="111"/>
      <c r="K5500" s="111"/>
      <c r="L5500" s="111"/>
      <c r="M5500" s="111"/>
      <c r="N5500" s="111"/>
      <c r="O5500" s="112"/>
      <c r="AF5500" s="109"/>
      <c r="AG5500" s="109"/>
      <c r="AH5500" s="109"/>
      <c r="AN5500" s="109"/>
      <c r="AO5500" s="109"/>
      <c r="AP5500" s="109"/>
      <c r="BF5500" s="305"/>
      <c r="BG5500" s="305"/>
      <c r="BJ5500" s="344"/>
      <c r="BK5500" s="344"/>
      <c r="BS5500" s="305"/>
      <c r="BT5500" s="305"/>
      <c r="BU5500" s="305"/>
      <c r="BV5500" s="305"/>
      <c r="BW5500" s="305"/>
      <c r="BX5500" s="305"/>
      <c r="BY5500" s="305"/>
      <c r="BZ5500" s="305"/>
      <c r="CA5500" s="305"/>
      <c r="CE5500" s="110"/>
    </row>
    <row r="5501" spans="9:83" s="108" customFormat="1" x14ac:dyDescent="0.25">
      <c r="I5501" s="111"/>
      <c r="J5501" s="111"/>
      <c r="K5501" s="111"/>
      <c r="L5501" s="111"/>
      <c r="M5501" s="111"/>
      <c r="N5501" s="111"/>
      <c r="O5501" s="112"/>
      <c r="AF5501" s="109"/>
      <c r="AG5501" s="109"/>
      <c r="AH5501" s="109"/>
      <c r="AN5501" s="109"/>
      <c r="AO5501" s="109"/>
      <c r="AP5501" s="109"/>
      <c r="BF5501" s="305"/>
      <c r="BG5501" s="305"/>
      <c r="BJ5501" s="344"/>
      <c r="BK5501" s="344"/>
      <c r="BS5501" s="305"/>
      <c r="BT5501" s="305"/>
      <c r="BU5501" s="305"/>
      <c r="BV5501" s="305"/>
      <c r="BW5501" s="305"/>
      <c r="BX5501" s="305"/>
      <c r="BY5501" s="305"/>
      <c r="BZ5501" s="305"/>
      <c r="CA5501" s="305"/>
      <c r="CE5501" s="110"/>
    </row>
    <row r="5502" spans="9:83" s="108" customFormat="1" x14ac:dyDescent="0.25">
      <c r="I5502" s="111"/>
      <c r="J5502" s="111"/>
      <c r="K5502" s="111"/>
      <c r="L5502" s="111"/>
      <c r="M5502" s="111"/>
      <c r="N5502" s="111"/>
      <c r="O5502" s="112"/>
      <c r="AF5502" s="109"/>
      <c r="AG5502" s="109"/>
      <c r="AH5502" s="109"/>
      <c r="AN5502" s="109"/>
      <c r="AO5502" s="109"/>
      <c r="AP5502" s="109"/>
      <c r="BF5502" s="305"/>
      <c r="BG5502" s="305"/>
      <c r="BJ5502" s="344"/>
      <c r="BK5502" s="344"/>
      <c r="BS5502" s="305"/>
      <c r="BT5502" s="305"/>
      <c r="BU5502" s="305"/>
      <c r="BV5502" s="305"/>
      <c r="BW5502" s="305"/>
      <c r="BX5502" s="305"/>
      <c r="BY5502" s="305"/>
      <c r="BZ5502" s="305"/>
      <c r="CA5502" s="305"/>
      <c r="CE5502" s="110"/>
    </row>
    <row r="5503" spans="9:83" s="108" customFormat="1" x14ac:dyDescent="0.25">
      <c r="I5503" s="111"/>
      <c r="J5503" s="111"/>
      <c r="K5503" s="111"/>
      <c r="L5503" s="111"/>
      <c r="M5503" s="111"/>
      <c r="N5503" s="111"/>
      <c r="O5503" s="112"/>
      <c r="AF5503" s="109"/>
      <c r="AG5503" s="109"/>
      <c r="AH5503" s="109"/>
      <c r="AN5503" s="109"/>
      <c r="AO5503" s="109"/>
      <c r="AP5503" s="109"/>
      <c r="BF5503" s="305"/>
      <c r="BG5503" s="305"/>
      <c r="BJ5503" s="344"/>
      <c r="BK5503" s="344"/>
      <c r="BS5503" s="305"/>
      <c r="BT5503" s="305"/>
      <c r="BU5503" s="305"/>
      <c r="BV5503" s="305"/>
      <c r="BW5503" s="305"/>
      <c r="BX5503" s="305"/>
      <c r="BY5503" s="305"/>
      <c r="BZ5503" s="305"/>
      <c r="CA5503" s="305"/>
      <c r="CE5503" s="110"/>
    </row>
    <row r="5504" spans="9:83" s="108" customFormat="1" x14ac:dyDescent="0.25">
      <c r="I5504" s="111"/>
      <c r="J5504" s="111"/>
      <c r="K5504" s="111"/>
      <c r="L5504" s="111"/>
      <c r="M5504" s="111"/>
      <c r="N5504" s="111"/>
      <c r="O5504" s="112"/>
      <c r="AF5504" s="109"/>
      <c r="AG5504" s="109"/>
      <c r="AH5504" s="109"/>
      <c r="AN5504" s="109"/>
      <c r="AO5504" s="109"/>
      <c r="AP5504" s="109"/>
      <c r="BF5504" s="305"/>
      <c r="BG5504" s="305"/>
      <c r="BJ5504" s="344"/>
      <c r="BK5504" s="344"/>
      <c r="BS5504" s="305"/>
      <c r="BT5504" s="305"/>
      <c r="BU5504" s="305"/>
      <c r="BV5504" s="305"/>
      <c r="BW5504" s="305"/>
      <c r="BX5504" s="305"/>
      <c r="BY5504" s="305"/>
      <c r="BZ5504" s="305"/>
      <c r="CA5504" s="305"/>
      <c r="CE5504" s="110"/>
    </row>
    <row r="5505" spans="9:83" s="108" customFormat="1" x14ac:dyDescent="0.25">
      <c r="I5505" s="111"/>
      <c r="J5505" s="111"/>
      <c r="K5505" s="111"/>
      <c r="L5505" s="111"/>
      <c r="M5505" s="111"/>
      <c r="N5505" s="111"/>
      <c r="O5505" s="112"/>
      <c r="AF5505" s="109"/>
      <c r="AG5505" s="109"/>
      <c r="AH5505" s="109"/>
      <c r="AN5505" s="109"/>
      <c r="AO5505" s="109"/>
      <c r="AP5505" s="109"/>
      <c r="BF5505" s="305"/>
      <c r="BG5505" s="305"/>
      <c r="BJ5505" s="344"/>
      <c r="BK5505" s="344"/>
      <c r="BS5505" s="305"/>
      <c r="BT5505" s="305"/>
      <c r="BU5505" s="305"/>
      <c r="BV5505" s="305"/>
      <c r="BW5505" s="305"/>
      <c r="BX5505" s="305"/>
      <c r="BY5505" s="305"/>
      <c r="BZ5505" s="305"/>
      <c r="CA5505" s="305"/>
      <c r="CE5505" s="110"/>
    </row>
    <row r="5506" spans="9:83" s="108" customFormat="1" x14ac:dyDescent="0.25">
      <c r="I5506" s="111"/>
      <c r="J5506" s="111"/>
      <c r="K5506" s="111"/>
      <c r="L5506" s="111"/>
      <c r="M5506" s="111"/>
      <c r="N5506" s="111"/>
      <c r="O5506" s="112"/>
      <c r="AF5506" s="109"/>
      <c r="AG5506" s="109"/>
      <c r="AH5506" s="109"/>
      <c r="AN5506" s="109"/>
      <c r="AO5506" s="109"/>
      <c r="AP5506" s="109"/>
      <c r="BF5506" s="305"/>
      <c r="BG5506" s="305"/>
      <c r="BJ5506" s="344"/>
      <c r="BK5506" s="344"/>
      <c r="BS5506" s="305"/>
      <c r="BT5506" s="305"/>
      <c r="BU5506" s="305"/>
      <c r="BV5506" s="305"/>
      <c r="BW5506" s="305"/>
      <c r="BX5506" s="305"/>
      <c r="BY5506" s="305"/>
      <c r="BZ5506" s="305"/>
      <c r="CA5506" s="305"/>
      <c r="CE5506" s="110"/>
    </row>
    <row r="5507" spans="9:83" s="108" customFormat="1" x14ac:dyDescent="0.25">
      <c r="I5507" s="111"/>
      <c r="J5507" s="111"/>
      <c r="K5507" s="111"/>
      <c r="L5507" s="111"/>
      <c r="M5507" s="111"/>
      <c r="N5507" s="111"/>
      <c r="O5507" s="112"/>
      <c r="AF5507" s="109"/>
      <c r="AG5507" s="109"/>
      <c r="AH5507" s="109"/>
      <c r="AN5507" s="109"/>
      <c r="AO5507" s="109"/>
      <c r="AP5507" s="109"/>
      <c r="BF5507" s="305"/>
      <c r="BG5507" s="305"/>
      <c r="BJ5507" s="344"/>
      <c r="BK5507" s="344"/>
      <c r="BS5507" s="305"/>
      <c r="BT5507" s="305"/>
      <c r="BU5507" s="305"/>
      <c r="BV5507" s="305"/>
      <c r="BW5507" s="305"/>
      <c r="BX5507" s="305"/>
      <c r="BY5507" s="305"/>
      <c r="BZ5507" s="305"/>
      <c r="CA5507" s="305"/>
      <c r="CE5507" s="110"/>
    </row>
    <row r="5508" spans="9:83" s="108" customFormat="1" x14ac:dyDescent="0.25">
      <c r="I5508" s="111"/>
      <c r="J5508" s="111"/>
      <c r="K5508" s="111"/>
      <c r="L5508" s="111"/>
      <c r="M5508" s="111"/>
      <c r="N5508" s="111"/>
      <c r="O5508" s="112"/>
      <c r="AF5508" s="109"/>
      <c r="AG5508" s="109"/>
      <c r="AH5508" s="109"/>
      <c r="AN5508" s="109"/>
      <c r="AO5508" s="109"/>
      <c r="AP5508" s="109"/>
      <c r="BF5508" s="305"/>
      <c r="BG5508" s="305"/>
      <c r="BJ5508" s="344"/>
      <c r="BK5508" s="344"/>
      <c r="BS5508" s="305"/>
      <c r="BT5508" s="305"/>
      <c r="BU5508" s="305"/>
      <c r="BV5508" s="305"/>
      <c r="BW5508" s="305"/>
      <c r="BX5508" s="305"/>
      <c r="BY5508" s="305"/>
      <c r="BZ5508" s="305"/>
      <c r="CA5508" s="305"/>
      <c r="CE5508" s="110"/>
    </row>
    <row r="5509" spans="9:83" s="108" customFormat="1" x14ac:dyDescent="0.25">
      <c r="I5509" s="111"/>
      <c r="J5509" s="111"/>
      <c r="K5509" s="111"/>
      <c r="L5509" s="111"/>
      <c r="M5509" s="111"/>
      <c r="N5509" s="111"/>
      <c r="O5509" s="112"/>
      <c r="AF5509" s="109"/>
      <c r="AG5509" s="109"/>
      <c r="AH5509" s="109"/>
      <c r="AN5509" s="109"/>
      <c r="AO5509" s="109"/>
      <c r="AP5509" s="109"/>
      <c r="BF5509" s="305"/>
      <c r="BG5509" s="305"/>
      <c r="BJ5509" s="344"/>
      <c r="BK5509" s="344"/>
      <c r="BS5509" s="305"/>
      <c r="BT5509" s="305"/>
      <c r="BU5509" s="305"/>
      <c r="BV5509" s="305"/>
      <c r="BW5509" s="305"/>
      <c r="BX5509" s="305"/>
      <c r="BY5509" s="305"/>
      <c r="BZ5509" s="305"/>
      <c r="CA5509" s="305"/>
      <c r="CE5509" s="110"/>
    </row>
    <row r="5510" spans="9:83" s="108" customFormat="1" x14ac:dyDescent="0.25">
      <c r="I5510" s="111"/>
      <c r="J5510" s="111"/>
      <c r="K5510" s="111"/>
      <c r="L5510" s="111"/>
      <c r="M5510" s="111"/>
      <c r="N5510" s="111"/>
      <c r="O5510" s="112"/>
      <c r="AF5510" s="109"/>
      <c r="AG5510" s="109"/>
      <c r="AH5510" s="109"/>
      <c r="AN5510" s="109"/>
      <c r="AO5510" s="109"/>
      <c r="AP5510" s="109"/>
      <c r="BF5510" s="305"/>
      <c r="BG5510" s="305"/>
      <c r="BJ5510" s="344"/>
      <c r="BK5510" s="344"/>
      <c r="BS5510" s="305"/>
      <c r="BT5510" s="305"/>
      <c r="BU5510" s="305"/>
      <c r="BV5510" s="305"/>
      <c r="BW5510" s="305"/>
      <c r="BX5510" s="305"/>
      <c r="BY5510" s="305"/>
      <c r="BZ5510" s="305"/>
      <c r="CA5510" s="305"/>
      <c r="CE5510" s="110"/>
    </row>
    <row r="5511" spans="9:83" s="108" customFormat="1" x14ac:dyDescent="0.25">
      <c r="I5511" s="111"/>
      <c r="J5511" s="111"/>
      <c r="K5511" s="111"/>
      <c r="L5511" s="111"/>
      <c r="M5511" s="111"/>
      <c r="N5511" s="111"/>
      <c r="O5511" s="112"/>
      <c r="AF5511" s="109"/>
      <c r="AG5511" s="109"/>
      <c r="AH5511" s="109"/>
      <c r="AN5511" s="109"/>
      <c r="AO5511" s="109"/>
      <c r="AP5511" s="109"/>
      <c r="BF5511" s="305"/>
      <c r="BG5511" s="305"/>
      <c r="BJ5511" s="344"/>
      <c r="BK5511" s="344"/>
      <c r="BS5511" s="305"/>
      <c r="BT5511" s="305"/>
      <c r="BU5511" s="305"/>
      <c r="BV5511" s="305"/>
      <c r="BW5511" s="305"/>
      <c r="BX5511" s="305"/>
      <c r="BY5511" s="305"/>
      <c r="BZ5511" s="305"/>
      <c r="CA5511" s="305"/>
      <c r="CE5511" s="110"/>
    </row>
    <row r="5512" spans="9:83" s="108" customFormat="1" x14ac:dyDescent="0.25">
      <c r="I5512" s="111"/>
      <c r="J5512" s="111"/>
      <c r="K5512" s="111"/>
      <c r="L5512" s="111"/>
      <c r="M5512" s="111"/>
      <c r="N5512" s="111"/>
      <c r="O5512" s="112"/>
      <c r="AF5512" s="109"/>
      <c r="AG5512" s="109"/>
      <c r="AH5512" s="109"/>
      <c r="AN5512" s="109"/>
      <c r="AO5512" s="109"/>
      <c r="AP5512" s="109"/>
      <c r="BF5512" s="305"/>
      <c r="BG5512" s="305"/>
      <c r="BJ5512" s="344"/>
      <c r="BK5512" s="344"/>
      <c r="BS5512" s="305"/>
      <c r="BT5512" s="305"/>
      <c r="BU5512" s="305"/>
      <c r="BV5512" s="305"/>
      <c r="BW5512" s="305"/>
      <c r="BX5512" s="305"/>
      <c r="BY5512" s="305"/>
      <c r="BZ5512" s="305"/>
      <c r="CA5512" s="305"/>
      <c r="CE5512" s="110"/>
    </row>
    <row r="5513" spans="9:83" s="108" customFormat="1" x14ac:dyDescent="0.25">
      <c r="I5513" s="111"/>
      <c r="J5513" s="111"/>
      <c r="K5513" s="111"/>
      <c r="L5513" s="111"/>
      <c r="M5513" s="111"/>
      <c r="N5513" s="111"/>
      <c r="O5513" s="112"/>
      <c r="AF5513" s="109"/>
      <c r="AG5513" s="109"/>
      <c r="AH5513" s="109"/>
      <c r="AN5513" s="109"/>
      <c r="AO5513" s="109"/>
      <c r="AP5513" s="109"/>
      <c r="BF5513" s="305"/>
      <c r="BG5513" s="305"/>
      <c r="BJ5513" s="344"/>
      <c r="BK5513" s="344"/>
      <c r="BS5513" s="305"/>
      <c r="BT5513" s="305"/>
      <c r="BU5513" s="305"/>
      <c r="BV5513" s="305"/>
      <c r="BW5513" s="305"/>
      <c r="BX5513" s="305"/>
      <c r="BY5513" s="305"/>
      <c r="BZ5513" s="305"/>
      <c r="CA5513" s="305"/>
      <c r="CE5513" s="110"/>
    </row>
    <row r="5514" spans="9:83" s="108" customFormat="1" x14ac:dyDescent="0.25">
      <c r="I5514" s="111"/>
      <c r="J5514" s="111"/>
      <c r="K5514" s="111"/>
      <c r="L5514" s="111"/>
      <c r="M5514" s="111"/>
      <c r="N5514" s="111"/>
      <c r="O5514" s="112"/>
      <c r="AF5514" s="109"/>
      <c r="AG5514" s="109"/>
      <c r="AH5514" s="109"/>
      <c r="AN5514" s="109"/>
      <c r="AO5514" s="109"/>
      <c r="AP5514" s="109"/>
      <c r="BF5514" s="305"/>
      <c r="BG5514" s="305"/>
      <c r="BJ5514" s="344"/>
      <c r="BK5514" s="344"/>
      <c r="BS5514" s="305"/>
      <c r="BT5514" s="305"/>
      <c r="BU5514" s="305"/>
      <c r="BV5514" s="305"/>
      <c r="BW5514" s="305"/>
      <c r="BX5514" s="305"/>
      <c r="BY5514" s="305"/>
      <c r="BZ5514" s="305"/>
      <c r="CA5514" s="305"/>
      <c r="CE5514" s="110"/>
    </row>
    <row r="5515" spans="9:83" s="108" customFormat="1" x14ac:dyDescent="0.25">
      <c r="I5515" s="111"/>
      <c r="J5515" s="111"/>
      <c r="K5515" s="111"/>
      <c r="L5515" s="111"/>
      <c r="M5515" s="111"/>
      <c r="N5515" s="111"/>
      <c r="O5515" s="112"/>
      <c r="AF5515" s="109"/>
      <c r="AG5515" s="109"/>
      <c r="AH5515" s="109"/>
      <c r="AN5515" s="109"/>
      <c r="AO5515" s="109"/>
      <c r="AP5515" s="109"/>
      <c r="BF5515" s="305"/>
      <c r="BG5515" s="305"/>
      <c r="BJ5515" s="344"/>
      <c r="BK5515" s="344"/>
      <c r="BS5515" s="305"/>
      <c r="BT5515" s="305"/>
      <c r="BU5515" s="305"/>
      <c r="BV5515" s="305"/>
      <c r="BW5515" s="305"/>
      <c r="BX5515" s="305"/>
      <c r="BY5515" s="305"/>
      <c r="BZ5515" s="305"/>
      <c r="CA5515" s="305"/>
      <c r="CE5515" s="110"/>
    </row>
    <row r="5516" spans="9:83" s="108" customFormat="1" x14ac:dyDescent="0.25">
      <c r="I5516" s="111"/>
      <c r="J5516" s="111"/>
      <c r="K5516" s="111"/>
      <c r="L5516" s="111"/>
      <c r="M5516" s="111"/>
      <c r="N5516" s="111"/>
      <c r="O5516" s="112"/>
      <c r="AF5516" s="109"/>
      <c r="AG5516" s="109"/>
      <c r="AH5516" s="109"/>
      <c r="AN5516" s="109"/>
      <c r="AO5516" s="109"/>
      <c r="AP5516" s="109"/>
      <c r="BF5516" s="305"/>
      <c r="BG5516" s="305"/>
      <c r="BJ5516" s="344"/>
      <c r="BK5516" s="344"/>
      <c r="BS5516" s="305"/>
      <c r="BT5516" s="305"/>
      <c r="BU5516" s="305"/>
      <c r="BV5516" s="305"/>
      <c r="BW5516" s="305"/>
      <c r="BX5516" s="305"/>
      <c r="BY5516" s="305"/>
      <c r="BZ5516" s="305"/>
      <c r="CA5516" s="305"/>
      <c r="CE5516" s="110"/>
    </row>
    <row r="5517" spans="9:83" s="108" customFormat="1" x14ac:dyDescent="0.25">
      <c r="I5517" s="111"/>
      <c r="J5517" s="111"/>
      <c r="K5517" s="111"/>
      <c r="L5517" s="111"/>
      <c r="M5517" s="111"/>
      <c r="N5517" s="111"/>
      <c r="O5517" s="112"/>
      <c r="AF5517" s="109"/>
      <c r="AG5517" s="109"/>
      <c r="AH5517" s="109"/>
      <c r="AN5517" s="109"/>
      <c r="AO5517" s="109"/>
      <c r="AP5517" s="109"/>
      <c r="BF5517" s="305"/>
      <c r="BG5517" s="305"/>
      <c r="BJ5517" s="344"/>
      <c r="BK5517" s="344"/>
      <c r="BS5517" s="305"/>
      <c r="BT5517" s="305"/>
      <c r="BU5517" s="305"/>
      <c r="BV5517" s="305"/>
      <c r="BW5517" s="305"/>
      <c r="BX5517" s="305"/>
      <c r="BY5517" s="305"/>
      <c r="BZ5517" s="305"/>
      <c r="CA5517" s="305"/>
      <c r="CE5517" s="110"/>
    </row>
    <row r="5518" spans="9:83" s="108" customFormat="1" x14ac:dyDescent="0.25">
      <c r="I5518" s="111"/>
      <c r="J5518" s="111"/>
      <c r="K5518" s="111"/>
      <c r="L5518" s="111"/>
      <c r="M5518" s="111"/>
      <c r="N5518" s="111"/>
      <c r="O5518" s="112"/>
      <c r="AF5518" s="109"/>
      <c r="AG5518" s="109"/>
      <c r="AH5518" s="109"/>
      <c r="AN5518" s="109"/>
      <c r="AO5518" s="109"/>
      <c r="AP5518" s="109"/>
      <c r="BF5518" s="305"/>
      <c r="BG5518" s="305"/>
      <c r="BJ5518" s="344"/>
      <c r="BK5518" s="344"/>
      <c r="BS5518" s="305"/>
      <c r="BT5518" s="305"/>
      <c r="BU5518" s="305"/>
      <c r="BV5518" s="305"/>
      <c r="BW5518" s="305"/>
      <c r="BX5518" s="305"/>
      <c r="BY5518" s="305"/>
      <c r="BZ5518" s="305"/>
      <c r="CA5518" s="305"/>
      <c r="CE5518" s="110"/>
    </row>
    <row r="5519" spans="9:83" s="108" customFormat="1" x14ac:dyDescent="0.25">
      <c r="I5519" s="111"/>
      <c r="J5519" s="111"/>
      <c r="K5519" s="111"/>
      <c r="L5519" s="111"/>
      <c r="M5519" s="111"/>
      <c r="N5519" s="111"/>
      <c r="O5519" s="112"/>
      <c r="AF5519" s="109"/>
      <c r="AG5519" s="109"/>
      <c r="AH5519" s="109"/>
      <c r="AN5519" s="109"/>
      <c r="AO5519" s="109"/>
      <c r="AP5519" s="109"/>
      <c r="BF5519" s="305"/>
      <c r="BG5519" s="305"/>
      <c r="BJ5519" s="344"/>
      <c r="BK5519" s="344"/>
      <c r="BS5519" s="305"/>
      <c r="BT5519" s="305"/>
      <c r="BU5519" s="305"/>
      <c r="BV5519" s="305"/>
      <c r="BW5519" s="305"/>
      <c r="BX5519" s="305"/>
      <c r="BY5519" s="305"/>
      <c r="BZ5519" s="305"/>
      <c r="CA5519" s="305"/>
      <c r="CE5519" s="110"/>
    </row>
    <row r="5520" spans="9:83" s="108" customFormat="1" x14ac:dyDescent="0.25">
      <c r="I5520" s="111"/>
      <c r="J5520" s="111"/>
      <c r="K5520" s="111"/>
      <c r="L5520" s="111"/>
      <c r="M5520" s="111"/>
      <c r="N5520" s="111"/>
      <c r="O5520" s="112"/>
      <c r="AF5520" s="109"/>
      <c r="AG5520" s="109"/>
      <c r="AH5520" s="109"/>
      <c r="AN5520" s="109"/>
      <c r="AO5520" s="109"/>
      <c r="AP5520" s="109"/>
      <c r="BF5520" s="305"/>
      <c r="BG5520" s="305"/>
      <c r="BJ5520" s="344"/>
      <c r="BK5520" s="344"/>
      <c r="BS5520" s="305"/>
      <c r="BT5520" s="305"/>
      <c r="BU5520" s="305"/>
      <c r="BV5520" s="305"/>
      <c r="BW5520" s="305"/>
      <c r="BX5520" s="305"/>
      <c r="BY5520" s="305"/>
      <c r="BZ5520" s="305"/>
      <c r="CA5520" s="305"/>
      <c r="CE5520" s="110"/>
    </row>
    <row r="5521" spans="9:83" s="108" customFormat="1" x14ac:dyDescent="0.25">
      <c r="I5521" s="111"/>
      <c r="J5521" s="111"/>
      <c r="K5521" s="111"/>
      <c r="L5521" s="111"/>
      <c r="M5521" s="111"/>
      <c r="N5521" s="111"/>
      <c r="O5521" s="112"/>
      <c r="AF5521" s="109"/>
      <c r="AG5521" s="109"/>
      <c r="AH5521" s="109"/>
      <c r="AN5521" s="109"/>
      <c r="AO5521" s="109"/>
      <c r="AP5521" s="109"/>
      <c r="BF5521" s="305"/>
      <c r="BG5521" s="305"/>
      <c r="BJ5521" s="344"/>
      <c r="BK5521" s="344"/>
      <c r="BS5521" s="305"/>
      <c r="BT5521" s="305"/>
      <c r="BU5521" s="305"/>
      <c r="BV5521" s="305"/>
      <c r="BW5521" s="305"/>
      <c r="BX5521" s="305"/>
      <c r="BY5521" s="305"/>
      <c r="BZ5521" s="305"/>
      <c r="CA5521" s="305"/>
      <c r="CE5521" s="110"/>
    </row>
    <row r="5522" spans="9:83" s="108" customFormat="1" x14ac:dyDescent="0.25">
      <c r="I5522" s="111"/>
      <c r="J5522" s="111"/>
      <c r="K5522" s="111"/>
      <c r="L5522" s="111"/>
      <c r="M5522" s="111"/>
      <c r="N5522" s="111"/>
      <c r="O5522" s="112"/>
      <c r="AF5522" s="109"/>
      <c r="AG5522" s="109"/>
      <c r="AH5522" s="109"/>
      <c r="AN5522" s="109"/>
      <c r="AO5522" s="109"/>
      <c r="AP5522" s="109"/>
      <c r="BF5522" s="305"/>
      <c r="BG5522" s="305"/>
      <c r="BJ5522" s="344"/>
      <c r="BK5522" s="344"/>
      <c r="BS5522" s="305"/>
      <c r="BT5522" s="305"/>
      <c r="BU5522" s="305"/>
      <c r="BV5522" s="305"/>
      <c r="BW5522" s="305"/>
      <c r="BX5522" s="305"/>
      <c r="BY5522" s="305"/>
      <c r="BZ5522" s="305"/>
      <c r="CA5522" s="305"/>
      <c r="CE5522" s="110"/>
    </row>
    <row r="5523" spans="9:83" s="108" customFormat="1" x14ac:dyDescent="0.25">
      <c r="I5523" s="111"/>
      <c r="J5523" s="111"/>
      <c r="K5523" s="111"/>
      <c r="L5523" s="111"/>
      <c r="M5523" s="111"/>
      <c r="N5523" s="111"/>
      <c r="O5523" s="112"/>
      <c r="AF5523" s="109"/>
      <c r="AG5523" s="109"/>
      <c r="AH5523" s="109"/>
      <c r="AN5523" s="109"/>
      <c r="AO5523" s="109"/>
      <c r="AP5523" s="109"/>
      <c r="BF5523" s="305"/>
      <c r="BG5523" s="305"/>
      <c r="BJ5523" s="344"/>
      <c r="BK5523" s="344"/>
      <c r="BS5523" s="305"/>
      <c r="BT5523" s="305"/>
      <c r="BU5523" s="305"/>
      <c r="BV5523" s="305"/>
      <c r="BW5523" s="305"/>
      <c r="BX5523" s="305"/>
      <c r="BY5523" s="305"/>
      <c r="BZ5523" s="305"/>
      <c r="CA5523" s="305"/>
      <c r="CE5523" s="110"/>
    </row>
    <row r="5524" spans="9:83" s="108" customFormat="1" x14ac:dyDescent="0.25">
      <c r="I5524" s="111"/>
      <c r="J5524" s="111"/>
      <c r="K5524" s="111"/>
      <c r="L5524" s="111"/>
      <c r="M5524" s="111"/>
      <c r="N5524" s="111"/>
      <c r="O5524" s="112"/>
      <c r="AF5524" s="109"/>
      <c r="AG5524" s="109"/>
      <c r="AH5524" s="109"/>
      <c r="AN5524" s="109"/>
      <c r="AO5524" s="109"/>
      <c r="AP5524" s="109"/>
      <c r="BF5524" s="305"/>
      <c r="BG5524" s="305"/>
      <c r="BJ5524" s="344"/>
      <c r="BK5524" s="344"/>
      <c r="BS5524" s="305"/>
      <c r="BT5524" s="305"/>
      <c r="BU5524" s="305"/>
      <c r="BV5524" s="305"/>
      <c r="BW5524" s="305"/>
      <c r="BX5524" s="305"/>
      <c r="BY5524" s="305"/>
      <c r="BZ5524" s="305"/>
      <c r="CA5524" s="305"/>
      <c r="CE5524" s="110"/>
    </row>
    <row r="5525" spans="9:83" s="108" customFormat="1" x14ac:dyDescent="0.25">
      <c r="I5525" s="111"/>
      <c r="J5525" s="111"/>
      <c r="K5525" s="111"/>
      <c r="L5525" s="111"/>
      <c r="M5525" s="111"/>
      <c r="N5525" s="111"/>
      <c r="O5525" s="112"/>
      <c r="AF5525" s="109"/>
      <c r="AG5525" s="109"/>
      <c r="AH5525" s="109"/>
      <c r="AN5525" s="109"/>
      <c r="AO5525" s="109"/>
      <c r="AP5525" s="109"/>
      <c r="BF5525" s="305"/>
      <c r="BG5525" s="305"/>
      <c r="BJ5525" s="344"/>
      <c r="BK5525" s="344"/>
      <c r="BS5525" s="305"/>
      <c r="BT5525" s="305"/>
      <c r="BU5525" s="305"/>
      <c r="BV5525" s="305"/>
      <c r="BW5525" s="305"/>
      <c r="BX5525" s="305"/>
      <c r="BY5525" s="305"/>
      <c r="BZ5525" s="305"/>
      <c r="CA5525" s="305"/>
      <c r="CE5525" s="110"/>
    </row>
    <row r="5526" spans="9:83" s="108" customFormat="1" x14ac:dyDescent="0.25">
      <c r="I5526" s="111"/>
      <c r="J5526" s="111"/>
      <c r="K5526" s="111"/>
      <c r="L5526" s="111"/>
      <c r="M5526" s="111"/>
      <c r="N5526" s="111"/>
      <c r="O5526" s="112"/>
      <c r="AF5526" s="109"/>
      <c r="AG5526" s="109"/>
      <c r="AH5526" s="109"/>
      <c r="AN5526" s="109"/>
      <c r="AO5526" s="109"/>
      <c r="AP5526" s="109"/>
      <c r="BF5526" s="305"/>
      <c r="BG5526" s="305"/>
      <c r="BJ5526" s="344"/>
      <c r="BK5526" s="344"/>
      <c r="BS5526" s="305"/>
      <c r="BT5526" s="305"/>
      <c r="BU5526" s="305"/>
      <c r="BV5526" s="305"/>
      <c r="BW5526" s="305"/>
      <c r="BX5526" s="305"/>
      <c r="BY5526" s="305"/>
      <c r="BZ5526" s="305"/>
      <c r="CA5526" s="305"/>
      <c r="CE5526" s="110"/>
    </row>
    <row r="5527" spans="9:83" s="108" customFormat="1" x14ac:dyDescent="0.25">
      <c r="I5527" s="111"/>
      <c r="J5527" s="111"/>
      <c r="K5527" s="111"/>
      <c r="L5527" s="111"/>
      <c r="M5527" s="111"/>
      <c r="N5527" s="111"/>
      <c r="O5527" s="112"/>
      <c r="AF5527" s="109"/>
      <c r="AG5527" s="109"/>
      <c r="AH5527" s="109"/>
      <c r="AN5527" s="109"/>
      <c r="AO5527" s="109"/>
      <c r="AP5527" s="109"/>
      <c r="BF5527" s="305"/>
      <c r="BG5527" s="305"/>
      <c r="BJ5527" s="344"/>
      <c r="BK5527" s="344"/>
      <c r="BS5527" s="305"/>
      <c r="BT5527" s="305"/>
      <c r="BU5527" s="305"/>
      <c r="BV5527" s="305"/>
      <c r="BW5527" s="305"/>
      <c r="BX5527" s="305"/>
      <c r="BY5527" s="305"/>
      <c r="BZ5527" s="305"/>
      <c r="CA5527" s="305"/>
      <c r="CE5527" s="110"/>
    </row>
    <row r="5528" spans="9:83" s="108" customFormat="1" x14ac:dyDescent="0.25">
      <c r="I5528" s="111"/>
      <c r="J5528" s="111"/>
      <c r="K5528" s="111"/>
      <c r="L5528" s="111"/>
      <c r="M5528" s="111"/>
      <c r="N5528" s="111"/>
      <c r="O5528" s="112"/>
      <c r="AF5528" s="109"/>
      <c r="AG5528" s="109"/>
      <c r="AH5528" s="109"/>
      <c r="AN5528" s="109"/>
      <c r="AO5528" s="109"/>
      <c r="AP5528" s="109"/>
      <c r="BF5528" s="305"/>
      <c r="BG5528" s="305"/>
      <c r="BJ5528" s="344"/>
      <c r="BK5528" s="344"/>
      <c r="BS5528" s="305"/>
      <c r="BT5528" s="305"/>
      <c r="BU5528" s="305"/>
      <c r="BV5528" s="305"/>
      <c r="BW5528" s="305"/>
      <c r="BX5528" s="305"/>
      <c r="BY5528" s="305"/>
      <c r="BZ5528" s="305"/>
      <c r="CA5528" s="305"/>
      <c r="CE5528" s="110"/>
    </row>
    <row r="5529" spans="9:83" s="108" customFormat="1" x14ac:dyDescent="0.25">
      <c r="I5529" s="111"/>
      <c r="J5529" s="111"/>
      <c r="K5529" s="111"/>
      <c r="L5529" s="111"/>
      <c r="M5529" s="111"/>
      <c r="N5529" s="111"/>
      <c r="O5529" s="112"/>
      <c r="AF5529" s="109"/>
      <c r="AG5529" s="109"/>
      <c r="AH5529" s="109"/>
      <c r="AN5529" s="109"/>
      <c r="AO5529" s="109"/>
      <c r="AP5529" s="109"/>
      <c r="BF5529" s="305"/>
      <c r="BG5529" s="305"/>
      <c r="BJ5529" s="344"/>
      <c r="BK5529" s="344"/>
      <c r="BS5529" s="305"/>
      <c r="BT5529" s="305"/>
      <c r="BU5529" s="305"/>
      <c r="BV5529" s="305"/>
      <c r="BW5529" s="305"/>
      <c r="BX5529" s="305"/>
      <c r="BY5529" s="305"/>
      <c r="BZ5529" s="305"/>
      <c r="CA5529" s="305"/>
      <c r="CE5529" s="110"/>
    </row>
    <row r="5530" spans="9:83" s="108" customFormat="1" x14ac:dyDescent="0.25">
      <c r="I5530" s="111"/>
      <c r="J5530" s="111"/>
      <c r="K5530" s="111"/>
      <c r="L5530" s="111"/>
      <c r="M5530" s="111"/>
      <c r="N5530" s="111"/>
      <c r="O5530" s="112"/>
      <c r="AF5530" s="109"/>
      <c r="AG5530" s="109"/>
      <c r="AH5530" s="109"/>
      <c r="AN5530" s="109"/>
      <c r="AO5530" s="109"/>
      <c r="AP5530" s="109"/>
      <c r="BF5530" s="305"/>
      <c r="BG5530" s="305"/>
      <c r="BJ5530" s="344"/>
      <c r="BK5530" s="344"/>
      <c r="BS5530" s="305"/>
      <c r="BT5530" s="305"/>
      <c r="BU5530" s="305"/>
      <c r="BV5530" s="305"/>
      <c r="BW5530" s="305"/>
      <c r="BX5530" s="305"/>
      <c r="BY5530" s="305"/>
      <c r="BZ5530" s="305"/>
      <c r="CA5530" s="305"/>
      <c r="CE5530" s="110"/>
    </row>
    <row r="5531" spans="9:83" s="108" customFormat="1" x14ac:dyDescent="0.25">
      <c r="I5531" s="111"/>
      <c r="J5531" s="111"/>
      <c r="K5531" s="111"/>
      <c r="L5531" s="111"/>
      <c r="M5531" s="111"/>
      <c r="N5531" s="111"/>
      <c r="O5531" s="112"/>
      <c r="AF5531" s="109"/>
      <c r="AG5531" s="109"/>
      <c r="AH5531" s="109"/>
      <c r="AN5531" s="109"/>
      <c r="AO5531" s="109"/>
      <c r="AP5531" s="109"/>
      <c r="BF5531" s="305"/>
      <c r="BG5531" s="305"/>
      <c r="BJ5531" s="344"/>
      <c r="BK5531" s="344"/>
      <c r="BS5531" s="305"/>
      <c r="BT5531" s="305"/>
      <c r="BU5531" s="305"/>
      <c r="BV5531" s="305"/>
      <c r="BW5531" s="305"/>
      <c r="BX5531" s="305"/>
      <c r="BY5531" s="305"/>
      <c r="BZ5531" s="305"/>
      <c r="CA5531" s="305"/>
      <c r="CE5531" s="110"/>
    </row>
    <row r="5532" spans="9:83" s="108" customFormat="1" x14ac:dyDescent="0.25">
      <c r="I5532" s="111"/>
      <c r="J5532" s="111"/>
      <c r="K5532" s="111"/>
      <c r="L5532" s="111"/>
      <c r="M5532" s="111"/>
      <c r="N5532" s="111"/>
      <c r="O5532" s="112"/>
      <c r="AF5532" s="109"/>
      <c r="AG5532" s="109"/>
      <c r="AH5532" s="109"/>
      <c r="AN5532" s="109"/>
      <c r="AO5532" s="109"/>
      <c r="AP5532" s="109"/>
      <c r="BF5532" s="305"/>
      <c r="BG5532" s="305"/>
      <c r="BJ5532" s="344"/>
      <c r="BK5532" s="344"/>
      <c r="BS5532" s="305"/>
      <c r="BT5532" s="305"/>
      <c r="BU5532" s="305"/>
      <c r="BV5532" s="305"/>
      <c r="BW5532" s="305"/>
      <c r="BX5532" s="305"/>
      <c r="BY5532" s="305"/>
      <c r="BZ5532" s="305"/>
      <c r="CA5532" s="305"/>
      <c r="CE5532" s="110"/>
    </row>
    <row r="5533" spans="9:83" s="108" customFormat="1" x14ac:dyDescent="0.25">
      <c r="I5533" s="111"/>
      <c r="J5533" s="111"/>
      <c r="K5533" s="111"/>
      <c r="L5533" s="111"/>
      <c r="M5533" s="111"/>
      <c r="N5533" s="111"/>
      <c r="O5533" s="112"/>
      <c r="AF5533" s="109"/>
      <c r="AG5533" s="109"/>
      <c r="AH5533" s="109"/>
      <c r="AN5533" s="109"/>
      <c r="AO5533" s="109"/>
      <c r="AP5533" s="109"/>
      <c r="BF5533" s="305"/>
      <c r="BG5533" s="305"/>
      <c r="BJ5533" s="344"/>
      <c r="BK5533" s="344"/>
      <c r="BS5533" s="305"/>
      <c r="BT5533" s="305"/>
      <c r="BU5533" s="305"/>
      <c r="BV5533" s="305"/>
      <c r="BW5533" s="305"/>
      <c r="BX5533" s="305"/>
      <c r="BY5533" s="305"/>
      <c r="BZ5533" s="305"/>
      <c r="CA5533" s="305"/>
      <c r="CE5533" s="110"/>
    </row>
    <row r="5534" spans="9:83" s="108" customFormat="1" x14ac:dyDescent="0.25">
      <c r="I5534" s="111"/>
      <c r="J5534" s="111"/>
      <c r="K5534" s="111"/>
      <c r="L5534" s="111"/>
      <c r="M5534" s="111"/>
      <c r="N5534" s="111"/>
      <c r="O5534" s="112"/>
      <c r="AF5534" s="109"/>
      <c r="AG5534" s="109"/>
      <c r="AH5534" s="109"/>
      <c r="AN5534" s="109"/>
      <c r="AO5534" s="109"/>
      <c r="AP5534" s="109"/>
      <c r="BF5534" s="305"/>
      <c r="BG5534" s="305"/>
      <c r="BJ5534" s="344"/>
      <c r="BK5534" s="344"/>
      <c r="BS5534" s="305"/>
      <c r="BT5534" s="305"/>
      <c r="BU5534" s="305"/>
      <c r="BV5534" s="305"/>
      <c r="BW5534" s="305"/>
      <c r="BX5534" s="305"/>
      <c r="BY5534" s="305"/>
      <c r="BZ5534" s="305"/>
      <c r="CA5534" s="305"/>
      <c r="CE5534" s="110"/>
    </row>
    <row r="5535" spans="9:83" s="108" customFormat="1" x14ac:dyDescent="0.25">
      <c r="I5535" s="111"/>
      <c r="J5535" s="111"/>
      <c r="K5535" s="111"/>
      <c r="L5535" s="111"/>
      <c r="M5535" s="111"/>
      <c r="N5535" s="111"/>
      <c r="O5535" s="112"/>
      <c r="AF5535" s="109"/>
      <c r="AG5535" s="109"/>
      <c r="AH5535" s="109"/>
      <c r="AN5535" s="109"/>
      <c r="AO5535" s="109"/>
      <c r="AP5535" s="109"/>
      <c r="BF5535" s="305"/>
      <c r="BG5535" s="305"/>
      <c r="BJ5535" s="344"/>
      <c r="BK5535" s="344"/>
      <c r="BS5535" s="305"/>
      <c r="BT5535" s="305"/>
      <c r="BU5535" s="305"/>
      <c r="BV5535" s="305"/>
      <c r="BW5535" s="305"/>
      <c r="BX5535" s="305"/>
      <c r="BY5535" s="305"/>
      <c r="BZ5535" s="305"/>
      <c r="CA5535" s="305"/>
      <c r="CE5535" s="110"/>
    </row>
    <row r="5536" spans="9:83" s="108" customFormat="1" x14ac:dyDescent="0.25">
      <c r="I5536" s="111"/>
      <c r="J5536" s="111"/>
      <c r="K5536" s="111"/>
      <c r="L5536" s="111"/>
      <c r="M5536" s="111"/>
      <c r="N5536" s="111"/>
      <c r="O5536" s="112"/>
      <c r="AF5536" s="109"/>
      <c r="AG5536" s="109"/>
      <c r="AH5536" s="109"/>
      <c r="AN5536" s="109"/>
      <c r="AO5536" s="109"/>
      <c r="AP5536" s="109"/>
      <c r="BF5536" s="305"/>
      <c r="BG5536" s="305"/>
      <c r="BJ5536" s="344"/>
      <c r="BK5536" s="344"/>
      <c r="BS5536" s="305"/>
      <c r="BT5536" s="305"/>
      <c r="BU5536" s="305"/>
      <c r="BV5536" s="305"/>
      <c r="BW5536" s="305"/>
      <c r="BX5536" s="305"/>
      <c r="BY5536" s="305"/>
      <c r="BZ5536" s="305"/>
      <c r="CA5536" s="305"/>
      <c r="CE5536" s="110"/>
    </row>
    <row r="5537" spans="9:83" s="108" customFormat="1" x14ac:dyDescent="0.25">
      <c r="I5537" s="111"/>
      <c r="J5537" s="111"/>
      <c r="K5537" s="111"/>
      <c r="L5537" s="111"/>
      <c r="M5537" s="111"/>
      <c r="N5537" s="111"/>
      <c r="O5537" s="112"/>
      <c r="AF5537" s="109"/>
      <c r="AG5537" s="109"/>
      <c r="AH5537" s="109"/>
      <c r="AN5537" s="109"/>
      <c r="AO5537" s="109"/>
      <c r="AP5537" s="109"/>
      <c r="BF5537" s="305"/>
      <c r="BG5537" s="305"/>
      <c r="BJ5537" s="344"/>
      <c r="BK5537" s="344"/>
      <c r="BS5537" s="305"/>
      <c r="BT5537" s="305"/>
      <c r="BU5537" s="305"/>
      <c r="BV5537" s="305"/>
      <c r="BW5537" s="305"/>
      <c r="BX5537" s="305"/>
      <c r="BY5537" s="305"/>
      <c r="BZ5537" s="305"/>
      <c r="CA5537" s="305"/>
      <c r="CE5537" s="110"/>
    </row>
    <row r="5538" spans="9:83" s="108" customFormat="1" x14ac:dyDescent="0.25">
      <c r="I5538" s="111"/>
      <c r="J5538" s="111"/>
      <c r="K5538" s="111"/>
      <c r="L5538" s="111"/>
      <c r="M5538" s="111"/>
      <c r="N5538" s="111"/>
      <c r="O5538" s="112"/>
      <c r="AF5538" s="109"/>
      <c r="AG5538" s="109"/>
      <c r="AH5538" s="109"/>
      <c r="AN5538" s="109"/>
      <c r="AO5538" s="109"/>
      <c r="AP5538" s="109"/>
      <c r="BF5538" s="305"/>
      <c r="BG5538" s="305"/>
      <c r="BJ5538" s="344"/>
      <c r="BK5538" s="344"/>
      <c r="BS5538" s="305"/>
      <c r="BT5538" s="305"/>
      <c r="BU5538" s="305"/>
      <c r="BV5538" s="305"/>
      <c r="BW5538" s="305"/>
      <c r="BX5538" s="305"/>
      <c r="BY5538" s="305"/>
      <c r="BZ5538" s="305"/>
      <c r="CA5538" s="305"/>
      <c r="CE5538" s="110"/>
    </row>
    <row r="5539" spans="9:83" s="108" customFormat="1" x14ac:dyDescent="0.25">
      <c r="I5539" s="111"/>
      <c r="J5539" s="111"/>
      <c r="K5539" s="111"/>
      <c r="L5539" s="111"/>
      <c r="M5539" s="111"/>
      <c r="N5539" s="111"/>
      <c r="O5539" s="112"/>
      <c r="AF5539" s="109"/>
      <c r="AG5539" s="109"/>
      <c r="AH5539" s="109"/>
      <c r="AN5539" s="109"/>
      <c r="AO5539" s="109"/>
      <c r="AP5539" s="109"/>
      <c r="BF5539" s="305"/>
      <c r="BG5539" s="305"/>
      <c r="BJ5539" s="344"/>
      <c r="BK5539" s="344"/>
      <c r="BS5539" s="305"/>
      <c r="BT5539" s="305"/>
      <c r="BU5539" s="305"/>
      <c r="BV5539" s="305"/>
      <c r="BW5539" s="305"/>
      <c r="BX5539" s="305"/>
      <c r="BY5539" s="305"/>
      <c r="BZ5539" s="305"/>
      <c r="CA5539" s="305"/>
      <c r="CE5539" s="110"/>
    </row>
    <row r="5540" spans="9:83" s="108" customFormat="1" x14ac:dyDescent="0.25">
      <c r="I5540" s="111"/>
      <c r="J5540" s="111"/>
      <c r="K5540" s="111"/>
      <c r="L5540" s="111"/>
      <c r="M5540" s="111"/>
      <c r="N5540" s="111"/>
      <c r="O5540" s="112"/>
      <c r="AF5540" s="109"/>
      <c r="AG5540" s="109"/>
      <c r="AH5540" s="109"/>
      <c r="AN5540" s="109"/>
      <c r="AO5540" s="109"/>
      <c r="AP5540" s="109"/>
      <c r="BF5540" s="305"/>
      <c r="BG5540" s="305"/>
      <c r="BJ5540" s="344"/>
      <c r="BK5540" s="344"/>
      <c r="BS5540" s="305"/>
      <c r="BT5540" s="305"/>
      <c r="BU5540" s="305"/>
      <c r="BV5540" s="305"/>
      <c r="BW5540" s="305"/>
      <c r="BX5540" s="305"/>
      <c r="BY5540" s="305"/>
      <c r="BZ5540" s="305"/>
      <c r="CA5540" s="305"/>
      <c r="CE5540" s="110"/>
    </row>
    <row r="5541" spans="9:83" s="108" customFormat="1" x14ac:dyDescent="0.25">
      <c r="I5541" s="111"/>
      <c r="J5541" s="111"/>
      <c r="K5541" s="111"/>
      <c r="L5541" s="111"/>
      <c r="M5541" s="111"/>
      <c r="N5541" s="111"/>
      <c r="O5541" s="112"/>
      <c r="AF5541" s="109"/>
      <c r="AG5541" s="109"/>
      <c r="AH5541" s="109"/>
      <c r="AN5541" s="109"/>
      <c r="AO5541" s="109"/>
      <c r="AP5541" s="109"/>
      <c r="BF5541" s="305"/>
      <c r="BG5541" s="305"/>
      <c r="BJ5541" s="344"/>
      <c r="BK5541" s="344"/>
      <c r="BS5541" s="305"/>
      <c r="BT5541" s="305"/>
      <c r="BU5541" s="305"/>
      <c r="BV5541" s="305"/>
      <c r="BW5541" s="305"/>
      <c r="BX5541" s="305"/>
      <c r="BY5541" s="305"/>
      <c r="BZ5541" s="305"/>
      <c r="CA5541" s="305"/>
      <c r="CE5541" s="110"/>
    </row>
    <row r="5542" spans="9:83" s="108" customFormat="1" x14ac:dyDescent="0.25">
      <c r="I5542" s="111"/>
      <c r="J5542" s="111"/>
      <c r="K5542" s="111"/>
      <c r="L5542" s="111"/>
      <c r="M5542" s="111"/>
      <c r="N5542" s="111"/>
      <c r="O5542" s="112"/>
      <c r="AF5542" s="109"/>
      <c r="AG5542" s="109"/>
      <c r="AH5542" s="109"/>
      <c r="AN5542" s="109"/>
      <c r="AO5542" s="109"/>
      <c r="AP5542" s="109"/>
      <c r="BF5542" s="305"/>
      <c r="BG5542" s="305"/>
      <c r="BJ5542" s="344"/>
      <c r="BK5542" s="344"/>
      <c r="BS5542" s="305"/>
      <c r="BT5542" s="305"/>
      <c r="BU5542" s="305"/>
      <c r="BV5542" s="305"/>
      <c r="BW5542" s="305"/>
      <c r="BX5542" s="305"/>
      <c r="BY5542" s="305"/>
      <c r="BZ5542" s="305"/>
      <c r="CA5542" s="305"/>
      <c r="CE5542" s="110"/>
    </row>
    <row r="5543" spans="9:83" s="108" customFormat="1" x14ac:dyDescent="0.25">
      <c r="I5543" s="111"/>
      <c r="J5543" s="111"/>
      <c r="K5543" s="111"/>
      <c r="L5543" s="111"/>
      <c r="M5543" s="111"/>
      <c r="N5543" s="111"/>
      <c r="O5543" s="112"/>
      <c r="AF5543" s="109"/>
      <c r="AG5543" s="109"/>
      <c r="AH5543" s="109"/>
      <c r="AN5543" s="109"/>
      <c r="AO5543" s="109"/>
      <c r="AP5543" s="109"/>
      <c r="BF5543" s="305"/>
      <c r="BG5543" s="305"/>
      <c r="BJ5543" s="344"/>
      <c r="BK5543" s="344"/>
      <c r="BS5543" s="305"/>
      <c r="BT5543" s="305"/>
      <c r="BU5543" s="305"/>
      <c r="BV5543" s="305"/>
      <c r="BW5543" s="305"/>
      <c r="BX5543" s="305"/>
      <c r="BY5543" s="305"/>
      <c r="BZ5543" s="305"/>
      <c r="CA5543" s="305"/>
      <c r="CE5543" s="110"/>
    </row>
    <row r="5544" spans="9:83" s="108" customFormat="1" x14ac:dyDescent="0.25">
      <c r="I5544" s="111"/>
      <c r="J5544" s="111"/>
      <c r="K5544" s="111"/>
      <c r="L5544" s="111"/>
      <c r="M5544" s="111"/>
      <c r="N5544" s="111"/>
      <c r="O5544" s="112"/>
      <c r="AF5544" s="109"/>
      <c r="AG5544" s="109"/>
      <c r="AH5544" s="109"/>
      <c r="AN5544" s="109"/>
      <c r="AO5544" s="109"/>
      <c r="AP5544" s="109"/>
      <c r="BF5544" s="305"/>
      <c r="BG5544" s="305"/>
      <c r="BJ5544" s="344"/>
      <c r="BK5544" s="344"/>
      <c r="BS5544" s="305"/>
      <c r="BT5544" s="305"/>
      <c r="BU5544" s="305"/>
      <c r="BV5544" s="305"/>
      <c r="BW5544" s="305"/>
      <c r="BX5544" s="305"/>
      <c r="BY5544" s="305"/>
      <c r="BZ5544" s="305"/>
      <c r="CA5544" s="305"/>
      <c r="CE5544" s="110"/>
    </row>
    <row r="5545" spans="9:83" s="108" customFormat="1" x14ac:dyDescent="0.25">
      <c r="I5545" s="111"/>
      <c r="J5545" s="111"/>
      <c r="K5545" s="111"/>
      <c r="L5545" s="111"/>
      <c r="M5545" s="111"/>
      <c r="N5545" s="111"/>
      <c r="O5545" s="112"/>
      <c r="AF5545" s="109"/>
      <c r="AG5545" s="109"/>
      <c r="AH5545" s="109"/>
      <c r="AN5545" s="109"/>
      <c r="AO5545" s="109"/>
      <c r="AP5545" s="109"/>
      <c r="BF5545" s="305"/>
      <c r="BG5545" s="305"/>
      <c r="BJ5545" s="344"/>
      <c r="BK5545" s="344"/>
      <c r="BS5545" s="305"/>
      <c r="BT5545" s="305"/>
      <c r="BU5545" s="305"/>
      <c r="BV5545" s="305"/>
      <c r="BW5545" s="305"/>
      <c r="BX5545" s="305"/>
      <c r="BY5545" s="305"/>
      <c r="BZ5545" s="305"/>
      <c r="CA5545" s="305"/>
      <c r="CE5545" s="110"/>
    </row>
    <row r="5546" spans="9:83" s="108" customFormat="1" x14ac:dyDescent="0.25">
      <c r="I5546" s="111"/>
      <c r="J5546" s="111"/>
      <c r="K5546" s="111"/>
      <c r="L5546" s="111"/>
      <c r="M5546" s="111"/>
      <c r="N5546" s="111"/>
      <c r="O5546" s="112"/>
      <c r="AF5546" s="109"/>
      <c r="AG5546" s="109"/>
      <c r="AH5546" s="109"/>
      <c r="AN5546" s="109"/>
      <c r="AO5546" s="109"/>
      <c r="AP5546" s="109"/>
      <c r="BF5546" s="305"/>
      <c r="BG5546" s="305"/>
      <c r="BJ5546" s="344"/>
      <c r="BK5546" s="344"/>
      <c r="BS5546" s="305"/>
      <c r="BT5546" s="305"/>
      <c r="BU5546" s="305"/>
      <c r="BV5546" s="305"/>
      <c r="BW5546" s="305"/>
      <c r="BX5546" s="305"/>
      <c r="BY5546" s="305"/>
      <c r="BZ5546" s="305"/>
      <c r="CA5546" s="305"/>
      <c r="CE5546" s="110"/>
    </row>
    <row r="5547" spans="9:83" s="108" customFormat="1" x14ac:dyDescent="0.25">
      <c r="I5547" s="111"/>
      <c r="J5547" s="111"/>
      <c r="K5547" s="111"/>
      <c r="L5547" s="111"/>
      <c r="M5547" s="111"/>
      <c r="N5547" s="111"/>
      <c r="O5547" s="112"/>
      <c r="AF5547" s="109"/>
      <c r="AG5547" s="109"/>
      <c r="AH5547" s="109"/>
      <c r="AN5547" s="109"/>
      <c r="AO5547" s="109"/>
      <c r="AP5547" s="109"/>
      <c r="BF5547" s="305"/>
      <c r="BG5547" s="305"/>
      <c r="BJ5547" s="344"/>
      <c r="BK5547" s="344"/>
      <c r="BS5547" s="305"/>
      <c r="BT5547" s="305"/>
      <c r="BU5547" s="305"/>
      <c r="BV5547" s="305"/>
      <c r="BW5547" s="305"/>
      <c r="BX5547" s="305"/>
      <c r="BY5547" s="305"/>
      <c r="BZ5547" s="305"/>
      <c r="CA5547" s="305"/>
      <c r="CE5547" s="110"/>
    </row>
    <row r="5548" spans="9:83" s="108" customFormat="1" x14ac:dyDescent="0.25">
      <c r="I5548" s="111"/>
      <c r="J5548" s="111"/>
      <c r="K5548" s="111"/>
      <c r="L5548" s="111"/>
      <c r="M5548" s="111"/>
      <c r="N5548" s="111"/>
      <c r="O5548" s="112"/>
      <c r="AF5548" s="109"/>
      <c r="AG5548" s="109"/>
      <c r="AH5548" s="109"/>
      <c r="AN5548" s="109"/>
      <c r="AO5548" s="109"/>
      <c r="AP5548" s="109"/>
      <c r="BF5548" s="305"/>
      <c r="BG5548" s="305"/>
      <c r="BJ5548" s="344"/>
      <c r="BK5548" s="344"/>
      <c r="BS5548" s="305"/>
      <c r="BT5548" s="305"/>
      <c r="BU5548" s="305"/>
      <c r="BV5548" s="305"/>
      <c r="BW5548" s="305"/>
      <c r="BX5548" s="305"/>
      <c r="BY5548" s="305"/>
      <c r="BZ5548" s="305"/>
      <c r="CA5548" s="305"/>
      <c r="CE5548" s="110"/>
    </row>
    <row r="5549" spans="9:83" s="108" customFormat="1" x14ac:dyDescent="0.25">
      <c r="I5549" s="111"/>
      <c r="J5549" s="111"/>
      <c r="K5549" s="111"/>
      <c r="L5549" s="111"/>
      <c r="M5549" s="111"/>
      <c r="N5549" s="111"/>
      <c r="O5549" s="112"/>
      <c r="AF5549" s="109"/>
      <c r="AG5549" s="109"/>
      <c r="AH5549" s="109"/>
      <c r="AN5549" s="109"/>
      <c r="AO5549" s="109"/>
      <c r="AP5549" s="109"/>
      <c r="BF5549" s="305"/>
      <c r="BG5549" s="305"/>
      <c r="BJ5549" s="344"/>
      <c r="BK5549" s="344"/>
      <c r="BS5549" s="305"/>
      <c r="BT5549" s="305"/>
      <c r="BU5549" s="305"/>
      <c r="BV5549" s="305"/>
      <c r="BW5549" s="305"/>
      <c r="BX5549" s="305"/>
      <c r="BY5549" s="305"/>
      <c r="BZ5549" s="305"/>
      <c r="CA5549" s="305"/>
      <c r="CE5549" s="110"/>
    </row>
    <row r="5550" spans="9:83" s="108" customFormat="1" x14ac:dyDescent="0.25">
      <c r="I5550" s="111"/>
      <c r="J5550" s="111"/>
      <c r="K5550" s="111"/>
      <c r="L5550" s="111"/>
      <c r="M5550" s="111"/>
      <c r="N5550" s="111"/>
      <c r="O5550" s="112"/>
      <c r="AF5550" s="109"/>
      <c r="AG5550" s="109"/>
      <c r="AH5550" s="109"/>
      <c r="AN5550" s="109"/>
      <c r="AO5550" s="109"/>
      <c r="AP5550" s="109"/>
      <c r="BF5550" s="305"/>
      <c r="BG5550" s="305"/>
      <c r="BJ5550" s="344"/>
      <c r="BK5550" s="344"/>
      <c r="BS5550" s="305"/>
      <c r="BT5550" s="305"/>
      <c r="BU5550" s="305"/>
      <c r="BV5550" s="305"/>
      <c r="BW5550" s="305"/>
      <c r="BX5550" s="305"/>
      <c r="BY5550" s="305"/>
      <c r="BZ5550" s="305"/>
      <c r="CA5550" s="305"/>
      <c r="CE5550" s="110"/>
    </row>
    <row r="5551" spans="9:83" s="108" customFormat="1" x14ac:dyDescent="0.25">
      <c r="I5551" s="111"/>
      <c r="J5551" s="111"/>
      <c r="K5551" s="111"/>
      <c r="L5551" s="111"/>
      <c r="M5551" s="111"/>
      <c r="N5551" s="111"/>
      <c r="O5551" s="112"/>
      <c r="AF5551" s="109"/>
      <c r="AG5551" s="109"/>
      <c r="AH5551" s="109"/>
      <c r="AN5551" s="109"/>
      <c r="AO5551" s="109"/>
      <c r="AP5551" s="109"/>
      <c r="BF5551" s="305"/>
      <c r="BG5551" s="305"/>
      <c r="BJ5551" s="344"/>
      <c r="BK5551" s="344"/>
      <c r="BS5551" s="305"/>
      <c r="BT5551" s="305"/>
      <c r="BU5551" s="305"/>
      <c r="BV5551" s="305"/>
      <c r="BW5551" s="305"/>
      <c r="BX5551" s="305"/>
      <c r="BY5551" s="305"/>
      <c r="BZ5551" s="305"/>
      <c r="CA5551" s="305"/>
      <c r="CE5551" s="110"/>
    </row>
    <row r="5552" spans="9:83" s="108" customFormat="1" x14ac:dyDescent="0.25">
      <c r="I5552" s="111"/>
      <c r="J5552" s="111"/>
      <c r="K5552" s="111"/>
      <c r="L5552" s="111"/>
      <c r="M5552" s="111"/>
      <c r="N5552" s="111"/>
      <c r="O5552" s="112"/>
      <c r="AF5552" s="109"/>
      <c r="AG5552" s="109"/>
      <c r="AH5552" s="109"/>
      <c r="AN5552" s="109"/>
      <c r="AO5552" s="109"/>
      <c r="AP5552" s="109"/>
      <c r="BF5552" s="305"/>
      <c r="BG5552" s="305"/>
      <c r="BJ5552" s="344"/>
      <c r="BK5552" s="344"/>
      <c r="BS5552" s="305"/>
      <c r="BT5552" s="305"/>
      <c r="BU5552" s="305"/>
      <c r="BV5552" s="305"/>
      <c r="BW5552" s="305"/>
      <c r="BX5552" s="305"/>
      <c r="BY5552" s="305"/>
      <c r="BZ5552" s="305"/>
      <c r="CA5552" s="305"/>
      <c r="CE5552" s="110"/>
    </row>
    <row r="5553" spans="9:83" s="108" customFormat="1" x14ac:dyDescent="0.25">
      <c r="I5553" s="111"/>
      <c r="J5553" s="111"/>
      <c r="K5553" s="111"/>
      <c r="L5553" s="111"/>
      <c r="M5553" s="111"/>
      <c r="N5553" s="111"/>
      <c r="O5553" s="112"/>
      <c r="AF5553" s="109"/>
      <c r="AG5553" s="109"/>
      <c r="AH5553" s="109"/>
      <c r="AN5553" s="109"/>
      <c r="AO5553" s="109"/>
      <c r="AP5553" s="109"/>
      <c r="BF5553" s="305"/>
      <c r="BG5553" s="305"/>
      <c r="BJ5553" s="344"/>
      <c r="BK5553" s="344"/>
      <c r="BS5553" s="305"/>
      <c r="BT5553" s="305"/>
      <c r="BU5553" s="305"/>
      <c r="BV5553" s="305"/>
      <c r="BW5553" s="305"/>
      <c r="BX5553" s="305"/>
      <c r="BY5553" s="305"/>
      <c r="BZ5553" s="305"/>
      <c r="CA5553" s="305"/>
      <c r="CE5553" s="110"/>
    </row>
    <row r="5554" spans="9:83" s="108" customFormat="1" x14ac:dyDescent="0.25">
      <c r="I5554" s="111"/>
      <c r="J5554" s="111"/>
      <c r="K5554" s="111"/>
      <c r="L5554" s="111"/>
      <c r="M5554" s="111"/>
      <c r="N5554" s="111"/>
      <c r="O5554" s="112"/>
      <c r="AF5554" s="109"/>
      <c r="AG5554" s="109"/>
      <c r="AH5554" s="109"/>
      <c r="AN5554" s="109"/>
      <c r="AO5554" s="109"/>
      <c r="AP5554" s="109"/>
      <c r="BF5554" s="305"/>
      <c r="BG5554" s="305"/>
      <c r="BJ5554" s="344"/>
      <c r="BK5554" s="344"/>
      <c r="BS5554" s="305"/>
      <c r="BT5554" s="305"/>
      <c r="BU5554" s="305"/>
      <c r="BV5554" s="305"/>
      <c r="BW5554" s="305"/>
      <c r="BX5554" s="305"/>
      <c r="BY5554" s="305"/>
      <c r="BZ5554" s="305"/>
      <c r="CA5554" s="305"/>
      <c r="CE5554" s="110"/>
    </row>
    <row r="5555" spans="9:83" s="108" customFormat="1" x14ac:dyDescent="0.25">
      <c r="I5555" s="111"/>
      <c r="J5555" s="111"/>
      <c r="K5555" s="111"/>
      <c r="L5555" s="111"/>
      <c r="M5555" s="111"/>
      <c r="N5555" s="111"/>
      <c r="O5555" s="112"/>
      <c r="AF5555" s="109"/>
      <c r="AG5555" s="109"/>
      <c r="AH5555" s="109"/>
      <c r="AN5555" s="109"/>
      <c r="AO5555" s="109"/>
      <c r="AP5555" s="109"/>
      <c r="BF5555" s="305"/>
      <c r="BG5555" s="305"/>
      <c r="BJ5555" s="344"/>
      <c r="BK5555" s="344"/>
      <c r="BS5555" s="305"/>
      <c r="BT5555" s="305"/>
      <c r="BU5555" s="305"/>
      <c r="BV5555" s="305"/>
      <c r="BW5555" s="305"/>
      <c r="BX5555" s="305"/>
      <c r="BY5555" s="305"/>
      <c r="BZ5555" s="305"/>
      <c r="CA5555" s="305"/>
      <c r="CE5555" s="110"/>
    </row>
    <row r="5556" spans="9:83" s="108" customFormat="1" x14ac:dyDescent="0.25">
      <c r="I5556" s="111"/>
      <c r="J5556" s="111"/>
      <c r="K5556" s="111"/>
      <c r="L5556" s="111"/>
      <c r="M5556" s="111"/>
      <c r="N5556" s="111"/>
      <c r="O5556" s="112"/>
      <c r="AF5556" s="109"/>
      <c r="AG5556" s="109"/>
      <c r="AH5556" s="109"/>
      <c r="AN5556" s="109"/>
      <c r="AO5556" s="109"/>
      <c r="AP5556" s="109"/>
      <c r="BF5556" s="305"/>
      <c r="BG5556" s="305"/>
      <c r="BJ5556" s="344"/>
      <c r="BK5556" s="344"/>
      <c r="BS5556" s="305"/>
      <c r="BT5556" s="305"/>
      <c r="BU5556" s="305"/>
      <c r="BV5556" s="305"/>
      <c r="BW5556" s="305"/>
      <c r="BX5556" s="305"/>
      <c r="BY5556" s="305"/>
      <c r="BZ5556" s="305"/>
      <c r="CA5556" s="305"/>
      <c r="CE5556" s="110"/>
    </row>
    <row r="5557" spans="9:83" s="108" customFormat="1" x14ac:dyDescent="0.25">
      <c r="I5557" s="111"/>
      <c r="J5557" s="111"/>
      <c r="K5557" s="111"/>
      <c r="L5557" s="111"/>
      <c r="M5557" s="111"/>
      <c r="N5557" s="111"/>
      <c r="O5557" s="112"/>
      <c r="AF5557" s="109"/>
      <c r="AG5557" s="109"/>
      <c r="AH5557" s="109"/>
      <c r="AN5557" s="109"/>
      <c r="AO5557" s="109"/>
      <c r="AP5557" s="109"/>
      <c r="BF5557" s="305"/>
      <c r="BG5557" s="305"/>
      <c r="BJ5557" s="344"/>
      <c r="BK5557" s="344"/>
      <c r="BS5557" s="305"/>
      <c r="BT5557" s="305"/>
      <c r="BU5557" s="305"/>
      <c r="BV5557" s="305"/>
      <c r="BW5557" s="305"/>
      <c r="BX5557" s="305"/>
      <c r="BY5557" s="305"/>
      <c r="BZ5557" s="305"/>
      <c r="CA5557" s="305"/>
      <c r="CE5557" s="110"/>
    </row>
    <row r="5558" spans="9:83" s="108" customFormat="1" x14ac:dyDescent="0.25">
      <c r="I5558" s="111"/>
      <c r="J5558" s="111"/>
      <c r="K5558" s="111"/>
      <c r="L5558" s="111"/>
      <c r="M5558" s="111"/>
      <c r="N5558" s="111"/>
      <c r="O5558" s="112"/>
      <c r="AF5558" s="109"/>
      <c r="AG5558" s="109"/>
      <c r="AH5558" s="109"/>
      <c r="AN5558" s="109"/>
      <c r="AO5558" s="109"/>
      <c r="AP5558" s="109"/>
      <c r="BF5558" s="305"/>
      <c r="BG5558" s="305"/>
      <c r="BJ5558" s="344"/>
      <c r="BK5558" s="344"/>
      <c r="BS5558" s="305"/>
      <c r="BT5558" s="305"/>
      <c r="BU5558" s="305"/>
      <c r="BV5558" s="305"/>
      <c r="BW5558" s="305"/>
      <c r="BX5558" s="305"/>
      <c r="BY5558" s="305"/>
      <c r="BZ5558" s="305"/>
      <c r="CA5558" s="305"/>
      <c r="CE5558" s="110"/>
    </row>
    <row r="5559" spans="9:83" s="108" customFormat="1" x14ac:dyDescent="0.25">
      <c r="I5559" s="111"/>
      <c r="J5559" s="111"/>
      <c r="K5559" s="111"/>
      <c r="L5559" s="111"/>
      <c r="M5559" s="111"/>
      <c r="N5559" s="111"/>
      <c r="O5559" s="112"/>
      <c r="AF5559" s="109"/>
      <c r="AG5559" s="109"/>
      <c r="AH5559" s="109"/>
      <c r="AN5559" s="109"/>
      <c r="AO5559" s="109"/>
      <c r="AP5559" s="109"/>
      <c r="BF5559" s="305"/>
      <c r="BG5559" s="305"/>
      <c r="BJ5559" s="344"/>
      <c r="BK5559" s="344"/>
      <c r="BS5559" s="305"/>
      <c r="BT5559" s="305"/>
      <c r="BU5559" s="305"/>
      <c r="BV5559" s="305"/>
      <c r="BW5559" s="305"/>
      <c r="BX5559" s="305"/>
      <c r="BY5559" s="305"/>
      <c r="BZ5559" s="305"/>
      <c r="CA5559" s="305"/>
      <c r="CE5559" s="110"/>
    </row>
    <row r="5560" spans="9:83" s="108" customFormat="1" x14ac:dyDescent="0.25">
      <c r="I5560" s="111"/>
      <c r="J5560" s="111"/>
      <c r="K5560" s="111"/>
      <c r="L5560" s="111"/>
      <c r="M5560" s="111"/>
      <c r="N5560" s="111"/>
      <c r="O5560" s="112"/>
      <c r="AF5560" s="109"/>
      <c r="AG5560" s="109"/>
      <c r="AH5560" s="109"/>
      <c r="AN5560" s="109"/>
      <c r="AO5560" s="109"/>
      <c r="AP5560" s="109"/>
      <c r="BF5560" s="305"/>
      <c r="BG5560" s="305"/>
      <c r="BJ5560" s="344"/>
      <c r="BK5560" s="344"/>
      <c r="BS5560" s="305"/>
      <c r="BT5560" s="305"/>
      <c r="BU5560" s="305"/>
      <c r="BV5560" s="305"/>
      <c r="BW5560" s="305"/>
      <c r="BX5560" s="305"/>
      <c r="BY5560" s="305"/>
      <c r="BZ5560" s="305"/>
      <c r="CA5560" s="305"/>
      <c r="CE5560" s="110"/>
    </row>
    <row r="5561" spans="9:83" s="108" customFormat="1" x14ac:dyDescent="0.25">
      <c r="I5561" s="111"/>
      <c r="J5561" s="111"/>
      <c r="K5561" s="111"/>
      <c r="L5561" s="111"/>
      <c r="M5561" s="111"/>
      <c r="N5561" s="111"/>
      <c r="O5561" s="112"/>
      <c r="AF5561" s="109"/>
      <c r="AG5561" s="109"/>
      <c r="AH5561" s="109"/>
      <c r="AN5561" s="109"/>
      <c r="AO5561" s="109"/>
      <c r="AP5561" s="109"/>
      <c r="BF5561" s="305"/>
      <c r="BG5561" s="305"/>
      <c r="BJ5561" s="344"/>
      <c r="BK5561" s="344"/>
      <c r="BS5561" s="305"/>
      <c r="BT5561" s="305"/>
      <c r="BU5561" s="305"/>
      <c r="BV5561" s="305"/>
      <c r="BW5561" s="305"/>
      <c r="BX5561" s="305"/>
      <c r="BY5561" s="305"/>
      <c r="BZ5561" s="305"/>
      <c r="CA5561" s="305"/>
      <c r="CE5561" s="110"/>
    </row>
    <row r="5562" spans="9:83" s="108" customFormat="1" x14ac:dyDescent="0.25">
      <c r="I5562" s="111"/>
      <c r="J5562" s="111"/>
      <c r="K5562" s="111"/>
      <c r="L5562" s="111"/>
      <c r="M5562" s="111"/>
      <c r="N5562" s="111"/>
      <c r="O5562" s="112"/>
      <c r="AF5562" s="109"/>
      <c r="AG5562" s="109"/>
      <c r="AH5562" s="109"/>
      <c r="AN5562" s="109"/>
      <c r="AO5562" s="109"/>
      <c r="AP5562" s="109"/>
      <c r="BF5562" s="305"/>
      <c r="BG5562" s="305"/>
      <c r="BJ5562" s="344"/>
      <c r="BK5562" s="344"/>
      <c r="BS5562" s="305"/>
      <c r="BT5562" s="305"/>
      <c r="BU5562" s="305"/>
      <c r="BV5562" s="305"/>
      <c r="BW5562" s="305"/>
      <c r="BX5562" s="305"/>
      <c r="BY5562" s="305"/>
      <c r="BZ5562" s="305"/>
      <c r="CA5562" s="305"/>
      <c r="CE5562" s="110"/>
    </row>
    <row r="5563" spans="9:83" s="108" customFormat="1" x14ac:dyDescent="0.25">
      <c r="I5563" s="111"/>
      <c r="J5563" s="111"/>
      <c r="K5563" s="111"/>
      <c r="L5563" s="111"/>
      <c r="M5563" s="111"/>
      <c r="N5563" s="111"/>
      <c r="O5563" s="112"/>
      <c r="AF5563" s="109"/>
      <c r="AG5563" s="109"/>
      <c r="AH5563" s="109"/>
      <c r="AN5563" s="109"/>
      <c r="AO5563" s="109"/>
      <c r="AP5563" s="109"/>
      <c r="BF5563" s="305"/>
      <c r="BG5563" s="305"/>
      <c r="BJ5563" s="344"/>
      <c r="BK5563" s="344"/>
      <c r="BS5563" s="305"/>
      <c r="BT5563" s="305"/>
      <c r="BU5563" s="305"/>
      <c r="BV5563" s="305"/>
      <c r="BW5563" s="305"/>
      <c r="BX5563" s="305"/>
      <c r="BY5563" s="305"/>
      <c r="BZ5563" s="305"/>
      <c r="CA5563" s="305"/>
      <c r="CE5563" s="110"/>
    </row>
    <row r="5564" spans="9:83" s="108" customFormat="1" x14ac:dyDescent="0.25">
      <c r="I5564" s="111"/>
      <c r="J5564" s="111"/>
      <c r="K5564" s="111"/>
      <c r="L5564" s="111"/>
      <c r="M5564" s="111"/>
      <c r="N5564" s="111"/>
      <c r="O5564" s="112"/>
      <c r="AF5564" s="109"/>
      <c r="AG5564" s="109"/>
      <c r="AH5564" s="109"/>
      <c r="AN5564" s="109"/>
      <c r="AO5564" s="109"/>
      <c r="AP5564" s="109"/>
      <c r="BF5564" s="305"/>
      <c r="BG5564" s="305"/>
      <c r="BJ5564" s="344"/>
      <c r="BK5564" s="344"/>
      <c r="BS5564" s="305"/>
      <c r="BT5564" s="305"/>
      <c r="BU5564" s="305"/>
      <c r="BV5564" s="305"/>
      <c r="BW5564" s="305"/>
      <c r="BX5564" s="305"/>
      <c r="BY5564" s="305"/>
      <c r="BZ5564" s="305"/>
      <c r="CA5564" s="305"/>
      <c r="CE5564" s="110"/>
    </row>
    <row r="5565" spans="9:83" s="108" customFormat="1" x14ac:dyDescent="0.25">
      <c r="I5565" s="111"/>
      <c r="J5565" s="111"/>
      <c r="K5565" s="111"/>
      <c r="L5565" s="111"/>
      <c r="M5565" s="111"/>
      <c r="N5565" s="111"/>
      <c r="O5565" s="112"/>
      <c r="AF5565" s="109"/>
      <c r="AG5565" s="109"/>
      <c r="AH5565" s="109"/>
      <c r="AN5565" s="109"/>
      <c r="AO5565" s="109"/>
      <c r="AP5565" s="109"/>
      <c r="BF5565" s="305"/>
      <c r="BG5565" s="305"/>
      <c r="BJ5565" s="344"/>
      <c r="BK5565" s="344"/>
      <c r="BS5565" s="305"/>
      <c r="BT5565" s="305"/>
      <c r="BU5565" s="305"/>
      <c r="BV5565" s="305"/>
      <c r="BW5565" s="305"/>
      <c r="BX5565" s="305"/>
      <c r="BY5565" s="305"/>
      <c r="BZ5565" s="305"/>
      <c r="CA5565" s="305"/>
      <c r="CE5565" s="110"/>
    </row>
    <row r="5566" spans="9:83" s="108" customFormat="1" x14ac:dyDescent="0.25">
      <c r="I5566" s="111"/>
      <c r="J5566" s="111"/>
      <c r="K5566" s="111"/>
      <c r="L5566" s="111"/>
      <c r="M5566" s="111"/>
      <c r="N5566" s="111"/>
      <c r="O5566" s="112"/>
      <c r="AF5566" s="109"/>
      <c r="AG5566" s="109"/>
      <c r="AH5566" s="109"/>
      <c r="AN5566" s="109"/>
      <c r="AO5566" s="109"/>
      <c r="AP5566" s="109"/>
      <c r="BF5566" s="305"/>
      <c r="BG5566" s="305"/>
      <c r="BJ5566" s="344"/>
      <c r="BK5566" s="344"/>
      <c r="BS5566" s="305"/>
      <c r="BT5566" s="305"/>
      <c r="BU5566" s="305"/>
      <c r="BV5566" s="305"/>
      <c r="BW5566" s="305"/>
      <c r="BX5566" s="305"/>
      <c r="BY5566" s="305"/>
      <c r="BZ5566" s="305"/>
      <c r="CA5566" s="305"/>
      <c r="CE5566" s="110"/>
    </row>
    <row r="5567" spans="9:83" s="108" customFormat="1" x14ac:dyDescent="0.25">
      <c r="I5567" s="111"/>
      <c r="J5567" s="111"/>
      <c r="K5567" s="111"/>
      <c r="L5567" s="111"/>
      <c r="M5567" s="111"/>
      <c r="N5567" s="111"/>
      <c r="O5567" s="112"/>
      <c r="AF5567" s="109"/>
      <c r="AG5567" s="109"/>
      <c r="AH5567" s="109"/>
      <c r="AN5567" s="109"/>
      <c r="AO5567" s="109"/>
      <c r="AP5567" s="109"/>
      <c r="BF5567" s="305"/>
      <c r="BG5567" s="305"/>
      <c r="BJ5567" s="344"/>
      <c r="BK5567" s="344"/>
      <c r="BS5567" s="305"/>
      <c r="BT5567" s="305"/>
      <c r="BU5567" s="305"/>
      <c r="BV5567" s="305"/>
      <c r="BW5567" s="305"/>
      <c r="BX5567" s="305"/>
      <c r="BY5567" s="305"/>
      <c r="BZ5567" s="305"/>
      <c r="CA5567" s="305"/>
      <c r="CE5567" s="110"/>
    </row>
    <row r="5568" spans="9:83" s="108" customFormat="1" x14ac:dyDescent="0.25">
      <c r="I5568" s="111"/>
      <c r="J5568" s="111"/>
      <c r="K5568" s="111"/>
      <c r="L5568" s="111"/>
      <c r="M5568" s="111"/>
      <c r="N5568" s="111"/>
      <c r="O5568" s="112"/>
      <c r="AF5568" s="109"/>
      <c r="AG5568" s="109"/>
      <c r="AH5568" s="109"/>
      <c r="AN5568" s="109"/>
      <c r="AO5568" s="109"/>
      <c r="AP5568" s="109"/>
      <c r="BF5568" s="305"/>
      <c r="BG5568" s="305"/>
      <c r="BJ5568" s="344"/>
      <c r="BK5568" s="344"/>
      <c r="BS5568" s="305"/>
      <c r="BT5568" s="305"/>
      <c r="BU5568" s="305"/>
      <c r="BV5568" s="305"/>
      <c r="BW5568" s="305"/>
      <c r="BX5568" s="305"/>
      <c r="BY5568" s="305"/>
      <c r="BZ5568" s="305"/>
      <c r="CA5568" s="305"/>
      <c r="CE5568" s="110"/>
    </row>
    <row r="5569" spans="9:83" s="108" customFormat="1" x14ac:dyDescent="0.25">
      <c r="I5569" s="111"/>
      <c r="J5569" s="111"/>
      <c r="K5569" s="111"/>
      <c r="L5569" s="111"/>
      <c r="M5569" s="111"/>
      <c r="N5569" s="111"/>
      <c r="O5569" s="112"/>
      <c r="AF5569" s="109"/>
      <c r="AG5569" s="109"/>
      <c r="AH5569" s="109"/>
      <c r="AN5569" s="109"/>
      <c r="AO5569" s="109"/>
      <c r="AP5569" s="109"/>
      <c r="BF5569" s="305"/>
      <c r="BG5569" s="305"/>
      <c r="BJ5569" s="344"/>
      <c r="BK5569" s="344"/>
      <c r="BS5569" s="305"/>
      <c r="BT5569" s="305"/>
      <c r="BU5569" s="305"/>
      <c r="BV5569" s="305"/>
      <c r="BW5569" s="305"/>
      <c r="BX5569" s="305"/>
      <c r="BY5569" s="305"/>
      <c r="BZ5569" s="305"/>
      <c r="CA5569" s="305"/>
      <c r="CE5569" s="110"/>
    </row>
    <row r="5570" spans="9:83" s="108" customFormat="1" x14ac:dyDescent="0.25">
      <c r="I5570" s="111"/>
      <c r="J5570" s="111"/>
      <c r="K5570" s="111"/>
      <c r="L5570" s="111"/>
      <c r="M5570" s="111"/>
      <c r="N5570" s="111"/>
      <c r="O5570" s="112"/>
      <c r="AF5570" s="109"/>
      <c r="AG5570" s="109"/>
      <c r="AH5570" s="109"/>
      <c r="AN5570" s="109"/>
      <c r="AO5570" s="109"/>
      <c r="AP5570" s="109"/>
      <c r="BF5570" s="305"/>
      <c r="BG5570" s="305"/>
      <c r="BJ5570" s="344"/>
      <c r="BK5570" s="344"/>
      <c r="BS5570" s="305"/>
      <c r="BT5570" s="305"/>
      <c r="BU5570" s="305"/>
      <c r="BV5570" s="305"/>
      <c r="BW5570" s="305"/>
      <c r="BX5570" s="305"/>
      <c r="BY5570" s="305"/>
      <c r="BZ5570" s="305"/>
      <c r="CA5570" s="305"/>
      <c r="CE5570" s="110"/>
    </row>
    <row r="5571" spans="9:83" s="108" customFormat="1" x14ac:dyDescent="0.25">
      <c r="I5571" s="111"/>
      <c r="J5571" s="111"/>
      <c r="K5571" s="111"/>
      <c r="L5571" s="111"/>
      <c r="M5571" s="111"/>
      <c r="N5571" s="111"/>
      <c r="O5571" s="112"/>
      <c r="AF5571" s="109"/>
      <c r="AG5571" s="109"/>
      <c r="AH5571" s="109"/>
      <c r="AN5571" s="109"/>
      <c r="AO5571" s="109"/>
      <c r="AP5571" s="109"/>
      <c r="BF5571" s="305"/>
      <c r="BG5571" s="305"/>
      <c r="BJ5571" s="344"/>
      <c r="BK5571" s="344"/>
      <c r="BS5571" s="305"/>
      <c r="BT5571" s="305"/>
      <c r="BU5571" s="305"/>
      <c r="BV5571" s="305"/>
      <c r="BW5571" s="305"/>
      <c r="BX5571" s="305"/>
      <c r="BY5571" s="305"/>
      <c r="BZ5571" s="305"/>
      <c r="CA5571" s="305"/>
      <c r="CE5571" s="110"/>
    </row>
    <row r="5572" spans="9:83" s="108" customFormat="1" x14ac:dyDescent="0.25">
      <c r="I5572" s="111"/>
      <c r="J5572" s="111"/>
      <c r="K5572" s="111"/>
      <c r="L5572" s="111"/>
      <c r="M5572" s="111"/>
      <c r="N5572" s="111"/>
      <c r="O5572" s="112"/>
      <c r="AF5572" s="109"/>
      <c r="AG5572" s="109"/>
      <c r="AH5572" s="109"/>
      <c r="AN5572" s="109"/>
      <c r="AO5572" s="109"/>
      <c r="AP5572" s="109"/>
      <c r="BF5572" s="305"/>
      <c r="BG5572" s="305"/>
      <c r="BJ5572" s="344"/>
      <c r="BK5572" s="344"/>
      <c r="BS5572" s="305"/>
      <c r="BT5572" s="305"/>
      <c r="BU5572" s="305"/>
      <c r="BV5572" s="305"/>
      <c r="BW5572" s="305"/>
      <c r="BX5572" s="305"/>
      <c r="BY5572" s="305"/>
      <c r="BZ5572" s="305"/>
      <c r="CA5572" s="305"/>
      <c r="CE5572" s="110"/>
    </row>
    <row r="5573" spans="9:83" s="108" customFormat="1" x14ac:dyDescent="0.25">
      <c r="I5573" s="111"/>
      <c r="J5573" s="111"/>
      <c r="K5573" s="111"/>
      <c r="L5573" s="111"/>
      <c r="M5573" s="111"/>
      <c r="N5573" s="111"/>
      <c r="O5573" s="112"/>
      <c r="AF5573" s="109"/>
      <c r="AG5573" s="109"/>
      <c r="AH5573" s="109"/>
      <c r="AN5573" s="109"/>
      <c r="AO5573" s="109"/>
      <c r="AP5573" s="109"/>
      <c r="BF5573" s="305"/>
      <c r="BG5573" s="305"/>
      <c r="BJ5573" s="344"/>
      <c r="BK5573" s="344"/>
      <c r="BS5573" s="305"/>
      <c r="BT5573" s="305"/>
      <c r="BU5573" s="305"/>
      <c r="BV5573" s="305"/>
      <c r="BW5573" s="305"/>
      <c r="BX5573" s="305"/>
      <c r="BY5573" s="305"/>
      <c r="BZ5573" s="305"/>
      <c r="CA5573" s="305"/>
      <c r="CE5573" s="110"/>
    </row>
    <row r="5574" spans="9:83" s="108" customFormat="1" x14ac:dyDescent="0.25">
      <c r="I5574" s="111"/>
      <c r="J5574" s="111"/>
      <c r="K5574" s="111"/>
      <c r="L5574" s="111"/>
      <c r="M5574" s="111"/>
      <c r="N5574" s="111"/>
      <c r="O5574" s="112"/>
      <c r="AF5574" s="109"/>
      <c r="AG5574" s="109"/>
      <c r="AH5574" s="109"/>
      <c r="AN5574" s="109"/>
      <c r="AO5574" s="109"/>
      <c r="AP5574" s="109"/>
      <c r="BF5574" s="305"/>
      <c r="BG5574" s="305"/>
      <c r="BJ5574" s="344"/>
      <c r="BK5574" s="344"/>
      <c r="BS5574" s="305"/>
      <c r="BT5574" s="305"/>
      <c r="BU5574" s="305"/>
      <c r="BV5574" s="305"/>
      <c r="BW5574" s="305"/>
      <c r="BX5574" s="305"/>
      <c r="BY5574" s="305"/>
      <c r="BZ5574" s="305"/>
      <c r="CA5574" s="305"/>
      <c r="CE5574" s="110"/>
    </row>
    <row r="5575" spans="9:83" s="108" customFormat="1" x14ac:dyDescent="0.25">
      <c r="I5575" s="111"/>
      <c r="J5575" s="111"/>
      <c r="K5575" s="111"/>
      <c r="L5575" s="111"/>
      <c r="M5575" s="111"/>
      <c r="N5575" s="111"/>
      <c r="O5575" s="112"/>
      <c r="AF5575" s="109"/>
      <c r="AG5575" s="109"/>
      <c r="AH5575" s="109"/>
      <c r="AN5575" s="109"/>
      <c r="AO5575" s="109"/>
      <c r="AP5575" s="109"/>
      <c r="BF5575" s="305"/>
      <c r="BG5575" s="305"/>
      <c r="BJ5575" s="344"/>
      <c r="BK5575" s="344"/>
      <c r="BS5575" s="305"/>
      <c r="BT5575" s="305"/>
      <c r="BU5575" s="305"/>
      <c r="BV5575" s="305"/>
      <c r="BW5575" s="305"/>
      <c r="BX5575" s="305"/>
      <c r="BY5575" s="305"/>
      <c r="BZ5575" s="305"/>
      <c r="CA5575" s="305"/>
      <c r="CE5575" s="110"/>
    </row>
    <row r="5576" spans="9:83" s="108" customFormat="1" x14ac:dyDescent="0.25">
      <c r="I5576" s="111"/>
      <c r="J5576" s="111"/>
      <c r="K5576" s="111"/>
      <c r="L5576" s="111"/>
      <c r="M5576" s="111"/>
      <c r="N5576" s="111"/>
      <c r="O5576" s="112"/>
      <c r="AF5576" s="109"/>
      <c r="AG5576" s="109"/>
      <c r="AH5576" s="109"/>
      <c r="AN5576" s="109"/>
      <c r="AO5576" s="109"/>
      <c r="AP5576" s="109"/>
      <c r="BF5576" s="305"/>
      <c r="BG5576" s="305"/>
      <c r="BJ5576" s="344"/>
      <c r="BK5576" s="344"/>
      <c r="BS5576" s="305"/>
      <c r="BT5576" s="305"/>
      <c r="BU5576" s="305"/>
      <c r="BV5576" s="305"/>
      <c r="BW5576" s="305"/>
      <c r="BX5576" s="305"/>
      <c r="BY5576" s="305"/>
      <c r="BZ5576" s="305"/>
      <c r="CA5576" s="305"/>
      <c r="CE5576" s="110"/>
    </row>
    <row r="5577" spans="9:83" s="108" customFormat="1" x14ac:dyDescent="0.25">
      <c r="I5577" s="111"/>
      <c r="J5577" s="111"/>
      <c r="K5577" s="111"/>
      <c r="L5577" s="111"/>
      <c r="M5577" s="111"/>
      <c r="N5577" s="111"/>
      <c r="O5577" s="112"/>
      <c r="AF5577" s="109"/>
      <c r="AG5577" s="109"/>
      <c r="AH5577" s="109"/>
      <c r="AN5577" s="109"/>
      <c r="AO5577" s="109"/>
      <c r="AP5577" s="109"/>
      <c r="BF5577" s="305"/>
      <c r="BG5577" s="305"/>
      <c r="BJ5577" s="344"/>
      <c r="BK5577" s="344"/>
      <c r="BS5577" s="305"/>
      <c r="BT5577" s="305"/>
      <c r="BU5577" s="305"/>
      <c r="BV5577" s="305"/>
      <c r="BW5577" s="305"/>
      <c r="BX5577" s="305"/>
      <c r="BY5577" s="305"/>
      <c r="BZ5577" s="305"/>
      <c r="CA5577" s="305"/>
      <c r="CE5577" s="110"/>
    </row>
    <row r="5578" spans="9:83" s="108" customFormat="1" x14ac:dyDescent="0.25">
      <c r="I5578" s="111"/>
      <c r="J5578" s="111"/>
      <c r="K5578" s="111"/>
      <c r="L5578" s="111"/>
      <c r="M5578" s="111"/>
      <c r="N5578" s="111"/>
      <c r="O5578" s="112"/>
      <c r="AF5578" s="109"/>
      <c r="AG5578" s="109"/>
      <c r="AH5578" s="109"/>
      <c r="AN5578" s="109"/>
      <c r="AO5578" s="109"/>
      <c r="AP5578" s="109"/>
      <c r="BF5578" s="305"/>
      <c r="BG5578" s="305"/>
      <c r="BJ5578" s="344"/>
      <c r="BK5578" s="344"/>
      <c r="BS5578" s="305"/>
      <c r="BT5578" s="305"/>
      <c r="BU5578" s="305"/>
      <c r="BV5578" s="305"/>
      <c r="BW5578" s="305"/>
      <c r="BX5578" s="305"/>
      <c r="BY5578" s="305"/>
      <c r="BZ5578" s="305"/>
      <c r="CA5578" s="305"/>
      <c r="CE5578" s="110"/>
    </row>
    <row r="5579" spans="9:83" s="108" customFormat="1" x14ac:dyDescent="0.25">
      <c r="I5579" s="111"/>
      <c r="J5579" s="111"/>
      <c r="K5579" s="111"/>
      <c r="L5579" s="111"/>
      <c r="M5579" s="111"/>
      <c r="N5579" s="111"/>
      <c r="O5579" s="112"/>
      <c r="AF5579" s="109"/>
      <c r="AG5579" s="109"/>
      <c r="AH5579" s="109"/>
      <c r="AN5579" s="109"/>
      <c r="AO5579" s="109"/>
      <c r="AP5579" s="109"/>
      <c r="BF5579" s="305"/>
      <c r="BG5579" s="305"/>
      <c r="BJ5579" s="344"/>
      <c r="BK5579" s="344"/>
      <c r="BS5579" s="305"/>
      <c r="BT5579" s="305"/>
      <c r="BU5579" s="305"/>
      <c r="BV5579" s="305"/>
      <c r="BW5579" s="305"/>
      <c r="BX5579" s="305"/>
      <c r="BY5579" s="305"/>
      <c r="BZ5579" s="305"/>
      <c r="CA5579" s="305"/>
      <c r="CE5579" s="110"/>
    </row>
    <row r="5580" spans="9:83" s="108" customFormat="1" x14ac:dyDescent="0.25">
      <c r="I5580" s="111"/>
      <c r="J5580" s="111"/>
      <c r="K5580" s="111"/>
      <c r="L5580" s="111"/>
      <c r="M5580" s="111"/>
      <c r="N5580" s="111"/>
      <c r="O5580" s="112"/>
      <c r="AF5580" s="109"/>
      <c r="AG5580" s="109"/>
      <c r="AH5580" s="109"/>
      <c r="AN5580" s="109"/>
      <c r="AO5580" s="109"/>
      <c r="AP5580" s="109"/>
      <c r="BF5580" s="305"/>
      <c r="BG5580" s="305"/>
      <c r="BJ5580" s="344"/>
      <c r="BK5580" s="344"/>
      <c r="BS5580" s="305"/>
      <c r="BT5580" s="305"/>
      <c r="BU5580" s="305"/>
      <c r="BV5580" s="305"/>
      <c r="BW5580" s="305"/>
      <c r="BX5580" s="305"/>
      <c r="BY5580" s="305"/>
      <c r="BZ5580" s="305"/>
      <c r="CA5580" s="305"/>
      <c r="CE5580" s="110"/>
    </row>
    <row r="5581" spans="9:83" s="108" customFormat="1" x14ac:dyDescent="0.25">
      <c r="I5581" s="111"/>
      <c r="J5581" s="111"/>
      <c r="K5581" s="111"/>
      <c r="L5581" s="111"/>
      <c r="M5581" s="111"/>
      <c r="N5581" s="111"/>
      <c r="O5581" s="112"/>
      <c r="AF5581" s="109"/>
      <c r="AG5581" s="109"/>
      <c r="AH5581" s="109"/>
      <c r="AN5581" s="109"/>
      <c r="AO5581" s="109"/>
      <c r="AP5581" s="109"/>
      <c r="BF5581" s="305"/>
      <c r="BG5581" s="305"/>
      <c r="BJ5581" s="344"/>
      <c r="BK5581" s="344"/>
      <c r="BS5581" s="305"/>
      <c r="BT5581" s="305"/>
      <c r="BU5581" s="305"/>
      <c r="BV5581" s="305"/>
      <c r="BW5581" s="305"/>
      <c r="BX5581" s="305"/>
      <c r="BY5581" s="305"/>
      <c r="BZ5581" s="305"/>
      <c r="CA5581" s="305"/>
      <c r="CE5581" s="110"/>
    </row>
    <row r="5582" spans="9:83" s="108" customFormat="1" x14ac:dyDescent="0.25">
      <c r="I5582" s="111"/>
      <c r="J5582" s="111"/>
      <c r="K5582" s="111"/>
      <c r="L5582" s="111"/>
      <c r="M5582" s="111"/>
      <c r="N5582" s="111"/>
      <c r="O5582" s="112"/>
      <c r="AF5582" s="109"/>
      <c r="AG5582" s="109"/>
      <c r="AH5582" s="109"/>
      <c r="AN5582" s="109"/>
      <c r="AO5582" s="109"/>
      <c r="AP5582" s="109"/>
      <c r="BF5582" s="305"/>
      <c r="BG5582" s="305"/>
      <c r="BJ5582" s="344"/>
      <c r="BK5582" s="344"/>
      <c r="BS5582" s="305"/>
      <c r="BT5582" s="305"/>
      <c r="BU5582" s="305"/>
      <c r="BV5582" s="305"/>
      <c r="BW5582" s="305"/>
      <c r="BX5582" s="305"/>
      <c r="BY5582" s="305"/>
      <c r="BZ5582" s="305"/>
      <c r="CA5582" s="305"/>
      <c r="CE5582" s="110"/>
    </row>
    <row r="5583" spans="9:83" s="108" customFormat="1" x14ac:dyDescent="0.25">
      <c r="I5583" s="111"/>
      <c r="J5583" s="111"/>
      <c r="K5583" s="111"/>
      <c r="L5583" s="111"/>
      <c r="M5583" s="111"/>
      <c r="N5583" s="111"/>
      <c r="O5583" s="112"/>
      <c r="AF5583" s="109"/>
      <c r="AG5583" s="109"/>
      <c r="AH5583" s="109"/>
      <c r="AN5583" s="109"/>
      <c r="AO5583" s="109"/>
      <c r="AP5583" s="109"/>
      <c r="BF5583" s="305"/>
      <c r="BG5583" s="305"/>
      <c r="BJ5583" s="344"/>
      <c r="BK5583" s="344"/>
      <c r="BS5583" s="305"/>
      <c r="BT5583" s="305"/>
      <c r="BU5583" s="305"/>
      <c r="BV5583" s="305"/>
      <c r="BW5583" s="305"/>
      <c r="BX5583" s="305"/>
      <c r="BY5583" s="305"/>
      <c r="BZ5583" s="305"/>
      <c r="CA5583" s="305"/>
      <c r="CE5583" s="110"/>
    </row>
    <row r="5584" spans="9:83" s="108" customFormat="1" x14ac:dyDescent="0.25">
      <c r="I5584" s="111"/>
      <c r="J5584" s="111"/>
      <c r="K5584" s="111"/>
      <c r="L5584" s="111"/>
      <c r="M5584" s="111"/>
      <c r="N5584" s="111"/>
      <c r="O5584" s="112"/>
      <c r="AF5584" s="109"/>
      <c r="AG5584" s="109"/>
      <c r="AH5584" s="109"/>
      <c r="AN5584" s="109"/>
      <c r="AO5584" s="109"/>
      <c r="AP5584" s="109"/>
      <c r="BF5584" s="305"/>
      <c r="BG5584" s="305"/>
      <c r="BJ5584" s="344"/>
      <c r="BK5584" s="344"/>
      <c r="BS5584" s="305"/>
      <c r="BT5584" s="305"/>
      <c r="BU5584" s="305"/>
      <c r="BV5584" s="305"/>
      <c r="BW5584" s="305"/>
      <c r="BX5584" s="305"/>
      <c r="BY5584" s="305"/>
      <c r="BZ5584" s="305"/>
      <c r="CA5584" s="305"/>
      <c r="CE5584" s="110"/>
    </row>
    <row r="5585" spans="9:83" s="108" customFormat="1" x14ac:dyDescent="0.25">
      <c r="I5585" s="111"/>
      <c r="J5585" s="111"/>
      <c r="K5585" s="111"/>
      <c r="L5585" s="111"/>
      <c r="M5585" s="111"/>
      <c r="N5585" s="111"/>
      <c r="O5585" s="112"/>
      <c r="AF5585" s="109"/>
      <c r="AG5585" s="109"/>
      <c r="AH5585" s="109"/>
      <c r="AN5585" s="109"/>
      <c r="AO5585" s="109"/>
      <c r="AP5585" s="109"/>
      <c r="BF5585" s="305"/>
      <c r="BG5585" s="305"/>
      <c r="BJ5585" s="344"/>
      <c r="BK5585" s="344"/>
      <c r="BS5585" s="305"/>
      <c r="BT5585" s="305"/>
      <c r="BU5585" s="305"/>
      <c r="BV5585" s="305"/>
      <c r="BW5585" s="305"/>
      <c r="BX5585" s="305"/>
      <c r="BY5585" s="305"/>
      <c r="BZ5585" s="305"/>
      <c r="CA5585" s="305"/>
      <c r="CE5585" s="110"/>
    </row>
    <row r="5586" spans="9:83" s="108" customFormat="1" x14ac:dyDescent="0.25">
      <c r="I5586" s="111"/>
      <c r="J5586" s="111"/>
      <c r="K5586" s="111"/>
      <c r="L5586" s="111"/>
      <c r="M5586" s="111"/>
      <c r="N5586" s="111"/>
      <c r="O5586" s="112"/>
      <c r="AF5586" s="109"/>
      <c r="AG5586" s="109"/>
      <c r="AH5586" s="109"/>
      <c r="AN5586" s="109"/>
      <c r="AO5586" s="109"/>
      <c r="AP5586" s="109"/>
      <c r="BF5586" s="305"/>
      <c r="BG5586" s="305"/>
      <c r="BJ5586" s="344"/>
      <c r="BK5586" s="344"/>
      <c r="BS5586" s="305"/>
      <c r="BT5586" s="305"/>
      <c r="BU5586" s="305"/>
      <c r="BV5586" s="305"/>
      <c r="BW5586" s="305"/>
      <c r="BX5586" s="305"/>
      <c r="BY5586" s="305"/>
      <c r="BZ5586" s="305"/>
      <c r="CA5586" s="305"/>
      <c r="CE5586" s="110"/>
    </row>
    <row r="5587" spans="9:83" s="108" customFormat="1" x14ac:dyDescent="0.25">
      <c r="I5587" s="111"/>
      <c r="J5587" s="111"/>
      <c r="K5587" s="111"/>
      <c r="L5587" s="111"/>
      <c r="M5587" s="111"/>
      <c r="N5587" s="111"/>
      <c r="O5587" s="112"/>
      <c r="AF5587" s="109"/>
      <c r="AG5587" s="109"/>
      <c r="AH5587" s="109"/>
      <c r="AN5587" s="109"/>
      <c r="AO5587" s="109"/>
      <c r="AP5587" s="109"/>
      <c r="BF5587" s="305"/>
      <c r="BG5587" s="305"/>
      <c r="BJ5587" s="344"/>
      <c r="BK5587" s="344"/>
      <c r="BS5587" s="305"/>
      <c r="BT5587" s="305"/>
      <c r="BU5587" s="305"/>
      <c r="BV5587" s="305"/>
      <c r="BW5587" s="305"/>
      <c r="BX5587" s="305"/>
      <c r="BY5587" s="305"/>
      <c r="BZ5587" s="305"/>
      <c r="CA5587" s="305"/>
      <c r="CE5587" s="110"/>
    </row>
    <row r="5588" spans="9:83" s="108" customFormat="1" x14ac:dyDescent="0.25">
      <c r="I5588" s="111"/>
      <c r="J5588" s="111"/>
      <c r="K5588" s="111"/>
      <c r="L5588" s="111"/>
      <c r="M5588" s="111"/>
      <c r="N5588" s="111"/>
      <c r="O5588" s="112"/>
      <c r="AF5588" s="109"/>
      <c r="AG5588" s="109"/>
      <c r="AH5588" s="109"/>
      <c r="AN5588" s="109"/>
      <c r="AO5588" s="109"/>
      <c r="AP5588" s="109"/>
      <c r="BF5588" s="305"/>
      <c r="BG5588" s="305"/>
      <c r="BJ5588" s="344"/>
      <c r="BK5588" s="344"/>
      <c r="BS5588" s="305"/>
      <c r="BT5588" s="305"/>
      <c r="BU5588" s="305"/>
      <c r="BV5588" s="305"/>
      <c r="BW5588" s="305"/>
      <c r="BX5588" s="305"/>
      <c r="BY5588" s="305"/>
      <c r="BZ5588" s="305"/>
      <c r="CA5588" s="305"/>
      <c r="CE5588" s="110"/>
    </row>
    <row r="5589" spans="9:83" s="108" customFormat="1" x14ac:dyDescent="0.25">
      <c r="I5589" s="111"/>
      <c r="J5589" s="111"/>
      <c r="K5589" s="111"/>
      <c r="L5589" s="111"/>
      <c r="M5589" s="111"/>
      <c r="N5589" s="111"/>
      <c r="O5589" s="112"/>
      <c r="AF5589" s="109"/>
      <c r="AG5589" s="109"/>
      <c r="AH5589" s="109"/>
      <c r="AN5589" s="109"/>
      <c r="AO5589" s="109"/>
      <c r="AP5589" s="109"/>
      <c r="BF5589" s="305"/>
      <c r="BG5589" s="305"/>
      <c r="BJ5589" s="344"/>
      <c r="BK5589" s="344"/>
      <c r="BS5589" s="305"/>
      <c r="BT5589" s="305"/>
      <c r="BU5589" s="305"/>
      <c r="BV5589" s="305"/>
      <c r="BW5589" s="305"/>
      <c r="BX5589" s="305"/>
      <c r="BY5589" s="305"/>
      <c r="BZ5589" s="305"/>
      <c r="CA5589" s="305"/>
      <c r="CE5589" s="110"/>
    </row>
    <row r="5590" spans="9:83" s="108" customFormat="1" x14ac:dyDescent="0.25">
      <c r="I5590" s="111"/>
      <c r="J5590" s="111"/>
      <c r="K5590" s="111"/>
      <c r="L5590" s="111"/>
      <c r="M5590" s="111"/>
      <c r="N5590" s="111"/>
      <c r="O5590" s="112"/>
      <c r="AF5590" s="109"/>
      <c r="AG5590" s="109"/>
      <c r="AH5590" s="109"/>
      <c r="AN5590" s="109"/>
      <c r="AO5590" s="109"/>
      <c r="AP5590" s="109"/>
      <c r="BF5590" s="305"/>
      <c r="BG5590" s="305"/>
      <c r="BJ5590" s="344"/>
      <c r="BK5590" s="344"/>
      <c r="BS5590" s="305"/>
      <c r="BT5590" s="305"/>
      <c r="BU5590" s="305"/>
      <c r="BV5590" s="305"/>
      <c r="BW5590" s="305"/>
      <c r="BX5590" s="305"/>
      <c r="BY5590" s="305"/>
      <c r="BZ5590" s="305"/>
      <c r="CA5590" s="305"/>
      <c r="CE5590" s="110"/>
    </row>
    <row r="5591" spans="9:83" s="108" customFormat="1" x14ac:dyDescent="0.25">
      <c r="I5591" s="111"/>
      <c r="J5591" s="111"/>
      <c r="K5591" s="111"/>
      <c r="L5591" s="111"/>
      <c r="M5591" s="111"/>
      <c r="N5591" s="111"/>
      <c r="O5591" s="112"/>
      <c r="AF5591" s="109"/>
      <c r="AG5591" s="109"/>
      <c r="AH5591" s="109"/>
      <c r="AN5591" s="109"/>
      <c r="AO5591" s="109"/>
      <c r="AP5591" s="109"/>
      <c r="BF5591" s="305"/>
      <c r="BG5591" s="305"/>
      <c r="BJ5591" s="344"/>
      <c r="BK5591" s="344"/>
      <c r="BS5591" s="305"/>
      <c r="BT5591" s="305"/>
      <c r="BU5591" s="305"/>
      <c r="BV5591" s="305"/>
      <c r="BW5591" s="305"/>
      <c r="BX5591" s="305"/>
      <c r="BY5591" s="305"/>
      <c r="BZ5591" s="305"/>
      <c r="CA5591" s="305"/>
      <c r="CE5591" s="110"/>
    </row>
    <row r="5592" spans="9:83" s="108" customFormat="1" x14ac:dyDescent="0.25">
      <c r="I5592" s="111"/>
      <c r="J5592" s="111"/>
      <c r="K5592" s="111"/>
      <c r="L5592" s="111"/>
      <c r="M5592" s="111"/>
      <c r="N5592" s="111"/>
      <c r="O5592" s="112"/>
      <c r="AF5592" s="109"/>
      <c r="AG5592" s="109"/>
      <c r="AH5592" s="109"/>
      <c r="AN5592" s="109"/>
      <c r="AO5592" s="109"/>
      <c r="AP5592" s="109"/>
      <c r="BF5592" s="305"/>
      <c r="BG5592" s="305"/>
      <c r="BJ5592" s="344"/>
      <c r="BK5592" s="344"/>
      <c r="BS5592" s="305"/>
      <c r="BT5592" s="305"/>
      <c r="BU5592" s="305"/>
      <c r="BV5592" s="305"/>
      <c r="BW5592" s="305"/>
      <c r="BX5592" s="305"/>
      <c r="BY5592" s="305"/>
      <c r="BZ5592" s="305"/>
      <c r="CA5592" s="305"/>
      <c r="CE5592" s="110"/>
    </row>
    <row r="5593" spans="9:83" s="108" customFormat="1" x14ac:dyDescent="0.25">
      <c r="I5593" s="111"/>
      <c r="J5593" s="111"/>
      <c r="K5593" s="111"/>
      <c r="L5593" s="111"/>
      <c r="M5593" s="111"/>
      <c r="N5593" s="111"/>
      <c r="O5593" s="112"/>
      <c r="AF5593" s="109"/>
      <c r="AG5593" s="109"/>
      <c r="AH5593" s="109"/>
      <c r="AN5593" s="109"/>
      <c r="AO5593" s="109"/>
      <c r="AP5593" s="109"/>
      <c r="BF5593" s="305"/>
      <c r="BG5593" s="305"/>
      <c r="BJ5593" s="344"/>
      <c r="BK5593" s="344"/>
      <c r="BS5593" s="305"/>
      <c r="BT5593" s="305"/>
      <c r="BU5593" s="305"/>
      <c r="BV5593" s="305"/>
      <c r="BW5593" s="305"/>
      <c r="BX5593" s="305"/>
      <c r="BY5593" s="305"/>
      <c r="BZ5593" s="305"/>
      <c r="CA5593" s="305"/>
      <c r="CE5593" s="110"/>
    </row>
    <row r="5594" spans="9:83" s="108" customFormat="1" x14ac:dyDescent="0.25">
      <c r="I5594" s="111"/>
      <c r="J5594" s="111"/>
      <c r="K5594" s="111"/>
      <c r="L5594" s="111"/>
      <c r="M5594" s="111"/>
      <c r="N5594" s="111"/>
      <c r="O5594" s="112"/>
      <c r="AF5594" s="109"/>
      <c r="AG5594" s="109"/>
      <c r="AH5594" s="109"/>
      <c r="AN5594" s="109"/>
      <c r="AO5594" s="109"/>
      <c r="AP5594" s="109"/>
      <c r="BF5594" s="305"/>
      <c r="BG5594" s="305"/>
      <c r="BJ5594" s="344"/>
      <c r="BK5594" s="344"/>
      <c r="BS5594" s="305"/>
      <c r="BT5594" s="305"/>
      <c r="BU5594" s="305"/>
      <c r="BV5594" s="305"/>
      <c r="BW5594" s="305"/>
      <c r="BX5594" s="305"/>
      <c r="BY5594" s="305"/>
      <c r="BZ5594" s="305"/>
      <c r="CA5594" s="305"/>
      <c r="CE5594" s="110"/>
    </row>
    <row r="5595" spans="9:83" s="108" customFormat="1" x14ac:dyDescent="0.25">
      <c r="I5595" s="111"/>
      <c r="J5595" s="111"/>
      <c r="K5595" s="111"/>
      <c r="L5595" s="111"/>
      <c r="M5595" s="111"/>
      <c r="N5595" s="111"/>
      <c r="O5595" s="112"/>
      <c r="AF5595" s="109"/>
      <c r="AG5595" s="109"/>
      <c r="AH5595" s="109"/>
      <c r="AN5595" s="109"/>
      <c r="AO5595" s="109"/>
      <c r="AP5595" s="109"/>
      <c r="BF5595" s="305"/>
      <c r="BG5595" s="305"/>
      <c r="BJ5595" s="344"/>
      <c r="BK5595" s="344"/>
      <c r="BS5595" s="305"/>
      <c r="BT5595" s="305"/>
      <c r="BU5595" s="305"/>
      <c r="BV5595" s="305"/>
      <c r="BW5595" s="305"/>
      <c r="BX5595" s="305"/>
      <c r="BY5595" s="305"/>
      <c r="BZ5595" s="305"/>
      <c r="CA5595" s="305"/>
      <c r="CE5595" s="110"/>
    </row>
    <row r="5596" spans="9:83" s="108" customFormat="1" x14ac:dyDescent="0.25">
      <c r="I5596" s="111"/>
      <c r="J5596" s="111"/>
      <c r="K5596" s="111"/>
      <c r="L5596" s="111"/>
      <c r="M5596" s="111"/>
      <c r="N5596" s="111"/>
      <c r="O5596" s="112"/>
      <c r="AF5596" s="109"/>
      <c r="AG5596" s="109"/>
      <c r="AH5596" s="109"/>
      <c r="AN5596" s="109"/>
      <c r="AO5596" s="109"/>
      <c r="AP5596" s="109"/>
      <c r="BF5596" s="305"/>
      <c r="BG5596" s="305"/>
      <c r="BJ5596" s="344"/>
      <c r="BK5596" s="344"/>
      <c r="BS5596" s="305"/>
      <c r="BT5596" s="305"/>
      <c r="BU5596" s="305"/>
      <c r="BV5596" s="305"/>
      <c r="BW5596" s="305"/>
      <c r="BX5596" s="305"/>
      <c r="BY5596" s="305"/>
      <c r="BZ5596" s="305"/>
      <c r="CA5596" s="305"/>
      <c r="CE5596" s="110"/>
    </row>
    <row r="5597" spans="9:83" s="108" customFormat="1" x14ac:dyDescent="0.25">
      <c r="I5597" s="111"/>
      <c r="J5597" s="111"/>
      <c r="K5597" s="111"/>
      <c r="L5597" s="111"/>
      <c r="M5597" s="111"/>
      <c r="N5597" s="111"/>
      <c r="O5597" s="112"/>
      <c r="AF5597" s="109"/>
      <c r="AG5597" s="109"/>
      <c r="AH5597" s="109"/>
      <c r="AN5597" s="109"/>
      <c r="AO5597" s="109"/>
      <c r="AP5597" s="109"/>
      <c r="BF5597" s="305"/>
      <c r="BG5597" s="305"/>
      <c r="BJ5597" s="344"/>
      <c r="BK5597" s="344"/>
      <c r="BS5597" s="305"/>
      <c r="BT5597" s="305"/>
      <c r="BU5597" s="305"/>
      <c r="BV5597" s="305"/>
      <c r="BW5597" s="305"/>
      <c r="BX5597" s="305"/>
      <c r="BY5597" s="305"/>
      <c r="BZ5597" s="305"/>
      <c r="CA5597" s="305"/>
      <c r="CE5597" s="110"/>
    </row>
    <row r="5598" spans="9:83" s="108" customFormat="1" x14ac:dyDescent="0.25">
      <c r="I5598" s="111"/>
      <c r="J5598" s="111"/>
      <c r="K5598" s="111"/>
      <c r="L5598" s="111"/>
      <c r="M5598" s="111"/>
      <c r="N5598" s="111"/>
      <c r="O5598" s="112"/>
      <c r="AF5598" s="109"/>
      <c r="AG5598" s="109"/>
      <c r="AH5598" s="109"/>
      <c r="AN5598" s="109"/>
      <c r="AO5598" s="109"/>
      <c r="AP5598" s="109"/>
      <c r="BF5598" s="305"/>
      <c r="BG5598" s="305"/>
      <c r="BJ5598" s="344"/>
      <c r="BK5598" s="344"/>
      <c r="BS5598" s="305"/>
      <c r="BT5598" s="305"/>
      <c r="BU5598" s="305"/>
      <c r="BV5598" s="305"/>
      <c r="BW5598" s="305"/>
      <c r="BX5598" s="305"/>
      <c r="BY5598" s="305"/>
      <c r="BZ5598" s="305"/>
      <c r="CA5598" s="305"/>
      <c r="CE5598" s="110"/>
    </row>
    <row r="5599" spans="9:83" s="108" customFormat="1" x14ac:dyDescent="0.25">
      <c r="I5599" s="111"/>
      <c r="J5599" s="111"/>
      <c r="K5599" s="111"/>
      <c r="L5599" s="111"/>
      <c r="M5599" s="111"/>
      <c r="N5599" s="111"/>
      <c r="O5599" s="112"/>
      <c r="AF5599" s="109"/>
      <c r="AG5599" s="109"/>
      <c r="AH5599" s="109"/>
      <c r="AN5599" s="109"/>
      <c r="AO5599" s="109"/>
      <c r="AP5599" s="109"/>
      <c r="BF5599" s="305"/>
      <c r="BG5599" s="305"/>
      <c r="BJ5599" s="344"/>
      <c r="BK5599" s="344"/>
      <c r="BS5599" s="305"/>
      <c r="BT5599" s="305"/>
      <c r="BU5599" s="305"/>
      <c r="BV5599" s="305"/>
      <c r="BW5599" s="305"/>
      <c r="BX5599" s="305"/>
      <c r="BY5599" s="305"/>
      <c r="BZ5599" s="305"/>
      <c r="CA5599" s="305"/>
      <c r="CE5599" s="110"/>
    </row>
    <row r="5600" spans="9:83" s="108" customFormat="1" x14ac:dyDescent="0.25">
      <c r="I5600" s="111"/>
      <c r="J5600" s="111"/>
      <c r="K5600" s="111"/>
      <c r="L5600" s="111"/>
      <c r="M5600" s="111"/>
      <c r="N5600" s="111"/>
      <c r="O5600" s="112"/>
      <c r="AF5600" s="109"/>
      <c r="AG5600" s="109"/>
      <c r="AH5600" s="109"/>
      <c r="AN5600" s="109"/>
      <c r="AO5600" s="109"/>
      <c r="AP5600" s="109"/>
      <c r="BF5600" s="305"/>
      <c r="BG5600" s="305"/>
      <c r="BJ5600" s="344"/>
      <c r="BK5600" s="344"/>
      <c r="BS5600" s="305"/>
      <c r="BT5600" s="305"/>
      <c r="BU5600" s="305"/>
      <c r="BV5600" s="305"/>
      <c r="BW5600" s="305"/>
      <c r="BX5600" s="305"/>
      <c r="BY5600" s="305"/>
      <c r="BZ5600" s="305"/>
      <c r="CA5600" s="305"/>
      <c r="CE5600" s="110"/>
    </row>
    <row r="5601" spans="9:83" s="108" customFormat="1" x14ac:dyDescent="0.25">
      <c r="I5601" s="111"/>
      <c r="J5601" s="111"/>
      <c r="K5601" s="111"/>
      <c r="L5601" s="111"/>
      <c r="M5601" s="111"/>
      <c r="N5601" s="111"/>
      <c r="O5601" s="112"/>
      <c r="AF5601" s="109"/>
      <c r="AG5601" s="109"/>
      <c r="AH5601" s="109"/>
      <c r="AN5601" s="109"/>
      <c r="AO5601" s="109"/>
      <c r="AP5601" s="109"/>
      <c r="BF5601" s="305"/>
      <c r="BG5601" s="305"/>
      <c r="BJ5601" s="344"/>
      <c r="BK5601" s="344"/>
      <c r="BS5601" s="305"/>
      <c r="BT5601" s="305"/>
      <c r="BU5601" s="305"/>
      <c r="BV5601" s="305"/>
      <c r="BW5601" s="305"/>
      <c r="BX5601" s="305"/>
      <c r="BY5601" s="305"/>
      <c r="BZ5601" s="305"/>
      <c r="CA5601" s="305"/>
      <c r="CE5601" s="110"/>
    </row>
    <row r="5602" spans="9:83" s="108" customFormat="1" x14ac:dyDescent="0.25">
      <c r="I5602" s="111"/>
      <c r="J5602" s="111"/>
      <c r="K5602" s="111"/>
      <c r="L5602" s="111"/>
      <c r="M5602" s="111"/>
      <c r="N5602" s="111"/>
      <c r="O5602" s="112"/>
      <c r="AF5602" s="109"/>
      <c r="AG5602" s="109"/>
      <c r="AH5602" s="109"/>
      <c r="AN5602" s="109"/>
      <c r="AO5602" s="109"/>
      <c r="AP5602" s="109"/>
      <c r="BF5602" s="305"/>
      <c r="BG5602" s="305"/>
      <c r="BJ5602" s="344"/>
      <c r="BK5602" s="344"/>
      <c r="BS5602" s="305"/>
      <c r="BT5602" s="305"/>
      <c r="BU5602" s="305"/>
      <c r="BV5602" s="305"/>
      <c r="BW5602" s="305"/>
      <c r="BX5602" s="305"/>
      <c r="BY5602" s="305"/>
      <c r="BZ5602" s="305"/>
      <c r="CA5602" s="305"/>
      <c r="CE5602" s="110"/>
    </row>
    <row r="5603" spans="9:83" s="108" customFormat="1" x14ac:dyDescent="0.25">
      <c r="I5603" s="111"/>
      <c r="J5603" s="111"/>
      <c r="K5603" s="111"/>
      <c r="L5603" s="111"/>
      <c r="M5603" s="111"/>
      <c r="N5603" s="111"/>
      <c r="O5603" s="112"/>
      <c r="AF5603" s="109"/>
      <c r="AG5603" s="109"/>
      <c r="AH5603" s="109"/>
      <c r="AN5603" s="109"/>
      <c r="AO5603" s="109"/>
      <c r="AP5603" s="109"/>
      <c r="BF5603" s="305"/>
      <c r="BG5603" s="305"/>
      <c r="BJ5603" s="344"/>
      <c r="BK5603" s="344"/>
      <c r="BS5603" s="305"/>
      <c r="BT5603" s="305"/>
      <c r="BU5603" s="305"/>
      <c r="BV5603" s="305"/>
      <c r="BW5603" s="305"/>
      <c r="BX5603" s="305"/>
      <c r="BY5603" s="305"/>
      <c r="BZ5603" s="305"/>
      <c r="CA5603" s="305"/>
      <c r="CE5603" s="110"/>
    </row>
    <row r="5604" spans="9:83" s="108" customFormat="1" x14ac:dyDescent="0.25">
      <c r="I5604" s="111"/>
      <c r="J5604" s="111"/>
      <c r="K5604" s="111"/>
      <c r="L5604" s="111"/>
      <c r="M5604" s="111"/>
      <c r="N5604" s="111"/>
      <c r="O5604" s="112"/>
      <c r="AF5604" s="109"/>
      <c r="AG5604" s="109"/>
      <c r="AH5604" s="109"/>
      <c r="AN5604" s="109"/>
      <c r="AO5604" s="109"/>
      <c r="AP5604" s="109"/>
      <c r="BF5604" s="305"/>
      <c r="BG5604" s="305"/>
      <c r="BJ5604" s="344"/>
      <c r="BK5604" s="344"/>
      <c r="BS5604" s="305"/>
      <c r="BT5604" s="305"/>
      <c r="BU5604" s="305"/>
      <c r="BV5604" s="305"/>
      <c r="BW5604" s="305"/>
      <c r="BX5604" s="305"/>
      <c r="BY5604" s="305"/>
      <c r="BZ5604" s="305"/>
      <c r="CA5604" s="305"/>
      <c r="CE5604" s="110"/>
    </row>
    <row r="5605" spans="9:83" s="108" customFormat="1" x14ac:dyDescent="0.25">
      <c r="I5605" s="111"/>
      <c r="J5605" s="111"/>
      <c r="K5605" s="111"/>
      <c r="L5605" s="111"/>
      <c r="M5605" s="111"/>
      <c r="N5605" s="111"/>
      <c r="O5605" s="112"/>
      <c r="AF5605" s="109"/>
      <c r="AG5605" s="109"/>
      <c r="AH5605" s="109"/>
      <c r="AN5605" s="109"/>
      <c r="AO5605" s="109"/>
      <c r="AP5605" s="109"/>
      <c r="BF5605" s="305"/>
      <c r="BG5605" s="305"/>
      <c r="BJ5605" s="344"/>
      <c r="BK5605" s="344"/>
      <c r="BS5605" s="305"/>
      <c r="BT5605" s="305"/>
      <c r="BU5605" s="305"/>
      <c r="BV5605" s="305"/>
      <c r="BW5605" s="305"/>
      <c r="BX5605" s="305"/>
      <c r="BY5605" s="305"/>
      <c r="BZ5605" s="305"/>
      <c r="CA5605" s="305"/>
      <c r="CE5605" s="110"/>
    </row>
    <row r="5606" spans="9:83" s="108" customFormat="1" x14ac:dyDescent="0.25">
      <c r="I5606" s="111"/>
      <c r="J5606" s="111"/>
      <c r="K5606" s="111"/>
      <c r="L5606" s="111"/>
      <c r="M5606" s="111"/>
      <c r="N5606" s="111"/>
      <c r="O5606" s="112"/>
      <c r="AF5606" s="109"/>
      <c r="AG5606" s="109"/>
      <c r="AH5606" s="109"/>
      <c r="AN5606" s="109"/>
      <c r="AO5606" s="109"/>
      <c r="AP5606" s="109"/>
      <c r="BF5606" s="305"/>
      <c r="BG5606" s="305"/>
      <c r="BJ5606" s="344"/>
      <c r="BK5606" s="344"/>
      <c r="BS5606" s="305"/>
      <c r="BT5606" s="305"/>
      <c r="BU5606" s="305"/>
      <c r="BV5606" s="305"/>
      <c r="BW5606" s="305"/>
      <c r="BX5606" s="305"/>
      <c r="BY5606" s="305"/>
      <c r="BZ5606" s="305"/>
      <c r="CA5606" s="305"/>
      <c r="CE5606" s="110"/>
    </row>
    <row r="5607" spans="9:83" s="108" customFormat="1" x14ac:dyDescent="0.25">
      <c r="I5607" s="111"/>
      <c r="J5607" s="111"/>
      <c r="K5607" s="111"/>
      <c r="L5607" s="111"/>
      <c r="M5607" s="111"/>
      <c r="N5607" s="111"/>
      <c r="O5607" s="112"/>
      <c r="AF5607" s="109"/>
      <c r="AG5607" s="109"/>
      <c r="AH5607" s="109"/>
      <c r="AN5607" s="109"/>
      <c r="AO5607" s="109"/>
      <c r="AP5607" s="109"/>
      <c r="BF5607" s="305"/>
      <c r="BG5607" s="305"/>
      <c r="BJ5607" s="344"/>
      <c r="BK5607" s="344"/>
      <c r="BS5607" s="305"/>
      <c r="BT5607" s="305"/>
      <c r="BU5607" s="305"/>
      <c r="BV5607" s="305"/>
      <c r="BW5607" s="305"/>
      <c r="BX5607" s="305"/>
      <c r="BY5607" s="305"/>
      <c r="BZ5607" s="305"/>
      <c r="CA5607" s="305"/>
      <c r="CE5607" s="110"/>
    </row>
    <row r="5608" spans="9:83" s="108" customFormat="1" x14ac:dyDescent="0.25">
      <c r="I5608" s="111"/>
      <c r="J5608" s="111"/>
      <c r="K5608" s="111"/>
      <c r="L5608" s="111"/>
      <c r="M5608" s="111"/>
      <c r="N5608" s="111"/>
      <c r="O5608" s="112"/>
      <c r="AF5608" s="109"/>
      <c r="AG5608" s="109"/>
      <c r="AH5608" s="109"/>
      <c r="AN5608" s="109"/>
      <c r="AO5608" s="109"/>
      <c r="AP5608" s="109"/>
      <c r="BF5608" s="305"/>
      <c r="BG5608" s="305"/>
      <c r="BJ5608" s="344"/>
      <c r="BK5608" s="344"/>
      <c r="BS5608" s="305"/>
      <c r="BT5608" s="305"/>
      <c r="BU5608" s="305"/>
      <c r="BV5608" s="305"/>
      <c r="BW5608" s="305"/>
      <c r="BX5608" s="305"/>
      <c r="BY5608" s="305"/>
      <c r="BZ5608" s="305"/>
      <c r="CA5608" s="305"/>
      <c r="CE5608" s="110"/>
    </row>
    <row r="5609" spans="9:83" s="108" customFormat="1" x14ac:dyDescent="0.25">
      <c r="I5609" s="111"/>
      <c r="J5609" s="111"/>
      <c r="K5609" s="111"/>
      <c r="L5609" s="111"/>
      <c r="M5609" s="111"/>
      <c r="N5609" s="111"/>
      <c r="O5609" s="112"/>
      <c r="AF5609" s="109"/>
      <c r="AG5609" s="109"/>
      <c r="AH5609" s="109"/>
      <c r="AN5609" s="109"/>
      <c r="AO5609" s="109"/>
      <c r="AP5609" s="109"/>
      <c r="BF5609" s="305"/>
      <c r="BG5609" s="305"/>
      <c r="BJ5609" s="344"/>
      <c r="BK5609" s="344"/>
      <c r="BS5609" s="305"/>
      <c r="BT5609" s="305"/>
      <c r="BU5609" s="305"/>
      <c r="BV5609" s="305"/>
      <c r="BW5609" s="305"/>
      <c r="BX5609" s="305"/>
      <c r="BY5609" s="305"/>
      <c r="BZ5609" s="305"/>
      <c r="CA5609" s="305"/>
      <c r="CE5609" s="110"/>
    </row>
    <row r="5610" spans="9:83" s="108" customFormat="1" x14ac:dyDescent="0.25">
      <c r="I5610" s="111"/>
      <c r="J5610" s="111"/>
      <c r="K5610" s="111"/>
      <c r="L5610" s="111"/>
      <c r="M5610" s="111"/>
      <c r="N5610" s="111"/>
      <c r="O5610" s="112"/>
      <c r="AF5610" s="109"/>
      <c r="AG5610" s="109"/>
      <c r="AH5610" s="109"/>
      <c r="AN5610" s="109"/>
      <c r="AO5610" s="109"/>
      <c r="AP5610" s="109"/>
      <c r="BF5610" s="305"/>
      <c r="BG5610" s="305"/>
      <c r="BJ5610" s="344"/>
      <c r="BK5610" s="344"/>
      <c r="BS5610" s="305"/>
      <c r="BT5610" s="305"/>
      <c r="BU5610" s="305"/>
      <c r="BV5610" s="305"/>
      <c r="BW5610" s="305"/>
      <c r="BX5610" s="305"/>
      <c r="BY5610" s="305"/>
      <c r="BZ5610" s="305"/>
      <c r="CA5610" s="305"/>
      <c r="CE5610" s="110"/>
    </row>
    <row r="5611" spans="9:83" s="108" customFormat="1" x14ac:dyDescent="0.25">
      <c r="I5611" s="111"/>
      <c r="J5611" s="111"/>
      <c r="K5611" s="111"/>
      <c r="L5611" s="111"/>
      <c r="M5611" s="111"/>
      <c r="N5611" s="111"/>
      <c r="O5611" s="112"/>
      <c r="AF5611" s="109"/>
      <c r="AG5611" s="109"/>
      <c r="AH5611" s="109"/>
      <c r="AN5611" s="109"/>
      <c r="AO5611" s="109"/>
      <c r="AP5611" s="109"/>
      <c r="BF5611" s="305"/>
      <c r="BG5611" s="305"/>
      <c r="BJ5611" s="344"/>
      <c r="BK5611" s="344"/>
      <c r="BS5611" s="305"/>
      <c r="BT5611" s="305"/>
      <c r="BU5611" s="305"/>
      <c r="BV5611" s="305"/>
      <c r="BW5611" s="305"/>
      <c r="BX5611" s="305"/>
      <c r="BY5611" s="305"/>
      <c r="BZ5611" s="305"/>
      <c r="CA5611" s="305"/>
      <c r="CE5611" s="110"/>
    </row>
    <row r="5612" spans="9:83" s="108" customFormat="1" x14ac:dyDescent="0.25">
      <c r="I5612" s="111"/>
      <c r="J5612" s="111"/>
      <c r="K5612" s="111"/>
      <c r="L5612" s="111"/>
      <c r="M5612" s="111"/>
      <c r="N5612" s="111"/>
      <c r="O5612" s="112"/>
      <c r="AF5612" s="109"/>
      <c r="AG5612" s="109"/>
      <c r="AH5612" s="109"/>
      <c r="AN5612" s="109"/>
      <c r="AO5612" s="109"/>
      <c r="AP5612" s="109"/>
      <c r="BF5612" s="305"/>
      <c r="BG5612" s="305"/>
      <c r="BJ5612" s="344"/>
      <c r="BK5612" s="344"/>
      <c r="BS5612" s="305"/>
      <c r="BT5612" s="305"/>
      <c r="BU5612" s="305"/>
      <c r="BV5612" s="305"/>
      <c r="BW5612" s="305"/>
      <c r="BX5612" s="305"/>
      <c r="BY5612" s="305"/>
      <c r="BZ5612" s="305"/>
      <c r="CA5612" s="305"/>
      <c r="CE5612" s="110"/>
    </row>
    <row r="5613" spans="9:83" s="108" customFormat="1" x14ac:dyDescent="0.25">
      <c r="I5613" s="111"/>
      <c r="J5613" s="111"/>
      <c r="K5613" s="111"/>
      <c r="L5613" s="111"/>
      <c r="M5613" s="111"/>
      <c r="N5613" s="111"/>
      <c r="O5613" s="112"/>
      <c r="AF5613" s="109"/>
      <c r="AG5613" s="109"/>
      <c r="AH5613" s="109"/>
      <c r="AN5613" s="109"/>
      <c r="AO5613" s="109"/>
      <c r="AP5613" s="109"/>
      <c r="BF5613" s="305"/>
      <c r="BG5613" s="305"/>
      <c r="BJ5613" s="344"/>
      <c r="BK5613" s="344"/>
      <c r="BS5613" s="305"/>
      <c r="BT5613" s="305"/>
      <c r="BU5613" s="305"/>
      <c r="BV5613" s="305"/>
      <c r="BW5613" s="305"/>
      <c r="BX5613" s="305"/>
      <c r="BY5613" s="305"/>
      <c r="BZ5613" s="305"/>
      <c r="CA5613" s="305"/>
      <c r="CE5613" s="110"/>
    </row>
    <row r="5614" spans="9:83" s="108" customFormat="1" x14ac:dyDescent="0.25">
      <c r="I5614" s="111"/>
      <c r="J5614" s="111"/>
      <c r="K5614" s="111"/>
      <c r="L5614" s="111"/>
      <c r="M5614" s="111"/>
      <c r="N5614" s="111"/>
      <c r="O5614" s="112"/>
      <c r="AF5614" s="109"/>
      <c r="AG5614" s="109"/>
      <c r="AH5614" s="109"/>
      <c r="AN5614" s="109"/>
      <c r="AO5614" s="109"/>
      <c r="AP5614" s="109"/>
      <c r="BF5614" s="305"/>
      <c r="BG5614" s="305"/>
      <c r="BJ5614" s="344"/>
      <c r="BK5614" s="344"/>
      <c r="BS5614" s="305"/>
      <c r="BT5614" s="305"/>
      <c r="BU5614" s="305"/>
      <c r="BV5614" s="305"/>
      <c r="BW5614" s="305"/>
      <c r="BX5614" s="305"/>
      <c r="BY5614" s="305"/>
      <c r="BZ5614" s="305"/>
      <c r="CA5614" s="305"/>
      <c r="CE5614" s="110"/>
    </row>
    <row r="5615" spans="9:83" s="108" customFormat="1" x14ac:dyDescent="0.25">
      <c r="I5615" s="111"/>
      <c r="J5615" s="111"/>
      <c r="K5615" s="111"/>
      <c r="L5615" s="111"/>
      <c r="M5615" s="111"/>
      <c r="N5615" s="111"/>
      <c r="O5615" s="112"/>
      <c r="AF5615" s="109"/>
      <c r="AG5615" s="109"/>
      <c r="AH5615" s="109"/>
      <c r="AN5615" s="109"/>
      <c r="AO5615" s="109"/>
      <c r="AP5615" s="109"/>
      <c r="BF5615" s="305"/>
      <c r="BG5615" s="305"/>
      <c r="BJ5615" s="344"/>
      <c r="BK5615" s="344"/>
      <c r="BS5615" s="305"/>
      <c r="BT5615" s="305"/>
      <c r="BU5615" s="305"/>
      <c r="BV5615" s="305"/>
      <c r="BW5615" s="305"/>
      <c r="BX5615" s="305"/>
      <c r="BY5615" s="305"/>
      <c r="BZ5615" s="305"/>
      <c r="CA5615" s="305"/>
      <c r="CE5615" s="110"/>
    </row>
    <row r="5616" spans="9:83" s="108" customFormat="1" x14ac:dyDescent="0.25">
      <c r="I5616" s="111"/>
      <c r="J5616" s="111"/>
      <c r="K5616" s="111"/>
      <c r="L5616" s="111"/>
      <c r="M5616" s="111"/>
      <c r="N5616" s="111"/>
      <c r="O5616" s="112"/>
      <c r="AF5616" s="109"/>
      <c r="AG5616" s="109"/>
      <c r="AH5616" s="109"/>
      <c r="AN5616" s="109"/>
      <c r="AO5616" s="109"/>
      <c r="AP5616" s="109"/>
      <c r="BF5616" s="305"/>
      <c r="BG5616" s="305"/>
      <c r="BJ5616" s="344"/>
      <c r="BK5616" s="344"/>
      <c r="BS5616" s="305"/>
      <c r="BT5616" s="305"/>
      <c r="BU5616" s="305"/>
      <c r="BV5616" s="305"/>
      <c r="BW5616" s="305"/>
      <c r="BX5616" s="305"/>
      <c r="BY5616" s="305"/>
      <c r="BZ5616" s="305"/>
      <c r="CA5616" s="305"/>
      <c r="CE5616" s="110"/>
    </row>
    <row r="5617" spans="9:83" s="108" customFormat="1" x14ac:dyDescent="0.25">
      <c r="I5617" s="111"/>
      <c r="J5617" s="111"/>
      <c r="K5617" s="111"/>
      <c r="L5617" s="111"/>
      <c r="M5617" s="111"/>
      <c r="N5617" s="111"/>
      <c r="O5617" s="112"/>
      <c r="AF5617" s="109"/>
      <c r="AG5617" s="109"/>
      <c r="AH5617" s="109"/>
      <c r="AN5617" s="109"/>
      <c r="AO5617" s="109"/>
      <c r="AP5617" s="109"/>
      <c r="BF5617" s="305"/>
      <c r="BG5617" s="305"/>
      <c r="BJ5617" s="344"/>
      <c r="BK5617" s="344"/>
      <c r="BS5617" s="305"/>
      <c r="BT5617" s="305"/>
      <c r="BU5617" s="305"/>
      <c r="BV5617" s="305"/>
      <c r="BW5617" s="305"/>
      <c r="BX5617" s="305"/>
      <c r="BY5617" s="305"/>
      <c r="BZ5617" s="305"/>
      <c r="CA5617" s="305"/>
      <c r="CE5617" s="110"/>
    </row>
    <row r="5618" spans="9:83" s="108" customFormat="1" x14ac:dyDescent="0.25">
      <c r="I5618" s="111"/>
      <c r="J5618" s="111"/>
      <c r="K5618" s="111"/>
      <c r="L5618" s="111"/>
      <c r="M5618" s="111"/>
      <c r="N5618" s="111"/>
      <c r="O5618" s="112"/>
      <c r="AF5618" s="109"/>
      <c r="AG5618" s="109"/>
      <c r="AH5618" s="109"/>
      <c r="AN5618" s="109"/>
      <c r="AO5618" s="109"/>
      <c r="AP5618" s="109"/>
      <c r="BF5618" s="305"/>
      <c r="BG5618" s="305"/>
      <c r="BJ5618" s="344"/>
      <c r="BK5618" s="344"/>
      <c r="BS5618" s="305"/>
      <c r="BT5618" s="305"/>
      <c r="BU5618" s="305"/>
      <c r="BV5618" s="305"/>
      <c r="BW5618" s="305"/>
      <c r="BX5618" s="305"/>
      <c r="BY5618" s="305"/>
      <c r="BZ5618" s="305"/>
      <c r="CA5618" s="305"/>
      <c r="CE5618" s="110"/>
    </row>
    <row r="5619" spans="9:83" s="108" customFormat="1" x14ac:dyDescent="0.25">
      <c r="I5619" s="111"/>
      <c r="J5619" s="111"/>
      <c r="K5619" s="111"/>
      <c r="L5619" s="111"/>
      <c r="M5619" s="111"/>
      <c r="N5619" s="111"/>
      <c r="O5619" s="112"/>
      <c r="AF5619" s="109"/>
      <c r="AG5619" s="109"/>
      <c r="AH5619" s="109"/>
      <c r="AN5619" s="109"/>
      <c r="AO5619" s="109"/>
      <c r="AP5619" s="109"/>
      <c r="BF5619" s="305"/>
      <c r="BG5619" s="305"/>
      <c r="BJ5619" s="344"/>
      <c r="BK5619" s="344"/>
      <c r="BS5619" s="305"/>
      <c r="BT5619" s="305"/>
      <c r="BU5619" s="305"/>
      <c r="BV5619" s="305"/>
      <c r="BW5619" s="305"/>
      <c r="BX5619" s="305"/>
      <c r="BY5619" s="305"/>
      <c r="BZ5619" s="305"/>
      <c r="CA5619" s="305"/>
      <c r="CE5619" s="110"/>
    </row>
    <row r="5620" spans="9:83" s="108" customFormat="1" x14ac:dyDescent="0.25">
      <c r="I5620" s="111"/>
      <c r="J5620" s="111"/>
      <c r="K5620" s="111"/>
      <c r="L5620" s="111"/>
      <c r="M5620" s="111"/>
      <c r="N5620" s="111"/>
      <c r="O5620" s="112"/>
      <c r="AF5620" s="109"/>
      <c r="AG5620" s="109"/>
      <c r="AH5620" s="109"/>
      <c r="AN5620" s="109"/>
      <c r="AO5620" s="109"/>
      <c r="AP5620" s="109"/>
      <c r="BF5620" s="305"/>
      <c r="BG5620" s="305"/>
      <c r="BJ5620" s="344"/>
      <c r="BK5620" s="344"/>
      <c r="BS5620" s="305"/>
      <c r="BT5620" s="305"/>
      <c r="BU5620" s="305"/>
      <c r="BV5620" s="305"/>
      <c r="BW5620" s="305"/>
      <c r="BX5620" s="305"/>
      <c r="BY5620" s="305"/>
      <c r="BZ5620" s="305"/>
      <c r="CA5620" s="305"/>
      <c r="CE5620" s="110"/>
    </row>
    <row r="5621" spans="9:83" s="108" customFormat="1" x14ac:dyDescent="0.25">
      <c r="I5621" s="111"/>
      <c r="J5621" s="111"/>
      <c r="K5621" s="111"/>
      <c r="L5621" s="111"/>
      <c r="M5621" s="111"/>
      <c r="N5621" s="111"/>
      <c r="O5621" s="112"/>
      <c r="AF5621" s="109"/>
      <c r="AG5621" s="109"/>
      <c r="AH5621" s="109"/>
      <c r="AN5621" s="109"/>
      <c r="AO5621" s="109"/>
      <c r="AP5621" s="109"/>
      <c r="BF5621" s="305"/>
      <c r="BG5621" s="305"/>
      <c r="BJ5621" s="344"/>
      <c r="BK5621" s="344"/>
      <c r="BS5621" s="305"/>
      <c r="BT5621" s="305"/>
      <c r="BU5621" s="305"/>
      <c r="BV5621" s="305"/>
      <c r="BW5621" s="305"/>
      <c r="BX5621" s="305"/>
      <c r="BY5621" s="305"/>
      <c r="BZ5621" s="305"/>
      <c r="CA5621" s="305"/>
      <c r="CE5621" s="110"/>
    </row>
    <row r="5622" spans="9:83" s="108" customFormat="1" x14ac:dyDescent="0.25">
      <c r="I5622" s="111"/>
      <c r="J5622" s="111"/>
      <c r="K5622" s="111"/>
      <c r="L5622" s="111"/>
      <c r="M5622" s="111"/>
      <c r="N5622" s="111"/>
      <c r="O5622" s="112"/>
      <c r="AF5622" s="109"/>
      <c r="AG5622" s="109"/>
      <c r="AH5622" s="109"/>
      <c r="AN5622" s="109"/>
      <c r="AO5622" s="109"/>
      <c r="AP5622" s="109"/>
      <c r="BF5622" s="305"/>
      <c r="BG5622" s="305"/>
      <c r="BJ5622" s="344"/>
      <c r="BK5622" s="344"/>
      <c r="BS5622" s="305"/>
      <c r="BT5622" s="305"/>
      <c r="BU5622" s="305"/>
      <c r="BV5622" s="305"/>
      <c r="BW5622" s="305"/>
      <c r="BX5622" s="305"/>
      <c r="BY5622" s="305"/>
      <c r="BZ5622" s="305"/>
      <c r="CA5622" s="305"/>
      <c r="CE5622" s="110"/>
    </row>
    <row r="5623" spans="9:83" s="108" customFormat="1" x14ac:dyDescent="0.25">
      <c r="I5623" s="111"/>
      <c r="J5623" s="111"/>
      <c r="K5623" s="111"/>
      <c r="L5623" s="111"/>
      <c r="M5623" s="111"/>
      <c r="N5623" s="111"/>
      <c r="O5623" s="112"/>
      <c r="AF5623" s="109"/>
      <c r="AG5623" s="109"/>
      <c r="AH5623" s="109"/>
      <c r="AN5623" s="109"/>
      <c r="AO5623" s="109"/>
      <c r="AP5623" s="109"/>
      <c r="BF5623" s="305"/>
      <c r="BG5623" s="305"/>
      <c r="BJ5623" s="344"/>
      <c r="BK5623" s="344"/>
      <c r="BS5623" s="305"/>
      <c r="BT5623" s="305"/>
      <c r="BU5623" s="305"/>
      <c r="BV5623" s="305"/>
      <c r="BW5623" s="305"/>
      <c r="BX5623" s="305"/>
      <c r="BY5623" s="305"/>
      <c r="BZ5623" s="305"/>
      <c r="CA5623" s="305"/>
      <c r="CE5623" s="110"/>
    </row>
    <row r="5624" spans="9:83" s="108" customFormat="1" x14ac:dyDescent="0.25">
      <c r="I5624" s="111"/>
      <c r="J5624" s="111"/>
      <c r="K5624" s="111"/>
      <c r="L5624" s="111"/>
      <c r="M5624" s="111"/>
      <c r="N5624" s="111"/>
      <c r="O5624" s="112"/>
      <c r="AF5624" s="109"/>
      <c r="AG5624" s="109"/>
      <c r="AH5624" s="109"/>
      <c r="AN5624" s="109"/>
      <c r="AO5624" s="109"/>
      <c r="AP5624" s="109"/>
      <c r="BF5624" s="305"/>
      <c r="BG5624" s="305"/>
      <c r="BJ5624" s="344"/>
      <c r="BK5624" s="344"/>
      <c r="BS5624" s="305"/>
      <c r="BT5624" s="305"/>
      <c r="BU5624" s="305"/>
      <c r="BV5624" s="305"/>
      <c r="BW5624" s="305"/>
      <c r="BX5624" s="305"/>
      <c r="BY5624" s="305"/>
      <c r="BZ5624" s="305"/>
      <c r="CA5624" s="305"/>
      <c r="CE5624" s="110"/>
    </row>
    <row r="5625" spans="9:83" s="108" customFormat="1" x14ac:dyDescent="0.25">
      <c r="I5625" s="111"/>
      <c r="J5625" s="111"/>
      <c r="K5625" s="111"/>
      <c r="L5625" s="111"/>
      <c r="M5625" s="111"/>
      <c r="N5625" s="111"/>
      <c r="O5625" s="112"/>
      <c r="AF5625" s="109"/>
      <c r="AG5625" s="109"/>
      <c r="AH5625" s="109"/>
      <c r="AN5625" s="109"/>
      <c r="AO5625" s="109"/>
      <c r="AP5625" s="109"/>
      <c r="BF5625" s="305"/>
      <c r="BG5625" s="305"/>
      <c r="BJ5625" s="344"/>
      <c r="BK5625" s="344"/>
      <c r="BS5625" s="305"/>
      <c r="BT5625" s="305"/>
      <c r="BU5625" s="305"/>
      <c r="BV5625" s="305"/>
      <c r="BW5625" s="305"/>
      <c r="BX5625" s="305"/>
      <c r="BY5625" s="305"/>
      <c r="BZ5625" s="305"/>
      <c r="CA5625" s="305"/>
      <c r="CE5625" s="110"/>
    </row>
    <row r="5626" spans="9:83" s="108" customFormat="1" x14ac:dyDescent="0.25">
      <c r="I5626" s="111"/>
      <c r="J5626" s="111"/>
      <c r="K5626" s="111"/>
      <c r="L5626" s="111"/>
      <c r="M5626" s="111"/>
      <c r="N5626" s="111"/>
      <c r="O5626" s="112"/>
      <c r="AF5626" s="109"/>
      <c r="AG5626" s="109"/>
      <c r="AH5626" s="109"/>
      <c r="AN5626" s="109"/>
      <c r="AO5626" s="109"/>
      <c r="AP5626" s="109"/>
      <c r="BF5626" s="305"/>
      <c r="BG5626" s="305"/>
      <c r="BJ5626" s="344"/>
      <c r="BK5626" s="344"/>
      <c r="BS5626" s="305"/>
      <c r="BT5626" s="305"/>
      <c r="BU5626" s="305"/>
      <c r="BV5626" s="305"/>
      <c r="BW5626" s="305"/>
      <c r="BX5626" s="305"/>
      <c r="BY5626" s="305"/>
      <c r="BZ5626" s="305"/>
      <c r="CA5626" s="305"/>
      <c r="CE5626" s="110"/>
    </row>
    <row r="5627" spans="9:83" s="108" customFormat="1" x14ac:dyDescent="0.25">
      <c r="I5627" s="111"/>
      <c r="J5627" s="111"/>
      <c r="K5627" s="111"/>
      <c r="L5627" s="111"/>
      <c r="M5627" s="111"/>
      <c r="N5627" s="111"/>
      <c r="O5627" s="112"/>
      <c r="AF5627" s="109"/>
      <c r="AG5627" s="109"/>
      <c r="AH5627" s="109"/>
      <c r="AN5627" s="109"/>
      <c r="AO5627" s="109"/>
      <c r="AP5627" s="109"/>
      <c r="BF5627" s="305"/>
      <c r="BG5627" s="305"/>
      <c r="BJ5627" s="344"/>
      <c r="BK5627" s="344"/>
      <c r="BS5627" s="305"/>
      <c r="BT5627" s="305"/>
      <c r="BU5627" s="305"/>
      <c r="BV5627" s="305"/>
      <c r="BW5627" s="305"/>
      <c r="BX5627" s="305"/>
      <c r="BY5627" s="305"/>
      <c r="BZ5627" s="305"/>
      <c r="CA5627" s="305"/>
      <c r="CE5627" s="110"/>
    </row>
    <row r="5628" spans="9:83" s="108" customFormat="1" x14ac:dyDescent="0.25">
      <c r="I5628" s="111"/>
      <c r="J5628" s="111"/>
      <c r="K5628" s="111"/>
      <c r="L5628" s="111"/>
      <c r="M5628" s="111"/>
      <c r="N5628" s="111"/>
      <c r="O5628" s="112"/>
      <c r="AF5628" s="109"/>
      <c r="AG5628" s="109"/>
      <c r="AH5628" s="109"/>
      <c r="AN5628" s="109"/>
      <c r="AO5628" s="109"/>
      <c r="AP5628" s="109"/>
      <c r="BF5628" s="305"/>
      <c r="BG5628" s="305"/>
      <c r="BJ5628" s="344"/>
      <c r="BK5628" s="344"/>
      <c r="BS5628" s="305"/>
      <c r="BT5628" s="305"/>
      <c r="BU5628" s="305"/>
      <c r="BV5628" s="305"/>
      <c r="BW5628" s="305"/>
      <c r="BX5628" s="305"/>
      <c r="BY5628" s="305"/>
      <c r="BZ5628" s="305"/>
      <c r="CA5628" s="305"/>
      <c r="CE5628" s="110"/>
    </row>
    <row r="5629" spans="9:83" s="108" customFormat="1" x14ac:dyDescent="0.25">
      <c r="I5629" s="111"/>
      <c r="J5629" s="111"/>
      <c r="K5629" s="111"/>
      <c r="L5629" s="111"/>
      <c r="M5629" s="111"/>
      <c r="N5629" s="111"/>
      <c r="O5629" s="112"/>
      <c r="AF5629" s="109"/>
      <c r="AG5629" s="109"/>
      <c r="AH5629" s="109"/>
      <c r="AN5629" s="109"/>
      <c r="AO5629" s="109"/>
      <c r="AP5629" s="109"/>
      <c r="BF5629" s="305"/>
      <c r="BG5629" s="305"/>
      <c r="BJ5629" s="344"/>
      <c r="BK5629" s="344"/>
      <c r="BS5629" s="305"/>
      <c r="BT5629" s="305"/>
      <c r="BU5629" s="305"/>
      <c r="BV5629" s="305"/>
      <c r="BW5629" s="305"/>
      <c r="BX5629" s="305"/>
      <c r="BY5629" s="305"/>
      <c r="BZ5629" s="305"/>
      <c r="CA5629" s="305"/>
      <c r="CE5629" s="110"/>
    </row>
    <row r="5630" spans="9:83" s="108" customFormat="1" x14ac:dyDescent="0.25">
      <c r="I5630" s="111"/>
      <c r="J5630" s="111"/>
      <c r="K5630" s="111"/>
      <c r="L5630" s="111"/>
      <c r="M5630" s="111"/>
      <c r="N5630" s="111"/>
      <c r="O5630" s="112"/>
      <c r="AF5630" s="109"/>
      <c r="AG5630" s="109"/>
      <c r="AH5630" s="109"/>
      <c r="AN5630" s="109"/>
      <c r="AO5630" s="109"/>
      <c r="AP5630" s="109"/>
      <c r="BF5630" s="305"/>
      <c r="BG5630" s="305"/>
      <c r="BJ5630" s="344"/>
      <c r="BK5630" s="344"/>
      <c r="BS5630" s="305"/>
      <c r="BT5630" s="305"/>
      <c r="BU5630" s="305"/>
      <c r="BV5630" s="305"/>
      <c r="BW5630" s="305"/>
      <c r="BX5630" s="305"/>
      <c r="BY5630" s="305"/>
      <c r="BZ5630" s="305"/>
      <c r="CA5630" s="305"/>
      <c r="CE5630" s="110"/>
    </row>
    <row r="5631" spans="9:83" s="108" customFormat="1" x14ac:dyDescent="0.25">
      <c r="I5631" s="111"/>
      <c r="J5631" s="111"/>
      <c r="K5631" s="111"/>
      <c r="L5631" s="111"/>
      <c r="M5631" s="111"/>
      <c r="N5631" s="111"/>
      <c r="O5631" s="112"/>
      <c r="AF5631" s="109"/>
      <c r="AG5631" s="109"/>
      <c r="AH5631" s="109"/>
      <c r="AN5631" s="109"/>
      <c r="AO5631" s="109"/>
      <c r="AP5631" s="109"/>
      <c r="BF5631" s="305"/>
      <c r="BG5631" s="305"/>
      <c r="BJ5631" s="344"/>
      <c r="BK5631" s="344"/>
      <c r="BS5631" s="305"/>
      <c r="BT5631" s="305"/>
      <c r="BU5631" s="305"/>
      <c r="BV5631" s="305"/>
      <c r="BW5631" s="305"/>
      <c r="BX5631" s="305"/>
      <c r="BY5631" s="305"/>
      <c r="BZ5631" s="305"/>
      <c r="CA5631" s="305"/>
      <c r="CE5631" s="110"/>
    </row>
    <row r="5632" spans="9:83" s="108" customFormat="1" x14ac:dyDescent="0.25">
      <c r="I5632" s="111"/>
      <c r="J5632" s="111"/>
      <c r="K5632" s="111"/>
      <c r="L5632" s="111"/>
      <c r="M5632" s="111"/>
      <c r="N5632" s="111"/>
      <c r="O5632" s="112"/>
      <c r="AF5632" s="109"/>
      <c r="AG5632" s="109"/>
      <c r="AH5632" s="109"/>
      <c r="AN5632" s="109"/>
      <c r="AO5632" s="109"/>
      <c r="AP5632" s="109"/>
      <c r="BF5632" s="305"/>
      <c r="BG5632" s="305"/>
      <c r="BJ5632" s="344"/>
      <c r="BK5632" s="344"/>
      <c r="BS5632" s="305"/>
      <c r="BT5632" s="305"/>
      <c r="BU5632" s="305"/>
      <c r="BV5632" s="305"/>
      <c r="BW5632" s="305"/>
      <c r="BX5632" s="305"/>
      <c r="BY5632" s="305"/>
      <c r="BZ5632" s="305"/>
      <c r="CA5632" s="305"/>
      <c r="CE5632" s="110"/>
    </row>
    <row r="5633" spans="9:83" s="108" customFormat="1" x14ac:dyDescent="0.25">
      <c r="I5633" s="111"/>
      <c r="J5633" s="111"/>
      <c r="K5633" s="111"/>
      <c r="L5633" s="111"/>
      <c r="M5633" s="111"/>
      <c r="N5633" s="111"/>
      <c r="O5633" s="112"/>
      <c r="AF5633" s="109"/>
      <c r="AG5633" s="109"/>
      <c r="AH5633" s="109"/>
      <c r="AN5633" s="109"/>
      <c r="AO5633" s="109"/>
      <c r="AP5633" s="109"/>
      <c r="BF5633" s="305"/>
      <c r="BG5633" s="305"/>
      <c r="BJ5633" s="344"/>
      <c r="BK5633" s="344"/>
      <c r="BS5633" s="305"/>
      <c r="BT5633" s="305"/>
      <c r="BU5633" s="305"/>
      <c r="BV5633" s="305"/>
      <c r="BW5633" s="305"/>
      <c r="BX5633" s="305"/>
      <c r="BY5633" s="305"/>
      <c r="BZ5633" s="305"/>
      <c r="CA5633" s="305"/>
      <c r="CE5633" s="110"/>
    </row>
    <row r="5634" spans="9:83" s="108" customFormat="1" x14ac:dyDescent="0.25">
      <c r="I5634" s="111"/>
      <c r="J5634" s="111"/>
      <c r="K5634" s="111"/>
      <c r="L5634" s="111"/>
      <c r="M5634" s="111"/>
      <c r="N5634" s="111"/>
      <c r="O5634" s="112"/>
      <c r="AF5634" s="109"/>
      <c r="AG5634" s="109"/>
      <c r="AH5634" s="109"/>
      <c r="AN5634" s="109"/>
      <c r="AO5634" s="109"/>
      <c r="AP5634" s="109"/>
      <c r="BF5634" s="305"/>
      <c r="BG5634" s="305"/>
      <c r="BJ5634" s="344"/>
      <c r="BK5634" s="344"/>
      <c r="BS5634" s="305"/>
      <c r="BT5634" s="305"/>
      <c r="BU5634" s="305"/>
      <c r="BV5634" s="305"/>
      <c r="BW5634" s="305"/>
      <c r="BX5634" s="305"/>
      <c r="BY5634" s="305"/>
      <c r="BZ5634" s="305"/>
      <c r="CA5634" s="305"/>
      <c r="CE5634" s="110"/>
    </row>
    <row r="5635" spans="9:83" s="108" customFormat="1" x14ac:dyDescent="0.25">
      <c r="I5635" s="111"/>
      <c r="J5635" s="111"/>
      <c r="K5635" s="111"/>
      <c r="L5635" s="111"/>
      <c r="M5635" s="111"/>
      <c r="N5635" s="111"/>
      <c r="O5635" s="112"/>
      <c r="AF5635" s="109"/>
      <c r="AG5635" s="109"/>
      <c r="AH5635" s="109"/>
      <c r="AN5635" s="109"/>
      <c r="AO5635" s="109"/>
      <c r="AP5635" s="109"/>
      <c r="BF5635" s="305"/>
      <c r="BG5635" s="305"/>
      <c r="BJ5635" s="344"/>
      <c r="BK5635" s="344"/>
      <c r="BS5635" s="305"/>
      <c r="BT5635" s="305"/>
      <c r="BU5635" s="305"/>
      <c r="BV5635" s="305"/>
      <c r="BW5635" s="305"/>
      <c r="BX5635" s="305"/>
      <c r="BY5635" s="305"/>
      <c r="BZ5635" s="305"/>
      <c r="CA5635" s="305"/>
      <c r="CE5635" s="110"/>
    </row>
    <row r="5636" spans="9:83" s="108" customFormat="1" x14ac:dyDescent="0.25">
      <c r="I5636" s="111"/>
      <c r="J5636" s="111"/>
      <c r="K5636" s="111"/>
      <c r="L5636" s="111"/>
      <c r="M5636" s="111"/>
      <c r="N5636" s="111"/>
      <c r="O5636" s="112"/>
      <c r="AF5636" s="109"/>
      <c r="AG5636" s="109"/>
      <c r="AH5636" s="109"/>
      <c r="AN5636" s="109"/>
      <c r="AO5636" s="109"/>
      <c r="AP5636" s="109"/>
      <c r="BF5636" s="305"/>
      <c r="BG5636" s="305"/>
      <c r="BJ5636" s="344"/>
      <c r="BK5636" s="344"/>
      <c r="BS5636" s="305"/>
      <c r="BT5636" s="305"/>
      <c r="BU5636" s="305"/>
      <c r="BV5636" s="305"/>
      <c r="BW5636" s="305"/>
      <c r="BX5636" s="305"/>
      <c r="BY5636" s="305"/>
      <c r="BZ5636" s="305"/>
      <c r="CA5636" s="305"/>
      <c r="CE5636" s="110"/>
    </row>
    <row r="5637" spans="9:83" s="108" customFormat="1" x14ac:dyDescent="0.25">
      <c r="I5637" s="111"/>
      <c r="J5637" s="111"/>
      <c r="K5637" s="111"/>
      <c r="L5637" s="111"/>
      <c r="M5637" s="111"/>
      <c r="N5637" s="111"/>
      <c r="O5637" s="112"/>
      <c r="AF5637" s="109"/>
      <c r="AG5637" s="109"/>
      <c r="AH5637" s="109"/>
      <c r="AN5637" s="109"/>
      <c r="AO5637" s="109"/>
      <c r="AP5637" s="109"/>
      <c r="BF5637" s="305"/>
      <c r="BG5637" s="305"/>
      <c r="BJ5637" s="344"/>
      <c r="BK5637" s="344"/>
      <c r="BS5637" s="305"/>
      <c r="BT5637" s="305"/>
      <c r="BU5637" s="305"/>
      <c r="BV5637" s="305"/>
      <c r="BW5637" s="305"/>
      <c r="BX5637" s="305"/>
      <c r="BY5637" s="305"/>
      <c r="BZ5637" s="305"/>
      <c r="CA5637" s="305"/>
      <c r="CE5637" s="110"/>
    </row>
    <row r="5638" spans="9:83" s="108" customFormat="1" x14ac:dyDescent="0.25">
      <c r="I5638" s="111"/>
      <c r="J5638" s="111"/>
      <c r="K5638" s="111"/>
      <c r="L5638" s="111"/>
      <c r="M5638" s="111"/>
      <c r="N5638" s="111"/>
      <c r="O5638" s="112"/>
      <c r="AF5638" s="109"/>
      <c r="AG5638" s="109"/>
      <c r="AH5638" s="109"/>
      <c r="AN5638" s="109"/>
      <c r="AO5638" s="109"/>
      <c r="AP5638" s="109"/>
      <c r="BF5638" s="305"/>
      <c r="BG5638" s="305"/>
      <c r="BJ5638" s="344"/>
      <c r="BK5638" s="344"/>
      <c r="BS5638" s="305"/>
      <c r="BT5638" s="305"/>
      <c r="BU5638" s="305"/>
      <c r="BV5638" s="305"/>
      <c r="BW5638" s="305"/>
      <c r="BX5638" s="305"/>
      <c r="BY5638" s="305"/>
      <c r="BZ5638" s="305"/>
      <c r="CA5638" s="305"/>
      <c r="CE5638" s="110"/>
    </row>
    <row r="5639" spans="9:83" s="108" customFormat="1" x14ac:dyDescent="0.25">
      <c r="I5639" s="111"/>
      <c r="J5639" s="111"/>
      <c r="K5639" s="111"/>
      <c r="L5639" s="111"/>
      <c r="M5639" s="111"/>
      <c r="N5639" s="111"/>
      <c r="O5639" s="112"/>
      <c r="AF5639" s="109"/>
      <c r="AG5639" s="109"/>
      <c r="AH5639" s="109"/>
      <c r="AN5639" s="109"/>
      <c r="AO5639" s="109"/>
      <c r="AP5639" s="109"/>
      <c r="BF5639" s="305"/>
      <c r="BG5639" s="305"/>
      <c r="BJ5639" s="344"/>
      <c r="BK5639" s="344"/>
      <c r="BS5639" s="305"/>
      <c r="BT5639" s="305"/>
      <c r="BU5639" s="305"/>
      <c r="BV5639" s="305"/>
      <c r="BW5639" s="305"/>
      <c r="BX5639" s="305"/>
      <c r="BY5639" s="305"/>
      <c r="BZ5639" s="305"/>
      <c r="CA5639" s="305"/>
      <c r="CE5639" s="110"/>
    </row>
    <row r="5640" spans="9:83" s="108" customFormat="1" x14ac:dyDescent="0.25">
      <c r="I5640" s="111"/>
      <c r="J5640" s="111"/>
      <c r="K5640" s="111"/>
      <c r="L5640" s="111"/>
      <c r="M5640" s="111"/>
      <c r="N5640" s="111"/>
      <c r="O5640" s="112"/>
      <c r="AF5640" s="109"/>
      <c r="AG5640" s="109"/>
      <c r="AH5640" s="109"/>
      <c r="AN5640" s="109"/>
      <c r="AO5640" s="109"/>
      <c r="AP5640" s="109"/>
      <c r="BF5640" s="305"/>
      <c r="BG5640" s="305"/>
      <c r="BJ5640" s="344"/>
      <c r="BK5640" s="344"/>
      <c r="BS5640" s="305"/>
      <c r="BT5640" s="305"/>
      <c r="BU5640" s="305"/>
      <c r="BV5640" s="305"/>
      <c r="BW5640" s="305"/>
      <c r="BX5640" s="305"/>
      <c r="BY5640" s="305"/>
      <c r="BZ5640" s="305"/>
      <c r="CA5640" s="305"/>
      <c r="CE5640" s="110"/>
    </row>
    <row r="5641" spans="9:83" s="108" customFormat="1" x14ac:dyDescent="0.25">
      <c r="I5641" s="111"/>
      <c r="J5641" s="111"/>
      <c r="K5641" s="111"/>
      <c r="L5641" s="111"/>
      <c r="M5641" s="111"/>
      <c r="N5641" s="111"/>
      <c r="O5641" s="112"/>
      <c r="AF5641" s="109"/>
      <c r="AG5641" s="109"/>
      <c r="AH5641" s="109"/>
      <c r="AN5641" s="109"/>
      <c r="AO5641" s="109"/>
      <c r="AP5641" s="109"/>
      <c r="BF5641" s="305"/>
      <c r="BG5641" s="305"/>
      <c r="BJ5641" s="344"/>
      <c r="BK5641" s="344"/>
      <c r="BS5641" s="305"/>
      <c r="BT5641" s="305"/>
      <c r="BU5641" s="305"/>
      <c r="BV5641" s="305"/>
      <c r="BW5641" s="305"/>
      <c r="BX5641" s="305"/>
      <c r="BY5641" s="305"/>
      <c r="BZ5641" s="305"/>
      <c r="CA5641" s="305"/>
      <c r="CE5641" s="110"/>
    </row>
    <row r="5642" spans="9:83" s="108" customFormat="1" x14ac:dyDescent="0.25">
      <c r="I5642" s="111"/>
      <c r="J5642" s="111"/>
      <c r="K5642" s="111"/>
      <c r="L5642" s="111"/>
      <c r="M5642" s="111"/>
      <c r="N5642" s="111"/>
      <c r="O5642" s="112"/>
      <c r="AF5642" s="109"/>
      <c r="AG5642" s="109"/>
      <c r="AH5642" s="109"/>
      <c r="AN5642" s="109"/>
      <c r="AO5642" s="109"/>
      <c r="AP5642" s="109"/>
      <c r="BF5642" s="305"/>
      <c r="BG5642" s="305"/>
      <c r="BJ5642" s="344"/>
      <c r="BK5642" s="344"/>
      <c r="BS5642" s="305"/>
      <c r="BT5642" s="305"/>
      <c r="BU5642" s="305"/>
      <c r="BV5642" s="305"/>
      <c r="BW5642" s="305"/>
      <c r="BX5642" s="305"/>
      <c r="BY5642" s="305"/>
      <c r="BZ5642" s="305"/>
      <c r="CA5642" s="305"/>
      <c r="CE5642" s="110"/>
    </row>
    <row r="5643" spans="9:83" s="108" customFormat="1" x14ac:dyDescent="0.25">
      <c r="I5643" s="111"/>
      <c r="J5643" s="111"/>
      <c r="K5643" s="111"/>
      <c r="L5643" s="111"/>
      <c r="M5643" s="111"/>
      <c r="N5643" s="111"/>
      <c r="O5643" s="112"/>
      <c r="AF5643" s="109"/>
      <c r="AG5643" s="109"/>
      <c r="AH5643" s="109"/>
      <c r="AN5643" s="109"/>
      <c r="AO5643" s="109"/>
      <c r="AP5643" s="109"/>
      <c r="BF5643" s="305"/>
      <c r="BG5643" s="305"/>
      <c r="BJ5643" s="344"/>
      <c r="BK5643" s="344"/>
      <c r="BS5643" s="305"/>
      <c r="BT5643" s="305"/>
      <c r="BU5643" s="305"/>
      <c r="BV5643" s="305"/>
      <c r="BW5643" s="305"/>
      <c r="BX5643" s="305"/>
      <c r="BY5643" s="305"/>
      <c r="BZ5643" s="305"/>
      <c r="CA5643" s="305"/>
      <c r="CE5643" s="110"/>
    </row>
    <row r="5644" spans="9:83" s="108" customFormat="1" x14ac:dyDescent="0.25">
      <c r="I5644" s="111"/>
      <c r="J5644" s="111"/>
      <c r="K5644" s="111"/>
      <c r="L5644" s="111"/>
      <c r="M5644" s="111"/>
      <c r="N5644" s="111"/>
      <c r="O5644" s="112"/>
      <c r="AF5644" s="109"/>
      <c r="AG5644" s="109"/>
      <c r="AH5644" s="109"/>
      <c r="AN5644" s="109"/>
      <c r="AO5644" s="109"/>
      <c r="AP5644" s="109"/>
      <c r="BF5644" s="305"/>
      <c r="BG5644" s="305"/>
      <c r="BJ5644" s="344"/>
      <c r="BK5644" s="344"/>
      <c r="BS5644" s="305"/>
      <c r="BT5644" s="305"/>
      <c r="BU5644" s="305"/>
      <c r="BV5644" s="305"/>
      <c r="BW5644" s="305"/>
      <c r="BX5644" s="305"/>
      <c r="BY5644" s="305"/>
      <c r="BZ5644" s="305"/>
      <c r="CA5644" s="305"/>
      <c r="CE5644" s="110"/>
    </row>
    <row r="5645" spans="9:83" s="108" customFormat="1" x14ac:dyDescent="0.25">
      <c r="I5645" s="111"/>
      <c r="J5645" s="111"/>
      <c r="K5645" s="111"/>
      <c r="L5645" s="111"/>
      <c r="M5645" s="111"/>
      <c r="N5645" s="111"/>
      <c r="O5645" s="112"/>
      <c r="AF5645" s="109"/>
      <c r="AG5645" s="109"/>
      <c r="AH5645" s="109"/>
      <c r="AN5645" s="109"/>
      <c r="AO5645" s="109"/>
      <c r="AP5645" s="109"/>
      <c r="BF5645" s="305"/>
      <c r="BG5645" s="305"/>
      <c r="BJ5645" s="344"/>
      <c r="BK5645" s="344"/>
      <c r="BS5645" s="305"/>
      <c r="BT5645" s="305"/>
      <c r="BU5645" s="305"/>
      <c r="BV5645" s="305"/>
      <c r="BW5645" s="305"/>
      <c r="BX5645" s="305"/>
      <c r="BY5645" s="305"/>
      <c r="BZ5645" s="305"/>
      <c r="CA5645" s="305"/>
      <c r="CE5645" s="110"/>
    </row>
    <row r="5646" spans="9:83" s="108" customFormat="1" x14ac:dyDescent="0.25">
      <c r="I5646" s="111"/>
      <c r="J5646" s="111"/>
      <c r="K5646" s="111"/>
      <c r="L5646" s="111"/>
      <c r="M5646" s="111"/>
      <c r="N5646" s="111"/>
      <c r="O5646" s="112"/>
      <c r="AF5646" s="109"/>
      <c r="AG5646" s="109"/>
      <c r="AH5646" s="109"/>
      <c r="AN5646" s="109"/>
      <c r="AO5646" s="109"/>
      <c r="AP5646" s="109"/>
      <c r="BF5646" s="305"/>
      <c r="BG5646" s="305"/>
      <c r="BJ5646" s="344"/>
      <c r="BK5646" s="344"/>
      <c r="BS5646" s="305"/>
      <c r="BT5646" s="305"/>
      <c r="BU5646" s="305"/>
      <c r="BV5646" s="305"/>
      <c r="BW5646" s="305"/>
      <c r="BX5646" s="305"/>
      <c r="BY5646" s="305"/>
      <c r="BZ5646" s="305"/>
      <c r="CA5646" s="305"/>
      <c r="CE5646" s="110"/>
    </row>
    <row r="5647" spans="9:83" s="108" customFormat="1" x14ac:dyDescent="0.25">
      <c r="I5647" s="111"/>
      <c r="J5647" s="111"/>
      <c r="K5647" s="111"/>
      <c r="L5647" s="111"/>
      <c r="M5647" s="111"/>
      <c r="N5647" s="111"/>
      <c r="O5647" s="112"/>
      <c r="AF5647" s="109"/>
      <c r="AG5647" s="109"/>
      <c r="AH5647" s="109"/>
      <c r="AN5647" s="109"/>
      <c r="AO5647" s="109"/>
      <c r="AP5647" s="109"/>
      <c r="BF5647" s="305"/>
      <c r="BG5647" s="305"/>
      <c r="BJ5647" s="344"/>
      <c r="BK5647" s="344"/>
      <c r="BS5647" s="305"/>
      <c r="BT5647" s="305"/>
      <c r="BU5647" s="305"/>
      <c r="BV5647" s="305"/>
      <c r="BW5647" s="305"/>
      <c r="BX5647" s="305"/>
      <c r="BY5647" s="305"/>
      <c r="BZ5647" s="305"/>
      <c r="CA5647" s="305"/>
      <c r="CE5647" s="110"/>
    </row>
    <row r="5648" spans="9:83" s="108" customFormat="1" x14ac:dyDescent="0.25">
      <c r="I5648" s="111"/>
      <c r="J5648" s="111"/>
      <c r="K5648" s="111"/>
      <c r="L5648" s="111"/>
      <c r="M5648" s="111"/>
      <c r="N5648" s="111"/>
      <c r="O5648" s="112"/>
      <c r="AF5648" s="109"/>
      <c r="AG5648" s="109"/>
      <c r="AH5648" s="109"/>
      <c r="AN5648" s="109"/>
      <c r="AO5648" s="109"/>
      <c r="AP5648" s="109"/>
      <c r="BF5648" s="305"/>
      <c r="BG5648" s="305"/>
      <c r="BJ5648" s="344"/>
      <c r="BK5648" s="344"/>
      <c r="BS5648" s="305"/>
      <c r="BT5648" s="305"/>
      <c r="BU5648" s="305"/>
      <c r="BV5648" s="305"/>
      <c r="BW5648" s="305"/>
      <c r="BX5648" s="305"/>
      <c r="BY5648" s="305"/>
      <c r="BZ5648" s="305"/>
      <c r="CA5648" s="305"/>
      <c r="CE5648" s="110"/>
    </row>
    <row r="5649" spans="9:83" s="108" customFormat="1" x14ac:dyDescent="0.25">
      <c r="I5649" s="111"/>
      <c r="J5649" s="111"/>
      <c r="K5649" s="111"/>
      <c r="L5649" s="111"/>
      <c r="M5649" s="111"/>
      <c r="N5649" s="111"/>
      <c r="O5649" s="112"/>
      <c r="AF5649" s="109"/>
      <c r="AG5649" s="109"/>
      <c r="AH5649" s="109"/>
      <c r="AN5649" s="109"/>
      <c r="AO5649" s="109"/>
      <c r="AP5649" s="109"/>
      <c r="BF5649" s="305"/>
      <c r="BG5649" s="305"/>
      <c r="BJ5649" s="344"/>
      <c r="BK5649" s="344"/>
      <c r="BS5649" s="305"/>
      <c r="BT5649" s="305"/>
      <c r="BU5649" s="305"/>
      <c r="BV5649" s="305"/>
      <c r="BW5649" s="305"/>
      <c r="BX5649" s="305"/>
      <c r="BY5649" s="305"/>
      <c r="BZ5649" s="305"/>
      <c r="CA5649" s="305"/>
      <c r="CE5649" s="110"/>
    </row>
    <row r="5650" spans="9:83" s="108" customFormat="1" x14ac:dyDescent="0.25">
      <c r="I5650" s="111"/>
      <c r="J5650" s="111"/>
      <c r="K5650" s="111"/>
      <c r="L5650" s="111"/>
      <c r="M5650" s="111"/>
      <c r="N5650" s="111"/>
      <c r="O5650" s="112"/>
      <c r="AF5650" s="109"/>
      <c r="AG5650" s="109"/>
      <c r="AH5650" s="109"/>
      <c r="AN5650" s="109"/>
      <c r="AO5650" s="109"/>
      <c r="AP5650" s="109"/>
      <c r="BF5650" s="305"/>
      <c r="BG5650" s="305"/>
      <c r="BJ5650" s="344"/>
      <c r="BK5650" s="344"/>
      <c r="BS5650" s="305"/>
      <c r="BT5650" s="305"/>
      <c r="BU5650" s="305"/>
      <c r="BV5650" s="305"/>
      <c r="BW5650" s="305"/>
      <c r="BX5650" s="305"/>
      <c r="BY5650" s="305"/>
      <c r="BZ5650" s="305"/>
      <c r="CA5650" s="305"/>
      <c r="CE5650" s="110"/>
    </row>
    <row r="5651" spans="9:83" s="108" customFormat="1" x14ac:dyDescent="0.25">
      <c r="I5651" s="111"/>
      <c r="J5651" s="111"/>
      <c r="K5651" s="111"/>
      <c r="L5651" s="111"/>
      <c r="M5651" s="111"/>
      <c r="N5651" s="111"/>
      <c r="O5651" s="112"/>
      <c r="AF5651" s="109"/>
      <c r="AG5651" s="109"/>
      <c r="AH5651" s="109"/>
      <c r="AN5651" s="109"/>
      <c r="AO5651" s="109"/>
      <c r="AP5651" s="109"/>
      <c r="BF5651" s="305"/>
      <c r="BG5651" s="305"/>
      <c r="BJ5651" s="344"/>
      <c r="BK5651" s="344"/>
      <c r="BS5651" s="305"/>
      <c r="BT5651" s="305"/>
      <c r="BU5651" s="305"/>
      <c r="BV5651" s="305"/>
      <c r="BW5651" s="305"/>
      <c r="BX5651" s="305"/>
      <c r="BY5651" s="305"/>
      <c r="BZ5651" s="305"/>
      <c r="CA5651" s="305"/>
      <c r="CE5651" s="110"/>
    </row>
    <row r="5652" spans="9:83" s="108" customFormat="1" x14ac:dyDescent="0.25">
      <c r="I5652" s="111"/>
      <c r="J5652" s="111"/>
      <c r="K5652" s="111"/>
      <c r="L5652" s="111"/>
      <c r="M5652" s="111"/>
      <c r="N5652" s="111"/>
      <c r="O5652" s="112"/>
      <c r="AF5652" s="109"/>
      <c r="AG5652" s="109"/>
      <c r="AH5652" s="109"/>
      <c r="AN5652" s="109"/>
      <c r="AO5652" s="109"/>
      <c r="AP5652" s="109"/>
      <c r="BF5652" s="305"/>
      <c r="BG5652" s="305"/>
      <c r="BJ5652" s="344"/>
      <c r="BK5652" s="344"/>
      <c r="BS5652" s="305"/>
      <c r="BT5652" s="305"/>
      <c r="BU5652" s="305"/>
      <c r="BV5652" s="305"/>
      <c r="BW5652" s="305"/>
      <c r="BX5652" s="305"/>
      <c r="BY5652" s="305"/>
      <c r="BZ5652" s="305"/>
      <c r="CA5652" s="305"/>
      <c r="CE5652" s="110"/>
    </row>
    <row r="5653" spans="9:83" s="108" customFormat="1" x14ac:dyDescent="0.25">
      <c r="I5653" s="111"/>
      <c r="J5653" s="111"/>
      <c r="K5653" s="111"/>
      <c r="L5653" s="111"/>
      <c r="M5653" s="111"/>
      <c r="N5653" s="111"/>
      <c r="O5653" s="112"/>
      <c r="AF5653" s="109"/>
      <c r="AG5653" s="109"/>
      <c r="AH5653" s="109"/>
      <c r="AN5653" s="109"/>
      <c r="AO5653" s="109"/>
      <c r="AP5653" s="109"/>
      <c r="BF5653" s="305"/>
      <c r="BG5653" s="305"/>
      <c r="BJ5653" s="344"/>
      <c r="BK5653" s="344"/>
      <c r="BS5653" s="305"/>
      <c r="BT5653" s="305"/>
      <c r="BU5653" s="305"/>
      <c r="BV5653" s="305"/>
      <c r="BW5653" s="305"/>
      <c r="BX5653" s="305"/>
      <c r="BY5653" s="305"/>
      <c r="BZ5653" s="305"/>
      <c r="CA5653" s="305"/>
      <c r="CE5653" s="110"/>
    </row>
    <row r="5654" spans="9:83" s="108" customFormat="1" x14ac:dyDescent="0.25">
      <c r="I5654" s="111"/>
      <c r="J5654" s="111"/>
      <c r="K5654" s="111"/>
      <c r="L5654" s="111"/>
      <c r="M5654" s="111"/>
      <c r="N5654" s="111"/>
      <c r="O5654" s="112"/>
      <c r="AF5654" s="109"/>
      <c r="AG5654" s="109"/>
      <c r="AH5654" s="109"/>
      <c r="AN5654" s="109"/>
      <c r="AO5654" s="109"/>
      <c r="AP5654" s="109"/>
      <c r="BF5654" s="305"/>
      <c r="BG5654" s="305"/>
      <c r="BJ5654" s="344"/>
      <c r="BK5654" s="344"/>
      <c r="BS5654" s="305"/>
      <c r="BT5654" s="305"/>
      <c r="BU5654" s="305"/>
      <c r="BV5654" s="305"/>
      <c r="BW5654" s="305"/>
      <c r="BX5654" s="305"/>
      <c r="BY5654" s="305"/>
      <c r="BZ5654" s="305"/>
      <c r="CA5654" s="305"/>
      <c r="CE5654" s="110"/>
    </row>
    <row r="5655" spans="9:83" s="108" customFormat="1" x14ac:dyDescent="0.25">
      <c r="I5655" s="111"/>
      <c r="J5655" s="111"/>
      <c r="K5655" s="111"/>
      <c r="L5655" s="111"/>
      <c r="M5655" s="111"/>
      <c r="N5655" s="111"/>
      <c r="O5655" s="112"/>
      <c r="AF5655" s="109"/>
      <c r="AG5655" s="109"/>
      <c r="AH5655" s="109"/>
      <c r="AN5655" s="109"/>
      <c r="AO5655" s="109"/>
      <c r="AP5655" s="109"/>
      <c r="BF5655" s="305"/>
      <c r="BG5655" s="305"/>
      <c r="BJ5655" s="344"/>
      <c r="BK5655" s="344"/>
      <c r="BS5655" s="305"/>
      <c r="BT5655" s="305"/>
      <c r="BU5655" s="305"/>
      <c r="BV5655" s="305"/>
      <c r="BW5655" s="305"/>
      <c r="BX5655" s="305"/>
      <c r="BY5655" s="305"/>
      <c r="BZ5655" s="305"/>
      <c r="CA5655" s="305"/>
      <c r="CE5655" s="110"/>
    </row>
    <row r="5656" spans="9:83" s="108" customFormat="1" x14ac:dyDescent="0.25">
      <c r="I5656" s="111"/>
      <c r="J5656" s="111"/>
      <c r="K5656" s="111"/>
      <c r="L5656" s="111"/>
      <c r="M5656" s="111"/>
      <c r="N5656" s="111"/>
      <c r="O5656" s="112"/>
      <c r="AF5656" s="109"/>
      <c r="AG5656" s="109"/>
      <c r="AH5656" s="109"/>
      <c r="AN5656" s="109"/>
      <c r="AO5656" s="109"/>
      <c r="AP5656" s="109"/>
      <c r="BF5656" s="305"/>
      <c r="BG5656" s="305"/>
      <c r="BJ5656" s="344"/>
      <c r="BK5656" s="344"/>
      <c r="BS5656" s="305"/>
      <c r="BT5656" s="305"/>
      <c r="BU5656" s="305"/>
      <c r="BV5656" s="305"/>
      <c r="BW5656" s="305"/>
      <c r="BX5656" s="305"/>
      <c r="BY5656" s="305"/>
      <c r="BZ5656" s="305"/>
      <c r="CA5656" s="305"/>
      <c r="CE5656" s="110"/>
    </row>
    <row r="5657" spans="9:83" s="108" customFormat="1" x14ac:dyDescent="0.25">
      <c r="I5657" s="111"/>
      <c r="J5657" s="111"/>
      <c r="K5657" s="111"/>
      <c r="L5657" s="111"/>
      <c r="M5657" s="111"/>
      <c r="N5657" s="111"/>
      <c r="O5657" s="112"/>
      <c r="AF5657" s="109"/>
      <c r="AG5657" s="109"/>
      <c r="AH5657" s="109"/>
      <c r="AN5657" s="109"/>
      <c r="AO5657" s="109"/>
      <c r="AP5657" s="109"/>
      <c r="BF5657" s="305"/>
      <c r="BG5657" s="305"/>
      <c r="BJ5657" s="344"/>
      <c r="BK5657" s="344"/>
      <c r="BS5657" s="305"/>
      <c r="BT5657" s="305"/>
      <c r="BU5657" s="305"/>
      <c r="BV5657" s="305"/>
      <c r="BW5657" s="305"/>
      <c r="BX5657" s="305"/>
      <c r="BY5657" s="305"/>
      <c r="BZ5657" s="305"/>
      <c r="CA5657" s="305"/>
      <c r="CE5657" s="110"/>
    </row>
    <row r="5658" spans="9:83" s="108" customFormat="1" x14ac:dyDescent="0.25">
      <c r="I5658" s="111"/>
      <c r="J5658" s="111"/>
      <c r="K5658" s="111"/>
      <c r="L5658" s="111"/>
      <c r="M5658" s="111"/>
      <c r="N5658" s="111"/>
      <c r="O5658" s="112"/>
      <c r="AF5658" s="109"/>
      <c r="AG5658" s="109"/>
      <c r="AH5658" s="109"/>
      <c r="AN5658" s="109"/>
      <c r="AO5658" s="109"/>
      <c r="AP5658" s="109"/>
      <c r="BF5658" s="305"/>
      <c r="BG5658" s="305"/>
      <c r="BJ5658" s="344"/>
      <c r="BK5658" s="344"/>
      <c r="BS5658" s="305"/>
      <c r="BT5658" s="305"/>
      <c r="BU5658" s="305"/>
      <c r="BV5658" s="305"/>
      <c r="BW5658" s="305"/>
      <c r="BX5658" s="305"/>
      <c r="BY5658" s="305"/>
      <c r="BZ5658" s="305"/>
      <c r="CA5658" s="305"/>
      <c r="CE5658" s="110"/>
    </row>
    <row r="5659" spans="9:83" s="108" customFormat="1" x14ac:dyDescent="0.25">
      <c r="I5659" s="111"/>
      <c r="J5659" s="111"/>
      <c r="K5659" s="111"/>
      <c r="L5659" s="111"/>
      <c r="M5659" s="111"/>
      <c r="N5659" s="111"/>
      <c r="O5659" s="112"/>
      <c r="AF5659" s="109"/>
      <c r="AG5659" s="109"/>
      <c r="AH5659" s="109"/>
      <c r="AN5659" s="109"/>
      <c r="AO5659" s="109"/>
      <c r="AP5659" s="109"/>
      <c r="BF5659" s="305"/>
      <c r="BG5659" s="305"/>
      <c r="BJ5659" s="344"/>
      <c r="BK5659" s="344"/>
      <c r="BS5659" s="305"/>
      <c r="BT5659" s="305"/>
      <c r="BU5659" s="305"/>
      <c r="BV5659" s="305"/>
      <c r="BW5659" s="305"/>
      <c r="BX5659" s="305"/>
      <c r="BY5659" s="305"/>
      <c r="BZ5659" s="305"/>
      <c r="CA5659" s="305"/>
      <c r="CE5659" s="110"/>
    </row>
    <row r="5660" spans="9:83" s="108" customFormat="1" x14ac:dyDescent="0.25">
      <c r="I5660" s="111"/>
      <c r="J5660" s="111"/>
      <c r="K5660" s="111"/>
      <c r="L5660" s="111"/>
      <c r="M5660" s="111"/>
      <c r="N5660" s="111"/>
      <c r="O5660" s="112"/>
      <c r="AF5660" s="109"/>
      <c r="AG5660" s="109"/>
      <c r="AH5660" s="109"/>
      <c r="AN5660" s="109"/>
      <c r="AO5660" s="109"/>
      <c r="AP5660" s="109"/>
      <c r="BF5660" s="305"/>
      <c r="BG5660" s="305"/>
      <c r="BJ5660" s="344"/>
      <c r="BK5660" s="344"/>
      <c r="BS5660" s="305"/>
      <c r="BT5660" s="305"/>
      <c r="BU5660" s="305"/>
      <c r="BV5660" s="305"/>
      <c r="BW5660" s="305"/>
      <c r="BX5660" s="305"/>
      <c r="BY5660" s="305"/>
      <c r="BZ5660" s="305"/>
      <c r="CA5660" s="305"/>
      <c r="CE5660" s="110"/>
    </row>
    <row r="5661" spans="9:83" s="108" customFormat="1" x14ac:dyDescent="0.25">
      <c r="I5661" s="111"/>
      <c r="J5661" s="111"/>
      <c r="K5661" s="111"/>
      <c r="L5661" s="111"/>
      <c r="M5661" s="111"/>
      <c r="N5661" s="111"/>
      <c r="O5661" s="112"/>
      <c r="AF5661" s="109"/>
      <c r="AG5661" s="109"/>
      <c r="AH5661" s="109"/>
      <c r="AN5661" s="109"/>
      <c r="AO5661" s="109"/>
      <c r="AP5661" s="109"/>
      <c r="BF5661" s="305"/>
      <c r="BG5661" s="305"/>
      <c r="BJ5661" s="344"/>
      <c r="BK5661" s="344"/>
      <c r="BS5661" s="305"/>
      <c r="BT5661" s="305"/>
      <c r="BU5661" s="305"/>
      <c r="BV5661" s="305"/>
      <c r="BW5661" s="305"/>
      <c r="BX5661" s="305"/>
      <c r="BY5661" s="305"/>
      <c r="BZ5661" s="305"/>
      <c r="CA5661" s="305"/>
      <c r="CE5661" s="110"/>
    </row>
    <row r="5662" spans="9:83" s="108" customFormat="1" x14ac:dyDescent="0.25">
      <c r="I5662" s="111"/>
      <c r="J5662" s="111"/>
      <c r="K5662" s="111"/>
      <c r="L5662" s="111"/>
      <c r="M5662" s="111"/>
      <c r="N5662" s="111"/>
      <c r="O5662" s="112"/>
      <c r="AF5662" s="109"/>
      <c r="AG5662" s="109"/>
      <c r="AH5662" s="109"/>
      <c r="AN5662" s="109"/>
      <c r="AO5662" s="109"/>
      <c r="AP5662" s="109"/>
      <c r="BF5662" s="305"/>
      <c r="BG5662" s="305"/>
      <c r="BJ5662" s="344"/>
      <c r="BK5662" s="344"/>
      <c r="BS5662" s="305"/>
      <c r="BT5662" s="305"/>
      <c r="BU5662" s="305"/>
      <c r="BV5662" s="305"/>
      <c r="BW5662" s="305"/>
      <c r="BX5662" s="305"/>
      <c r="BY5662" s="305"/>
      <c r="BZ5662" s="305"/>
      <c r="CA5662" s="305"/>
      <c r="CE5662" s="110"/>
    </row>
    <row r="5663" spans="9:83" s="108" customFormat="1" x14ac:dyDescent="0.25">
      <c r="I5663" s="111"/>
      <c r="J5663" s="111"/>
      <c r="K5663" s="111"/>
      <c r="L5663" s="111"/>
      <c r="M5663" s="111"/>
      <c r="N5663" s="111"/>
      <c r="O5663" s="112"/>
      <c r="AF5663" s="109"/>
      <c r="AG5663" s="109"/>
      <c r="AH5663" s="109"/>
      <c r="AN5663" s="109"/>
      <c r="AO5663" s="109"/>
      <c r="AP5663" s="109"/>
      <c r="BF5663" s="305"/>
      <c r="BG5663" s="305"/>
      <c r="BJ5663" s="344"/>
      <c r="BK5663" s="344"/>
      <c r="BS5663" s="305"/>
      <c r="BT5663" s="305"/>
      <c r="BU5663" s="305"/>
      <c r="BV5663" s="305"/>
      <c r="BW5663" s="305"/>
      <c r="BX5663" s="305"/>
      <c r="BY5663" s="305"/>
      <c r="BZ5663" s="305"/>
      <c r="CA5663" s="305"/>
      <c r="CE5663" s="110"/>
    </row>
    <row r="5664" spans="9:83" s="108" customFormat="1" x14ac:dyDescent="0.25">
      <c r="I5664" s="111"/>
      <c r="J5664" s="111"/>
      <c r="K5664" s="111"/>
      <c r="L5664" s="111"/>
      <c r="M5664" s="111"/>
      <c r="N5664" s="111"/>
      <c r="O5664" s="112"/>
      <c r="AF5664" s="109"/>
      <c r="AG5664" s="109"/>
      <c r="AH5664" s="109"/>
      <c r="AN5664" s="109"/>
      <c r="AO5664" s="109"/>
      <c r="AP5664" s="109"/>
      <c r="BF5664" s="305"/>
      <c r="BG5664" s="305"/>
      <c r="BJ5664" s="344"/>
      <c r="BK5664" s="344"/>
      <c r="BS5664" s="305"/>
      <c r="BT5664" s="305"/>
      <c r="BU5664" s="305"/>
      <c r="BV5664" s="305"/>
      <c r="BW5664" s="305"/>
      <c r="BX5664" s="305"/>
      <c r="BY5664" s="305"/>
      <c r="BZ5664" s="305"/>
      <c r="CA5664" s="305"/>
      <c r="CE5664" s="110"/>
    </row>
    <row r="5665" spans="9:83" s="108" customFormat="1" x14ac:dyDescent="0.25">
      <c r="I5665" s="111"/>
      <c r="J5665" s="111"/>
      <c r="K5665" s="111"/>
      <c r="L5665" s="111"/>
      <c r="M5665" s="111"/>
      <c r="N5665" s="111"/>
      <c r="O5665" s="112"/>
      <c r="AF5665" s="109"/>
      <c r="AG5665" s="109"/>
      <c r="AH5665" s="109"/>
      <c r="AN5665" s="109"/>
      <c r="AO5665" s="109"/>
      <c r="AP5665" s="109"/>
      <c r="BF5665" s="305"/>
      <c r="BG5665" s="305"/>
      <c r="BJ5665" s="344"/>
      <c r="BK5665" s="344"/>
      <c r="BS5665" s="305"/>
      <c r="BT5665" s="305"/>
      <c r="BU5665" s="305"/>
      <c r="BV5665" s="305"/>
      <c r="BW5665" s="305"/>
      <c r="BX5665" s="305"/>
      <c r="BY5665" s="305"/>
      <c r="BZ5665" s="305"/>
      <c r="CA5665" s="305"/>
      <c r="CE5665" s="110"/>
    </row>
    <row r="5666" spans="9:83" s="108" customFormat="1" x14ac:dyDescent="0.25">
      <c r="I5666" s="111"/>
      <c r="J5666" s="111"/>
      <c r="K5666" s="111"/>
      <c r="L5666" s="111"/>
      <c r="M5666" s="111"/>
      <c r="N5666" s="111"/>
      <c r="O5666" s="112"/>
      <c r="AF5666" s="109"/>
      <c r="AG5666" s="109"/>
      <c r="AH5666" s="109"/>
      <c r="AN5666" s="109"/>
      <c r="AO5666" s="109"/>
      <c r="AP5666" s="109"/>
      <c r="BF5666" s="305"/>
      <c r="BG5666" s="305"/>
      <c r="BJ5666" s="344"/>
      <c r="BK5666" s="344"/>
      <c r="BS5666" s="305"/>
      <c r="BT5666" s="305"/>
      <c r="BU5666" s="305"/>
      <c r="BV5666" s="305"/>
      <c r="BW5666" s="305"/>
      <c r="BX5666" s="305"/>
      <c r="BY5666" s="305"/>
      <c r="BZ5666" s="305"/>
      <c r="CA5666" s="305"/>
      <c r="CE5666" s="110"/>
    </row>
    <row r="5667" spans="9:83" s="108" customFormat="1" x14ac:dyDescent="0.25">
      <c r="I5667" s="111"/>
      <c r="J5667" s="111"/>
      <c r="K5667" s="111"/>
      <c r="L5667" s="111"/>
      <c r="M5667" s="111"/>
      <c r="N5667" s="111"/>
      <c r="O5667" s="112"/>
      <c r="AF5667" s="109"/>
      <c r="AG5667" s="109"/>
      <c r="AH5667" s="109"/>
      <c r="AN5667" s="109"/>
      <c r="AO5667" s="109"/>
      <c r="AP5667" s="109"/>
      <c r="BF5667" s="305"/>
      <c r="BG5667" s="305"/>
      <c r="BJ5667" s="344"/>
      <c r="BK5667" s="344"/>
      <c r="BS5667" s="305"/>
      <c r="BT5667" s="305"/>
      <c r="BU5667" s="305"/>
      <c r="BV5667" s="305"/>
      <c r="BW5667" s="305"/>
      <c r="BX5667" s="305"/>
      <c r="BY5667" s="305"/>
      <c r="BZ5667" s="305"/>
      <c r="CA5667" s="305"/>
      <c r="CE5667" s="110"/>
    </row>
    <row r="5668" spans="9:83" s="108" customFormat="1" x14ac:dyDescent="0.25">
      <c r="I5668" s="111"/>
      <c r="J5668" s="111"/>
      <c r="K5668" s="111"/>
      <c r="L5668" s="111"/>
      <c r="M5668" s="111"/>
      <c r="N5668" s="111"/>
      <c r="O5668" s="112"/>
      <c r="AF5668" s="109"/>
      <c r="AG5668" s="109"/>
      <c r="AH5668" s="109"/>
      <c r="AN5668" s="109"/>
      <c r="AO5668" s="109"/>
      <c r="AP5668" s="109"/>
      <c r="BF5668" s="305"/>
      <c r="BG5668" s="305"/>
      <c r="BJ5668" s="344"/>
      <c r="BK5668" s="344"/>
      <c r="BS5668" s="305"/>
      <c r="BT5668" s="305"/>
      <c r="BU5668" s="305"/>
      <c r="BV5668" s="305"/>
      <c r="BW5668" s="305"/>
      <c r="BX5668" s="305"/>
      <c r="BY5668" s="305"/>
      <c r="BZ5668" s="305"/>
      <c r="CA5668" s="305"/>
      <c r="CE5668" s="110"/>
    </row>
    <row r="5669" spans="9:83" s="108" customFormat="1" x14ac:dyDescent="0.25">
      <c r="I5669" s="111"/>
      <c r="J5669" s="111"/>
      <c r="K5669" s="111"/>
      <c r="L5669" s="111"/>
      <c r="M5669" s="111"/>
      <c r="N5669" s="111"/>
      <c r="O5669" s="112"/>
      <c r="AF5669" s="109"/>
      <c r="AG5669" s="109"/>
      <c r="AH5669" s="109"/>
      <c r="AN5669" s="109"/>
      <c r="AO5669" s="109"/>
      <c r="AP5669" s="109"/>
      <c r="BF5669" s="305"/>
      <c r="BG5669" s="305"/>
      <c r="BJ5669" s="344"/>
      <c r="BK5669" s="344"/>
      <c r="BS5669" s="305"/>
      <c r="BT5669" s="305"/>
      <c r="BU5669" s="305"/>
      <c r="BV5669" s="305"/>
      <c r="BW5669" s="305"/>
      <c r="BX5669" s="305"/>
      <c r="BY5669" s="305"/>
      <c r="BZ5669" s="305"/>
      <c r="CA5669" s="305"/>
      <c r="CE5669" s="110"/>
    </row>
    <row r="5670" spans="9:83" s="108" customFormat="1" x14ac:dyDescent="0.25">
      <c r="I5670" s="111"/>
      <c r="J5670" s="111"/>
      <c r="K5670" s="111"/>
      <c r="L5670" s="111"/>
      <c r="M5670" s="111"/>
      <c r="N5670" s="111"/>
      <c r="O5670" s="112"/>
      <c r="AF5670" s="109"/>
      <c r="AG5670" s="109"/>
      <c r="AH5670" s="109"/>
      <c r="AN5670" s="109"/>
      <c r="AO5670" s="109"/>
      <c r="AP5670" s="109"/>
      <c r="BF5670" s="305"/>
      <c r="BG5670" s="305"/>
      <c r="BJ5670" s="344"/>
      <c r="BK5670" s="344"/>
      <c r="BS5670" s="305"/>
      <c r="BT5670" s="305"/>
      <c r="BU5670" s="305"/>
      <c r="BV5670" s="305"/>
      <c r="BW5670" s="305"/>
      <c r="BX5670" s="305"/>
      <c r="BY5670" s="305"/>
      <c r="BZ5670" s="305"/>
      <c r="CA5670" s="305"/>
      <c r="CE5670" s="110"/>
    </row>
    <row r="5671" spans="9:83" s="108" customFormat="1" x14ac:dyDescent="0.25">
      <c r="I5671" s="111"/>
      <c r="J5671" s="111"/>
      <c r="K5671" s="111"/>
      <c r="L5671" s="111"/>
      <c r="M5671" s="111"/>
      <c r="N5671" s="111"/>
      <c r="O5671" s="112"/>
      <c r="AF5671" s="109"/>
      <c r="AG5671" s="109"/>
      <c r="AH5671" s="109"/>
      <c r="AN5671" s="109"/>
      <c r="AO5671" s="109"/>
      <c r="AP5671" s="109"/>
      <c r="BF5671" s="305"/>
      <c r="BG5671" s="305"/>
      <c r="BJ5671" s="344"/>
      <c r="BK5671" s="344"/>
      <c r="BS5671" s="305"/>
      <c r="BT5671" s="305"/>
      <c r="BU5671" s="305"/>
      <c r="BV5671" s="305"/>
      <c r="BW5671" s="305"/>
      <c r="BX5671" s="305"/>
      <c r="BY5671" s="305"/>
      <c r="BZ5671" s="305"/>
      <c r="CA5671" s="305"/>
      <c r="CE5671" s="110"/>
    </row>
    <row r="5672" spans="9:83" s="108" customFormat="1" x14ac:dyDescent="0.25">
      <c r="I5672" s="111"/>
      <c r="J5672" s="111"/>
      <c r="K5672" s="111"/>
      <c r="L5672" s="111"/>
      <c r="M5672" s="111"/>
      <c r="N5672" s="111"/>
      <c r="O5672" s="112"/>
      <c r="AF5672" s="109"/>
      <c r="AG5672" s="109"/>
      <c r="AH5672" s="109"/>
      <c r="AN5672" s="109"/>
      <c r="AO5672" s="109"/>
      <c r="AP5672" s="109"/>
      <c r="BF5672" s="305"/>
      <c r="BG5672" s="305"/>
      <c r="BJ5672" s="344"/>
      <c r="BK5672" s="344"/>
      <c r="BS5672" s="305"/>
      <c r="BT5672" s="305"/>
      <c r="BU5672" s="305"/>
      <c r="BV5672" s="305"/>
      <c r="BW5672" s="305"/>
      <c r="BX5672" s="305"/>
      <c r="BY5672" s="305"/>
      <c r="BZ5672" s="305"/>
      <c r="CA5672" s="305"/>
      <c r="CE5672" s="110"/>
    </row>
    <row r="5673" spans="9:83" s="108" customFormat="1" x14ac:dyDescent="0.25">
      <c r="I5673" s="111"/>
      <c r="J5673" s="111"/>
      <c r="K5673" s="111"/>
      <c r="L5673" s="111"/>
      <c r="M5673" s="111"/>
      <c r="N5673" s="111"/>
      <c r="O5673" s="112"/>
      <c r="AF5673" s="109"/>
      <c r="AG5673" s="109"/>
      <c r="AH5673" s="109"/>
      <c r="AN5673" s="109"/>
      <c r="AO5673" s="109"/>
      <c r="AP5673" s="109"/>
      <c r="BF5673" s="305"/>
      <c r="BG5673" s="305"/>
      <c r="BJ5673" s="344"/>
      <c r="BK5673" s="344"/>
      <c r="BS5673" s="305"/>
      <c r="BT5673" s="305"/>
      <c r="BU5673" s="305"/>
      <c r="BV5673" s="305"/>
      <c r="BW5673" s="305"/>
      <c r="BX5673" s="305"/>
      <c r="BY5673" s="305"/>
      <c r="BZ5673" s="305"/>
      <c r="CA5673" s="305"/>
      <c r="CE5673" s="110"/>
    </row>
    <row r="5674" spans="9:83" s="108" customFormat="1" x14ac:dyDescent="0.25">
      <c r="I5674" s="111"/>
      <c r="J5674" s="111"/>
      <c r="K5674" s="111"/>
      <c r="L5674" s="111"/>
      <c r="M5674" s="111"/>
      <c r="N5674" s="111"/>
      <c r="O5674" s="112"/>
      <c r="AF5674" s="109"/>
      <c r="AG5674" s="109"/>
      <c r="AH5674" s="109"/>
      <c r="AN5674" s="109"/>
      <c r="AO5674" s="109"/>
      <c r="AP5674" s="109"/>
      <c r="BF5674" s="305"/>
      <c r="BG5674" s="305"/>
      <c r="BJ5674" s="344"/>
      <c r="BK5674" s="344"/>
      <c r="BS5674" s="305"/>
      <c r="BT5674" s="305"/>
      <c r="BU5674" s="305"/>
      <c r="BV5674" s="305"/>
      <c r="BW5674" s="305"/>
      <c r="BX5674" s="305"/>
      <c r="BY5674" s="305"/>
      <c r="BZ5674" s="305"/>
      <c r="CA5674" s="305"/>
      <c r="CE5674" s="110"/>
    </row>
    <row r="5675" spans="9:83" s="108" customFormat="1" x14ac:dyDescent="0.25">
      <c r="I5675" s="111"/>
      <c r="J5675" s="111"/>
      <c r="K5675" s="111"/>
      <c r="L5675" s="111"/>
      <c r="M5675" s="111"/>
      <c r="N5675" s="111"/>
      <c r="O5675" s="112"/>
      <c r="AF5675" s="109"/>
      <c r="AG5675" s="109"/>
      <c r="AH5675" s="109"/>
      <c r="AN5675" s="109"/>
      <c r="AO5675" s="109"/>
      <c r="AP5675" s="109"/>
      <c r="BF5675" s="305"/>
      <c r="BG5675" s="305"/>
      <c r="BJ5675" s="344"/>
      <c r="BK5675" s="344"/>
      <c r="BS5675" s="305"/>
      <c r="BT5675" s="305"/>
      <c r="BU5675" s="305"/>
      <c r="BV5675" s="305"/>
      <c r="BW5675" s="305"/>
      <c r="BX5675" s="305"/>
      <c r="BY5675" s="305"/>
      <c r="BZ5675" s="305"/>
      <c r="CA5675" s="305"/>
      <c r="CE5675" s="110"/>
    </row>
    <row r="5676" spans="9:83" s="108" customFormat="1" x14ac:dyDescent="0.25">
      <c r="I5676" s="111"/>
      <c r="J5676" s="111"/>
      <c r="K5676" s="111"/>
      <c r="L5676" s="111"/>
      <c r="M5676" s="111"/>
      <c r="N5676" s="111"/>
      <c r="O5676" s="112"/>
      <c r="AF5676" s="109"/>
      <c r="AG5676" s="109"/>
      <c r="AH5676" s="109"/>
      <c r="AN5676" s="109"/>
      <c r="AO5676" s="109"/>
      <c r="AP5676" s="109"/>
      <c r="BF5676" s="305"/>
      <c r="BG5676" s="305"/>
      <c r="BJ5676" s="344"/>
      <c r="BK5676" s="344"/>
      <c r="BS5676" s="305"/>
      <c r="BT5676" s="305"/>
      <c r="BU5676" s="305"/>
      <c r="BV5676" s="305"/>
      <c r="BW5676" s="305"/>
      <c r="BX5676" s="305"/>
      <c r="BY5676" s="305"/>
      <c r="BZ5676" s="305"/>
      <c r="CA5676" s="305"/>
      <c r="CE5676" s="110"/>
    </row>
    <row r="5677" spans="9:83" s="108" customFormat="1" x14ac:dyDescent="0.25">
      <c r="I5677" s="111"/>
      <c r="J5677" s="111"/>
      <c r="K5677" s="111"/>
      <c r="L5677" s="111"/>
      <c r="M5677" s="111"/>
      <c r="N5677" s="111"/>
      <c r="O5677" s="112"/>
      <c r="AF5677" s="109"/>
      <c r="AG5677" s="109"/>
      <c r="AH5677" s="109"/>
      <c r="AN5677" s="109"/>
      <c r="AO5677" s="109"/>
      <c r="AP5677" s="109"/>
      <c r="BF5677" s="305"/>
      <c r="BG5677" s="305"/>
      <c r="BJ5677" s="344"/>
      <c r="BK5677" s="344"/>
      <c r="BS5677" s="305"/>
      <c r="BT5677" s="305"/>
      <c r="BU5677" s="305"/>
      <c r="BV5677" s="305"/>
      <c r="BW5677" s="305"/>
      <c r="BX5677" s="305"/>
      <c r="BY5677" s="305"/>
      <c r="BZ5677" s="305"/>
      <c r="CA5677" s="305"/>
      <c r="CE5677" s="110"/>
    </row>
    <row r="5678" spans="9:83" s="108" customFormat="1" x14ac:dyDescent="0.25">
      <c r="I5678" s="111"/>
      <c r="J5678" s="111"/>
      <c r="K5678" s="111"/>
      <c r="L5678" s="111"/>
      <c r="M5678" s="111"/>
      <c r="N5678" s="111"/>
      <c r="O5678" s="112"/>
      <c r="AF5678" s="109"/>
      <c r="AG5678" s="109"/>
      <c r="AH5678" s="109"/>
      <c r="AN5678" s="109"/>
      <c r="AO5678" s="109"/>
      <c r="AP5678" s="109"/>
      <c r="BF5678" s="305"/>
      <c r="BG5678" s="305"/>
      <c r="BJ5678" s="344"/>
      <c r="BK5678" s="344"/>
      <c r="BS5678" s="305"/>
      <c r="BT5678" s="305"/>
      <c r="BU5678" s="305"/>
      <c r="BV5678" s="305"/>
      <c r="BW5678" s="305"/>
      <c r="BX5678" s="305"/>
      <c r="BY5678" s="305"/>
      <c r="BZ5678" s="305"/>
      <c r="CA5678" s="305"/>
      <c r="CE5678" s="110"/>
    </row>
    <row r="5679" spans="9:83" s="108" customFormat="1" x14ac:dyDescent="0.25">
      <c r="I5679" s="111"/>
      <c r="J5679" s="111"/>
      <c r="K5679" s="111"/>
      <c r="L5679" s="111"/>
      <c r="M5679" s="111"/>
      <c r="N5679" s="111"/>
      <c r="O5679" s="112"/>
      <c r="AF5679" s="109"/>
      <c r="AG5679" s="109"/>
      <c r="AH5679" s="109"/>
      <c r="AN5679" s="109"/>
      <c r="AO5679" s="109"/>
      <c r="AP5679" s="109"/>
      <c r="BF5679" s="305"/>
      <c r="BG5679" s="305"/>
      <c r="BJ5679" s="344"/>
      <c r="BK5679" s="344"/>
      <c r="BS5679" s="305"/>
      <c r="BT5679" s="305"/>
      <c r="BU5679" s="305"/>
      <c r="BV5679" s="305"/>
      <c r="BW5679" s="305"/>
      <c r="BX5679" s="305"/>
      <c r="BY5679" s="305"/>
      <c r="BZ5679" s="305"/>
      <c r="CA5679" s="305"/>
      <c r="CE5679" s="110"/>
    </row>
    <row r="5680" spans="9:83" s="108" customFormat="1" x14ac:dyDescent="0.25">
      <c r="I5680" s="111"/>
      <c r="J5680" s="111"/>
      <c r="K5680" s="111"/>
      <c r="L5680" s="111"/>
      <c r="M5680" s="111"/>
      <c r="N5680" s="111"/>
      <c r="O5680" s="112"/>
      <c r="AF5680" s="109"/>
      <c r="AG5680" s="109"/>
      <c r="AH5680" s="109"/>
      <c r="AN5680" s="109"/>
      <c r="AO5680" s="109"/>
      <c r="AP5680" s="109"/>
      <c r="BF5680" s="305"/>
      <c r="BG5680" s="305"/>
      <c r="BJ5680" s="344"/>
      <c r="BK5680" s="344"/>
      <c r="BS5680" s="305"/>
      <c r="BT5680" s="305"/>
      <c r="BU5680" s="305"/>
      <c r="BV5680" s="305"/>
      <c r="BW5680" s="305"/>
      <c r="BX5680" s="305"/>
      <c r="BY5680" s="305"/>
      <c r="BZ5680" s="305"/>
      <c r="CA5680" s="305"/>
      <c r="CE5680" s="110"/>
    </row>
    <row r="5681" spans="9:83" s="108" customFormat="1" x14ac:dyDescent="0.25">
      <c r="I5681" s="111"/>
      <c r="J5681" s="111"/>
      <c r="K5681" s="111"/>
      <c r="L5681" s="111"/>
      <c r="M5681" s="111"/>
      <c r="N5681" s="111"/>
      <c r="O5681" s="112"/>
      <c r="AF5681" s="109"/>
      <c r="AG5681" s="109"/>
      <c r="AH5681" s="109"/>
      <c r="AN5681" s="109"/>
      <c r="AO5681" s="109"/>
      <c r="AP5681" s="109"/>
      <c r="BF5681" s="305"/>
      <c r="BG5681" s="305"/>
      <c r="BJ5681" s="344"/>
      <c r="BK5681" s="344"/>
      <c r="BS5681" s="305"/>
      <c r="BT5681" s="305"/>
      <c r="BU5681" s="305"/>
      <c r="BV5681" s="305"/>
      <c r="BW5681" s="305"/>
      <c r="BX5681" s="305"/>
      <c r="BY5681" s="305"/>
      <c r="BZ5681" s="305"/>
      <c r="CA5681" s="305"/>
      <c r="CE5681" s="110"/>
    </row>
    <row r="5682" spans="9:83" s="108" customFormat="1" x14ac:dyDescent="0.25">
      <c r="I5682" s="111"/>
      <c r="J5682" s="111"/>
      <c r="K5682" s="111"/>
      <c r="L5682" s="111"/>
      <c r="M5682" s="111"/>
      <c r="N5682" s="111"/>
      <c r="O5682" s="112"/>
      <c r="AF5682" s="109"/>
      <c r="AG5682" s="109"/>
      <c r="AH5682" s="109"/>
      <c r="AN5682" s="109"/>
      <c r="AO5682" s="109"/>
      <c r="AP5682" s="109"/>
      <c r="BF5682" s="305"/>
      <c r="BG5682" s="305"/>
      <c r="BJ5682" s="344"/>
      <c r="BK5682" s="344"/>
      <c r="BS5682" s="305"/>
      <c r="BT5682" s="305"/>
      <c r="BU5682" s="305"/>
      <c r="BV5682" s="305"/>
      <c r="BW5682" s="305"/>
      <c r="BX5682" s="305"/>
      <c r="BY5682" s="305"/>
      <c r="BZ5682" s="305"/>
      <c r="CA5682" s="305"/>
      <c r="CE5682" s="110"/>
    </row>
    <row r="5683" spans="9:83" s="108" customFormat="1" x14ac:dyDescent="0.25">
      <c r="I5683" s="111"/>
      <c r="J5683" s="111"/>
      <c r="K5683" s="111"/>
      <c r="L5683" s="111"/>
      <c r="M5683" s="111"/>
      <c r="N5683" s="111"/>
      <c r="O5683" s="112"/>
      <c r="AF5683" s="109"/>
      <c r="AG5683" s="109"/>
      <c r="AH5683" s="109"/>
      <c r="AN5683" s="109"/>
      <c r="AO5683" s="109"/>
      <c r="AP5683" s="109"/>
      <c r="BF5683" s="305"/>
      <c r="BG5683" s="305"/>
      <c r="BJ5683" s="344"/>
      <c r="BK5683" s="344"/>
      <c r="BS5683" s="305"/>
      <c r="BT5683" s="305"/>
      <c r="BU5683" s="305"/>
      <c r="BV5683" s="305"/>
      <c r="BW5683" s="305"/>
      <c r="BX5683" s="305"/>
      <c r="BY5683" s="305"/>
      <c r="BZ5683" s="305"/>
      <c r="CA5683" s="305"/>
      <c r="CE5683" s="110"/>
    </row>
    <row r="5684" spans="9:83" s="108" customFormat="1" x14ac:dyDescent="0.25">
      <c r="I5684" s="111"/>
      <c r="J5684" s="111"/>
      <c r="K5684" s="111"/>
      <c r="L5684" s="111"/>
      <c r="M5684" s="111"/>
      <c r="N5684" s="111"/>
      <c r="O5684" s="112"/>
      <c r="AF5684" s="109"/>
      <c r="AG5684" s="109"/>
      <c r="AH5684" s="109"/>
      <c r="AN5684" s="109"/>
      <c r="AO5684" s="109"/>
      <c r="AP5684" s="109"/>
      <c r="BF5684" s="305"/>
      <c r="BG5684" s="305"/>
      <c r="BJ5684" s="344"/>
      <c r="BK5684" s="344"/>
      <c r="BS5684" s="305"/>
      <c r="BT5684" s="305"/>
      <c r="BU5684" s="305"/>
      <c r="BV5684" s="305"/>
      <c r="BW5684" s="305"/>
      <c r="BX5684" s="305"/>
      <c r="BY5684" s="305"/>
      <c r="BZ5684" s="305"/>
      <c r="CA5684" s="305"/>
      <c r="CE5684" s="110"/>
    </row>
    <row r="5685" spans="9:83" s="108" customFormat="1" x14ac:dyDescent="0.25">
      <c r="I5685" s="111"/>
      <c r="J5685" s="111"/>
      <c r="K5685" s="111"/>
      <c r="L5685" s="111"/>
      <c r="M5685" s="111"/>
      <c r="N5685" s="111"/>
      <c r="O5685" s="112"/>
      <c r="AF5685" s="109"/>
      <c r="AG5685" s="109"/>
      <c r="AH5685" s="109"/>
      <c r="AN5685" s="109"/>
      <c r="AO5685" s="109"/>
      <c r="AP5685" s="109"/>
      <c r="BF5685" s="305"/>
      <c r="BG5685" s="305"/>
      <c r="BJ5685" s="344"/>
      <c r="BK5685" s="344"/>
      <c r="BS5685" s="305"/>
      <c r="BT5685" s="305"/>
      <c r="BU5685" s="305"/>
      <c r="BV5685" s="305"/>
      <c r="BW5685" s="305"/>
      <c r="BX5685" s="305"/>
      <c r="BY5685" s="305"/>
      <c r="BZ5685" s="305"/>
      <c r="CA5685" s="305"/>
      <c r="CE5685" s="110"/>
    </row>
    <row r="5686" spans="9:83" s="108" customFormat="1" x14ac:dyDescent="0.25">
      <c r="I5686" s="111"/>
      <c r="J5686" s="111"/>
      <c r="K5686" s="111"/>
      <c r="L5686" s="111"/>
      <c r="M5686" s="111"/>
      <c r="N5686" s="111"/>
      <c r="O5686" s="112"/>
      <c r="AF5686" s="109"/>
      <c r="AG5686" s="109"/>
      <c r="AH5686" s="109"/>
      <c r="AN5686" s="109"/>
      <c r="AO5686" s="109"/>
      <c r="AP5686" s="109"/>
      <c r="BF5686" s="305"/>
      <c r="BG5686" s="305"/>
      <c r="BJ5686" s="344"/>
      <c r="BK5686" s="344"/>
      <c r="BS5686" s="305"/>
      <c r="BT5686" s="305"/>
      <c r="BU5686" s="305"/>
      <c r="BV5686" s="305"/>
      <c r="BW5686" s="305"/>
      <c r="BX5686" s="305"/>
      <c r="BY5686" s="305"/>
      <c r="BZ5686" s="305"/>
      <c r="CA5686" s="305"/>
      <c r="CE5686" s="110"/>
    </row>
    <row r="5687" spans="9:83" s="108" customFormat="1" x14ac:dyDescent="0.25">
      <c r="I5687" s="111"/>
      <c r="J5687" s="111"/>
      <c r="K5687" s="111"/>
      <c r="L5687" s="111"/>
      <c r="M5687" s="111"/>
      <c r="N5687" s="111"/>
      <c r="O5687" s="112"/>
      <c r="AF5687" s="109"/>
      <c r="AG5687" s="109"/>
      <c r="AH5687" s="109"/>
      <c r="AN5687" s="109"/>
      <c r="AO5687" s="109"/>
      <c r="AP5687" s="109"/>
      <c r="BF5687" s="305"/>
      <c r="BG5687" s="305"/>
      <c r="BJ5687" s="344"/>
      <c r="BK5687" s="344"/>
      <c r="BS5687" s="305"/>
      <c r="BT5687" s="305"/>
      <c r="BU5687" s="305"/>
      <c r="BV5687" s="305"/>
      <c r="BW5687" s="305"/>
      <c r="BX5687" s="305"/>
      <c r="BY5687" s="305"/>
      <c r="BZ5687" s="305"/>
      <c r="CA5687" s="305"/>
      <c r="CE5687" s="110"/>
    </row>
    <row r="5688" spans="9:83" s="108" customFormat="1" x14ac:dyDescent="0.25">
      <c r="I5688" s="111"/>
      <c r="J5688" s="111"/>
      <c r="K5688" s="111"/>
      <c r="L5688" s="111"/>
      <c r="M5688" s="111"/>
      <c r="N5688" s="111"/>
      <c r="O5688" s="112"/>
      <c r="AF5688" s="109"/>
      <c r="AG5688" s="109"/>
      <c r="AH5688" s="109"/>
      <c r="AN5688" s="109"/>
      <c r="AO5688" s="109"/>
      <c r="AP5688" s="109"/>
      <c r="BF5688" s="305"/>
      <c r="BG5688" s="305"/>
      <c r="BJ5688" s="344"/>
      <c r="BK5688" s="344"/>
      <c r="BS5688" s="305"/>
      <c r="BT5688" s="305"/>
      <c r="BU5688" s="305"/>
      <c r="BV5688" s="305"/>
      <c r="BW5688" s="305"/>
      <c r="BX5688" s="305"/>
      <c r="BY5688" s="305"/>
      <c r="BZ5688" s="305"/>
      <c r="CA5688" s="305"/>
      <c r="CE5688" s="110"/>
    </row>
    <row r="5689" spans="9:83" s="108" customFormat="1" x14ac:dyDescent="0.25">
      <c r="I5689" s="111"/>
      <c r="J5689" s="111"/>
      <c r="K5689" s="111"/>
      <c r="L5689" s="111"/>
      <c r="M5689" s="111"/>
      <c r="N5689" s="111"/>
      <c r="O5689" s="112"/>
      <c r="AF5689" s="109"/>
      <c r="AG5689" s="109"/>
      <c r="AH5689" s="109"/>
      <c r="AN5689" s="109"/>
      <c r="AO5689" s="109"/>
      <c r="AP5689" s="109"/>
      <c r="BF5689" s="305"/>
      <c r="BG5689" s="305"/>
      <c r="BJ5689" s="344"/>
      <c r="BK5689" s="344"/>
      <c r="BS5689" s="305"/>
      <c r="BT5689" s="305"/>
      <c r="BU5689" s="305"/>
      <c r="BV5689" s="305"/>
      <c r="BW5689" s="305"/>
      <c r="BX5689" s="305"/>
      <c r="BY5689" s="305"/>
      <c r="BZ5689" s="305"/>
      <c r="CA5689" s="305"/>
      <c r="CE5689" s="110"/>
    </row>
    <row r="5690" spans="9:83" s="108" customFormat="1" x14ac:dyDescent="0.25">
      <c r="I5690" s="111"/>
      <c r="J5690" s="111"/>
      <c r="K5690" s="111"/>
      <c r="L5690" s="111"/>
      <c r="M5690" s="111"/>
      <c r="N5690" s="111"/>
      <c r="O5690" s="112"/>
      <c r="AF5690" s="109"/>
      <c r="AG5690" s="109"/>
      <c r="AH5690" s="109"/>
      <c r="AN5690" s="109"/>
      <c r="AO5690" s="109"/>
      <c r="AP5690" s="109"/>
      <c r="BF5690" s="305"/>
      <c r="BG5690" s="305"/>
      <c r="BJ5690" s="344"/>
      <c r="BK5690" s="344"/>
      <c r="BS5690" s="305"/>
      <c r="BT5690" s="305"/>
      <c r="BU5690" s="305"/>
      <c r="BV5690" s="305"/>
      <c r="BW5690" s="305"/>
      <c r="BX5690" s="305"/>
      <c r="BY5690" s="305"/>
      <c r="BZ5690" s="305"/>
      <c r="CA5690" s="305"/>
      <c r="CE5690" s="110"/>
    </row>
    <row r="5691" spans="9:83" s="108" customFormat="1" x14ac:dyDescent="0.25">
      <c r="I5691" s="111"/>
      <c r="J5691" s="111"/>
      <c r="K5691" s="111"/>
      <c r="L5691" s="111"/>
      <c r="M5691" s="111"/>
      <c r="N5691" s="111"/>
      <c r="O5691" s="112"/>
      <c r="AF5691" s="109"/>
      <c r="AG5691" s="109"/>
      <c r="AH5691" s="109"/>
      <c r="AN5691" s="109"/>
      <c r="AO5691" s="109"/>
      <c r="AP5691" s="109"/>
      <c r="BF5691" s="305"/>
      <c r="BG5691" s="305"/>
      <c r="BJ5691" s="344"/>
      <c r="BK5691" s="344"/>
      <c r="BS5691" s="305"/>
      <c r="BT5691" s="305"/>
      <c r="BU5691" s="305"/>
      <c r="BV5691" s="305"/>
      <c r="BW5691" s="305"/>
      <c r="BX5691" s="305"/>
      <c r="BY5691" s="305"/>
      <c r="BZ5691" s="305"/>
      <c r="CA5691" s="305"/>
      <c r="CE5691" s="110"/>
    </row>
    <row r="5692" spans="9:83" s="108" customFormat="1" x14ac:dyDescent="0.25">
      <c r="I5692" s="111"/>
      <c r="J5692" s="111"/>
      <c r="K5692" s="111"/>
      <c r="L5692" s="111"/>
      <c r="M5692" s="111"/>
      <c r="N5692" s="111"/>
      <c r="O5692" s="112"/>
      <c r="AF5692" s="109"/>
      <c r="AG5692" s="109"/>
      <c r="AH5692" s="109"/>
      <c r="AN5692" s="109"/>
      <c r="AO5692" s="109"/>
      <c r="AP5692" s="109"/>
      <c r="BF5692" s="305"/>
      <c r="BG5692" s="305"/>
      <c r="BJ5692" s="344"/>
      <c r="BK5692" s="344"/>
      <c r="BS5692" s="305"/>
      <c r="BT5692" s="305"/>
      <c r="BU5692" s="305"/>
      <c r="BV5692" s="305"/>
      <c r="BW5692" s="305"/>
      <c r="BX5692" s="305"/>
      <c r="BY5692" s="305"/>
      <c r="BZ5692" s="305"/>
      <c r="CA5692" s="305"/>
      <c r="CE5692" s="110"/>
    </row>
    <row r="5693" spans="9:83" s="108" customFormat="1" x14ac:dyDescent="0.25">
      <c r="I5693" s="111"/>
      <c r="J5693" s="111"/>
      <c r="K5693" s="111"/>
      <c r="L5693" s="111"/>
      <c r="M5693" s="111"/>
      <c r="N5693" s="111"/>
      <c r="O5693" s="112"/>
      <c r="AF5693" s="109"/>
      <c r="AG5693" s="109"/>
      <c r="AH5693" s="109"/>
      <c r="AN5693" s="109"/>
      <c r="AO5693" s="109"/>
      <c r="AP5693" s="109"/>
      <c r="BF5693" s="305"/>
      <c r="BG5693" s="305"/>
      <c r="BJ5693" s="344"/>
      <c r="BK5693" s="344"/>
      <c r="BS5693" s="305"/>
      <c r="BT5693" s="305"/>
      <c r="BU5693" s="305"/>
      <c r="BV5693" s="305"/>
      <c r="BW5693" s="305"/>
      <c r="BX5693" s="305"/>
      <c r="BY5693" s="305"/>
      <c r="BZ5693" s="305"/>
      <c r="CA5693" s="305"/>
      <c r="CE5693" s="110"/>
    </row>
    <row r="5694" spans="9:83" s="108" customFormat="1" x14ac:dyDescent="0.25">
      <c r="I5694" s="111"/>
      <c r="J5694" s="111"/>
      <c r="K5694" s="111"/>
      <c r="L5694" s="111"/>
      <c r="M5694" s="111"/>
      <c r="N5694" s="111"/>
      <c r="O5694" s="112"/>
      <c r="AF5694" s="109"/>
      <c r="AG5694" s="109"/>
      <c r="AH5694" s="109"/>
      <c r="AN5694" s="109"/>
      <c r="AO5694" s="109"/>
      <c r="AP5694" s="109"/>
      <c r="BF5694" s="305"/>
      <c r="BG5694" s="305"/>
      <c r="BJ5694" s="344"/>
      <c r="BK5694" s="344"/>
      <c r="BS5694" s="305"/>
      <c r="BT5694" s="305"/>
      <c r="BU5694" s="305"/>
      <c r="BV5694" s="305"/>
      <c r="BW5694" s="305"/>
      <c r="BX5694" s="305"/>
      <c r="BY5694" s="305"/>
      <c r="BZ5694" s="305"/>
      <c r="CA5694" s="305"/>
      <c r="CE5694" s="110"/>
    </row>
    <row r="5695" spans="9:83" s="108" customFormat="1" x14ac:dyDescent="0.25">
      <c r="I5695" s="111"/>
      <c r="J5695" s="111"/>
      <c r="K5695" s="111"/>
      <c r="L5695" s="111"/>
      <c r="M5695" s="111"/>
      <c r="N5695" s="111"/>
      <c r="O5695" s="112"/>
      <c r="AF5695" s="109"/>
      <c r="AG5695" s="109"/>
      <c r="AH5695" s="109"/>
      <c r="AN5695" s="109"/>
      <c r="AO5695" s="109"/>
      <c r="AP5695" s="109"/>
      <c r="BF5695" s="305"/>
      <c r="BG5695" s="305"/>
      <c r="BJ5695" s="344"/>
      <c r="BK5695" s="344"/>
      <c r="BS5695" s="305"/>
      <c r="BT5695" s="305"/>
      <c r="BU5695" s="305"/>
      <c r="BV5695" s="305"/>
      <c r="BW5695" s="305"/>
      <c r="BX5695" s="305"/>
      <c r="BY5695" s="305"/>
      <c r="BZ5695" s="305"/>
      <c r="CA5695" s="305"/>
      <c r="CE5695" s="110"/>
    </row>
    <row r="5696" spans="9:83" s="108" customFormat="1" x14ac:dyDescent="0.25">
      <c r="I5696" s="111"/>
      <c r="J5696" s="111"/>
      <c r="K5696" s="111"/>
      <c r="L5696" s="111"/>
      <c r="M5696" s="111"/>
      <c r="N5696" s="111"/>
      <c r="O5696" s="112"/>
      <c r="AF5696" s="109"/>
      <c r="AG5696" s="109"/>
      <c r="AH5696" s="109"/>
      <c r="AN5696" s="109"/>
      <c r="AO5696" s="109"/>
      <c r="AP5696" s="109"/>
      <c r="BF5696" s="305"/>
      <c r="BG5696" s="305"/>
      <c r="BJ5696" s="344"/>
      <c r="BK5696" s="344"/>
      <c r="BS5696" s="305"/>
      <c r="BT5696" s="305"/>
      <c r="BU5696" s="305"/>
      <c r="BV5696" s="305"/>
      <c r="BW5696" s="305"/>
      <c r="BX5696" s="305"/>
      <c r="BY5696" s="305"/>
      <c r="BZ5696" s="305"/>
      <c r="CA5696" s="305"/>
      <c r="CE5696" s="110"/>
    </row>
    <row r="5697" spans="9:83" s="108" customFormat="1" x14ac:dyDescent="0.25">
      <c r="I5697" s="111"/>
      <c r="J5697" s="111"/>
      <c r="K5697" s="111"/>
      <c r="L5697" s="111"/>
      <c r="M5697" s="111"/>
      <c r="N5697" s="111"/>
      <c r="O5697" s="112"/>
      <c r="AF5697" s="109"/>
      <c r="AG5697" s="109"/>
      <c r="AH5697" s="109"/>
      <c r="AN5697" s="109"/>
      <c r="AO5697" s="109"/>
      <c r="AP5697" s="109"/>
      <c r="BF5697" s="305"/>
      <c r="BG5697" s="305"/>
      <c r="BJ5697" s="344"/>
      <c r="BK5697" s="344"/>
      <c r="BS5697" s="305"/>
      <c r="BT5697" s="305"/>
      <c r="BU5697" s="305"/>
      <c r="BV5697" s="305"/>
      <c r="BW5697" s="305"/>
      <c r="BX5697" s="305"/>
      <c r="BY5697" s="305"/>
      <c r="BZ5697" s="305"/>
      <c r="CA5697" s="305"/>
      <c r="CE5697" s="110"/>
    </row>
    <row r="5698" spans="9:83" s="108" customFormat="1" x14ac:dyDescent="0.25">
      <c r="I5698" s="111"/>
      <c r="J5698" s="111"/>
      <c r="K5698" s="111"/>
      <c r="L5698" s="111"/>
      <c r="M5698" s="111"/>
      <c r="N5698" s="111"/>
      <c r="O5698" s="112"/>
      <c r="AF5698" s="109"/>
      <c r="AG5698" s="109"/>
      <c r="AH5698" s="109"/>
      <c r="AN5698" s="109"/>
      <c r="AO5698" s="109"/>
      <c r="AP5698" s="109"/>
      <c r="BF5698" s="305"/>
      <c r="BG5698" s="305"/>
      <c r="BJ5698" s="344"/>
      <c r="BK5698" s="344"/>
      <c r="BS5698" s="305"/>
      <c r="BT5698" s="305"/>
      <c r="BU5698" s="305"/>
      <c r="BV5698" s="305"/>
      <c r="BW5698" s="305"/>
      <c r="BX5698" s="305"/>
      <c r="BY5698" s="305"/>
      <c r="BZ5698" s="305"/>
      <c r="CA5698" s="305"/>
      <c r="CE5698" s="110"/>
    </row>
    <row r="5699" spans="9:83" s="108" customFormat="1" x14ac:dyDescent="0.25">
      <c r="I5699" s="111"/>
      <c r="J5699" s="111"/>
      <c r="K5699" s="111"/>
      <c r="L5699" s="111"/>
      <c r="M5699" s="111"/>
      <c r="N5699" s="111"/>
      <c r="O5699" s="112"/>
      <c r="AF5699" s="109"/>
      <c r="AG5699" s="109"/>
      <c r="AH5699" s="109"/>
      <c r="AN5699" s="109"/>
      <c r="AO5699" s="109"/>
      <c r="AP5699" s="109"/>
      <c r="BF5699" s="305"/>
      <c r="BG5699" s="305"/>
      <c r="BJ5699" s="344"/>
      <c r="BK5699" s="344"/>
      <c r="BS5699" s="305"/>
      <c r="BT5699" s="305"/>
      <c r="BU5699" s="305"/>
      <c r="BV5699" s="305"/>
      <c r="BW5699" s="305"/>
      <c r="BX5699" s="305"/>
      <c r="BY5699" s="305"/>
      <c r="BZ5699" s="305"/>
      <c r="CA5699" s="305"/>
      <c r="CE5699" s="110"/>
    </row>
    <row r="5700" spans="9:83" s="108" customFormat="1" x14ac:dyDescent="0.25">
      <c r="I5700" s="111"/>
      <c r="J5700" s="111"/>
      <c r="K5700" s="111"/>
      <c r="L5700" s="111"/>
      <c r="M5700" s="111"/>
      <c r="N5700" s="111"/>
      <c r="O5700" s="112"/>
      <c r="AF5700" s="109"/>
      <c r="AG5700" s="109"/>
      <c r="AH5700" s="109"/>
      <c r="AN5700" s="109"/>
      <c r="AO5700" s="109"/>
      <c r="AP5700" s="109"/>
      <c r="BF5700" s="305"/>
      <c r="BG5700" s="305"/>
      <c r="BJ5700" s="344"/>
      <c r="BK5700" s="344"/>
      <c r="BS5700" s="305"/>
      <c r="BT5700" s="305"/>
      <c r="BU5700" s="305"/>
      <c r="BV5700" s="305"/>
      <c r="BW5700" s="305"/>
      <c r="BX5700" s="305"/>
      <c r="BY5700" s="305"/>
      <c r="BZ5700" s="305"/>
      <c r="CA5700" s="305"/>
      <c r="CE5700" s="110"/>
    </row>
    <row r="5701" spans="9:83" s="108" customFormat="1" x14ac:dyDescent="0.25">
      <c r="I5701" s="111"/>
      <c r="J5701" s="111"/>
      <c r="K5701" s="111"/>
      <c r="L5701" s="111"/>
      <c r="M5701" s="111"/>
      <c r="N5701" s="111"/>
      <c r="O5701" s="112"/>
      <c r="AF5701" s="109"/>
      <c r="AG5701" s="109"/>
      <c r="AH5701" s="109"/>
      <c r="AN5701" s="109"/>
      <c r="AO5701" s="109"/>
      <c r="AP5701" s="109"/>
      <c r="BF5701" s="305"/>
      <c r="BG5701" s="305"/>
      <c r="BJ5701" s="344"/>
      <c r="BK5701" s="344"/>
      <c r="BS5701" s="305"/>
      <c r="BT5701" s="305"/>
      <c r="BU5701" s="305"/>
      <c r="BV5701" s="305"/>
      <c r="BW5701" s="305"/>
      <c r="BX5701" s="305"/>
      <c r="BY5701" s="305"/>
      <c r="BZ5701" s="305"/>
      <c r="CA5701" s="305"/>
      <c r="CE5701" s="110"/>
    </row>
    <row r="5702" spans="9:83" s="108" customFormat="1" x14ac:dyDescent="0.25">
      <c r="I5702" s="111"/>
      <c r="J5702" s="111"/>
      <c r="K5702" s="111"/>
      <c r="L5702" s="111"/>
      <c r="M5702" s="111"/>
      <c r="N5702" s="111"/>
      <c r="O5702" s="112"/>
      <c r="AF5702" s="109"/>
      <c r="AG5702" s="109"/>
      <c r="AH5702" s="109"/>
      <c r="AN5702" s="109"/>
      <c r="AO5702" s="109"/>
      <c r="AP5702" s="109"/>
      <c r="BF5702" s="305"/>
      <c r="BG5702" s="305"/>
      <c r="BJ5702" s="344"/>
      <c r="BK5702" s="344"/>
      <c r="BS5702" s="305"/>
      <c r="BT5702" s="305"/>
      <c r="BU5702" s="305"/>
      <c r="BV5702" s="305"/>
      <c r="BW5702" s="305"/>
      <c r="BX5702" s="305"/>
      <c r="BY5702" s="305"/>
      <c r="BZ5702" s="305"/>
      <c r="CA5702" s="305"/>
      <c r="CE5702" s="110"/>
    </row>
    <row r="5703" spans="9:83" s="108" customFormat="1" x14ac:dyDescent="0.25">
      <c r="I5703" s="111"/>
      <c r="J5703" s="111"/>
      <c r="K5703" s="111"/>
      <c r="L5703" s="111"/>
      <c r="M5703" s="111"/>
      <c r="N5703" s="111"/>
      <c r="O5703" s="112"/>
      <c r="AF5703" s="109"/>
      <c r="AG5703" s="109"/>
      <c r="AH5703" s="109"/>
      <c r="AN5703" s="109"/>
      <c r="AO5703" s="109"/>
      <c r="AP5703" s="109"/>
      <c r="BF5703" s="305"/>
      <c r="BG5703" s="305"/>
      <c r="BJ5703" s="344"/>
      <c r="BK5703" s="344"/>
      <c r="BS5703" s="305"/>
      <c r="BT5703" s="305"/>
      <c r="BU5703" s="305"/>
      <c r="BV5703" s="305"/>
      <c r="BW5703" s="305"/>
      <c r="BX5703" s="305"/>
      <c r="BY5703" s="305"/>
      <c r="BZ5703" s="305"/>
      <c r="CA5703" s="305"/>
      <c r="CE5703" s="110"/>
    </row>
    <row r="5704" spans="9:83" s="108" customFormat="1" x14ac:dyDescent="0.25">
      <c r="I5704" s="111"/>
      <c r="J5704" s="111"/>
      <c r="K5704" s="111"/>
      <c r="L5704" s="111"/>
      <c r="M5704" s="111"/>
      <c r="N5704" s="111"/>
      <c r="O5704" s="112"/>
      <c r="AF5704" s="109"/>
      <c r="AG5704" s="109"/>
      <c r="AH5704" s="109"/>
      <c r="AN5704" s="109"/>
      <c r="AO5704" s="109"/>
      <c r="AP5704" s="109"/>
      <c r="BF5704" s="305"/>
      <c r="BG5704" s="305"/>
      <c r="BJ5704" s="344"/>
      <c r="BK5704" s="344"/>
      <c r="BS5704" s="305"/>
      <c r="BT5704" s="305"/>
      <c r="BU5704" s="305"/>
      <c r="BV5704" s="305"/>
      <c r="BW5704" s="305"/>
      <c r="BX5704" s="305"/>
      <c r="BY5704" s="305"/>
      <c r="BZ5704" s="305"/>
      <c r="CA5704" s="305"/>
      <c r="CE5704" s="110"/>
    </row>
    <row r="5705" spans="9:83" s="108" customFormat="1" x14ac:dyDescent="0.25">
      <c r="I5705" s="111"/>
      <c r="J5705" s="111"/>
      <c r="K5705" s="111"/>
      <c r="L5705" s="111"/>
      <c r="M5705" s="111"/>
      <c r="N5705" s="111"/>
      <c r="O5705" s="112"/>
      <c r="AF5705" s="109"/>
      <c r="AG5705" s="109"/>
      <c r="AH5705" s="109"/>
      <c r="AN5705" s="109"/>
      <c r="AO5705" s="109"/>
      <c r="AP5705" s="109"/>
      <c r="BF5705" s="305"/>
      <c r="BG5705" s="305"/>
      <c r="BJ5705" s="344"/>
      <c r="BK5705" s="344"/>
      <c r="BS5705" s="305"/>
      <c r="BT5705" s="305"/>
      <c r="BU5705" s="305"/>
      <c r="BV5705" s="305"/>
      <c r="BW5705" s="305"/>
      <c r="BX5705" s="305"/>
      <c r="BY5705" s="305"/>
      <c r="BZ5705" s="305"/>
      <c r="CA5705" s="305"/>
      <c r="CE5705" s="110"/>
    </row>
    <row r="5706" spans="9:83" s="108" customFormat="1" x14ac:dyDescent="0.25">
      <c r="I5706" s="111"/>
      <c r="J5706" s="111"/>
      <c r="K5706" s="111"/>
      <c r="L5706" s="111"/>
      <c r="M5706" s="111"/>
      <c r="N5706" s="111"/>
      <c r="O5706" s="112"/>
      <c r="AF5706" s="109"/>
      <c r="AG5706" s="109"/>
      <c r="AH5706" s="109"/>
      <c r="AN5706" s="109"/>
      <c r="AO5706" s="109"/>
      <c r="AP5706" s="109"/>
      <c r="BF5706" s="305"/>
      <c r="BG5706" s="305"/>
      <c r="BJ5706" s="344"/>
      <c r="BK5706" s="344"/>
      <c r="BS5706" s="305"/>
      <c r="BT5706" s="305"/>
      <c r="BU5706" s="305"/>
      <c r="BV5706" s="305"/>
      <c r="BW5706" s="305"/>
      <c r="BX5706" s="305"/>
      <c r="BY5706" s="305"/>
      <c r="BZ5706" s="305"/>
      <c r="CA5706" s="305"/>
      <c r="CE5706" s="110"/>
    </row>
    <row r="5707" spans="9:83" s="108" customFormat="1" x14ac:dyDescent="0.25">
      <c r="I5707" s="111"/>
      <c r="J5707" s="111"/>
      <c r="K5707" s="111"/>
      <c r="L5707" s="111"/>
      <c r="M5707" s="111"/>
      <c r="N5707" s="111"/>
      <c r="O5707" s="112"/>
      <c r="AF5707" s="109"/>
      <c r="AG5707" s="109"/>
      <c r="AH5707" s="109"/>
      <c r="AN5707" s="109"/>
      <c r="AO5707" s="109"/>
      <c r="AP5707" s="109"/>
      <c r="BF5707" s="305"/>
      <c r="BG5707" s="305"/>
      <c r="BJ5707" s="344"/>
      <c r="BK5707" s="344"/>
      <c r="BS5707" s="305"/>
      <c r="BT5707" s="305"/>
      <c r="BU5707" s="305"/>
      <c r="BV5707" s="305"/>
      <c r="BW5707" s="305"/>
      <c r="BX5707" s="305"/>
      <c r="BY5707" s="305"/>
      <c r="BZ5707" s="305"/>
      <c r="CA5707" s="305"/>
      <c r="CE5707" s="110"/>
    </row>
    <row r="5708" spans="9:83" s="108" customFormat="1" x14ac:dyDescent="0.25">
      <c r="I5708" s="111"/>
      <c r="J5708" s="111"/>
      <c r="K5708" s="111"/>
      <c r="L5708" s="111"/>
      <c r="M5708" s="111"/>
      <c r="N5708" s="111"/>
      <c r="O5708" s="112"/>
      <c r="AF5708" s="109"/>
      <c r="AG5708" s="109"/>
      <c r="AH5708" s="109"/>
      <c r="AN5708" s="109"/>
      <c r="AO5708" s="109"/>
      <c r="AP5708" s="109"/>
      <c r="BF5708" s="305"/>
      <c r="BG5708" s="305"/>
      <c r="BJ5708" s="344"/>
      <c r="BK5708" s="344"/>
      <c r="BS5708" s="305"/>
      <c r="BT5708" s="305"/>
      <c r="BU5708" s="305"/>
      <c r="BV5708" s="305"/>
      <c r="BW5708" s="305"/>
      <c r="BX5708" s="305"/>
      <c r="BY5708" s="305"/>
      <c r="BZ5708" s="305"/>
      <c r="CA5708" s="305"/>
      <c r="CE5708" s="110"/>
    </row>
    <row r="5709" spans="9:83" s="108" customFormat="1" x14ac:dyDescent="0.25">
      <c r="I5709" s="111"/>
      <c r="J5709" s="111"/>
      <c r="K5709" s="111"/>
      <c r="L5709" s="111"/>
      <c r="M5709" s="111"/>
      <c r="N5709" s="111"/>
      <c r="O5709" s="112"/>
      <c r="AF5709" s="109"/>
      <c r="AG5709" s="109"/>
      <c r="AH5709" s="109"/>
      <c r="AN5709" s="109"/>
      <c r="AO5709" s="109"/>
      <c r="AP5709" s="109"/>
      <c r="BF5709" s="305"/>
      <c r="BG5709" s="305"/>
      <c r="BJ5709" s="344"/>
      <c r="BK5709" s="344"/>
      <c r="BS5709" s="305"/>
      <c r="BT5709" s="305"/>
      <c r="BU5709" s="305"/>
      <c r="BV5709" s="305"/>
      <c r="BW5709" s="305"/>
      <c r="BX5709" s="305"/>
      <c r="BY5709" s="305"/>
      <c r="BZ5709" s="305"/>
      <c r="CA5709" s="305"/>
      <c r="CE5709" s="110"/>
    </row>
    <row r="5710" spans="9:83" s="108" customFormat="1" x14ac:dyDescent="0.25">
      <c r="I5710" s="111"/>
      <c r="J5710" s="111"/>
      <c r="K5710" s="111"/>
      <c r="L5710" s="111"/>
      <c r="M5710" s="111"/>
      <c r="N5710" s="111"/>
      <c r="O5710" s="112"/>
      <c r="AF5710" s="109"/>
      <c r="AG5710" s="109"/>
      <c r="AH5710" s="109"/>
      <c r="AN5710" s="109"/>
      <c r="AO5710" s="109"/>
      <c r="AP5710" s="109"/>
      <c r="BF5710" s="305"/>
      <c r="BG5710" s="305"/>
      <c r="BJ5710" s="344"/>
      <c r="BK5710" s="344"/>
      <c r="BS5710" s="305"/>
      <c r="BT5710" s="305"/>
      <c r="BU5710" s="305"/>
      <c r="BV5710" s="305"/>
      <c r="BW5710" s="305"/>
      <c r="BX5710" s="305"/>
      <c r="BY5710" s="305"/>
      <c r="BZ5710" s="305"/>
      <c r="CA5710" s="305"/>
      <c r="CE5710" s="110"/>
    </row>
    <row r="5711" spans="9:83" s="108" customFormat="1" x14ac:dyDescent="0.25">
      <c r="I5711" s="111"/>
      <c r="J5711" s="111"/>
      <c r="K5711" s="111"/>
      <c r="L5711" s="111"/>
      <c r="M5711" s="111"/>
      <c r="N5711" s="111"/>
      <c r="O5711" s="112"/>
      <c r="AF5711" s="109"/>
      <c r="AG5711" s="109"/>
      <c r="AH5711" s="109"/>
      <c r="AN5711" s="109"/>
      <c r="AO5711" s="109"/>
      <c r="AP5711" s="109"/>
      <c r="BF5711" s="305"/>
      <c r="BG5711" s="305"/>
      <c r="BJ5711" s="344"/>
      <c r="BK5711" s="344"/>
      <c r="BS5711" s="305"/>
      <c r="BT5711" s="305"/>
      <c r="BU5711" s="305"/>
      <c r="BV5711" s="305"/>
      <c r="BW5711" s="305"/>
      <c r="BX5711" s="305"/>
      <c r="BY5711" s="305"/>
      <c r="BZ5711" s="305"/>
      <c r="CA5711" s="305"/>
      <c r="CE5711" s="110"/>
    </row>
    <row r="5712" spans="9:83" s="108" customFormat="1" x14ac:dyDescent="0.25">
      <c r="I5712" s="111"/>
      <c r="J5712" s="111"/>
      <c r="K5712" s="111"/>
      <c r="L5712" s="111"/>
      <c r="M5712" s="111"/>
      <c r="N5712" s="111"/>
      <c r="O5712" s="112"/>
      <c r="AF5712" s="109"/>
      <c r="AG5712" s="109"/>
      <c r="AH5712" s="109"/>
      <c r="AN5712" s="109"/>
      <c r="AO5712" s="109"/>
      <c r="AP5712" s="109"/>
      <c r="BF5712" s="305"/>
      <c r="BG5712" s="305"/>
      <c r="BJ5712" s="344"/>
      <c r="BK5712" s="344"/>
      <c r="BS5712" s="305"/>
      <c r="BT5712" s="305"/>
      <c r="BU5712" s="305"/>
      <c r="BV5712" s="305"/>
      <c r="BW5712" s="305"/>
      <c r="BX5712" s="305"/>
      <c r="BY5712" s="305"/>
      <c r="BZ5712" s="305"/>
      <c r="CA5712" s="305"/>
      <c r="CE5712" s="110"/>
    </row>
    <row r="5713" spans="9:83" s="108" customFormat="1" x14ac:dyDescent="0.25">
      <c r="I5713" s="111"/>
      <c r="J5713" s="111"/>
      <c r="K5713" s="111"/>
      <c r="L5713" s="111"/>
      <c r="M5713" s="111"/>
      <c r="N5713" s="111"/>
      <c r="O5713" s="112"/>
      <c r="AF5713" s="109"/>
      <c r="AG5713" s="109"/>
      <c r="AH5713" s="109"/>
      <c r="AN5713" s="109"/>
      <c r="AO5713" s="109"/>
      <c r="AP5713" s="109"/>
      <c r="BF5713" s="305"/>
      <c r="BG5713" s="305"/>
      <c r="BJ5713" s="344"/>
      <c r="BK5713" s="344"/>
      <c r="BS5713" s="305"/>
      <c r="BT5713" s="305"/>
      <c r="BU5713" s="305"/>
      <c r="BV5713" s="305"/>
      <c r="BW5713" s="305"/>
      <c r="BX5713" s="305"/>
      <c r="BY5713" s="305"/>
      <c r="BZ5713" s="305"/>
      <c r="CA5713" s="305"/>
      <c r="CE5713" s="110"/>
    </row>
    <row r="5714" spans="9:83" s="108" customFormat="1" x14ac:dyDescent="0.25">
      <c r="I5714" s="111"/>
      <c r="J5714" s="111"/>
      <c r="K5714" s="111"/>
      <c r="L5714" s="111"/>
      <c r="M5714" s="111"/>
      <c r="N5714" s="111"/>
      <c r="O5714" s="112"/>
      <c r="AF5714" s="109"/>
      <c r="AG5714" s="109"/>
      <c r="AH5714" s="109"/>
      <c r="AN5714" s="109"/>
      <c r="AO5714" s="109"/>
      <c r="AP5714" s="109"/>
      <c r="BF5714" s="305"/>
      <c r="BG5714" s="305"/>
      <c r="BJ5714" s="344"/>
      <c r="BK5714" s="344"/>
      <c r="BS5714" s="305"/>
      <c r="BT5714" s="305"/>
      <c r="BU5714" s="305"/>
      <c r="BV5714" s="305"/>
      <c r="BW5714" s="305"/>
      <c r="BX5714" s="305"/>
      <c r="BY5714" s="305"/>
      <c r="BZ5714" s="305"/>
      <c r="CA5714" s="305"/>
      <c r="CE5714" s="110"/>
    </row>
    <row r="5715" spans="9:83" s="108" customFormat="1" x14ac:dyDescent="0.25">
      <c r="I5715" s="111"/>
      <c r="J5715" s="111"/>
      <c r="K5715" s="111"/>
      <c r="L5715" s="111"/>
      <c r="M5715" s="111"/>
      <c r="N5715" s="111"/>
      <c r="O5715" s="112"/>
      <c r="AF5715" s="109"/>
      <c r="AG5715" s="109"/>
      <c r="AH5715" s="109"/>
      <c r="AN5715" s="109"/>
      <c r="AO5715" s="109"/>
      <c r="AP5715" s="109"/>
      <c r="BF5715" s="305"/>
      <c r="BG5715" s="305"/>
      <c r="BJ5715" s="344"/>
      <c r="BK5715" s="344"/>
      <c r="BS5715" s="305"/>
      <c r="BT5715" s="305"/>
      <c r="BU5715" s="305"/>
      <c r="BV5715" s="305"/>
      <c r="BW5715" s="305"/>
      <c r="BX5715" s="305"/>
      <c r="BY5715" s="305"/>
      <c r="BZ5715" s="305"/>
      <c r="CA5715" s="305"/>
      <c r="CE5715" s="110"/>
    </row>
    <row r="5716" spans="9:83" s="108" customFormat="1" x14ac:dyDescent="0.25">
      <c r="I5716" s="111"/>
      <c r="J5716" s="111"/>
      <c r="K5716" s="111"/>
      <c r="L5716" s="111"/>
      <c r="M5716" s="111"/>
      <c r="N5716" s="111"/>
      <c r="O5716" s="112"/>
      <c r="AF5716" s="109"/>
      <c r="AG5716" s="109"/>
      <c r="AH5716" s="109"/>
      <c r="AN5716" s="109"/>
      <c r="AO5716" s="109"/>
      <c r="AP5716" s="109"/>
      <c r="BF5716" s="305"/>
      <c r="BG5716" s="305"/>
      <c r="BJ5716" s="344"/>
      <c r="BK5716" s="344"/>
      <c r="BS5716" s="305"/>
      <c r="BT5716" s="305"/>
      <c r="BU5716" s="305"/>
      <c r="BV5716" s="305"/>
      <c r="BW5716" s="305"/>
      <c r="BX5716" s="305"/>
      <c r="BY5716" s="305"/>
      <c r="BZ5716" s="305"/>
      <c r="CA5716" s="305"/>
      <c r="CE5716" s="110"/>
    </row>
    <row r="5717" spans="9:83" s="108" customFormat="1" x14ac:dyDescent="0.25">
      <c r="I5717" s="111"/>
      <c r="J5717" s="111"/>
      <c r="K5717" s="111"/>
      <c r="L5717" s="111"/>
      <c r="M5717" s="111"/>
      <c r="N5717" s="111"/>
      <c r="O5717" s="112"/>
      <c r="AF5717" s="109"/>
      <c r="AG5717" s="109"/>
      <c r="AH5717" s="109"/>
      <c r="AN5717" s="109"/>
      <c r="AO5717" s="109"/>
      <c r="AP5717" s="109"/>
      <c r="BF5717" s="305"/>
      <c r="BG5717" s="305"/>
      <c r="BJ5717" s="344"/>
      <c r="BK5717" s="344"/>
      <c r="BS5717" s="305"/>
      <c r="BT5717" s="305"/>
      <c r="BU5717" s="305"/>
      <c r="BV5717" s="305"/>
      <c r="BW5717" s="305"/>
      <c r="BX5717" s="305"/>
      <c r="BY5717" s="305"/>
      <c r="BZ5717" s="305"/>
      <c r="CA5717" s="305"/>
      <c r="CE5717" s="110"/>
    </row>
    <row r="5718" spans="9:83" s="108" customFormat="1" x14ac:dyDescent="0.25">
      <c r="I5718" s="111"/>
      <c r="J5718" s="111"/>
      <c r="K5718" s="111"/>
      <c r="L5718" s="111"/>
      <c r="M5718" s="111"/>
      <c r="N5718" s="111"/>
      <c r="O5718" s="112"/>
      <c r="AF5718" s="109"/>
      <c r="AG5718" s="109"/>
      <c r="AH5718" s="109"/>
      <c r="AN5718" s="109"/>
      <c r="AO5718" s="109"/>
      <c r="AP5718" s="109"/>
      <c r="BF5718" s="305"/>
      <c r="BG5718" s="305"/>
      <c r="BJ5718" s="344"/>
      <c r="BK5718" s="344"/>
      <c r="BS5718" s="305"/>
      <c r="BT5718" s="305"/>
      <c r="BU5718" s="305"/>
      <c r="BV5718" s="305"/>
      <c r="BW5718" s="305"/>
      <c r="BX5718" s="305"/>
      <c r="BY5718" s="305"/>
      <c r="BZ5718" s="305"/>
      <c r="CA5718" s="305"/>
      <c r="CE5718" s="110"/>
    </row>
    <row r="5719" spans="9:83" s="108" customFormat="1" x14ac:dyDescent="0.25">
      <c r="I5719" s="111"/>
      <c r="J5719" s="111"/>
      <c r="K5719" s="111"/>
      <c r="L5719" s="111"/>
      <c r="M5719" s="111"/>
      <c r="N5719" s="111"/>
      <c r="O5719" s="112"/>
      <c r="AF5719" s="109"/>
      <c r="AG5719" s="109"/>
      <c r="AH5719" s="109"/>
      <c r="AN5719" s="109"/>
      <c r="AO5719" s="109"/>
      <c r="AP5719" s="109"/>
      <c r="BF5719" s="305"/>
      <c r="BG5719" s="305"/>
      <c r="BJ5719" s="344"/>
      <c r="BK5719" s="344"/>
      <c r="BS5719" s="305"/>
      <c r="BT5719" s="305"/>
      <c r="BU5719" s="305"/>
      <c r="BV5719" s="305"/>
      <c r="BW5719" s="305"/>
      <c r="BX5719" s="305"/>
      <c r="BY5719" s="305"/>
      <c r="BZ5719" s="305"/>
      <c r="CA5719" s="305"/>
      <c r="CE5719" s="110"/>
    </row>
    <row r="5720" spans="9:83" s="108" customFormat="1" x14ac:dyDescent="0.25">
      <c r="I5720" s="111"/>
      <c r="J5720" s="111"/>
      <c r="K5720" s="111"/>
      <c r="L5720" s="111"/>
      <c r="M5720" s="111"/>
      <c r="N5720" s="111"/>
      <c r="O5720" s="112"/>
      <c r="AF5720" s="109"/>
      <c r="AG5720" s="109"/>
      <c r="AH5720" s="109"/>
      <c r="AN5720" s="109"/>
      <c r="AO5720" s="109"/>
      <c r="AP5720" s="109"/>
      <c r="BF5720" s="305"/>
      <c r="BG5720" s="305"/>
      <c r="BJ5720" s="344"/>
      <c r="BK5720" s="344"/>
      <c r="BS5720" s="305"/>
      <c r="BT5720" s="305"/>
      <c r="BU5720" s="305"/>
      <c r="BV5720" s="305"/>
      <c r="BW5720" s="305"/>
      <c r="BX5720" s="305"/>
      <c r="BY5720" s="305"/>
      <c r="BZ5720" s="305"/>
      <c r="CA5720" s="305"/>
      <c r="CE5720" s="110"/>
    </row>
    <row r="5721" spans="9:83" s="108" customFormat="1" x14ac:dyDescent="0.25">
      <c r="I5721" s="111"/>
      <c r="J5721" s="111"/>
      <c r="K5721" s="111"/>
      <c r="L5721" s="111"/>
      <c r="M5721" s="111"/>
      <c r="N5721" s="111"/>
      <c r="O5721" s="112"/>
      <c r="AF5721" s="109"/>
      <c r="AG5721" s="109"/>
      <c r="AH5721" s="109"/>
      <c r="AN5721" s="109"/>
      <c r="AO5721" s="109"/>
      <c r="AP5721" s="109"/>
      <c r="BF5721" s="305"/>
      <c r="BG5721" s="305"/>
      <c r="BJ5721" s="344"/>
      <c r="BK5721" s="344"/>
      <c r="BS5721" s="305"/>
      <c r="BT5721" s="305"/>
      <c r="BU5721" s="305"/>
      <c r="BV5721" s="305"/>
      <c r="BW5721" s="305"/>
      <c r="BX5721" s="305"/>
      <c r="BY5721" s="305"/>
      <c r="BZ5721" s="305"/>
      <c r="CA5721" s="305"/>
      <c r="CE5721" s="110"/>
    </row>
    <row r="5722" spans="9:83" s="108" customFormat="1" x14ac:dyDescent="0.25">
      <c r="I5722" s="111"/>
      <c r="J5722" s="111"/>
      <c r="K5722" s="111"/>
      <c r="L5722" s="111"/>
      <c r="M5722" s="111"/>
      <c r="N5722" s="111"/>
      <c r="O5722" s="112"/>
      <c r="AF5722" s="109"/>
      <c r="AG5722" s="109"/>
      <c r="AH5722" s="109"/>
      <c r="AN5722" s="109"/>
      <c r="AO5722" s="109"/>
      <c r="AP5722" s="109"/>
      <c r="BF5722" s="305"/>
      <c r="BG5722" s="305"/>
      <c r="BJ5722" s="344"/>
      <c r="BK5722" s="344"/>
      <c r="BS5722" s="305"/>
      <c r="BT5722" s="305"/>
      <c r="BU5722" s="305"/>
      <c r="BV5722" s="305"/>
      <c r="BW5722" s="305"/>
      <c r="BX5722" s="305"/>
      <c r="BY5722" s="305"/>
      <c r="BZ5722" s="305"/>
      <c r="CA5722" s="305"/>
      <c r="CE5722" s="110"/>
    </row>
    <row r="5723" spans="9:83" s="108" customFormat="1" x14ac:dyDescent="0.25">
      <c r="I5723" s="111"/>
      <c r="J5723" s="111"/>
      <c r="K5723" s="111"/>
      <c r="L5723" s="111"/>
      <c r="M5723" s="111"/>
      <c r="N5723" s="111"/>
      <c r="O5723" s="112"/>
      <c r="AF5723" s="109"/>
      <c r="AG5723" s="109"/>
      <c r="AH5723" s="109"/>
      <c r="AN5723" s="109"/>
      <c r="AO5723" s="109"/>
      <c r="AP5723" s="109"/>
      <c r="BF5723" s="305"/>
      <c r="BG5723" s="305"/>
      <c r="BJ5723" s="344"/>
      <c r="BK5723" s="344"/>
      <c r="BS5723" s="305"/>
      <c r="BT5723" s="305"/>
      <c r="BU5723" s="305"/>
      <c r="BV5723" s="305"/>
      <c r="BW5723" s="305"/>
      <c r="BX5723" s="305"/>
      <c r="BY5723" s="305"/>
      <c r="BZ5723" s="305"/>
      <c r="CA5723" s="305"/>
      <c r="CE5723" s="110"/>
    </row>
    <row r="5724" spans="9:83" s="108" customFormat="1" x14ac:dyDescent="0.25">
      <c r="I5724" s="111"/>
      <c r="J5724" s="111"/>
      <c r="K5724" s="111"/>
      <c r="L5724" s="111"/>
      <c r="M5724" s="111"/>
      <c r="N5724" s="111"/>
      <c r="O5724" s="112"/>
      <c r="AF5724" s="109"/>
      <c r="AG5724" s="109"/>
      <c r="AH5724" s="109"/>
      <c r="AN5724" s="109"/>
      <c r="AO5724" s="109"/>
      <c r="AP5724" s="109"/>
      <c r="BF5724" s="305"/>
      <c r="BG5724" s="305"/>
      <c r="BJ5724" s="344"/>
      <c r="BK5724" s="344"/>
      <c r="BS5724" s="305"/>
      <c r="BT5724" s="305"/>
      <c r="BU5724" s="305"/>
      <c r="BV5724" s="305"/>
      <c r="BW5724" s="305"/>
      <c r="BX5724" s="305"/>
      <c r="BY5724" s="305"/>
      <c r="BZ5724" s="305"/>
      <c r="CA5724" s="305"/>
      <c r="CE5724" s="110"/>
    </row>
    <row r="5725" spans="9:83" s="108" customFormat="1" x14ac:dyDescent="0.25">
      <c r="I5725" s="111"/>
      <c r="J5725" s="111"/>
      <c r="K5725" s="111"/>
      <c r="L5725" s="111"/>
      <c r="M5725" s="111"/>
      <c r="N5725" s="111"/>
      <c r="O5725" s="112"/>
      <c r="AF5725" s="109"/>
      <c r="AG5725" s="109"/>
      <c r="AH5725" s="109"/>
      <c r="AN5725" s="109"/>
      <c r="AO5725" s="109"/>
      <c r="AP5725" s="109"/>
      <c r="BF5725" s="305"/>
      <c r="BG5725" s="305"/>
      <c r="BJ5725" s="344"/>
      <c r="BK5725" s="344"/>
      <c r="BS5725" s="305"/>
      <c r="BT5725" s="305"/>
      <c r="BU5725" s="305"/>
      <c r="BV5725" s="305"/>
      <c r="BW5725" s="305"/>
      <c r="BX5725" s="305"/>
      <c r="BY5725" s="305"/>
      <c r="BZ5725" s="305"/>
      <c r="CA5725" s="305"/>
      <c r="CE5725" s="110"/>
    </row>
    <row r="5726" spans="9:83" s="108" customFormat="1" x14ac:dyDescent="0.25">
      <c r="I5726" s="111"/>
      <c r="J5726" s="111"/>
      <c r="K5726" s="111"/>
      <c r="L5726" s="111"/>
      <c r="M5726" s="111"/>
      <c r="N5726" s="111"/>
      <c r="O5726" s="112"/>
      <c r="AF5726" s="109"/>
      <c r="AG5726" s="109"/>
      <c r="AH5726" s="109"/>
      <c r="AN5726" s="109"/>
      <c r="AO5726" s="109"/>
      <c r="AP5726" s="109"/>
      <c r="BF5726" s="305"/>
      <c r="BG5726" s="305"/>
      <c r="BJ5726" s="344"/>
      <c r="BK5726" s="344"/>
      <c r="BS5726" s="305"/>
      <c r="BT5726" s="305"/>
      <c r="BU5726" s="305"/>
      <c r="BV5726" s="305"/>
      <c r="BW5726" s="305"/>
      <c r="BX5726" s="305"/>
      <c r="BY5726" s="305"/>
      <c r="BZ5726" s="305"/>
      <c r="CA5726" s="305"/>
      <c r="CE5726" s="110"/>
    </row>
    <row r="5727" spans="9:83" s="108" customFormat="1" x14ac:dyDescent="0.25">
      <c r="I5727" s="111"/>
      <c r="J5727" s="111"/>
      <c r="K5727" s="111"/>
      <c r="L5727" s="111"/>
      <c r="M5727" s="111"/>
      <c r="N5727" s="111"/>
      <c r="O5727" s="112"/>
      <c r="AF5727" s="109"/>
      <c r="AG5727" s="109"/>
      <c r="AH5727" s="109"/>
      <c r="AN5727" s="109"/>
      <c r="AO5727" s="109"/>
      <c r="AP5727" s="109"/>
      <c r="BF5727" s="305"/>
      <c r="BG5727" s="305"/>
      <c r="BJ5727" s="344"/>
      <c r="BK5727" s="344"/>
      <c r="BS5727" s="305"/>
      <c r="BT5727" s="305"/>
      <c r="BU5727" s="305"/>
      <c r="BV5727" s="305"/>
      <c r="BW5727" s="305"/>
      <c r="BX5727" s="305"/>
      <c r="BY5727" s="305"/>
      <c r="BZ5727" s="305"/>
      <c r="CA5727" s="305"/>
      <c r="CE5727" s="110"/>
    </row>
    <row r="5728" spans="9:83" s="108" customFormat="1" x14ac:dyDescent="0.25">
      <c r="I5728" s="111"/>
      <c r="J5728" s="111"/>
      <c r="K5728" s="111"/>
      <c r="L5728" s="111"/>
      <c r="M5728" s="111"/>
      <c r="N5728" s="111"/>
      <c r="O5728" s="112"/>
      <c r="AF5728" s="109"/>
      <c r="AG5728" s="109"/>
      <c r="AH5728" s="109"/>
      <c r="AN5728" s="109"/>
      <c r="AO5728" s="109"/>
      <c r="AP5728" s="109"/>
      <c r="BF5728" s="305"/>
      <c r="BG5728" s="305"/>
      <c r="BJ5728" s="344"/>
      <c r="BK5728" s="344"/>
      <c r="BS5728" s="305"/>
      <c r="BT5728" s="305"/>
      <c r="BU5728" s="305"/>
      <c r="BV5728" s="305"/>
      <c r="BW5728" s="305"/>
      <c r="BX5728" s="305"/>
      <c r="BY5728" s="305"/>
      <c r="BZ5728" s="305"/>
      <c r="CA5728" s="305"/>
      <c r="CE5728" s="110"/>
    </row>
    <row r="5729" spans="9:83" s="108" customFormat="1" x14ac:dyDescent="0.25">
      <c r="I5729" s="111"/>
      <c r="J5729" s="111"/>
      <c r="K5729" s="111"/>
      <c r="L5729" s="111"/>
      <c r="M5729" s="111"/>
      <c r="N5729" s="111"/>
      <c r="O5729" s="112"/>
      <c r="AF5729" s="109"/>
      <c r="AG5729" s="109"/>
      <c r="AH5729" s="109"/>
      <c r="AN5729" s="109"/>
      <c r="AO5729" s="109"/>
      <c r="AP5729" s="109"/>
      <c r="BF5729" s="305"/>
      <c r="BG5729" s="305"/>
      <c r="BJ5729" s="344"/>
      <c r="BK5729" s="344"/>
      <c r="BS5729" s="305"/>
      <c r="BT5729" s="305"/>
      <c r="BU5729" s="305"/>
      <c r="BV5729" s="305"/>
      <c r="BW5729" s="305"/>
      <c r="BX5729" s="305"/>
      <c r="BY5729" s="305"/>
      <c r="BZ5729" s="305"/>
      <c r="CA5729" s="305"/>
      <c r="CE5729" s="110"/>
    </row>
    <row r="5730" spans="9:83" s="108" customFormat="1" x14ac:dyDescent="0.25">
      <c r="I5730" s="111"/>
      <c r="J5730" s="111"/>
      <c r="K5730" s="111"/>
      <c r="L5730" s="111"/>
      <c r="M5730" s="111"/>
      <c r="N5730" s="111"/>
      <c r="O5730" s="112"/>
      <c r="AF5730" s="109"/>
      <c r="AG5730" s="109"/>
      <c r="AH5730" s="109"/>
      <c r="AN5730" s="109"/>
      <c r="AO5730" s="109"/>
      <c r="AP5730" s="109"/>
      <c r="BF5730" s="305"/>
      <c r="BG5730" s="305"/>
      <c r="BJ5730" s="344"/>
      <c r="BK5730" s="344"/>
      <c r="BS5730" s="305"/>
      <c r="BT5730" s="305"/>
      <c r="BU5730" s="305"/>
      <c r="BV5730" s="305"/>
      <c r="BW5730" s="305"/>
      <c r="BX5730" s="305"/>
      <c r="BY5730" s="305"/>
      <c r="BZ5730" s="305"/>
      <c r="CA5730" s="305"/>
      <c r="CE5730" s="110"/>
    </row>
    <row r="5731" spans="9:83" s="108" customFormat="1" x14ac:dyDescent="0.25">
      <c r="I5731" s="111"/>
      <c r="J5731" s="111"/>
      <c r="K5731" s="111"/>
      <c r="L5731" s="111"/>
      <c r="M5731" s="111"/>
      <c r="N5731" s="111"/>
      <c r="O5731" s="112"/>
      <c r="AF5731" s="109"/>
      <c r="AG5731" s="109"/>
      <c r="AH5731" s="109"/>
      <c r="AN5731" s="109"/>
      <c r="AO5731" s="109"/>
      <c r="AP5731" s="109"/>
      <c r="BF5731" s="305"/>
      <c r="BG5731" s="305"/>
      <c r="BJ5731" s="344"/>
      <c r="BK5731" s="344"/>
      <c r="BS5731" s="305"/>
      <c r="BT5731" s="305"/>
      <c r="BU5731" s="305"/>
      <c r="BV5731" s="305"/>
      <c r="BW5731" s="305"/>
      <c r="BX5731" s="305"/>
      <c r="BY5731" s="305"/>
      <c r="BZ5731" s="305"/>
      <c r="CA5731" s="305"/>
      <c r="CE5731" s="110"/>
    </row>
    <row r="5732" spans="9:83" s="108" customFormat="1" x14ac:dyDescent="0.25">
      <c r="I5732" s="111"/>
      <c r="J5732" s="111"/>
      <c r="K5732" s="111"/>
      <c r="L5732" s="111"/>
      <c r="M5732" s="111"/>
      <c r="N5732" s="111"/>
      <c r="O5732" s="112"/>
      <c r="AF5732" s="109"/>
      <c r="AG5732" s="109"/>
      <c r="AH5732" s="109"/>
      <c r="AN5732" s="109"/>
      <c r="AO5732" s="109"/>
      <c r="AP5732" s="109"/>
      <c r="BF5732" s="305"/>
      <c r="BG5732" s="305"/>
      <c r="BJ5732" s="344"/>
      <c r="BK5732" s="344"/>
      <c r="BS5732" s="305"/>
      <c r="BT5732" s="305"/>
      <c r="BU5732" s="305"/>
      <c r="BV5732" s="305"/>
      <c r="BW5732" s="305"/>
      <c r="BX5732" s="305"/>
      <c r="BY5732" s="305"/>
      <c r="BZ5732" s="305"/>
      <c r="CA5732" s="305"/>
      <c r="CE5732" s="110"/>
    </row>
    <row r="5733" spans="9:83" s="108" customFormat="1" x14ac:dyDescent="0.25">
      <c r="I5733" s="111"/>
      <c r="J5733" s="111"/>
      <c r="K5733" s="111"/>
      <c r="L5733" s="111"/>
      <c r="M5733" s="111"/>
      <c r="N5733" s="111"/>
      <c r="O5733" s="112"/>
      <c r="AF5733" s="109"/>
      <c r="AG5733" s="109"/>
      <c r="AH5733" s="109"/>
      <c r="AN5733" s="109"/>
      <c r="AO5733" s="109"/>
      <c r="AP5733" s="109"/>
      <c r="BF5733" s="305"/>
      <c r="BG5733" s="305"/>
      <c r="BJ5733" s="344"/>
      <c r="BK5733" s="344"/>
      <c r="BS5733" s="305"/>
      <c r="BT5733" s="305"/>
      <c r="BU5733" s="305"/>
      <c r="BV5733" s="305"/>
      <c r="BW5733" s="305"/>
      <c r="BX5733" s="305"/>
      <c r="BY5733" s="305"/>
      <c r="BZ5733" s="305"/>
      <c r="CA5733" s="305"/>
      <c r="CE5733" s="110"/>
    </row>
    <row r="5734" spans="9:83" s="108" customFormat="1" x14ac:dyDescent="0.25">
      <c r="I5734" s="111"/>
      <c r="J5734" s="111"/>
      <c r="K5734" s="111"/>
      <c r="L5734" s="111"/>
      <c r="M5734" s="111"/>
      <c r="N5734" s="111"/>
      <c r="O5734" s="112"/>
      <c r="AF5734" s="109"/>
      <c r="AG5734" s="109"/>
      <c r="AH5734" s="109"/>
      <c r="AN5734" s="109"/>
      <c r="AO5734" s="109"/>
      <c r="AP5734" s="109"/>
      <c r="BF5734" s="305"/>
      <c r="BG5734" s="305"/>
      <c r="BJ5734" s="344"/>
      <c r="BK5734" s="344"/>
      <c r="BS5734" s="305"/>
      <c r="BT5734" s="305"/>
      <c r="BU5734" s="305"/>
      <c r="BV5734" s="305"/>
      <c r="BW5734" s="305"/>
      <c r="BX5734" s="305"/>
      <c r="BY5734" s="305"/>
      <c r="BZ5734" s="305"/>
      <c r="CA5734" s="305"/>
      <c r="CE5734" s="110"/>
    </row>
    <row r="5735" spans="9:83" s="108" customFormat="1" x14ac:dyDescent="0.25">
      <c r="I5735" s="111"/>
      <c r="J5735" s="111"/>
      <c r="K5735" s="111"/>
      <c r="L5735" s="111"/>
      <c r="M5735" s="111"/>
      <c r="N5735" s="111"/>
      <c r="O5735" s="112"/>
      <c r="AF5735" s="109"/>
      <c r="AG5735" s="109"/>
      <c r="AH5735" s="109"/>
      <c r="AN5735" s="109"/>
      <c r="AO5735" s="109"/>
      <c r="AP5735" s="109"/>
      <c r="BF5735" s="305"/>
      <c r="BG5735" s="305"/>
      <c r="BJ5735" s="344"/>
      <c r="BK5735" s="344"/>
      <c r="BS5735" s="305"/>
      <c r="BT5735" s="305"/>
      <c r="BU5735" s="305"/>
      <c r="BV5735" s="305"/>
      <c r="BW5735" s="305"/>
      <c r="BX5735" s="305"/>
      <c r="BY5735" s="305"/>
      <c r="BZ5735" s="305"/>
      <c r="CA5735" s="305"/>
      <c r="CE5735" s="110"/>
    </row>
    <row r="5736" spans="9:83" s="108" customFormat="1" x14ac:dyDescent="0.25">
      <c r="I5736" s="111"/>
      <c r="J5736" s="111"/>
      <c r="K5736" s="111"/>
      <c r="L5736" s="111"/>
      <c r="M5736" s="111"/>
      <c r="N5736" s="111"/>
      <c r="O5736" s="112"/>
      <c r="AF5736" s="109"/>
      <c r="AG5736" s="109"/>
      <c r="AH5736" s="109"/>
      <c r="AN5736" s="109"/>
      <c r="AO5736" s="109"/>
      <c r="AP5736" s="109"/>
      <c r="BF5736" s="305"/>
      <c r="BG5736" s="305"/>
      <c r="BJ5736" s="344"/>
      <c r="BK5736" s="344"/>
      <c r="BS5736" s="305"/>
      <c r="BT5736" s="305"/>
      <c r="BU5736" s="305"/>
      <c r="BV5736" s="305"/>
      <c r="BW5736" s="305"/>
      <c r="BX5736" s="305"/>
      <c r="BY5736" s="305"/>
      <c r="BZ5736" s="305"/>
      <c r="CA5736" s="305"/>
      <c r="CE5736" s="110"/>
    </row>
    <row r="5737" spans="9:83" s="108" customFormat="1" x14ac:dyDescent="0.25">
      <c r="I5737" s="111"/>
      <c r="J5737" s="111"/>
      <c r="K5737" s="111"/>
      <c r="L5737" s="111"/>
      <c r="M5737" s="111"/>
      <c r="N5737" s="111"/>
      <c r="O5737" s="112"/>
      <c r="AF5737" s="109"/>
      <c r="AG5737" s="109"/>
      <c r="AH5737" s="109"/>
      <c r="AN5737" s="109"/>
      <c r="AO5737" s="109"/>
      <c r="AP5737" s="109"/>
      <c r="BF5737" s="305"/>
      <c r="BG5737" s="305"/>
      <c r="BJ5737" s="344"/>
      <c r="BK5737" s="344"/>
      <c r="BS5737" s="305"/>
      <c r="BT5737" s="305"/>
      <c r="BU5737" s="305"/>
      <c r="BV5737" s="305"/>
      <c r="BW5737" s="305"/>
      <c r="BX5737" s="305"/>
      <c r="BY5737" s="305"/>
      <c r="BZ5737" s="305"/>
      <c r="CA5737" s="305"/>
      <c r="CE5737" s="110"/>
    </row>
    <row r="5738" spans="9:83" s="108" customFormat="1" x14ac:dyDescent="0.25">
      <c r="I5738" s="111"/>
      <c r="J5738" s="111"/>
      <c r="K5738" s="111"/>
      <c r="L5738" s="111"/>
      <c r="M5738" s="111"/>
      <c r="N5738" s="111"/>
      <c r="O5738" s="112"/>
      <c r="AF5738" s="109"/>
      <c r="AG5738" s="109"/>
      <c r="AH5738" s="109"/>
      <c r="AN5738" s="109"/>
      <c r="AO5738" s="109"/>
      <c r="AP5738" s="109"/>
      <c r="BF5738" s="305"/>
      <c r="BG5738" s="305"/>
      <c r="BJ5738" s="344"/>
      <c r="BK5738" s="344"/>
      <c r="BS5738" s="305"/>
      <c r="BT5738" s="305"/>
      <c r="BU5738" s="305"/>
      <c r="BV5738" s="305"/>
      <c r="BW5738" s="305"/>
      <c r="BX5738" s="305"/>
      <c r="BY5738" s="305"/>
      <c r="BZ5738" s="305"/>
      <c r="CA5738" s="305"/>
      <c r="CE5738" s="110"/>
    </row>
    <row r="5739" spans="9:83" s="108" customFormat="1" x14ac:dyDescent="0.25">
      <c r="I5739" s="111"/>
      <c r="J5739" s="111"/>
      <c r="K5739" s="111"/>
      <c r="L5739" s="111"/>
      <c r="M5739" s="111"/>
      <c r="N5739" s="111"/>
      <c r="O5739" s="112"/>
      <c r="AF5739" s="109"/>
      <c r="AG5739" s="109"/>
      <c r="AH5739" s="109"/>
      <c r="AN5739" s="109"/>
      <c r="AO5739" s="109"/>
      <c r="AP5739" s="109"/>
      <c r="BF5739" s="305"/>
      <c r="BG5739" s="305"/>
      <c r="BJ5739" s="344"/>
      <c r="BK5739" s="344"/>
      <c r="BS5739" s="305"/>
      <c r="BT5739" s="305"/>
      <c r="BU5739" s="305"/>
      <c r="BV5739" s="305"/>
      <c r="BW5739" s="305"/>
      <c r="BX5739" s="305"/>
      <c r="BY5739" s="305"/>
      <c r="BZ5739" s="305"/>
      <c r="CA5739" s="305"/>
      <c r="CE5739" s="110"/>
    </row>
    <row r="5740" spans="9:83" s="108" customFormat="1" x14ac:dyDescent="0.25">
      <c r="I5740" s="111"/>
      <c r="J5740" s="111"/>
      <c r="K5740" s="111"/>
      <c r="L5740" s="111"/>
      <c r="M5740" s="111"/>
      <c r="N5740" s="111"/>
      <c r="O5740" s="112"/>
      <c r="AF5740" s="109"/>
      <c r="AG5740" s="109"/>
      <c r="AH5740" s="109"/>
      <c r="AN5740" s="109"/>
      <c r="AO5740" s="109"/>
      <c r="AP5740" s="109"/>
      <c r="BF5740" s="305"/>
      <c r="BG5740" s="305"/>
      <c r="BJ5740" s="344"/>
      <c r="BK5740" s="344"/>
      <c r="BS5740" s="305"/>
      <c r="BT5740" s="305"/>
      <c r="BU5740" s="305"/>
      <c r="BV5740" s="305"/>
      <c r="BW5740" s="305"/>
      <c r="BX5740" s="305"/>
      <c r="BY5740" s="305"/>
      <c r="BZ5740" s="305"/>
      <c r="CA5740" s="305"/>
      <c r="CE5740" s="110"/>
    </row>
    <row r="5741" spans="9:83" s="108" customFormat="1" x14ac:dyDescent="0.25">
      <c r="I5741" s="111"/>
      <c r="J5741" s="111"/>
      <c r="K5741" s="111"/>
      <c r="L5741" s="111"/>
      <c r="M5741" s="111"/>
      <c r="N5741" s="111"/>
      <c r="O5741" s="112"/>
      <c r="AF5741" s="109"/>
      <c r="AG5741" s="109"/>
      <c r="AH5741" s="109"/>
      <c r="AN5741" s="109"/>
      <c r="AO5741" s="109"/>
      <c r="AP5741" s="109"/>
      <c r="BF5741" s="305"/>
      <c r="BG5741" s="305"/>
      <c r="BJ5741" s="344"/>
      <c r="BK5741" s="344"/>
      <c r="BS5741" s="305"/>
      <c r="BT5741" s="305"/>
      <c r="BU5741" s="305"/>
      <c r="BV5741" s="305"/>
      <c r="BW5741" s="305"/>
      <c r="BX5741" s="305"/>
      <c r="BY5741" s="305"/>
      <c r="BZ5741" s="305"/>
      <c r="CA5741" s="305"/>
      <c r="CE5741" s="110"/>
    </row>
    <row r="5742" spans="9:83" s="108" customFormat="1" x14ac:dyDescent="0.25">
      <c r="I5742" s="111"/>
      <c r="J5742" s="111"/>
      <c r="K5742" s="111"/>
      <c r="L5742" s="111"/>
      <c r="M5742" s="111"/>
      <c r="N5742" s="111"/>
      <c r="O5742" s="112"/>
      <c r="AF5742" s="109"/>
      <c r="AG5742" s="109"/>
      <c r="AH5742" s="109"/>
      <c r="AN5742" s="109"/>
      <c r="AO5742" s="109"/>
      <c r="AP5742" s="109"/>
      <c r="BF5742" s="305"/>
      <c r="BG5742" s="305"/>
      <c r="BJ5742" s="344"/>
      <c r="BK5742" s="344"/>
      <c r="BS5742" s="305"/>
      <c r="BT5742" s="305"/>
      <c r="BU5742" s="305"/>
      <c r="BV5742" s="305"/>
      <c r="BW5742" s="305"/>
      <c r="BX5742" s="305"/>
      <c r="BY5742" s="305"/>
      <c r="BZ5742" s="305"/>
      <c r="CA5742" s="305"/>
      <c r="CE5742" s="110"/>
    </row>
    <row r="5743" spans="9:83" s="108" customFormat="1" x14ac:dyDescent="0.25">
      <c r="I5743" s="111"/>
      <c r="J5743" s="111"/>
      <c r="K5743" s="111"/>
      <c r="L5743" s="111"/>
      <c r="M5743" s="111"/>
      <c r="N5743" s="111"/>
      <c r="O5743" s="112"/>
      <c r="AF5743" s="109"/>
      <c r="AG5743" s="109"/>
      <c r="AH5743" s="109"/>
      <c r="AN5743" s="109"/>
      <c r="AO5743" s="109"/>
      <c r="AP5743" s="109"/>
      <c r="BF5743" s="305"/>
      <c r="BG5743" s="305"/>
      <c r="BJ5743" s="344"/>
      <c r="BK5743" s="344"/>
      <c r="BS5743" s="305"/>
      <c r="BT5743" s="305"/>
      <c r="BU5743" s="305"/>
      <c r="BV5743" s="305"/>
      <c r="BW5743" s="305"/>
      <c r="BX5743" s="305"/>
      <c r="BY5743" s="305"/>
      <c r="BZ5743" s="305"/>
      <c r="CA5743" s="305"/>
      <c r="CE5743" s="110"/>
    </row>
    <row r="5744" spans="9:83" s="108" customFormat="1" x14ac:dyDescent="0.25">
      <c r="I5744" s="111"/>
      <c r="J5744" s="111"/>
      <c r="K5744" s="111"/>
      <c r="L5744" s="111"/>
      <c r="M5744" s="111"/>
      <c r="N5744" s="111"/>
      <c r="O5744" s="112"/>
      <c r="AF5744" s="109"/>
      <c r="AG5744" s="109"/>
      <c r="AH5744" s="109"/>
      <c r="AN5744" s="109"/>
      <c r="AO5744" s="109"/>
      <c r="AP5744" s="109"/>
      <c r="BF5744" s="305"/>
      <c r="BG5744" s="305"/>
      <c r="BJ5744" s="344"/>
      <c r="BK5744" s="344"/>
      <c r="BS5744" s="305"/>
      <c r="BT5744" s="305"/>
      <c r="BU5744" s="305"/>
      <c r="BV5744" s="305"/>
      <c r="BW5744" s="305"/>
      <c r="BX5744" s="305"/>
      <c r="BY5744" s="305"/>
      <c r="BZ5744" s="305"/>
      <c r="CA5744" s="305"/>
      <c r="CE5744" s="110"/>
    </row>
    <row r="5745" spans="9:83" s="108" customFormat="1" x14ac:dyDescent="0.25">
      <c r="I5745" s="111"/>
      <c r="J5745" s="111"/>
      <c r="K5745" s="111"/>
      <c r="L5745" s="111"/>
      <c r="M5745" s="111"/>
      <c r="N5745" s="111"/>
      <c r="O5745" s="112"/>
      <c r="AF5745" s="109"/>
      <c r="AG5745" s="109"/>
      <c r="AH5745" s="109"/>
      <c r="AN5745" s="109"/>
      <c r="AO5745" s="109"/>
      <c r="AP5745" s="109"/>
      <c r="BF5745" s="305"/>
      <c r="BG5745" s="305"/>
      <c r="BJ5745" s="344"/>
      <c r="BK5745" s="344"/>
      <c r="BS5745" s="305"/>
      <c r="BT5745" s="305"/>
      <c r="BU5745" s="305"/>
      <c r="BV5745" s="305"/>
      <c r="BW5745" s="305"/>
      <c r="BX5745" s="305"/>
      <c r="BY5745" s="305"/>
      <c r="BZ5745" s="305"/>
      <c r="CA5745" s="305"/>
      <c r="CE5745" s="110"/>
    </row>
    <row r="5746" spans="9:83" s="108" customFormat="1" x14ac:dyDescent="0.25">
      <c r="I5746" s="111"/>
      <c r="J5746" s="111"/>
      <c r="K5746" s="111"/>
      <c r="L5746" s="111"/>
      <c r="M5746" s="111"/>
      <c r="N5746" s="111"/>
      <c r="O5746" s="112"/>
      <c r="AF5746" s="109"/>
      <c r="AG5746" s="109"/>
      <c r="AH5746" s="109"/>
      <c r="AN5746" s="109"/>
      <c r="AO5746" s="109"/>
      <c r="AP5746" s="109"/>
      <c r="BF5746" s="305"/>
      <c r="BG5746" s="305"/>
      <c r="BJ5746" s="344"/>
      <c r="BK5746" s="344"/>
      <c r="BS5746" s="305"/>
      <c r="BT5746" s="305"/>
      <c r="BU5746" s="305"/>
      <c r="BV5746" s="305"/>
      <c r="BW5746" s="305"/>
      <c r="BX5746" s="305"/>
      <c r="BY5746" s="305"/>
      <c r="BZ5746" s="305"/>
      <c r="CA5746" s="305"/>
      <c r="CE5746" s="110"/>
    </row>
    <row r="5747" spans="9:83" s="108" customFormat="1" x14ac:dyDescent="0.25">
      <c r="I5747" s="111"/>
      <c r="J5747" s="111"/>
      <c r="K5747" s="111"/>
      <c r="L5747" s="111"/>
      <c r="M5747" s="111"/>
      <c r="N5747" s="111"/>
      <c r="O5747" s="112"/>
      <c r="AF5747" s="109"/>
      <c r="AG5747" s="109"/>
      <c r="AH5747" s="109"/>
      <c r="AN5747" s="109"/>
      <c r="AO5747" s="109"/>
      <c r="AP5747" s="109"/>
      <c r="BF5747" s="305"/>
      <c r="BG5747" s="305"/>
      <c r="BJ5747" s="344"/>
      <c r="BK5747" s="344"/>
      <c r="BS5747" s="305"/>
      <c r="BT5747" s="305"/>
      <c r="BU5747" s="305"/>
      <c r="BV5747" s="305"/>
      <c r="BW5747" s="305"/>
      <c r="BX5747" s="305"/>
      <c r="BY5747" s="305"/>
      <c r="BZ5747" s="305"/>
      <c r="CA5747" s="305"/>
      <c r="CE5747" s="110"/>
    </row>
    <row r="5748" spans="9:83" s="108" customFormat="1" x14ac:dyDescent="0.25">
      <c r="I5748" s="111"/>
      <c r="J5748" s="111"/>
      <c r="K5748" s="111"/>
      <c r="L5748" s="111"/>
      <c r="M5748" s="111"/>
      <c r="N5748" s="111"/>
      <c r="O5748" s="112"/>
      <c r="AF5748" s="109"/>
      <c r="AG5748" s="109"/>
      <c r="AH5748" s="109"/>
      <c r="AN5748" s="109"/>
      <c r="AO5748" s="109"/>
      <c r="AP5748" s="109"/>
      <c r="BF5748" s="305"/>
      <c r="BG5748" s="305"/>
      <c r="BJ5748" s="344"/>
      <c r="BK5748" s="344"/>
      <c r="BS5748" s="305"/>
      <c r="BT5748" s="305"/>
      <c r="BU5748" s="305"/>
      <c r="BV5748" s="305"/>
      <c r="BW5748" s="305"/>
      <c r="BX5748" s="305"/>
      <c r="BY5748" s="305"/>
      <c r="BZ5748" s="305"/>
      <c r="CA5748" s="305"/>
      <c r="CE5748" s="110"/>
    </row>
    <row r="5749" spans="9:83" s="108" customFormat="1" x14ac:dyDescent="0.25">
      <c r="I5749" s="111"/>
      <c r="J5749" s="111"/>
      <c r="K5749" s="111"/>
      <c r="L5749" s="111"/>
      <c r="M5749" s="111"/>
      <c r="N5749" s="111"/>
      <c r="O5749" s="112"/>
      <c r="AF5749" s="109"/>
      <c r="AG5749" s="109"/>
      <c r="AH5749" s="109"/>
      <c r="AN5749" s="109"/>
      <c r="AO5749" s="109"/>
      <c r="AP5749" s="109"/>
      <c r="BF5749" s="305"/>
      <c r="BG5749" s="305"/>
      <c r="BJ5749" s="344"/>
      <c r="BK5749" s="344"/>
      <c r="BS5749" s="305"/>
      <c r="BT5749" s="305"/>
      <c r="BU5749" s="305"/>
      <c r="BV5749" s="305"/>
      <c r="BW5749" s="305"/>
      <c r="BX5749" s="305"/>
      <c r="BY5749" s="305"/>
      <c r="BZ5749" s="305"/>
      <c r="CA5749" s="305"/>
      <c r="CE5749" s="110"/>
    </row>
    <row r="5750" spans="9:83" s="108" customFormat="1" x14ac:dyDescent="0.25">
      <c r="I5750" s="111"/>
      <c r="J5750" s="111"/>
      <c r="K5750" s="111"/>
      <c r="L5750" s="111"/>
      <c r="M5750" s="111"/>
      <c r="N5750" s="111"/>
      <c r="O5750" s="112"/>
      <c r="AF5750" s="109"/>
      <c r="AG5750" s="109"/>
      <c r="AH5750" s="109"/>
      <c r="AN5750" s="109"/>
      <c r="AO5750" s="109"/>
      <c r="AP5750" s="109"/>
      <c r="BF5750" s="305"/>
      <c r="BG5750" s="305"/>
      <c r="BJ5750" s="344"/>
      <c r="BK5750" s="344"/>
      <c r="BS5750" s="305"/>
      <c r="BT5750" s="305"/>
      <c r="BU5750" s="305"/>
      <c r="BV5750" s="305"/>
      <c r="BW5750" s="305"/>
      <c r="BX5750" s="305"/>
      <c r="BY5750" s="305"/>
      <c r="BZ5750" s="305"/>
      <c r="CA5750" s="305"/>
      <c r="CE5750" s="110"/>
    </row>
    <row r="5751" spans="9:83" s="108" customFormat="1" x14ac:dyDescent="0.25">
      <c r="I5751" s="111"/>
      <c r="J5751" s="111"/>
      <c r="K5751" s="111"/>
      <c r="L5751" s="111"/>
      <c r="M5751" s="111"/>
      <c r="N5751" s="111"/>
      <c r="O5751" s="112"/>
      <c r="AF5751" s="109"/>
      <c r="AG5751" s="109"/>
      <c r="AH5751" s="109"/>
      <c r="AN5751" s="109"/>
      <c r="AO5751" s="109"/>
      <c r="AP5751" s="109"/>
      <c r="BF5751" s="305"/>
      <c r="BG5751" s="305"/>
      <c r="BJ5751" s="344"/>
      <c r="BK5751" s="344"/>
      <c r="BS5751" s="305"/>
      <c r="BT5751" s="305"/>
      <c r="BU5751" s="305"/>
      <c r="BV5751" s="305"/>
      <c r="BW5751" s="305"/>
      <c r="BX5751" s="305"/>
      <c r="BY5751" s="305"/>
      <c r="BZ5751" s="305"/>
      <c r="CA5751" s="305"/>
      <c r="CE5751" s="110"/>
    </row>
    <row r="5752" spans="9:83" s="108" customFormat="1" x14ac:dyDescent="0.25">
      <c r="I5752" s="111"/>
      <c r="J5752" s="111"/>
      <c r="K5752" s="111"/>
      <c r="L5752" s="111"/>
      <c r="M5752" s="111"/>
      <c r="N5752" s="111"/>
      <c r="O5752" s="112"/>
      <c r="AF5752" s="109"/>
      <c r="AG5752" s="109"/>
      <c r="AH5752" s="109"/>
      <c r="AN5752" s="109"/>
      <c r="AO5752" s="109"/>
      <c r="AP5752" s="109"/>
      <c r="BF5752" s="305"/>
      <c r="BG5752" s="305"/>
      <c r="BJ5752" s="344"/>
      <c r="BK5752" s="344"/>
      <c r="BS5752" s="305"/>
      <c r="BT5752" s="305"/>
      <c r="BU5752" s="305"/>
      <c r="BV5752" s="305"/>
      <c r="BW5752" s="305"/>
      <c r="BX5752" s="305"/>
      <c r="BY5752" s="305"/>
      <c r="BZ5752" s="305"/>
      <c r="CA5752" s="305"/>
      <c r="CE5752" s="110"/>
    </row>
    <row r="5753" spans="9:83" s="108" customFormat="1" x14ac:dyDescent="0.25">
      <c r="I5753" s="111"/>
      <c r="J5753" s="111"/>
      <c r="K5753" s="111"/>
      <c r="L5753" s="111"/>
      <c r="M5753" s="111"/>
      <c r="N5753" s="111"/>
      <c r="O5753" s="112"/>
      <c r="AF5753" s="109"/>
      <c r="AG5753" s="109"/>
      <c r="AH5753" s="109"/>
      <c r="AN5753" s="109"/>
      <c r="AO5753" s="109"/>
      <c r="AP5753" s="109"/>
      <c r="BF5753" s="305"/>
      <c r="BG5753" s="305"/>
      <c r="BJ5753" s="344"/>
      <c r="BK5753" s="344"/>
      <c r="BS5753" s="305"/>
      <c r="BT5753" s="305"/>
      <c r="BU5753" s="305"/>
      <c r="BV5753" s="305"/>
      <c r="BW5753" s="305"/>
      <c r="BX5753" s="305"/>
      <c r="BY5753" s="305"/>
      <c r="BZ5753" s="305"/>
      <c r="CA5753" s="305"/>
      <c r="CE5753" s="110"/>
    </row>
    <row r="5754" spans="9:83" s="108" customFormat="1" x14ac:dyDescent="0.25">
      <c r="I5754" s="111"/>
      <c r="J5754" s="111"/>
      <c r="K5754" s="111"/>
      <c r="L5754" s="111"/>
      <c r="M5754" s="111"/>
      <c r="N5754" s="111"/>
      <c r="O5754" s="112"/>
      <c r="AF5754" s="109"/>
      <c r="AG5754" s="109"/>
      <c r="AH5754" s="109"/>
      <c r="AN5754" s="109"/>
      <c r="AO5754" s="109"/>
      <c r="AP5754" s="109"/>
      <c r="BF5754" s="305"/>
      <c r="BG5754" s="305"/>
      <c r="BJ5754" s="344"/>
      <c r="BK5754" s="344"/>
      <c r="BS5754" s="305"/>
      <c r="BT5754" s="305"/>
      <c r="BU5754" s="305"/>
      <c r="BV5754" s="305"/>
      <c r="BW5754" s="305"/>
      <c r="BX5754" s="305"/>
      <c r="BY5754" s="305"/>
      <c r="BZ5754" s="305"/>
      <c r="CA5754" s="305"/>
      <c r="CE5754" s="110"/>
    </row>
    <row r="5755" spans="9:83" s="108" customFormat="1" x14ac:dyDescent="0.25">
      <c r="I5755" s="111"/>
      <c r="J5755" s="111"/>
      <c r="K5755" s="111"/>
      <c r="L5755" s="111"/>
      <c r="M5755" s="111"/>
      <c r="N5755" s="111"/>
      <c r="O5755" s="112"/>
      <c r="AF5755" s="109"/>
      <c r="AG5755" s="109"/>
      <c r="AH5755" s="109"/>
      <c r="AN5755" s="109"/>
      <c r="AO5755" s="109"/>
      <c r="AP5755" s="109"/>
      <c r="BF5755" s="305"/>
      <c r="BG5755" s="305"/>
      <c r="BJ5755" s="344"/>
      <c r="BK5755" s="344"/>
      <c r="BS5755" s="305"/>
      <c r="BT5755" s="305"/>
      <c r="BU5755" s="305"/>
      <c r="BV5755" s="305"/>
      <c r="BW5755" s="305"/>
      <c r="BX5755" s="305"/>
      <c r="BY5755" s="305"/>
      <c r="BZ5755" s="305"/>
      <c r="CA5755" s="305"/>
      <c r="CE5755" s="110"/>
    </row>
    <row r="5756" spans="9:83" s="108" customFormat="1" x14ac:dyDescent="0.25">
      <c r="I5756" s="111"/>
      <c r="J5756" s="111"/>
      <c r="K5756" s="111"/>
      <c r="L5756" s="111"/>
      <c r="M5756" s="111"/>
      <c r="N5756" s="111"/>
      <c r="O5756" s="112"/>
      <c r="AF5756" s="109"/>
      <c r="AG5756" s="109"/>
      <c r="AH5756" s="109"/>
      <c r="AN5756" s="109"/>
      <c r="AO5756" s="109"/>
      <c r="AP5756" s="109"/>
      <c r="BF5756" s="305"/>
      <c r="BG5756" s="305"/>
      <c r="BJ5756" s="344"/>
      <c r="BK5756" s="344"/>
      <c r="BS5756" s="305"/>
      <c r="BT5756" s="305"/>
      <c r="BU5756" s="305"/>
      <c r="BV5756" s="305"/>
      <c r="BW5756" s="305"/>
      <c r="BX5756" s="305"/>
      <c r="BY5756" s="305"/>
      <c r="BZ5756" s="305"/>
      <c r="CA5756" s="305"/>
      <c r="CE5756" s="110"/>
    </row>
    <row r="5757" spans="9:83" s="108" customFormat="1" x14ac:dyDescent="0.25">
      <c r="I5757" s="111"/>
      <c r="J5757" s="111"/>
      <c r="K5757" s="111"/>
      <c r="L5757" s="111"/>
      <c r="M5757" s="111"/>
      <c r="N5757" s="111"/>
      <c r="O5757" s="112"/>
      <c r="AF5757" s="109"/>
      <c r="AG5757" s="109"/>
      <c r="AH5757" s="109"/>
      <c r="AN5757" s="109"/>
      <c r="AO5757" s="109"/>
      <c r="AP5757" s="109"/>
      <c r="BF5757" s="305"/>
      <c r="BG5757" s="305"/>
      <c r="BJ5757" s="344"/>
      <c r="BK5757" s="344"/>
      <c r="BS5757" s="305"/>
      <c r="BT5757" s="305"/>
      <c r="BU5757" s="305"/>
      <c r="BV5757" s="305"/>
      <c r="BW5757" s="305"/>
      <c r="BX5757" s="305"/>
      <c r="BY5757" s="305"/>
      <c r="BZ5757" s="305"/>
      <c r="CA5757" s="305"/>
      <c r="CE5757" s="110"/>
    </row>
    <row r="5758" spans="9:83" s="108" customFormat="1" x14ac:dyDescent="0.25">
      <c r="I5758" s="111"/>
      <c r="J5758" s="111"/>
      <c r="K5758" s="111"/>
      <c r="L5758" s="111"/>
      <c r="M5758" s="111"/>
      <c r="N5758" s="111"/>
      <c r="O5758" s="112"/>
      <c r="AF5758" s="109"/>
      <c r="AG5758" s="109"/>
      <c r="AH5758" s="109"/>
      <c r="AN5758" s="109"/>
      <c r="AO5758" s="109"/>
      <c r="AP5758" s="109"/>
      <c r="BF5758" s="305"/>
      <c r="BG5758" s="305"/>
      <c r="BJ5758" s="344"/>
      <c r="BK5758" s="344"/>
      <c r="BS5758" s="305"/>
      <c r="BT5758" s="305"/>
      <c r="BU5758" s="305"/>
      <c r="BV5758" s="305"/>
      <c r="BW5758" s="305"/>
      <c r="BX5758" s="305"/>
      <c r="BY5758" s="305"/>
      <c r="BZ5758" s="305"/>
      <c r="CA5758" s="305"/>
      <c r="CE5758" s="110"/>
    </row>
    <row r="5759" spans="9:83" s="108" customFormat="1" x14ac:dyDescent="0.25">
      <c r="I5759" s="111"/>
      <c r="J5759" s="111"/>
      <c r="K5759" s="111"/>
      <c r="L5759" s="111"/>
      <c r="M5759" s="111"/>
      <c r="N5759" s="111"/>
      <c r="O5759" s="112"/>
      <c r="AF5759" s="109"/>
      <c r="AG5759" s="109"/>
      <c r="AH5759" s="109"/>
      <c r="AN5759" s="109"/>
      <c r="AO5759" s="109"/>
      <c r="AP5759" s="109"/>
      <c r="BF5759" s="305"/>
      <c r="BG5759" s="305"/>
      <c r="BJ5759" s="344"/>
      <c r="BK5759" s="344"/>
      <c r="BS5759" s="305"/>
      <c r="BT5759" s="305"/>
      <c r="BU5759" s="305"/>
      <c r="BV5759" s="305"/>
      <c r="BW5759" s="305"/>
      <c r="BX5759" s="305"/>
      <c r="BY5759" s="305"/>
      <c r="BZ5759" s="305"/>
      <c r="CA5759" s="305"/>
      <c r="CE5759" s="110"/>
    </row>
    <row r="5760" spans="9:83" s="108" customFormat="1" x14ac:dyDescent="0.25">
      <c r="I5760" s="111"/>
      <c r="J5760" s="111"/>
      <c r="K5760" s="111"/>
      <c r="L5760" s="111"/>
      <c r="M5760" s="111"/>
      <c r="N5760" s="111"/>
      <c r="O5760" s="112"/>
      <c r="AF5760" s="109"/>
      <c r="AG5760" s="109"/>
      <c r="AH5760" s="109"/>
      <c r="AN5760" s="109"/>
      <c r="AO5760" s="109"/>
      <c r="AP5760" s="109"/>
      <c r="BF5760" s="305"/>
      <c r="BG5760" s="305"/>
      <c r="BJ5760" s="344"/>
      <c r="BK5760" s="344"/>
      <c r="BS5760" s="305"/>
      <c r="BT5760" s="305"/>
      <c r="BU5760" s="305"/>
      <c r="BV5760" s="305"/>
      <c r="BW5760" s="305"/>
      <c r="BX5760" s="305"/>
      <c r="BY5760" s="305"/>
      <c r="BZ5760" s="305"/>
      <c r="CA5760" s="305"/>
      <c r="CE5760" s="110"/>
    </row>
    <row r="5761" spans="9:83" s="108" customFormat="1" x14ac:dyDescent="0.25">
      <c r="I5761" s="111"/>
      <c r="J5761" s="111"/>
      <c r="K5761" s="111"/>
      <c r="L5761" s="111"/>
      <c r="M5761" s="111"/>
      <c r="N5761" s="111"/>
      <c r="O5761" s="112"/>
      <c r="AF5761" s="109"/>
      <c r="AG5761" s="109"/>
      <c r="AH5761" s="109"/>
      <c r="AN5761" s="109"/>
      <c r="AO5761" s="109"/>
      <c r="AP5761" s="109"/>
      <c r="BF5761" s="305"/>
      <c r="BG5761" s="305"/>
      <c r="BJ5761" s="344"/>
      <c r="BK5761" s="344"/>
      <c r="BS5761" s="305"/>
      <c r="BT5761" s="305"/>
      <c r="BU5761" s="305"/>
      <c r="BV5761" s="305"/>
      <c r="BW5761" s="305"/>
      <c r="BX5761" s="305"/>
      <c r="BY5761" s="305"/>
      <c r="BZ5761" s="305"/>
      <c r="CA5761" s="305"/>
      <c r="CE5761" s="110"/>
    </row>
    <row r="5762" spans="9:83" s="108" customFormat="1" x14ac:dyDescent="0.25">
      <c r="I5762" s="111"/>
      <c r="J5762" s="111"/>
      <c r="K5762" s="111"/>
      <c r="L5762" s="111"/>
      <c r="M5762" s="111"/>
      <c r="N5762" s="111"/>
      <c r="O5762" s="112"/>
      <c r="AF5762" s="109"/>
      <c r="AG5762" s="109"/>
      <c r="AH5762" s="109"/>
      <c r="AN5762" s="109"/>
      <c r="AO5762" s="109"/>
      <c r="AP5762" s="109"/>
      <c r="BF5762" s="305"/>
      <c r="BG5762" s="305"/>
      <c r="BJ5762" s="344"/>
      <c r="BK5762" s="344"/>
      <c r="BS5762" s="305"/>
      <c r="BT5762" s="305"/>
      <c r="BU5762" s="305"/>
      <c r="BV5762" s="305"/>
      <c r="BW5762" s="305"/>
      <c r="BX5762" s="305"/>
      <c r="BY5762" s="305"/>
      <c r="BZ5762" s="305"/>
      <c r="CA5762" s="305"/>
      <c r="CE5762" s="110"/>
    </row>
    <row r="5763" spans="9:83" s="108" customFormat="1" x14ac:dyDescent="0.25">
      <c r="I5763" s="111"/>
      <c r="J5763" s="111"/>
      <c r="K5763" s="111"/>
      <c r="L5763" s="111"/>
      <c r="M5763" s="111"/>
      <c r="N5763" s="111"/>
      <c r="O5763" s="112"/>
      <c r="AF5763" s="109"/>
      <c r="AG5763" s="109"/>
      <c r="AH5763" s="109"/>
      <c r="AN5763" s="109"/>
      <c r="AO5763" s="109"/>
      <c r="AP5763" s="109"/>
      <c r="BF5763" s="305"/>
      <c r="BG5763" s="305"/>
      <c r="BJ5763" s="344"/>
      <c r="BK5763" s="344"/>
      <c r="BS5763" s="305"/>
      <c r="BT5763" s="305"/>
      <c r="BU5763" s="305"/>
      <c r="BV5763" s="305"/>
      <c r="BW5763" s="305"/>
      <c r="BX5763" s="305"/>
      <c r="BY5763" s="305"/>
      <c r="BZ5763" s="305"/>
      <c r="CA5763" s="305"/>
      <c r="CE5763" s="110"/>
    </row>
    <row r="5764" spans="9:83" s="108" customFormat="1" x14ac:dyDescent="0.25">
      <c r="I5764" s="111"/>
      <c r="J5764" s="111"/>
      <c r="K5764" s="111"/>
      <c r="L5764" s="111"/>
      <c r="M5764" s="111"/>
      <c r="N5764" s="111"/>
      <c r="O5764" s="112"/>
      <c r="AF5764" s="109"/>
      <c r="AG5764" s="109"/>
      <c r="AH5764" s="109"/>
      <c r="AN5764" s="109"/>
      <c r="AO5764" s="109"/>
      <c r="AP5764" s="109"/>
      <c r="BF5764" s="305"/>
      <c r="BG5764" s="305"/>
      <c r="BJ5764" s="344"/>
      <c r="BK5764" s="344"/>
      <c r="BS5764" s="305"/>
      <c r="BT5764" s="305"/>
      <c r="BU5764" s="305"/>
      <c r="BV5764" s="305"/>
      <c r="BW5764" s="305"/>
      <c r="BX5764" s="305"/>
      <c r="BY5764" s="305"/>
      <c r="BZ5764" s="305"/>
      <c r="CA5764" s="305"/>
      <c r="CE5764" s="110"/>
    </row>
    <row r="5765" spans="9:83" s="108" customFormat="1" x14ac:dyDescent="0.25">
      <c r="I5765" s="111"/>
      <c r="J5765" s="111"/>
      <c r="K5765" s="111"/>
      <c r="L5765" s="111"/>
      <c r="M5765" s="111"/>
      <c r="N5765" s="111"/>
      <c r="O5765" s="112"/>
      <c r="AF5765" s="109"/>
      <c r="AG5765" s="109"/>
      <c r="AH5765" s="109"/>
      <c r="AN5765" s="109"/>
      <c r="AO5765" s="109"/>
      <c r="AP5765" s="109"/>
      <c r="BF5765" s="305"/>
      <c r="BG5765" s="305"/>
      <c r="BJ5765" s="344"/>
      <c r="BK5765" s="344"/>
      <c r="BS5765" s="305"/>
      <c r="BT5765" s="305"/>
      <c r="BU5765" s="305"/>
      <c r="BV5765" s="305"/>
      <c r="BW5765" s="305"/>
      <c r="BX5765" s="305"/>
      <c r="BY5765" s="305"/>
      <c r="BZ5765" s="305"/>
      <c r="CA5765" s="305"/>
      <c r="CE5765" s="110"/>
    </row>
    <row r="5766" spans="9:83" s="108" customFormat="1" x14ac:dyDescent="0.25">
      <c r="I5766" s="111"/>
      <c r="J5766" s="111"/>
      <c r="K5766" s="111"/>
      <c r="L5766" s="111"/>
      <c r="M5766" s="111"/>
      <c r="N5766" s="111"/>
      <c r="O5766" s="112"/>
      <c r="AF5766" s="109"/>
      <c r="AG5766" s="109"/>
      <c r="AH5766" s="109"/>
      <c r="AN5766" s="109"/>
      <c r="AO5766" s="109"/>
      <c r="AP5766" s="109"/>
      <c r="BF5766" s="305"/>
      <c r="BG5766" s="305"/>
      <c r="BJ5766" s="344"/>
      <c r="BK5766" s="344"/>
      <c r="BS5766" s="305"/>
      <c r="BT5766" s="305"/>
      <c r="BU5766" s="305"/>
      <c r="BV5766" s="305"/>
      <c r="BW5766" s="305"/>
      <c r="BX5766" s="305"/>
      <c r="BY5766" s="305"/>
      <c r="BZ5766" s="305"/>
      <c r="CA5766" s="305"/>
      <c r="CE5766" s="110"/>
    </row>
    <row r="5767" spans="9:83" s="108" customFormat="1" x14ac:dyDescent="0.25">
      <c r="I5767" s="111"/>
      <c r="J5767" s="111"/>
      <c r="K5767" s="111"/>
      <c r="L5767" s="111"/>
      <c r="M5767" s="111"/>
      <c r="N5767" s="111"/>
      <c r="O5767" s="112"/>
      <c r="AF5767" s="109"/>
      <c r="AG5767" s="109"/>
      <c r="AH5767" s="109"/>
      <c r="AN5767" s="109"/>
      <c r="AO5767" s="109"/>
      <c r="AP5767" s="109"/>
      <c r="BF5767" s="305"/>
      <c r="BG5767" s="305"/>
      <c r="BJ5767" s="344"/>
      <c r="BK5767" s="344"/>
      <c r="BS5767" s="305"/>
      <c r="BT5767" s="305"/>
      <c r="BU5767" s="305"/>
      <c r="BV5767" s="305"/>
      <c r="BW5767" s="305"/>
      <c r="BX5767" s="305"/>
      <c r="BY5767" s="305"/>
      <c r="BZ5767" s="305"/>
      <c r="CA5767" s="305"/>
      <c r="CE5767" s="110"/>
    </row>
    <row r="5768" spans="9:83" s="108" customFormat="1" x14ac:dyDescent="0.25">
      <c r="I5768" s="111"/>
      <c r="J5768" s="111"/>
      <c r="K5768" s="111"/>
      <c r="L5768" s="111"/>
      <c r="M5768" s="111"/>
      <c r="N5768" s="111"/>
      <c r="O5768" s="112"/>
      <c r="AF5768" s="109"/>
      <c r="AG5768" s="109"/>
      <c r="AH5768" s="109"/>
      <c r="AN5768" s="109"/>
      <c r="AO5768" s="109"/>
      <c r="AP5768" s="109"/>
      <c r="BF5768" s="305"/>
      <c r="BG5768" s="305"/>
      <c r="BJ5768" s="344"/>
      <c r="BK5768" s="344"/>
      <c r="BS5768" s="305"/>
      <c r="BT5768" s="305"/>
      <c r="BU5768" s="305"/>
      <c r="BV5768" s="305"/>
      <c r="BW5768" s="305"/>
      <c r="BX5768" s="305"/>
      <c r="BY5768" s="305"/>
      <c r="BZ5768" s="305"/>
      <c r="CA5768" s="305"/>
      <c r="CE5768" s="110"/>
    </row>
    <row r="5769" spans="9:83" s="108" customFormat="1" x14ac:dyDescent="0.25">
      <c r="I5769" s="111"/>
      <c r="J5769" s="111"/>
      <c r="K5769" s="111"/>
      <c r="L5769" s="111"/>
      <c r="M5769" s="111"/>
      <c r="N5769" s="111"/>
      <c r="O5769" s="112"/>
      <c r="AF5769" s="109"/>
      <c r="AG5769" s="109"/>
      <c r="AH5769" s="109"/>
      <c r="AN5769" s="109"/>
      <c r="AO5769" s="109"/>
      <c r="AP5769" s="109"/>
      <c r="BF5769" s="305"/>
      <c r="BG5769" s="305"/>
      <c r="BJ5769" s="344"/>
      <c r="BK5769" s="344"/>
      <c r="BS5769" s="305"/>
      <c r="BT5769" s="305"/>
      <c r="BU5769" s="305"/>
      <c r="BV5769" s="305"/>
      <c r="BW5769" s="305"/>
      <c r="BX5769" s="305"/>
      <c r="BY5769" s="305"/>
      <c r="BZ5769" s="305"/>
      <c r="CA5769" s="305"/>
      <c r="CE5769" s="110"/>
    </row>
    <row r="5770" spans="9:83" s="108" customFormat="1" x14ac:dyDescent="0.25">
      <c r="I5770" s="111"/>
      <c r="J5770" s="111"/>
      <c r="K5770" s="111"/>
      <c r="L5770" s="111"/>
      <c r="M5770" s="111"/>
      <c r="N5770" s="111"/>
      <c r="O5770" s="112"/>
      <c r="AF5770" s="109"/>
      <c r="AG5770" s="109"/>
      <c r="AH5770" s="109"/>
      <c r="AN5770" s="109"/>
      <c r="AO5770" s="109"/>
      <c r="AP5770" s="109"/>
      <c r="BF5770" s="305"/>
      <c r="BG5770" s="305"/>
      <c r="BJ5770" s="344"/>
      <c r="BK5770" s="344"/>
      <c r="BS5770" s="305"/>
      <c r="BT5770" s="305"/>
      <c r="BU5770" s="305"/>
      <c r="BV5770" s="305"/>
      <c r="BW5770" s="305"/>
      <c r="BX5770" s="305"/>
      <c r="BY5770" s="305"/>
      <c r="BZ5770" s="305"/>
      <c r="CA5770" s="305"/>
      <c r="CE5770" s="110"/>
    </row>
    <row r="5771" spans="9:83" s="108" customFormat="1" x14ac:dyDescent="0.25">
      <c r="I5771" s="111"/>
      <c r="J5771" s="111"/>
      <c r="K5771" s="111"/>
      <c r="L5771" s="111"/>
      <c r="M5771" s="111"/>
      <c r="N5771" s="111"/>
      <c r="O5771" s="112"/>
      <c r="AF5771" s="109"/>
      <c r="AG5771" s="109"/>
      <c r="AH5771" s="109"/>
      <c r="AN5771" s="109"/>
      <c r="AO5771" s="109"/>
      <c r="AP5771" s="109"/>
      <c r="BF5771" s="305"/>
      <c r="BG5771" s="305"/>
      <c r="BJ5771" s="344"/>
      <c r="BK5771" s="344"/>
      <c r="BS5771" s="305"/>
      <c r="BT5771" s="305"/>
      <c r="BU5771" s="305"/>
      <c r="BV5771" s="305"/>
      <c r="BW5771" s="305"/>
      <c r="BX5771" s="305"/>
      <c r="BY5771" s="305"/>
      <c r="BZ5771" s="305"/>
      <c r="CA5771" s="305"/>
      <c r="CE5771" s="110"/>
    </row>
    <row r="5772" spans="9:83" s="108" customFormat="1" x14ac:dyDescent="0.25">
      <c r="I5772" s="111"/>
      <c r="J5772" s="111"/>
      <c r="K5772" s="111"/>
      <c r="L5772" s="111"/>
      <c r="M5772" s="111"/>
      <c r="N5772" s="111"/>
      <c r="O5772" s="112"/>
      <c r="AF5772" s="109"/>
      <c r="AG5772" s="109"/>
      <c r="AH5772" s="109"/>
      <c r="AN5772" s="109"/>
      <c r="AO5772" s="109"/>
      <c r="AP5772" s="109"/>
      <c r="BF5772" s="305"/>
      <c r="BG5772" s="305"/>
      <c r="BJ5772" s="344"/>
      <c r="BK5772" s="344"/>
      <c r="BS5772" s="305"/>
      <c r="BT5772" s="305"/>
      <c r="BU5772" s="305"/>
      <c r="BV5772" s="305"/>
      <c r="BW5772" s="305"/>
      <c r="BX5772" s="305"/>
      <c r="BY5772" s="305"/>
      <c r="BZ5772" s="305"/>
      <c r="CA5772" s="305"/>
      <c r="CE5772" s="110"/>
    </row>
    <row r="5773" spans="9:83" s="108" customFormat="1" x14ac:dyDescent="0.25">
      <c r="I5773" s="111"/>
      <c r="J5773" s="111"/>
      <c r="K5773" s="111"/>
      <c r="L5773" s="111"/>
      <c r="M5773" s="111"/>
      <c r="N5773" s="111"/>
      <c r="O5773" s="112"/>
      <c r="AF5773" s="109"/>
      <c r="AG5773" s="109"/>
      <c r="AH5773" s="109"/>
      <c r="AN5773" s="109"/>
      <c r="AO5773" s="109"/>
      <c r="AP5773" s="109"/>
      <c r="BF5773" s="305"/>
      <c r="BG5773" s="305"/>
      <c r="BJ5773" s="344"/>
      <c r="BK5773" s="344"/>
      <c r="BS5773" s="305"/>
      <c r="BT5773" s="305"/>
      <c r="BU5773" s="305"/>
      <c r="BV5773" s="305"/>
      <c r="BW5773" s="305"/>
      <c r="BX5773" s="305"/>
      <c r="BY5773" s="305"/>
      <c r="BZ5773" s="305"/>
      <c r="CA5773" s="305"/>
      <c r="CE5773" s="110"/>
    </row>
    <row r="5774" spans="9:83" s="108" customFormat="1" x14ac:dyDescent="0.25">
      <c r="I5774" s="111"/>
      <c r="J5774" s="111"/>
      <c r="K5774" s="111"/>
      <c r="L5774" s="111"/>
      <c r="M5774" s="111"/>
      <c r="N5774" s="111"/>
      <c r="O5774" s="112"/>
      <c r="AF5774" s="109"/>
      <c r="AG5774" s="109"/>
      <c r="AH5774" s="109"/>
      <c r="AN5774" s="109"/>
      <c r="AO5774" s="109"/>
      <c r="AP5774" s="109"/>
      <c r="BF5774" s="305"/>
      <c r="BG5774" s="305"/>
      <c r="BJ5774" s="344"/>
      <c r="BK5774" s="344"/>
      <c r="BS5774" s="305"/>
      <c r="BT5774" s="305"/>
      <c r="BU5774" s="305"/>
      <c r="BV5774" s="305"/>
      <c r="BW5774" s="305"/>
      <c r="BX5774" s="305"/>
      <c r="BY5774" s="305"/>
      <c r="BZ5774" s="305"/>
      <c r="CA5774" s="305"/>
      <c r="CE5774" s="110"/>
    </row>
    <row r="5775" spans="9:83" s="108" customFormat="1" x14ac:dyDescent="0.25">
      <c r="I5775" s="111"/>
      <c r="J5775" s="111"/>
      <c r="K5775" s="111"/>
      <c r="L5775" s="111"/>
      <c r="M5775" s="111"/>
      <c r="N5775" s="111"/>
      <c r="O5775" s="112"/>
      <c r="AF5775" s="109"/>
      <c r="AG5775" s="109"/>
      <c r="AH5775" s="109"/>
      <c r="AN5775" s="109"/>
      <c r="AO5775" s="109"/>
      <c r="AP5775" s="109"/>
      <c r="BF5775" s="305"/>
      <c r="BG5775" s="305"/>
      <c r="BJ5775" s="344"/>
      <c r="BK5775" s="344"/>
      <c r="BS5775" s="305"/>
      <c r="BT5775" s="305"/>
      <c r="BU5775" s="305"/>
      <c r="BV5775" s="305"/>
      <c r="BW5775" s="305"/>
      <c r="BX5775" s="305"/>
      <c r="BY5775" s="305"/>
      <c r="BZ5775" s="305"/>
      <c r="CA5775" s="305"/>
      <c r="CE5775" s="110"/>
    </row>
    <row r="5776" spans="9:83" s="108" customFormat="1" x14ac:dyDescent="0.25">
      <c r="I5776" s="111"/>
      <c r="J5776" s="111"/>
      <c r="K5776" s="111"/>
      <c r="L5776" s="111"/>
      <c r="M5776" s="111"/>
      <c r="N5776" s="111"/>
      <c r="O5776" s="112"/>
      <c r="AF5776" s="109"/>
      <c r="AG5776" s="109"/>
      <c r="AH5776" s="109"/>
      <c r="AN5776" s="109"/>
      <c r="AO5776" s="109"/>
      <c r="AP5776" s="109"/>
      <c r="BF5776" s="305"/>
      <c r="BG5776" s="305"/>
      <c r="BJ5776" s="344"/>
      <c r="BK5776" s="344"/>
      <c r="BS5776" s="305"/>
      <c r="BT5776" s="305"/>
      <c r="BU5776" s="305"/>
      <c r="BV5776" s="305"/>
      <c r="BW5776" s="305"/>
      <c r="BX5776" s="305"/>
      <c r="BY5776" s="305"/>
      <c r="BZ5776" s="305"/>
      <c r="CA5776" s="305"/>
      <c r="CE5776" s="110"/>
    </row>
    <row r="5777" spans="9:83" s="108" customFormat="1" x14ac:dyDescent="0.25">
      <c r="I5777" s="111"/>
      <c r="J5777" s="111"/>
      <c r="K5777" s="111"/>
      <c r="L5777" s="111"/>
      <c r="M5777" s="111"/>
      <c r="N5777" s="111"/>
      <c r="O5777" s="112"/>
      <c r="AF5777" s="109"/>
      <c r="AG5777" s="109"/>
      <c r="AH5777" s="109"/>
      <c r="AN5777" s="109"/>
      <c r="AO5777" s="109"/>
      <c r="AP5777" s="109"/>
      <c r="BF5777" s="305"/>
      <c r="BG5777" s="305"/>
      <c r="BJ5777" s="344"/>
      <c r="BK5777" s="344"/>
      <c r="BS5777" s="305"/>
      <c r="BT5777" s="305"/>
      <c r="BU5777" s="305"/>
      <c r="BV5777" s="305"/>
      <c r="BW5777" s="305"/>
      <c r="BX5777" s="305"/>
      <c r="BY5777" s="305"/>
      <c r="BZ5777" s="305"/>
      <c r="CA5777" s="305"/>
      <c r="CE5777" s="110"/>
    </row>
    <row r="5778" spans="9:83" s="108" customFormat="1" x14ac:dyDescent="0.25">
      <c r="I5778" s="111"/>
      <c r="J5778" s="111"/>
      <c r="K5778" s="111"/>
      <c r="L5778" s="111"/>
      <c r="M5778" s="111"/>
      <c r="N5778" s="111"/>
      <c r="O5778" s="112"/>
      <c r="AF5778" s="109"/>
      <c r="AG5778" s="109"/>
      <c r="AH5778" s="109"/>
      <c r="AN5778" s="109"/>
      <c r="AO5778" s="109"/>
      <c r="AP5778" s="109"/>
      <c r="BF5778" s="305"/>
      <c r="BG5778" s="305"/>
      <c r="BJ5778" s="344"/>
      <c r="BK5778" s="344"/>
      <c r="BS5778" s="305"/>
      <c r="BT5778" s="305"/>
      <c r="BU5778" s="305"/>
      <c r="BV5778" s="305"/>
      <c r="BW5778" s="305"/>
      <c r="BX5778" s="305"/>
      <c r="BY5778" s="305"/>
      <c r="BZ5778" s="305"/>
      <c r="CA5778" s="305"/>
      <c r="CE5778" s="110"/>
    </row>
    <row r="5779" spans="9:83" s="108" customFormat="1" x14ac:dyDescent="0.25">
      <c r="I5779" s="111"/>
      <c r="J5779" s="111"/>
      <c r="K5779" s="111"/>
      <c r="L5779" s="111"/>
      <c r="M5779" s="111"/>
      <c r="N5779" s="111"/>
      <c r="O5779" s="112"/>
      <c r="AF5779" s="109"/>
      <c r="AG5779" s="109"/>
      <c r="AH5779" s="109"/>
      <c r="AN5779" s="109"/>
      <c r="AO5779" s="109"/>
      <c r="AP5779" s="109"/>
      <c r="BF5779" s="305"/>
      <c r="BG5779" s="305"/>
      <c r="BJ5779" s="344"/>
      <c r="BK5779" s="344"/>
      <c r="BS5779" s="305"/>
      <c r="BT5779" s="305"/>
      <c r="BU5779" s="305"/>
      <c r="BV5779" s="305"/>
      <c r="BW5779" s="305"/>
      <c r="BX5779" s="305"/>
      <c r="BY5779" s="305"/>
      <c r="BZ5779" s="305"/>
      <c r="CA5779" s="305"/>
      <c r="CE5779" s="110"/>
    </row>
    <row r="5780" spans="9:83" s="108" customFormat="1" x14ac:dyDescent="0.25">
      <c r="I5780" s="111"/>
      <c r="J5780" s="111"/>
      <c r="K5780" s="111"/>
      <c r="L5780" s="111"/>
      <c r="M5780" s="111"/>
      <c r="N5780" s="111"/>
      <c r="O5780" s="112"/>
      <c r="AF5780" s="109"/>
      <c r="AG5780" s="109"/>
      <c r="AH5780" s="109"/>
      <c r="AN5780" s="109"/>
      <c r="AO5780" s="109"/>
      <c r="AP5780" s="109"/>
      <c r="BF5780" s="305"/>
      <c r="BG5780" s="305"/>
      <c r="BJ5780" s="344"/>
      <c r="BK5780" s="344"/>
      <c r="BS5780" s="305"/>
      <c r="BT5780" s="305"/>
      <c r="BU5780" s="305"/>
      <c r="BV5780" s="305"/>
      <c r="BW5780" s="305"/>
      <c r="BX5780" s="305"/>
      <c r="BY5780" s="305"/>
      <c r="BZ5780" s="305"/>
      <c r="CA5780" s="305"/>
      <c r="CE5780" s="110"/>
    </row>
    <row r="5781" spans="9:83" s="108" customFormat="1" x14ac:dyDescent="0.25">
      <c r="I5781" s="111"/>
      <c r="J5781" s="111"/>
      <c r="K5781" s="111"/>
      <c r="L5781" s="111"/>
      <c r="M5781" s="111"/>
      <c r="N5781" s="111"/>
      <c r="O5781" s="112"/>
      <c r="AF5781" s="109"/>
      <c r="AG5781" s="109"/>
      <c r="AH5781" s="109"/>
      <c r="AN5781" s="109"/>
      <c r="AO5781" s="109"/>
      <c r="AP5781" s="109"/>
      <c r="BF5781" s="305"/>
      <c r="BG5781" s="305"/>
      <c r="BJ5781" s="344"/>
      <c r="BK5781" s="344"/>
      <c r="BS5781" s="305"/>
      <c r="BT5781" s="305"/>
      <c r="BU5781" s="305"/>
      <c r="BV5781" s="305"/>
      <c r="BW5781" s="305"/>
      <c r="BX5781" s="305"/>
      <c r="BY5781" s="305"/>
      <c r="BZ5781" s="305"/>
      <c r="CA5781" s="305"/>
      <c r="CE5781" s="110"/>
    </row>
    <row r="5782" spans="9:83" s="108" customFormat="1" x14ac:dyDescent="0.25">
      <c r="I5782" s="111"/>
      <c r="J5782" s="111"/>
      <c r="K5782" s="111"/>
      <c r="L5782" s="111"/>
      <c r="M5782" s="111"/>
      <c r="N5782" s="111"/>
      <c r="O5782" s="112"/>
      <c r="AF5782" s="109"/>
      <c r="AG5782" s="109"/>
      <c r="AH5782" s="109"/>
      <c r="AN5782" s="109"/>
      <c r="AO5782" s="109"/>
      <c r="AP5782" s="109"/>
      <c r="BF5782" s="305"/>
      <c r="BG5782" s="305"/>
      <c r="BJ5782" s="344"/>
      <c r="BK5782" s="344"/>
      <c r="BS5782" s="305"/>
      <c r="BT5782" s="305"/>
      <c r="BU5782" s="305"/>
      <c r="BV5782" s="305"/>
      <c r="BW5782" s="305"/>
      <c r="BX5782" s="305"/>
      <c r="BY5782" s="305"/>
      <c r="BZ5782" s="305"/>
      <c r="CA5782" s="305"/>
      <c r="CE5782" s="110"/>
    </row>
    <row r="5783" spans="9:83" s="108" customFormat="1" x14ac:dyDescent="0.25">
      <c r="I5783" s="111"/>
      <c r="J5783" s="111"/>
      <c r="K5783" s="111"/>
      <c r="L5783" s="111"/>
      <c r="M5783" s="111"/>
      <c r="N5783" s="111"/>
      <c r="O5783" s="112"/>
      <c r="AF5783" s="109"/>
      <c r="AG5783" s="109"/>
      <c r="AH5783" s="109"/>
      <c r="AN5783" s="109"/>
      <c r="AO5783" s="109"/>
      <c r="AP5783" s="109"/>
      <c r="BF5783" s="305"/>
      <c r="BG5783" s="305"/>
      <c r="BJ5783" s="344"/>
      <c r="BK5783" s="344"/>
      <c r="BS5783" s="305"/>
      <c r="BT5783" s="305"/>
      <c r="BU5783" s="305"/>
      <c r="BV5783" s="305"/>
      <c r="BW5783" s="305"/>
      <c r="BX5783" s="305"/>
      <c r="BY5783" s="305"/>
      <c r="BZ5783" s="305"/>
      <c r="CA5783" s="305"/>
      <c r="CE5783" s="110"/>
    </row>
    <row r="5784" spans="9:83" s="108" customFormat="1" x14ac:dyDescent="0.25">
      <c r="I5784" s="111"/>
      <c r="J5784" s="111"/>
      <c r="K5784" s="111"/>
      <c r="L5784" s="111"/>
      <c r="M5784" s="111"/>
      <c r="N5784" s="111"/>
      <c r="O5784" s="112"/>
      <c r="AF5784" s="109"/>
      <c r="AG5784" s="109"/>
      <c r="AH5784" s="109"/>
      <c r="AN5784" s="109"/>
      <c r="AO5784" s="109"/>
      <c r="AP5784" s="109"/>
      <c r="BF5784" s="305"/>
      <c r="BG5784" s="305"/>
      <c r="BJ5784" s="344"/>
      <c r="BK5784" s="344"/>
      <c r="BS5784" s="305"/>
      <c r="BT5784" s="305"/>
      <c r="BU5784" s="305"/>
      <c r="BV5784" s="305"/>
      <c r="BW5784" s="305"/>
      <c r="BX5784" s="305"/>
      <c r="BY5784" s="305"/>
      <c r="BZ5784" s="305"/>
      <c r="CA5784" s="305"/>
      <c r="CE5784" s="110"/>
    </row>
    <row r="5785" spans="9:83" s="108" customFormat="1" x14ac:dyDescent="0.25">
      <c r="I5785" s="111"/>
      <c r="J5785" s="111"/>
      <c r="K5785" s="111"/>
      <c r="L5785" s="111"/>
      <c r="M5785" s="111"/>
      <c r="N5785" s="111"/>
      <c r="O5785" s="112"/>
      <c r="AF5785" s="109"/>
      <c r="AG5785" s="109"/>
      <c r="AH5785" s="109"/>
      <c r="AN5785" s="109"/>
      <c r="AO5785" s="109"/>
      <c r="AP5785" s="109"/>
      <c r="BF5785" s="305"/>
      <c r="BG5785" s="305"/>
      <c r="BJ5785" s="344"/>
      <c r="BK5785" s="344"/>
      <c r="BS5785" s="305"/>
      <c r="BT5785" s="305"/>
      <c r="BU5785" s="305"/>
      <c r="BV5785" s="305"/>
      <c r="BW5785" s="305"/>
      <c r="BX5785" s="305"/>
      <c r="BY5785" s="305"/>
      <c r="BZ5785" s="305"/>
      <c r="CA5785" s="305"/>
      <c r="CE5785" s="110"/>
    </row>
    <row r="5786" spans="9:83" s="108" customFormat="1" x14ac:dyDescent="0.25">
      <c r="I5786" s="111"/>
      <c r="J5786" s="111"/>
      <c r="K5786" s="111"/>
      <c r="L5786" s="111"/>
      <c r="M5786" s="111"/>
      <c r="N5786" s="111"/>
      <c r="O5786" s="112"/>
      <c r="AF5786" s="109"/>
      <c r="AG5786" s="109"/>
      <c r="AH5786" s="109"/>
      <c r="AN5786" s="109"/>
      <c r="AO5786" s="109"/>
      <c r="AP5786" s="109"/>
      <c r="BF5786" s="305"/>
      <c r="BG5786" s="305"/>
      <c r="BJ5786" s="344"/>
      <c r="BK5786" s="344"/>
      <c r="BS5786" s="305"/>
      <c r="BT5786" s="305"/>
      <c r="BU5786" s="305"/>
      <c r="BV5786" s="305"/>
      <c r="BW5786" s="305"/>
      <c r="BX5786" s="305"/>
      <c r="BY5786" s="305"/>
      <c r="BZ5786" s="305"/>
      <c r="CA5786" s="305"/>
      <c r="CE5786" s="110"/>
    </row>
    <row r="5787" spans="9:83" s="108" customFormat="1" x14ac:dyDescent="0.25">
      <c r="I5787" s="111"/>
      <c r="J5787" s="111"/>
      <c r="K5787" s="111"/>
      <c r="L5787" s="111"/>
      <c r="M5787" s="111"/>
      <c r="N5787" s="111"/>
      <c r="O5787" s="112"/>
      <c r="AF5787" s="109"/>
      <c r="AG5787" s="109"/>
      <c r="AH5787" s="109"/>
      <c r="AN5787" s="109"/>
      <c r="AO5787" s="109"/>
      <c r="AP5787" s="109"/>
      <c r="BF5787" s="305"/>
      <c r="BG5787" s="305"/>
      <c r="BJ5787" s="344"/>
      <c r="BK5787" s="344"/>
      <c r="BS5787" s="305"/>
      <c r="BT5787" s="305"/>
      <c r="BU5787" s="305"/>
      <c r="BV5787" s="305"/>
      <c r="BW5787" s="305"/>
      <c r="BX5787" s="305"/>
      <c r="BY5787" s="305"/>
      <c r="BZ5787" s="305"/>
      <c r="CA5787" s="305"/>
      <c r="CE5787" s="110"/>
    </row>
    <row r="5788" spans="9:83" s="108" customFormat="1" x14ac:dyDescent="0.25">
      <c r="I5788" s="111"/>
      <c r="J5788" s="111"/>
      <c r="K5788" s="111"/>
      <c r="L5788" s="111"/>
      <c r="M5788" s="111"/>
      <c r="N5788" s="111"/>
      <c r="O5788" s="112"/>
      <c r="AF5788" s="109"/>
      <c r="AG5788" s="109"/>
      <c r="AH5788" s="109"/>
      <c r="AN5788" s="109"/>
      <c r="AO5788" s="109"/>
      <c r="AP5788" s="109"/>
      <c r="BF5788" s="305"/>
      <c r="BG5788" s="305"/>
      <c r="BJ5788" s="344"/>
      <c r="BK5788" s="344"/>
      <c r="BS5788" s="305"/>
      <c r="BT5788" s="305"/>
      <c r="BU5788" s="305"/>
      <c r="BV5788" s="305"/>
      <c r="BW5788" s="305"/>
      <c r="BX5788" s="305"/>
      <c r="BY5788" s="305"/>
      <c r="BZ5788" s="305"/>
      <c r="CA5788" s="305"/>
      <c r="CE5788" s="110"/>
    </row>
    <row r="5789" spans="9:83" s="108" customFormat="1" x14ac:dyDescent="0.25">
      <c r="I5789" s="111"/>
      <c r="J5789" s="111"/>
      <c r="K5789" s="111"/>
      <c r="L5789" s="111"/>
      <c r="M5789" s="111"/>
      <c r="N5789" s="111"/>
      <c r="O5789" s="112"/>
      <c r="AF5789" s="109"/>
      <c r="AG5789" s="109"/>
      <c r="AH5789" s="109"/>
      <c r="AN5789" s="109"/>
      <c r="AO5789" s="109"/>
      <c r="AP5789" s="109"/>
      <c r="BF5789" s="305"/>
      <c r="BG5789" s="305"/>
      <c r="BJ5789" s="344"/>
      <c r="BK5789" s="344"/>
      <c r="BS5789" s="305"/>
      <c r="BT5789" s="305"/>
      <c r="BU5789" s="305"/>
      <c r="BV5789" s="305"/>
      <c r="BW5789" s="305"/>
      <c r="BX5789" s="305"/>
      <c r="BY5789" s="305"/>
      <c r="BZ5789" s="305"/>
      <c r="CA5789" s="305"/>
      <c r="CE5789" s="110"/>
    </row>
    <row r="5790" spans="9:83" s="108" customFormat="1" x14ac:dyDescent="0.25">
      <c r="I5790" s="111"/>
      <c r="J5790" s="111"/>
      <c r="K5790" s="111"/>
      <c r="L5790" s="111"/>
      <c r="M5790" s="111"/>
      <c r="N5790" s="111"/>
      <c r="O5790" s="112"/>
      <c r="AF5790" s="109"/>
      <c r="AG5790" s="109"/>
      <c r="AH5790" s="109"/>
      <c r="AN5790" s="109"/>
      <c r="AO5790" s="109"/>
      <c r="AP5790" s="109"/>
      <c r="BF5790" s="305"/>
      <c r="BG5790" s="305"/>
      <c r="BJ5790" s="344"/>
      <c r="BK5790" s="344"/>
      <c r="BS5790" s="305"/>
      <c r="BT5790" s="305"/>
      <c r="BU5790" s="305"/>
      <c r="BV5790" s="305"/>
      <c r="BW5790" s="305"/>
      <c r="BX5790" s="305"/>
      <c r="BY5790" s="305"/>
      <c r="BZ5790" s="305"/>
      <c r="CA5790" s="305"/>
      <c r="CE5790" s="110"/>
    </row>
    <row r="5791" spans="9:83" s="108" customFormat="1" x14ac:dyDescent="0.25">
      <c r="I5791" s="111"/>
      <c r="J5791" s="111"/>
      <c r="K5791" s="111"/>
      <c r="L5791" s="111"/>
      <c r="M5791" s="111"/>
      <c r="N5791" s="111"/>
      <c r="O5791" s="112"/>
      <c r="AF5791" s="109"/>
      <c r="AG5791" s="109"/>
      <c r="AH5791" s="109"/>
      <c r="AN5791" s="109"/>
      <c r="AO5791" s="109"/>
      <c r="AP5791" s="109"/>
      <c r="BF5791" s="305"/>
      <c r="BG5791" s="305"/>
      <c r="BJ5791" s="344"/>
      <c r="BK5791" s="344"/>
      <c r="BS5791" s="305"/>
      <c r="BT5791" s="305"/>
      <c r="BU5791" s="305"/>
      <c r="BV5791" s="305"/>
      <c r="BW5791" s="305"/>
      <c r="BX5791" s="305"/>
      <c r="BY5791" s="305"/>
      <c r="BZ5791" s="305"/>
      <c r="CA5791" s="305"/>
      <c r="CE5791" s="110"/>
    </row>
    <row r="5792" spans="9:83" s="108" customFormat="1" x14ac:dyDescent="0.25">
      <c r="I5792" s="111"/>
      <c r="J5792" s="111"/>
      <c r="K5792" s="111"/>
      <c r="L5792" s="111"/>
      <c r="M5792" s="111"/>
      <c r="N5792" s="111"/>
      <c r="O5792" s="112"/>
      <c r="AF5792" s="109"/>
      <c r="AG5792" s="109"/>
      <c r="AH5792" s="109"/>
      <c r="AN5792" s="109"/>
      <c r="AO5792" s="109"/>
      <c r="AP5792" s="109"/>
      <c r="BF5792" s="305"/>
      <c r="BG5792" s="305"/>
      <c r="BJ5792" s="344"/>
      <c r="BK5792" s="344"/>
      <c r="BS5792" s="305"/>
      <c r="BT5792" s="305"/>
      <c r="BU5792" s="305"/>
      <c r="BV5792" s="305"/>
      <c r="BW5792" s="305"/>
      <c r="BX5792" s="305"/>
      <c r="BY5792" s="305"/>
      <c r="BZ5792" s="305"/>
      <c r="CA5792" s="305"/>
      <c r="CE5792" s="110"/>
    </row>
    <row r="5793" spans="9:83" s="108" customFormat="1" x14ac:dyDescent="0.25">
      <c r="I5793" s="111"/>
      <c r="J5793" s="111"/>
      <c r="K5793" s="111"/>
      <c r="L5793" s="111"/>
      <c r="M5793" s="111"/>
      <c r="N5793" s="111"/>
      <c r="O5793" s="112"/>
      <c r="AF5793" s="109"/>
      <c r="AG5793" s="109"/>
      <c r="AH5793" s="109"/>
      <c r="AN5793" s="109"/>
      <c r="AO5793" s="109"/>
      <c r="AP5793" s="109"/>
      <c r="BF5793" s="305"/>
      <c r="BG5793" s="305"/>
      <c r="BJ5793" s="344"/>
      <c r="BK5793" s="344"/>
      <c r="BS5793" s="305"/>
      <c r="BT5793" s="305"/>
      <c r="BU5793" s="305"/>
      <c r="BV5793" s="305"/>
      <c r="BW5793" s="305"/>
      <c r="BX5793" s="305"/>
      <c r="BY5793" s="305"/>
      <c r="BZ5793" s="305"/>
      <c r="CA5793" s="305"/>
      <c r="CE5793" s="110"/>
    </row>
    <row r="5794" spans="9:83" s="108" customFormat="1" x14ac:dyDescent="0.25">
      <c r="I5794" s="111"/>
      <c r="J5794" s="111"/>
      <c r="K5794" s="111"/>
      <c r="L5794" s="111"/>
      <c r="M5794" s="111"/>
      <c r="N5794" s="111"/>
      <c r="O5794" s="112"/>
      <c r="AF5794" s="109"/>
      <c r="AG5794" s="109"/>
      <c r="AH5794" s="109"/>
      <c r="AN5794" s="109"/>
      <c r="AO5794" s="109"/>
      <c r="AP5794" s="109"/>
      <c r="BF5794" s="305"/>
      <c r="BG5794" s="305"/>
      <c r="BJ5794" s="344"/>
      <c r="BK5794" s="344"/>
      <c r="BS5794" s="305"/>
      <c r="BT5794" s="305"/>
      <c r="BU5794" s="305"/>
      <c r="BV5794" s="305"/>
      <c r="BW5794" s="305"/>
      <c r="BX5794" s="305"/>
      <c r="BY5794" s="305"/>
      <c r="BZ5794" s="305"/>
      <c r="CA5794" s="305"/>
      <c r="CE5794" s="110"/>
    </row>
    <row r="5795" spans="9:83" s="108" customFormat="1" x14ac:dyDescent="0.25">
      <c r="I5795" s="111"/>
      <c r="J5795" s="111"/>
      <c r="K5795" s="111"/>
      <c r="L5795" s="111"/>
      <c r="M5795" s="111"/>
      <c r="N5795" s="111"/>
      <c r="O5795" s="112"/>
      <c r="AF5795" s="109"/>
      <c r="AG5795" s="109"/>
      <c r="AH5795" s="109"/>
      <c r="AN5795" s="109"/>
      <c r="AO5795" s="109"/>
      <c r="AP5795" s="109"/>
      <c r="BF5795" s="305"/>
      <c r="BG5795" s="305"/>
      <c r="BJ5795" s="344"/>
      <c r="BK5795" s="344"/>
      <c r="BS5795" s="305"/>
      <c r="BT5795" s="305"/>
      <c r="BU5795" s="305"/>
      <c r="BV5795" s="305"/>
      <c r="BW5795" s="305"/>
      <c r="BX5795" s="305"/>
      <c r="BY5795" s="305"/>
      <c r="BZ5795" s="305"/>
      <c r="CA5795" s="305"/>
      <c r="CE5795" s="110"/>
    </row>
    <row r="5796" spans="9:83" s="108" customFormat="1" x14ac:dyDescent="0.25">
      <c r="I5796" s="111"/>
      <c r="J5796" s="111"/>
      <c r="K5796" s="111"/>
      <c r="L5796" s="111"/>
      <c r="M5796" s="111"/>
      <c r="N5796" s="111"/>
      <c r="O5796" s="112"/>
      <c r="AF5796" s="109"/>
      <c r="AG5796" s="109"/>
      <c r="AH5796" s="109"/>
      <c r="AN5796" s="109"/>
      <c r="AO5796" s="109"/>
      <c r="AP5796" s="109"/>
      <c r="BF5796" s="305"/>
      <c r="BG5796" s="305"/>
      <c r="BJ5796" s="344"/>
      <c r="BK5796" s="344"/>
      <c r="BS5796" s="305"/>
      <c r="BT5796" s="305"/>
      <c r="BU5796" s="305"/>
      <c r="BV5796" s="305"/>
      <c r="BW5796" s="305"/>
      <c r="BX5796" s="305"/>
      <c r="BY5796" s="305"/>
      <c r="BZ5796" s="305"/>
      <c r="CA5796" s="305"/>
      <c r="CE5796" s="110"/>
    </row>
    <row r="5797" spans="9:83" s="108" customFormat="1" x14ac:dyDescent="0.25">
      <c r="I5797" s="111"/>
      <c r="J5797" s="111"/>
      <c r="K5797" s="111"/>
      <c r="L5797" s="111"/>
      <c r="M5797" s="111"/>
      <c r="N5797" s="111"/>
      <c r="O5797" s="112"/>
      <c r="AF5797" s="109"/>
      <c r="AG5797" s="109"/>
      <c r="AH5797" s="109"/>
      <c r="AN5797" s="109"/>
      <c r="AO5797" s="109"/>
      <c r="AP5797" s="109"/>
      <c r="BF5797" s="305"/>
      <c r="BG5797" s="305"/>
      <c r="BJ5797" s="344"/>
      <c r="BK5797" s="344"/>
      <c r="BS5797" s="305"/>
      <c r="BT5797" s="305"/>
      <c r="BU5797" s="305"/>
      <c r="BV5797" s="305"/>
      <c r="BW5797" s="305"/>
      <c r="BX5797" s="305"/>
      <c r="BY5797" s="305"/>
      <c r="BZ5797" s="305"/>
      <c r="CA5797" s="305"/>
      <c r="CE5797" s="110"/>
    </row>
    <row r="5798" spans="9:83" s="108" customFormat="1" x14ac:dyDescent="0.25">
      <c r="I5798" s="111"/>
      <c r="J5798" s="111"/>
      <c r="K5798" s="111"/>
      <c r="L5798" s="111"/>
      <c r="M5798" s="111"/>
      <c r="N5798" s="111"/>
      <c r="O5798" s="112"/>
      <c r="AF5798" s="109"/>
      <c r="AG5798" s="109"/>
      <c r="AH5798" s="109"/>
      <c r="AN5798" s="109"/>
      <c r="AO5798" s="109"/>
      <c r="AP5798" s="109"/>
      <c r="BF5798" s="305"/>
      <c r="BG5798" s="305"/>
      <c r="BJ5798" s="344"/>
      <c r="BK5798" s="344"/>
      <c r="BS5798" s="305"/>
      <c r="BT5798" s="305"/>
      <c r="BU5798" s="305"/>
      <c r="BV5798" s="305"/>
      <c r="BW5798" s="305"/>
      <c r="BX5798" s="305"/>
      <c r="BY5798" s="305"/>
      <c r="BZ5798" s="305"/>
      <c r="CA5798" s="305"/>
      <c r="CE5798" s="110"/>
    </row>
    <row r="5799" spans="9:83" s="108" customFormat="1" x14ac:dyDescent="0.25">
      <c r="I5799" s="111"/>
      <c r="J5799" s="111"/>
      <c r="K5799" s="111"/>
      <c r="L5799" s="111"/>
      <c r="M5799" s="111"/>
      <c r="N5799" s="111"/>
      <c r="O5799" s="112"/>
      <c r="AF5799" s="109"/>
      <c r="AG5799" s="109"/>
      <c r="AH5799" s="109"/>
      <c r="AN5799" s="109"/>
      <c r="AO5799" s="109"/>
      <c r="AP5799" s="109"/>
      <c r="BF5799" s="305"/>
      <c r="BG5799" s="305"/>
      <c r="BJ5799" s="344"/>
      <c r="BK5799" s="344"/>
      <c r="BS5799" s="305"/>
      <c r="BT5799" s="305"/>
      <c r="BU5799" s="305"/>
      <c r="BV5799" s="305"/>
      <c r="BW5799" s="305"/>
      <c r="BX5799" s="305"/>
      <c r="BY5799" s="305"/>
      <c r="BZ5799" s="305"/>
      <c r="CA5799" s="305"/>
      <c r="CE5799" s="110"/>
    </row>
    <row r="5800" spans="9:83" s="108" customFormat="1" x14ac:dyDescent="0.25">
      <c r="I5800" s="111"/>
      <c r="J5800" s="111"/>
      <c r="K5800" s="111"/>
      <c r="L5800" s="111"/>
      <c r="M5800" s="111"/>
      <c r="N5800" s="111"/>
      <c r="O5800" s="112"/>
      <c r="AF5800" s="109"/>
      <c r="AG5800" s="109"/>
      <c r="AH5800" s="109"/>
      <c r="AN5800" s="109"/>
      <c r="AO5800" s="109"/>
      <c r="AP5800" s="109"/>
      <c r="BF5800" s="305"/>
      <c r="BG5800" s="305"/>
      <c r="BJ5800" s="344"/>
      <c r="BK5800" s="344"/>
      <c r="BS5800" s="305"/>
      <c r="BT5800" s="305"/>
      <c r="BU5800" s="305"/>
      <c r="BV5800" s="305"/>
      <c r="BW5800" s="305"/>
      <c r="BX5800" s="305"/>
      <c r="BY5800" s="305"/>
      <c r="BZ5800" s="305"/>
      <c r="CA5800" s="305"/>
      <c r="CE5800" s="110"/>
    </row>
    <row r="5801" spans="9:83" s="108" customFormat="1" x14ac:dyDescent="0.25">
      <c r="I5801" s="111"/>
      <c r="J5801" s="111"/>
      <c r="K5801" s="111"/>
      <c r="L5801" s="111"/>
      <c r="M5801" s="111"/>
      <c r="N5801" s="111"/>
      <c r="O5801" s="112"/>
      <c r="AF5801" s="109"/>
      <c r="AG5801" s="109"/>
      <c r="AH5801" s="109"/>
      <c r="AN5801" s="109"/>
      <c r="AO5801" s="109"/>
      <c r="AP5801" s="109"/>
      <c r="BF5801" s="305"/>
      <c r="BG5801" s="305"/>
      <c r="BJ5801" s="344"/>
      <c r="BK5801" s="344"/>
      <c r="BS5801" s="305"/>
      <c r="BT5801" s="305"/>
      <c r="BU5801" s="305"/>
      <c r="BV5801" s="305"/>
      <c r="BW5801" s="305"/>
      <c r="BX5801" s="305"/>
      <c r="BY5801" s="305"/>
      <c r="BZ5801" s="305"/>
      <c r="CA5801" s="305"/>
      <c r="CE5801" s="110"/>
    </row>
    <row r="5802" spans="9:83" s="108" customFormat="1" x14ac:dyDescent="0.25">
      <c r="I5802" s="111"/>
      <c r="J5802" s="111"/>
      <c r="K5802" s="111"/>
      <c r="L5802" s="111"/>
      <c r="M5802" s="111"/>
      <c r="N5802" s="111"/>
      <c r="O5802" s="112"/>
      <c r="AF5802" s="109"/>
      <c r="AG5802" s="109"/>
      <c r="AH5802" s="109"/>
      <c r="AN5802" s="109"/>
      <c r="AO5802" s="109"/>
      <c r="AP5802" s="109"/>
      <c r="BF5802" s="305"/>
      <c r="BG5802" s="305"/>
      <c r="BJ5802" s="344"/>
      <c r="BK5802" s="344"/>
      <c r="BS5802" s="305"/>
      <c r="BT5802" s="305"/>
      <c r="BU5802" s="305"/>
      <c r="BV5802" s="305"/>
      <c r="BW5802" s="305"/>
      <c r="BX5802" s="305"/>
      <c r="BY5802" s="305"/>
      <c r="BZ5802" s="305"/>
      <c r="CA5802" s="305"/>
      <c r="CE5802" s="110"/>
    </row>
    <row r="5803" spans="9:83" s="108" customFormat="1" x14ac:dyDescent="0.25">
      <c r="I5803" s="111"/>
      <c r="J5803" s="111"/>
      <c r="K5803" s="111"/>
      <c r="L5803" s="111"/>
      <c r="M5803" s="111"/>
      <c r="N5803" s="111"/>
      <c r="O5803" s="112"/>
      <c r="AF5803" s="109"/>
      <c r="AG5803" s="109"/>
      <c r="AH5803" s="109"/>
      <c r="AN5803" s="109"/>
      <c r="AO5803" s="109"/>
      <c r="AP5803" s="109"/>
      <c r="BF5803" s="305"/>
      <c r="BG5803" s="305"/>
      <c r="BJ5803" s="344"/>
      <c r="BK5803" s="344"/>
      <c r="BS5803" s="305"/>
      <c r="BT5803" s="305"/>
      <c r="BU5803" s="305"/>
      <c r="BV5803" s="305"/>
      <c r="BW5803" s="305"/>
      <c r="BX5803" s="305"/>
      <c r="BY5803" s="305"/>
      <c r="BZ5803" s="305"/>
      <c r="CA5803" s="305"/>
      <c r="CE5803" s="110"/>
    </row>
    <row r="5804" spans="9:83" s="108" customFormat="1" x14ac:dyDescent="0.25">
      <c r="I5804" s="111"/>
      <c r="J5804" s="111"/>
      <c r="K5804" s="111"/>
      <c r="L5804" s="111"/>
      <c r="M5804" s="111"/>
      <c r="N5804" s="111"/>
      <c r="O5804" s="112"/>
      <c r="AF5804" s="109"/>
      <c r="AG5804" s="109"/>
      <c r="AH5804" s="109"/>
      <c r="AN5804" s="109"/>
      <c r="AO5804" s="109"/>
      <c r="AP5804" s="109"/>
      <c r="BF5804" s="305"/>
      <c r="BG5804" s="305"/>
      <c r="BJ5804" s="344"/>
      <c r="BK5804" s="344"/>
      <c r="BS5804" s="305"/>
      <c r="BT5804" s="305"/>
      <c r="BU5804" s="305"/>
      <c r="BV5804" s="305"/>
      <c r="BW5804" s="305"/>
      <c r="BX5804" s="305"/>
      <c r="BY5804" s="305"/>
      <c r="BZ5804" s="305"/>
      <c r="CA5804" s="305"/>
      <c r="CE5804" s="110"/>
    </row>
    <row r="5805" spans="9:83" s="108" customFormat="1" x14ac:dyDescent="0.25">
      <c r="I5805" s="111"/>
      <c r="J5805" s="111"/>
      <c r="K5805" s="111"/>
      <c r="L5805" s="111"/>
      <c r="M5805" s="111"/>
      <c r="N5805" s="111"/>
      <c r="O5805" s="112"/>
      <c r="AF5805" s="109"/>
      <c r="AG5805" s="109"/>
      <c r="AH5805" s="109"/>
      <c r="AN5805" s="109"/>
      <c r="AO5805" s="109"/>
      <c r="AP5805" s="109"/>
      <c r="BF5805" s="305"/>
      <c r="BG5805" s="305"/>
      <c r="BJ5805" s="344"/>
      <c r="BK5805" s="344"/>
      <c r="BS5805" s="305"/>
      <c r="BT5805" s="305"/>
      <c r="BU5805" s="305"/>
      <c r="BV5805" s="305"/>
      <c r="BW5805" s="305"/>
      <c r="BX5805" s="305"/>
      <c r="BY5805" s="305"/>
      <c r="BZ5805" s="305"/>
      <c r="CA5805" s="305"/>
      <c r="CE5805" s="110"/>
    </row>
    <row r="5806" spans="9:83" s="108" customFormat="1" x14ac:dyDescent="0.25">
      <c r="I5806" s="111"/>
      <c r="J5806" s="111"/>
      <c r="K5806" s="111"/>
      <c r="L5806" s="111"/>
      <c r="M5806" s="111"/>
      <c r="N5806" s="111"/>
      <c r="O5806" s="112"/>
      <c r="AF5806" s="109"/>
      <c r="AG5806" s="109"/>
      <c r="AH5806" s="109"/>
      <c r="AN5806" s="109"/>
      <c r="AO5806" s="109"/>
      <c r="AP5806" s="109"/>
      <c r="BF5806" s="305"/>
      <c r="BG5806" s="305"/>
      <c r="BJ5806" s="344"/>
      <c r="BK5806" s="344"/>
      <c r="BS5806" s="305"/>
      <c r="BT5806" s="305"/>
      <c r="BU5806" s="305"/>
      <c r="BV5806" s="305"/>
      <c r="BW5806" s="305"/>
      <c r="BX5806" s="305"/>
      <c r="BY5806" s="305"/>
      <c r="BZ5806" s="305"/>
      <c r="CA5806" s="305"/>
      <c r="CE5806" s="110"/>
    </row>
    <row r="5807" spans="9:83" s="108" customFormat="1" x14ac:dyDescent="0.25">
      <c r="I5807" s="111"/>
      <c r="J5807" s="111"/>
      <c r="K5807" s="111"/>
      <c r="L5807" s="111"/>
      <c r="M5807" s="111"/>
      <c r="N5807" s="111"/>
      <c r="O5807" s="112"/>
      <c r="AF5807" s="109"/>
      <c r="AG5807" s="109"/>
      <c r="AH5807" s="109"/>
      <c r="AN5807" s="109"/>
      <c r="AO5807" s="109"/>
      <c r="AP5807" s="109"/>
      <c r="BF5807" s="305"/>
      <c r="BG5807" s="305"/>
      <c r="BJ5807" s="344"/>
      <c r="BK5807" s="344"/>
      <c r="BS5807" s="305"/>
      <c r="BT5807" s="305"/>
      <c r="BU5807" s="305"/>
      <c r="BV5807" s="305"/>
      <c r="BW5807" s="305"/>
      <c r="BX5807" s="305"/>
      <c r="BY5807" s="305"/>
      <c r="BZ5807" s="305"/>
      <c r="CA5807" s="305"/>
      <c r="CE5807" s="110"/>
    </row>
    <row r="5808" spans="9:83" s="108" customFormat="1" x14ac:dyDescent="0.25">
      <c r="I5808" s="111"/>
      <c r="J5808" s="111"/>
      <c r="K5808" s="111"/>
      <c r="L5808" s="111"/>
      <c r="M5808" s="111"/>
      <c r="N5808" s="111"/>
      <c r="O5808" s="112"/>
      <c r="AF5808" s="109"/>
      <c r="AG5808" s="109"/>
      <c r="AH5808" s="109"/>
      <c r="AN5808" s="109"/>
      <c r="AO5808" s="109"/>
      <c r="AP5808" s="109"/>
      <c r="BF5808" s="305"/>
      <c r="BG5808" s="305"/>
      <c r="BJ5808" s="344"/>
      <c r="BK5808" s="344"/>
      <c r="BS5808" s="305"/>
      <c r="BT5808" s="305"/>
      <c r="BU5808" s="305"/>
      <c r="BV5808" s="305"/>
      <c r="BW5808" s="305"/>
      <c r="BX5808" s="305"/>
      <c r="BY5808" s="305"/>
      <c r="BZ5808" s="305"/>
      <c r="CA5808" s="305"/>
      <c r="CE5808" s="110"/>
    </row>
    <row r="5809" spans="9:83" s="108" customFormat="1" x14ac:dyDescent="0.25">
      <c r="I5809" s="111"/>
      <c r="J5809" s="111"/>
      <c r="K5809" s="111"/>
      <c r="L5809" s="111"/>
      <c r="M5809" s="111"/>
      <c r="N5809" s="111"/>
      <c r="O5809" s="112"/>
      <c r="AF5809" s="109"/>
      <c r="AG5809" s="109"/>
      <c r="AH5809" s="109"/>
      <c r="AN5809" s="109"/>
      <c r="AO5809" s="109"/>
      <c r="AP5809" s="109"/>
      <c r="BF5809" s="305"/>
      <c r="BG5809" s="305"/>
      <c r="BJ5809" s="344"/>
      <c r="BK5809" s="344"/>
      <c r="BS5809" s="305"/>
      <c r="BT5809" s="305"/>
      <c r="BU5809" s="305"/>
      <c r="BV5809" s="305"/>
      <c r="BW5809" s="305"/>
      <c r="BX5809" s="305"/>
      <c r="BY5809" s="305"/>
      <c r="BZ5809" s="305"/>
      <c r="CA5809" s="305"/>
      <c r="CE5809" s="110"/>
    </row>
    <row r="5810" spans="9:83" s="108" customFormat="1" x14ac:dyDescent="0.25">
      <c r="I5810" s="111"/>
      <c r="J5810" s="111"/>
      <c r="K5810" s="111"/>
      <c r="L5810" s="111"/>
      <c r="M5810" s="111"/>
      <c r="N5810" s="111"/>
      <c r="O5810" s="112"/>
      <c r="AF5810" s="109"/>
      <c r="AG5810" s="109"/>
      <c r="AH5810" s="109"/>
      <c r="AN5810" s="109"/>
      <c r="AO5810" s="109"/>
      <c r="AP5810" s="109"/>
      <c r="BF5810" s="305"/>
      <c r="BG5810" s="305"/>
      <c r="BJ5810" s="344"/>
      <c r="BK5810" s="344"/>
      <c r="BS5810" s="305"/>
      <c r="BT5810" s="305"/>
      <c r="BU5810" s="305"/>
      <c r="BV5810" s="305"/>
      <c r="BW5810" s="305"/>
      <c r="BX5810" s="305"/>
      <c r="BY5810" s="305"/>
      <c r="BZ5810" s="305"/>
      <c r="CA5810" s="305"/>
      <c r="CE5810" s="110"/>
    </row>
    <row r="5811" spans="9:83" s="108" customFormat="1" x14ac:dyDescent="0.25">
      <c r="I5811" s="111"/>
      <c r="J5811" s="111"/>
      <c r="K5811" s="111"/>
      <c r="L5811" s="111"/>
      <c r="M5811" s="111"/>
      <c r="N5811" s="111"/>
      <c r="O5811" s="112"/>
      <c r="AF5811" s="109"/>
      <c r="AG5811" s="109"/>
      <c r="AH5811" s="109"/>
      <c r="AN5811" s="109"/>
      <c r="AO5811" s="109"/>
      <c r="AP5811" s="109"/>
      <c r="BF5811" s="305"/>
      <c r="BG5811" s="305"/>
      <c r="BJ5811" s="344"/>
      <c r="BK5811" s="344"/>
      <c r="BS5811" s="305"/>
      <c r="BT5811" s="305"/>
      <c r="BU5811" s="305"/>
      <c r="BV5811" s="305"/>
      <c r="BW5811" s="305"/>
      <c r="BX5811" s="305"/>
      <c r="BY5811" s="305"/>
      <c r="BZ5811" s="305"/>
      <c r="CA5811" s="305"/>
      <c r="CE5811" s="110"/>
    </row>
    <row r="5812" spans="9:83" s="108" customFormat="1" x14ac:dyDescent="0.25">
      <c r="I5812" s="111"/>
      <c r="J5812" s="111"/>
      <c r="K5812" s="111"/>
      <c r="L5812" s="111"/>
      <c r="M5812" s="111"/>
      <c r="N5812" s="111"/>
      <c r="O5812" s="112"/>
      <c r="AF5812" s="109"/>
      <c r="AG5812" s="109"/>
      <c r="AH5812" s="109"/>
      <c r="AN5812" s="109"/>
      <c r="AO5812" s="109"/>
      <c r="AP5812" s="109"/>
      <c r="BF5812" s="305"/>
      <c r="BG5812" s="305"/>
      <c r="BJ5812" s="344"/>
      <c r="BK5812" s="344"/>
      <c r="BS5812" s="305"/>
      <c r="BT5812" s="305"/>
      <c r="BU5812" s="305"/>
      <c r="BV5812" s="305"/>
      <c r="BW5812" s="305"/>
      <c r="BX5812" s="305"/>
      <c r="BY5812" s="305"/>
      <c r="BZ5812" s="305"/>
      <c r="CA5812" s="305"/>
      <c r="CE5812" s="110"/>
    </row>
    <row r="5813" spans="9:83" s="108" customFormat="1" x14ac:dyDescent="0.25">
      <c r="I5813" s="111"/>
      <c r="J5813" s="111"/>
      <c r="K5813" s="111"/>
      <c r="L5813" s="111"/>
      <c r="M5813" s="111"/>
      <c r="N5813" s="111"/>
      <c r="O5813" s="112"/>
      <c r="AF5813" s="109"/>
      <c r="AG5813" s="109"/>
      <c r="AH5813" s="109"/>
      <c r="AN5813" s="109"/>
      <c r="AO5813" s="109"/>
      <c r="AP5813" s="109"/>
      <c r="BF5813" s="305"/>
      <c r="BG5813" s="305"/>
      <c r="BJ5813" s="344"/>
      <c r="BK5813" s="344"/>
      <c r="BS5813" s="305"/>
      <c r="BT5813" s="305"/>
      <c r="BU5813" s="305"/>
      <c r="BV5813" s="305"/>
      <c r="BW5813" s="305"/>
      <c r="BX5813" s="305"/>
      <c r="BY5813" s="305"/>
      <c r="BZ5813" s="305"/>
      <c r="CA5813" s="305"/>
      <c r="CE5813" s="110"/>
    </row>
    <row r="5814" spans="9:83" s="108" customFormat="1" x14ac:dyDescent="0.25">
      <c r="I5814" s="111"/>
      <c r="J5814" s="111"/>
      <c r="K5814" s="111"/>
      <c r="L5814" s="111"/>
      <c r="M5814" s="111"/>
      <c r="N5814" s="111"/>
      <c r="O5814" s="112"/>
      <c r="AF5814" s="109"/>
      <c r="AG5814" s="109"/>
      <c r="AH5814" s="109"/>
      <c r="AN5814" s="109"/>
      <c r="AO5814" s="109"/>
      <c r="AP5814" s="109"/>
      <c r="BF5814" s="305"/>
      <c r="BG5814" s="305"/>
      <c r="BJ5814" s="344"/>
      <c r="BK5814" s="344"/>
      <c r="BS5814" s="305"/>
      <c r="BT5814" s="305"/>
      <c r="BU5814" s="305"/>
      <c r="BV5814" s="305"/>
      <c r="BW5814" s="305"/>
      <c r="BX5814" s="305"/>
      <c r="BY5814" s="305"/>
      <c r="BZ5814" s="305"/>
      <c r="CA5814" s="305"/>
      <c r="CE5814" s="110"/>
    </row>
    <row r="5815" spans="9:83" s="108" customFormat="1" x14ac:dyDescent="0.25">
      <c r="I5815" s="111"/>
      <c r="J5815" s="111"/>
      <c r="K5815" s="111"/>
      <c r="L5815" s="111"/>
      <c r="M5815" s="111"/>
      <c r="N5815" s="111"/>
      <c r="O5815" s="112"/>
      <c r="AF5815" s="109"/>
      <c r="AG5815" s="109"/>
      <c r="AH5815" s="109"/>
      <c r="AN5815" s="109"/>
      <c r="AO5815" s="109"/>
      <c r="AP5815" s="109"/>
      <c r="BF5815" s="305"/>
      <c r="BG5815" s="305"/>
      <c r="BJ5815" s="344"/>
      <c r="BK5815" s="344"/>
      <c r="BS5815" s="305"/>
      <c r="BT5815" s="305"/>
      <c r="BU5815" s="305"/>
      <c r="BV5815" s="305"/>
      <c r="BW5815" s="305"/>
      <c r="BX5815" s="305"/>
      <c r="BY5815" s="305"/>
      <c r="BZ5815" s="305"/>
      <c r="CA5815" s="305"/>
      <c r="CE5815" s="110"/>
    </row>
    <row r="5816" spans="9:83" s="108" customFormat="1" x14ac:dyDescent="0.25">
      <c r="I5816" s="111"/>
      <c r="J5816" s="111"/>
      <c r="K5816" s="111"/>
      <c r="L5816" s="111"/>
      <c r="M5816" s="111"/>
      <c r="N5816" s="111"/>
      <c r="O5816" s="112"/>
      <c r="AF5816" s="109"/>
      <c r="AG5816" s="109"/>
      <c r="AH5816" s="109"/>
      <c r="AN5816" s="109"/>
      <c r="AO5816" s="109"/>
      <c r="AP5816" s="109"/>
      <c r="BF5816" s="305"/>
      <c r="BG5816" s="305"/>
      <c r="BJ5816" s="344"/>
      <c r="BK5816" s="344"/>
      <c r="BS5816" s="305"/>
      <c r="BT5816" s="305"/>
      <c r="BU5816" s="305"/>
      <c r="BV5816" s="305"/>
      <c r="BW5816" s="305"/>
      <c r="BX5816" s="305"/>
      <c r="BY5816" s="305"/>
      <c r="BZ5816" s="305"/>
      <c r="CA5816" s="305"/>
      <c r="CE5816" s="110"/>
    </row>
    <row r="5817" spans="9:83" s="108" customFormat="1" x14ac:dyDescent="0.25">
      <c r="I5817" s="111"/>
      <c r="J5817" s="111"/>
      <c r="K5817" s="111"/>
      <c r="L5817" s="111"/>
      <c r="M5817" s="111"/>
      <c r="N5817" s="111"/>
      <c r="O5817" s="112"/>
      <c r="AF5817" s="109"/>
      <c r="AG5817" s="109"/>
      <c r="AH5817" s="109"/>
      <c r="AN5817" s="109"/>
      <c r="AO5817" s="109"/>
      <c r="AP5817" s="109"/>
      <c r="BF5817" s="305"/>
      <c r="BG5817" s="305"/>
      <c r="BJ5817" s="344"/>
      <c r="BK5817" s="344"/>
      <c r="BS5817" s="305"/>
      <c r="BT5817" s="305"/>
      <c r="BU5817" s="305"/>
      <c r="BV5817" s="305"/>
      <c r="BW5817" s="305"/>
      <c r="BX5817" s="305"/>
      <c r="BY5817" s="305"/>
      <c r="BZ5817" s="305"/>
      <c r="CA5817" s="305"/>
      <c r="CE5817" s="110"/>
    </row>
    <row r="5818" spans="9:83" s="108" customFormat="1" x14ac:dyDescent="0.25">
      <c r="I5818" s="111"/>
      <c r="J5818" s="111"/>
      <c r="K5818" s="111"/>
      <c r="L5818" s="111"/>
      <c r="M5818" s="111"/>
      <c r="N5818" s="111"/>
      <c r="O5818" s="112"/>
      <c r="AF5818" s="109"/>
      <c r="AG5818" s="109"/>
      <c r="AH5818" s="109"/>
      <c r="AN5818" s="109"/>
      <c r="AO5818" s="109"/>
      <c r="AP5818" s="109"/>
      <c r="BF5818" s="305"/>
      <c r="BG5818" s="305"/>
      <c r="BJ5818" s="344"/>
      <c r="BK5818" s="344"/>
      <c r="BS5818" s="305"/>
      <c r="BT5818" s="305"/>
      <c r="BU5818" s="305"/>
      <c r="BV5818" s="305"/>
      <c r="BW5818" s="305"/>
      <c r="BX5818" s="305"/>
      <c r="BY5818" s="305"/>
      <c r="BZ5818" s="305"/>
      <c r="CA5818" s="305"/>
      <c r="CE5818" s="110"/>
    </row>
    <row r="5819" spans="9:83" s="108" customFormat="1" x14ac:dyDescent="0.25">
      <c r="I5819" s="111"/>
      <c r="J5819" s="111"/>
      <c r="K5819" s="111"/>
      <c r="L5819" s="111"/>
      <c r="M5819" s="111"/>
      <c r="N5819" s="111"/>
      <c r="O5819" s="112"/>
      <c r="AF5819" s="109"/>
      <c r="AG5819" s="109"/>
      <c r="AH5819" s="109"/>
      <c r="AN5819" s="109"/>
      <c r="AO5819" s="109"/>
      <c r="AP5819" s="109"/>
      <c r="BF5819" s="305"/>
      <c r="BG5819" s="305"/>
      <c r="BJ5819" s="344"/>
      <c r="BK5819" s="344"/>
      <c r="BS5819" s="305"/>
      <c r="BT5819" s="305"/>
      <c r="BU5819" s="305"/>
      <c r="BV5819" s="305"/>
      <c r="BW5819" s="305"/>
      <c r="BX5819" s="305"/>
      <c r="BY5819" s="305"/>
      <c r="BZ5819" s="305"/>
      <c r="CA5819" s="305"/>
      <c r="CE5819" s="110"/>
    </row>
    <row r="5820" spans="9:83" s="108" customFormat="1" x14ac:dyDescent="0.25">
      <c r="I5820" s="111"/>
      <c r="J5820" s="111"/>
      <c r="K5820" s="111"/>
      <c r="L5820" s="111"/>
      <c r="M5820" s="111"/>
      <c r="N5820" s="111"/>
      <c r="O5820" s="112"/>
      <c r="AF5820" s="109"/>
      <c r="AG5820" s="109"/>
      <c r="AH5820" s="109"/>
      <c r="AN5820" s="109"/>
      <c r="AO5820" s="109"/>
      <c r="AP5820" s="109"/>
      <c r="BF5820" s="305"/>
      <c r="BG5820" s="305"/>
      <c r="BJ5820" s="344"/>
      <c r="BK5820" s="344"/>
      <c r="BS5820" s="305"/>
      <c r="BT5820" s="305"/>
      <c r="BU5820" s="305"/>
      <c r="BV5820" s="305"/>
      <c r="BW5820" s="305"/>
      <c r="BX5820" s="305"/>
      <c r="BY5820" s="305"/>
      <c r="BZ5820" s="305"/>
      <c r="CA5820" s="305"/>
      <c r="CE5820" s="110"/>
    </row>
    <row r="5821" spans="9:83" s="108" customFormat="1" x14ac:dyDescent="0.25">
      <c r="I5821" s="111"/>
      <c r="J5821" s="111"/>
      <c r="K5821" s="111"/>
      <c r="L5821" s="111"/>
      <c r="M5821" s="111"/>
      <c r="N5821" s="111"/>
      <c r="O5821" s="112"/>
      <c r="AF5821" s="109"/>
      <c r="AG5821" s="109"/>
      <c r="AH5821" s="109"/>
      <c r="AN5821" s="109"/>
      <c r="AO5821" s="109"/>
      <c r="AP5821" s="109"/>
      <c r="BF5821" s="305"/>
      <c r="BG5821" s="305"/>
      <c r="BJ5821" s="344"/>
      <c r="BK5821" s="344"/>
      <c r="BS5821" s="305"/>
      <c r="BT5821" s="305"/>
      <c r="BU5821" s="305"/>
      <c r="BV5821" s="305"/>
      <c r="BW5821" s="305"/>
      <c r="BX5821" s="305"/>
      <c r="BY5821" s="305"/>
      <c r="BZ5821" s="305"/>
      <c r="CA5821" s="305"/>
      <c r="CE5821" s="110"/>
    </row>
    <row r="5822" spans="9:83" s="108" customFormat="1" x14ac:dyDescent="0.25">
      <c r="I5822" s="111"/>
      <c r="J5822" s="111"/>
      <c r="K5822" s="111"/>
      <c r="L5822" s="111"/>
      <c r="M5822" s="111"/>
      <c r="N5822" s="111"/>
      <c r="O5822" s="112"/>
      <c r="AF5822" s="109"/>
      <c r="AG5822" s="109"/>
      <c r="AH5822" s="109"/>
      <c r="AN5822" s="109"/>
      <c r="AO5822" s="109"/>
      <c r="AP5822" s="109"/>
      <c r="BF5822" s="305"/>
      <c r="BG5822" s="305"/>
      <c r="BJ5822" s="344"/>
      <c r="BK5822" s="344"/>
      <c r="BS5822" s="305"/>
      <c r="BT5822" s="305"/>
      <c r="BU5822" s="305"/>
      <c r="BV5822" s="305"/>
      <c r="BW5822" s="305"/>
      <c r="BX5822" s="305"/>
      <c r="BY5822" s="305"/>
      <c r="BZ5822" s="305"/>
      <c r="CA5822" s="305"/>
      <c r="CE5822" s="110"/>
    </row>
    <row r="5823" spans="9:83" s="108" customFormat="1" x14ac:dyDescent="0.25">
      <c r="I5823" s="111"/>
      <c r="J5823" s="111"/>
      <c r="K5823" s="111"/>
      <c r="L5823" s="111"/>
      <c r="M5823" s="111"/>
      <c r="N5823" s="111"/>
      <c r="O5823" s="112"/>
      <c r="AF5823" s="109"/>
      <c r="AG5823" s="109"/>
      <c r="AH5823" s="109"/>
      <c r="AN5823" s="109"/>
      <c r="AO5823" s="109"/>
      <c r="AP5823" s="109"/>
      <c r="BF5823" s="305"/>
      <c r="BG5823" s="305"/>
      <c r="BJ5823" s="344"/>
      <c r="BK5823" s="344"/>
      <c r="BS5823" s="305"/>
      <c r="BT5823" s="305"/>
      <c r="BU5823" s="305"/>
      <c r="BV5823" s="305"/>
      <c r="BW5823" s="305"/>
      <c r="BX5823" s="305"/>
      <c r="BY5823" s="305"/>
      <c r="BZ5823" s="305"/>
      <c r="CA5823" s="305"/>
      <c r="CE5823" s="110"/>
    </row>
    <row r="5824" spans="9:83" s="108" customFormat="1" x14ac:dyDescent="0.25">
      <c r="I5824" s="111"/>
      <c r="J5824" s="111"/>
      <c r="K5824" s="111"/>
      <c r="L5824" s="111"/>
      <c r="M5824" s="111"/>
      <c r="N5824" s="111"/>
      <c r="O5824" s="112"/>
      <c r="AF5824" s="109"/>
      <c r="AG5824" s="109"/>
      <c r="AH5824" s="109"/>
      <c r="AN5824" s="109"/>
      <c r="AO5824" s="109"/>
      <c r="AP5824" s="109"/>
      <c r="BF5824" s="305"/>
      <c r="BG5824" s="305"/>
      <c r="BJ5824" s="344"/>
      <c r="BK5824" s="344"/>
      <c r="BS5824" s="305"/>
      <c r="BT5824" s="305"/>
      <c r="BU5824" s="305"/>
      <c r="BV5824" s="305"/>
      <c r="BW5824" s="305"/>
      <c r="BX5824" s="305"/>
      <c r="BY5824" s="305"/>
      <c r="BZ5824" s="305"/>
      <c r="CA5824" s="305"/>
      <c r="CE5824" s="110"/>
    </row>
    <row r="5825" spans="9:83" s="108" customFormat="1" x14ac:dyDescent="0.25">
      <c r="I5825" s="111"/>
      <c r="J5825" s="111"/>
      <c r="K5825" s="111"/>
      <c r="L5825" s="111"/>
      <c r="M5825" s="111"/>
      <c r="N5825" s="111"/>
      <c r="O5825" s="112"/>
      <c r="AF5825" s="109"/>
      <c r="AG5825" s="109"/>
      <c r="AH5825" s="109"/>
      <c r="AN5825" s="109"/>
      <c r="AO5825" s="109"/>
      <c r="AP5825" s="109"/>
      <c r="BF5825" s="305"/>
      <c r="BG5825" s="305"/>
      <c r="BJ5825" s="344"/>
      <c r="BK5825" s="344"/>
      <c r="BS5825" s="305"/>
      <c r="BT5825" s="305"/>
      <c r="BU5825" s="305"/>
      <c r="BV5825" s="305"/>
      <c r="BW5825" s="305"/>
      <c r="BX5825" s="305"/>
      <c r="BY5825" s="305"/>
      <c r="BZ5825" s="305"/>
      <c r="CA5825" s="305"/>
      <c r="CE5825" s="110"/>
    </row>
    <row r="5826" spans="9:83" s="108" customFormat="1" x14ac:dyDescent="0.25">
      <c r="I5826" s="111"/>
      <c r="J5826" s="111"/>
      <c r="K5826" s="111"/>
      <c r="L5826" s="111"/>
      <c r="M5826" s="111"/>
      <c r="N5826" s="111"/>
      <c r="O5826" s="112"/>
      <c r="AF5826" s="109"/>
      <c r="AG5826" s="109"/>
      <c r="AH5826" s="109"/>
      <c r="AN5826" s="109"/>
      <c r="AO5826" s="109"/>
      <c r="AP5826" s="109"/>
      <c r="BF5826" s="305"/>
      <c r="BG5826" s="305"/>
      <c r="BJ5826" s="344"/>
      <c r="BK5826" s="344"/>
      <c r="BS5826" s="305"/>
      <c r="BT5826" s="305"/>
      <c r="BU5826" s="305"/>
      <c r="BV5826" s="305"/>
      <c r="BW5826" s="305"/>
      <c r="BX5826" s="305"/>
      <c r="BY5826" s="305"/>
      <c r="BZ5826" s="305"/>
      <c r="CA5826" s="305"/>
      <c r="CE5826" s="110"/>
    </row>
    <row r="5827" spans="9:83" s="108" customFormat="1" x14ac:dyDescent="0.25">
      <c r="I5827" s="111"/>
      <c r="J5827" s="111"/>
      <c r="K5827" s="111"/>
      <c r="L5827" s="111"/>
      <c r="M5827" s="111"/>
      <c r="N5827" s="111"/>
      <c r="O5827" s="112"/>
      <c r="AF5827" s="109"/>
      <c r="AG5827" s="109"/>
      <c r="AH5827" s="109"/>
      <c r="AN5827" s="109"/>
      <c r="AO5827" s="109"/>
      <c r="AP5827" s="109"/>
      <c r="BF5827" s="305"/>
      <c r="BG5827" s="305"/>
      <c r="BJ5827" s="344"/>
      <c r="BK5827" s="344"/>
      <c r="BS5827" s="305"/>
      <c r="BT5827" s="305"/>
      <c r="BU5827" s="305"/>
      <c r="BV5827" s="305"/>
      <c r="BW5827" s="305"/>
      <c r="BX5827" s="305"/>
      <c r="BY5827" s="305"/>
      <c r="BZ5827" s="305"/>
      <c r="CA5827" s="305"/>
      <c r="CE5827" s="110"/>
    </row>
    <row r="5828" spans="9:83" s="108" customFormat="1" x14ac:dyDescent="0.25">
      <c r="I5828" s="111"/>
      <c r="J5828" s="111"/>
      <c r="K5828" s="111"/>
      <c r="L5828" s="111"/>
      <c r="M5828" s="111"/>
      <c r="N5828" s="111"/>
      <c r="O5828" s="112"/>
      <c r="AF5828" s="109"/>
      <c r="AG5828" s="109"/>
      <c r="AH5828" s="109"/>
      <c r="AN5828" s="109"/>
      <c r="AO5828" s="109"/>
      <c r="AP5828" s="109"/>
      <c r="BF5828" s="305"/>
      <c r="BG5828" s="305"/>
      <c r="BJ5828" s="344"/>
      <c r="BK5828" s="344"/>
      <c r="BS5828" s="305"/>
      <c r="BT5828" s="305"/>
      <c r="BU5828" s="305"/>
      <c r="BV5828" s="305"/>
      <c r="BW5828" s="305"/>
      <c r="BX5828" s="305"/>
      <c r="BY5828" s="305"/>
      <c r="BZ5828" s="305"/>
      <c r="CA5828" s="305"/>
      <c r="CE5828" s="110"/>
    </row>
    <row r="5829" spans="9:83" s="108" customFormat="1" x14ac:dyDescent="0.25">
      <c r="I5829" s="111"/>
      <c r="J5829" s="111"/>
      <c r="K5829" s="111"/>
      <c r="L5829" s="111"/>
      <c r="M5829" s="111"/>
      <c r="N5829" s="111"/>
      <c r="O5829" s="112"/>
      <c r="AF5829" s="109"/>
      <c r="AG5829" s="109"/>
      <c r="AH5829" s="109"/>
      <c r="AN5829" s="109"/>
      <c r="AO5829" s="109"/>
      <c r="AP5829" s="109"/>
      <c r="BF5829" s="305"/>
      <c r="BG5829" s="305"/>
      <c r="BJ5829" s="344"/>
      <c r="BK5829" s="344"/>
      <c r="BS5829" s="305"/>
      <c r="BT5829" s="305"/>
      <c r="BU5829" s="305"/>
      <c r="BV5829" s="305"/>
      <c r="BW5829" s="305"/>
      <c r="BX5829" s="305"/>
      <c r="BY5829" s="305"/>
      <c r="BZ5829" s="305"/>
      <c r="CA5829" s="305"/>
      <c r="CE5829" s="110"/>
    </row>
    <row r="5830" spans="9:83" s="108" customFormat="1" x14ac:dyDescent="0.25">
      <c r="I5830" s="111"/>
      <c r="J5830" s="111"/>
      <c r="K5830" s="111"/>
      <c r="L5830" s="111"/>
      <c r="M5830" s="111"/>
      <c r="N5830" s="111"/>
      <c r="O5830" s="112"/>
      <c r="AF5830" s="109"/>
      <c r="AG5830" s="109"/>
      <c r="AH5830" s="109"/>
      <c r="AN5830" s="109"/>
      <c r="AO5830" s="109"/>
      <c r="AP5830" s="109"/>
      <c r="BF5830" s="305"/>
      <c r="BG5830" s="305"/>
      <c r="BJ5830" s="344"/>
      <c r="BK5830" s="344"/>
      <c r="BS5830" s="305"/>
      <c r="BT5830" s="305"/>
      <c r="BU5830" s="305"/>
      <c r="BV5830" s="305"/>
      <c r="BW5830" s="305"/>
      <c r="BX5830" s="305"/>
      <c r="BY5830" s="305"/>
      <c r="BZ5830" s="305"/>
      <c r="CA5830" s="305"/>
      <c r="CE5830" s="110"/>
    </row>
    <row r="5831" spans="9:83" s="108" customFormat="1" x14ac:dyDescent="0.25">
      <c r="I5831" s="111"/>
      <c r="J5831" s="111"/>
      <c r="K5831" s="111"/>
      <c r="L5831" s="111"/>
      <c r="M5831" s="111"/>
      <c r="N5831" s="111"/>
      <c r="O5831" s="112"/>
      <c r="AF5831" s="109"/>
      <c r="AG5831" s="109"/>
      <c r="AH5831" s="109"/>
      <c r="AN5831" s="109"/>
      <c r="AO5831" s="109"/>
      <c r="AP5831" s="109"/>
      <c r="BF5831" s="305"/>
      <c r="BG5831" s="305"/>
      <c r="BJ5831" s="344"/>
      <c r="BK5831" s="344"/>
      <c r="BS5831" s="305"/>
      <c r="BT5831" s="305"/>
      <c r="BU5831" s="305"/>
      <c r="BV5831" s="305"/>
      <c r="BW5831" s="305"/>
      <c r="BX5831" s="305"/>
      <c r="BY5831" s="305"/>
      <c r="BZ5831" s="305"/>
      <c r="CA5831" s="305"/>
      <c r="CE5831" s="110"/>
    </row>
    <row r="5832" spans="9:83" s="108" customFormat="1" x14ac:dyDescent="0.25">
      <c r="I5832" s="111"/>
      <c r="J5832" s="111"/>
      <c r="K5832" s="111"/>
      <c r="L5832" s="111"/>
      <c r="M5832" s="111"/>
      <c r="N5832" s="111"/>
      <c r="O5832" s="112"/>
      <c r="AF5832" s="109"/>
      <c r="AG5832" s="109"/>
      <c r="AH5832" s="109"/>
      <c r="AN5832" s="109"/>
      <c r="AO5832" s="109"/>
      <c r="AP5832" s="109"/>
      <c r="BF5832" s="305"/>
      <c r="BG5832" s="305"/>
      <c r="BJ5832" s="344"/>
      <c r="BK5832" s="344"/>
      <c r="BS5832" s="305"/>
      <c r="BT5832" s="305"/>
      <c r="BU5832" s="305"/>
      <c r="BV5832" s="305"/>
      <c r="BW5832" s="305"/>
      <c r="BX5832" s="305"/>
      <c r="BY5832" s="305"/>
      <c r="BZ5832" s="305"/>
      <c r="CA5832" s="305"/>
      <c r="CE5832" s="110"/>
    </row>
    <row r="5833" spans="9:83" s="108" customFormat="1" x14ac:dyDescent="0.25">
      <c r="I5833" s="111"/>
      <c r="J5833" s="111"/>
      <c r="K5833" s="111"/>
      <c r="L5833" s="111"/>
      <c r="M5833" s="111"/>
      <c r="N5833" s="111"/>
      <c r="O5833" s="112"/>
      <c r="AF5833" s="109"/>
      <c r="AG5833" s="109"/>
      <c r="AH5833" s="109"/>
      <c r="AN5833" s="109"/>
      <c r="AO5833" s="109"/>
      <c r="AP5833" s="109"/>
      <c r="BF5833" s="305"/>
      <c r="BG5833" s="305"/>
      <c r="BJ5833" s="344"/>
      <c r="BK5833" s="344"/>
      <c r="BS5833" s="305"/>
      <c r="BT5833" s="305"/>
      <c r="BU5833" s="305"/>
      <c r="BV5833" s="305"/>
      <c r="BW5833" s="305"/>
      <c r="BX5833" s="305"/>
      <c r="BY5833" s="305"/>
      <c r="BZ5833" s="305"/>
      <c r="CA5833" s="305"/>
      <c r="CE5833" s="110"/>
    </row>
    <row r="5834" spans="9:83" s="108" customFormat="1" x14ac:dyDescent="0.25">
      <c r="I5834" s="111"/>
      <c r="J5834" s="111"/>
      <c r="K5834" s="111"/>
      <c r="L5834" s="111"/>
      <c r="M5834" s="111"/>
      <c r="N5834" s="111"/>
      <c r="O5834" s="112"/>
      <c r="AF5834" s="109"/>
      <c r="AG5834" s="109"/>
      <c r="AH5834" s="109"/>
      <c r="AN5834" s="109"/>
      <c r="AO5834" s="109"/>
      <c r="AP5834" s="109"/>
      <c r="BF5834" s="305"/>
      <c r="BG5834" s="305"/>
      <c r="BJ5834" s="344"/>
      <c r="BK5834" s="344"/>
      <c r="BS5834" s="305"/>
      <c r="BT5834" s="305"/>
      <c r="BU5834" s="305"/>
      <c r="BV5834" s="305"/>
      <c r="BW5834" s="305"/>
      <c r="BX5834" s="305"/>
      <c r="BY5834" s="305"/>
      <c r="BZ5834" s="305"/>
      <c r="CA5834" s="305"/>
      <c r="CE5834" s="110"/>
    </row>
    <row r="5835" spans="9:83" s="108" customFormat="1" x14ac:dyDescent="0.25">
      <c r="I5835" s="111"/>
      <c r="J5835" s="111"/>
      <c r="K5835" s="111"/>
      <c r="L5835" s="111"/>
      <c r="M5835" s="111"/>
      <c r="N5835" s="111"/>
      <c r="O5835" s="112"/>
      <c r="AF5835" s="109"/>
      <c r="AG5835" s="109"/>
      <c r="AH5835" s="109"/>
      <c r="AN5835" s="109"/>
      <c r="AO5835" s="109"/>
      <c r="AP5835" s="109"/>
      <c r="BF5835" s="305"/>
      <c r="BG5835" s="305"/>
      <c r="BJ5835" s="344"/>
      <c r="BK5835" s="344"/>
      <c r="BS5835" s="305"/>
      <c r="BT5835" s="305"/>
      <c r="BU5835" s="305"/>
      <c r="BV5835" s="305"/>
      <c r="BW5835" s="305"/>
      <c r="BX5835" s="305"/>
      <c r="BY5835" s="305"/>
      <c r="BZ5835" s="305"/>
      <c r="CA5835" s="305"/>
      <c r="CE5835" s="110"/>
    </row>
    <row r="5836" spans="9:83" s="108" customFormat="1" x14ac:dyDescent="0.25">
      <c r="I5836" s="111"/>
      <c r="J5836" s="111"/>
      <c r="K5836" s="111"/>
      <c r="L5836" s="111"/>
      <c r="M5836" s="111"/>
      <c r="N5836" s="111"/>
      <c r="O5836" s="112"/>
      <c r="AF5836" s="109"/>
      <c r="AG5836" s="109"/>
      <c r="AH5836" s="109"/>
      <c r="AN5836" s="109"/>
      <c r="AO5836" s="109"/>
      <c r="AP5836" s="109"/>
      <c r="BF5836" s="305"/>
      <c r="BG5836" s="305"/>
      <c r="BJ5836" s="344"/>
      <c r="BK5836" s="344"/>
      <c r="BS5836" s="305"/>
      <c r="BT5836" s="305"/>
      <c r="BU5836" s="305"/>
      <c r="BV5836" s="305"/>
      <c r="BW5836" s="305"/>
      <c r="BX5836" s="305"/>
      <c r="BY5836" s="305"/>
      <c r="BZ5836" s="305"/>
      <c r="CA5836" s="305"/>
      <c r="CE5836" s="110"/>
    </row>
    <row r="5837" spans="9:83" s="108" customFormat="1" x14ac:dyDescent="0.25">
      <c r="I5837" s="111"/>
      <c r="J5837" s="111"/>
      <c r="K5837" s="111"/>
      <c r="L5837" s="111"/>
      <c r="M5837" s="111"/>
      <c r="N5837" s="111"/>
      <c r="O5837" s="112"/>
      <c r="AF5837" s="109"/>
      <c r="AG5837" s="109"/>
      <c r="AH5837" s="109"/>
      <c r="AN5837" s="109"/>
      <c r="AO5837" s="109"/>
      <c r="AP5837" s="109"/>
      <c r="BF5837" s="305"/>
      <c r="BG5837" s="305"/>
      <c r="BJ5837" s="344"/>
      <c r="BK5837" s="344"/>
      <c r="BS5837" s="305"/>
      <c r="BT5837" s="305"/>
      <c r="BU5837" s="305"/>
      <c r="BV5837" s="305"/>
      <c r="BW5837" s="305"/>
      <c r="BX5837" s="305"/>
      <c r="BY5837" s="305"/>
      <c r="BZ5837" s="305"/>
      <c r="CA5837" s="305"/>
      <c r="CE5837" s="110"/>
    </row>
    <row r="5838" spans="9:83" s="108" customFormat="1" x14ac:dyDescent="0.25">
      <c r="I5838" s="111"/>
      <c r="J5838" s="111"/>
      <c r="K5838" s="111"/>
      <c r="L5838" s="111"/>
      <c r="M5838" s="111"/>
      <c r="N5838" s="111"/>
      <c r="O5838" s="112"/>
      <c r="AF5838" s="109"/>
      <c r="AG5838" s="109"/>
      <c r="AH5838" s="109"/>
      <c r="AN5838" s="109"/>
      <c r="AO5838" s="109"/>
      <c r="AP5838" s="109"/>
      <c r="BF5838" s="305"/>
      <c r="BG5838" s="305"/>
      <c r="BJ5838" s="344"/>
      <c r="BK5838" s="344"/>
      <c r="BS5838" s="305"/>
      <c r="BT5838" s="305"/>
      <c r="BU5838" s="305"/>
      <c r="BV5838" s="305"/>
      <c r="BW5838" s="305"/>
      <c r="BX5838" s="305"/>
      <c r="BY5838" s="305"/>
      <c r="BZ5838" s="305"/>
      <c r="CA5838" s="305"/>
      <c r="CE5838" s="110"/>
    </row>
    <row r="5839" spans="9:83" s="108" customFormat="1" x14ac:dyDescent="0.25">
      <c r="I5839" s="111"/>
      <c r="J5839" s="111"/>
      <c r="K5839" s="111"/>
      <c r="L5839" s="111"/>
      <c r="M5839" s="111"/>
      <c r="N5839" s="111"/>
      <c r="O5839" s="112"/>
      <c r="AF5839" s="109"/>
      <c r="AG5839" s="109"/>
      <c r="AH5839" s="109"/>
      <c r="AN5839" s="109"/>
      <c r="AO5839" s="109"/>
      <c r="AP5839" s="109"/>
      <c r="BF5839" s="305"/>
      <c r="BG5839" s="305"/>
      <c r="BJ5839" s="344"/>
      <c r="BK5839" s="344"/>
      <c r="BS5839" s="305"/>
      <c r="BT5839" s="305"/>
      <c r="BU5839" s="305"/>
      <c r="BV5839" s="305"/>
      <c r="BW5839" s="305"/>
      <c r="BX5839" s="305"/>
      <c r="BY5839" s="305"/>
      <c r="BZ5839" s="305"/>
      <c r="CA5839" s="305"/>
      <c r="CE5839" s="110"/>
    </row>
    <row r="5840" spans="9:83" s="108" customFormat="1" x14ac:dyDescent="0.25">
      <c r="I5840" s="111"/>
      <c r="J5840" s="111"/>
      <c r="K5840" s="111"/>
      <c r="L5840" s="111"/>
      <c r="M5840" s="111"/>
      <c r="N5840" s="111"/>
      <c r="O5840" s="112"/>
      <c r="AF5840" s="109"/>
      <c r="AG5840" s="109"/>
      <c r="AH5840" s="109"/>
      <c r="AN5840" s="109"/>
      <c r="AO5840" s="109"/>
      <c r="AP5840" s="109"/>
      <c r="BF5840" s="305"/>
      <c r="BG5840" s="305"/>
      <c r="BJ5840" s="344"/>
      <c r="BK5840" s="344"/>
      <c r="BS5840" s="305"/>
      <c r="BT5840" s="305"/>
      <c r="BU5840" s="305"/>
      <c r="BV5840" s="305"/>
      <c r="BW5840" s="305"/>
      <c r="BX5840" s="305"/>
      <c r="BY5840" s="305"/>
      <c r="BZ5840" s="305"/>
      <c r="CA5840" s="305"/>
      <c r="CE5840" s="110"/>
    </row>
    <row r="5841" spans="9:83" s="108" customFormat="1" x14ac:dyDescent="0.25">
      <c r="I5841" s="111"/>
      <c r="J5841" s="111"/>
      <c r="K5841" s="111"/>
      <c r="L5841" s="111"/>
      <c r="M5841" s="111"/>
      <c r="N5841" s="111"/>
      <c r="O5841" s="112"/>
      <c r="AF5841" s="109"/>
      <c r="AG5841" s="109"/>
      <c r="AH5841" s="109"/>
      <c r="AN5841" s="109"/>
      <c r="AO5841" s="109"/>
      <c r="AP5841" s="109"/>
      <c r="BF5841" s="305"/>
      <c r="BG5841" s="305"/>
      <c r="BJ5841" s="344"/>
      <c r="BK5841" s="344"/>
      <c r="BS5841" s="305"/>
      <c r="BT5841" s="305"/>
      <c r="BU5841" s="305"/>
      <c r="BV5841" s="305"/>
      <c r="BW5841" s="305"/>
      <c r="BX5841" s="305"/>
      <c r="BY5841" s="305"/>
      <c r="BZ5841" s="305"/>
      <c r="CA5841" s="305"/>
      <c r="CE5841" s="110"/>
    </row>
    <row r="5842" spans="9:83" s="108" customFormat="1" x14ac:dyDescent="0.25">
      <c r="I5842" s="111"/>
      <c r="J5842" s="111"/>
      <c r="K5842" s="111"/>
      <c r="L5842" s="111"/>
      <c r="M5842" s="111"/>
      <c r="N5842" s="111"/>
      <c r="O5842" s="112"/>
      <c r="AF5842" s="109"/>
      <c r="AG5842" s="109"/>
      <c r="AH5842" s="109"/>
      <c r="AN5842" s="109"/>
      <c r="AO5842" s="109"/>
      <c r="AP5842" s="109"/>
      <c r="BF5842" s="305"/>
      <c r="BG5842" s="305"/>
      <c r="BJ5842" s="344"/>
      <c r="BK5842" s="344"/>
      <c r="BS5842" s="305"/>
      <c r="BT5842" s="305"/>
      <c r="BU5842" s="305"/>
      <c r="BV5842" s="305"/>
      <c r="BW5842" s="305"/>
      <c r="BX5842" s="305"/>
      <c r="BY5842" s="305"/>
      <c r="BZ5842" s="305"/>
      <c r="CA5842" s="305"/>
      <c r="CE5842" s="110"/>
    </row>
    <row r="5843" spans="9:83" s="108" customFormat="1" x14ac:dyDescent="0.25">
      <c r="I5843" s="111"/>
      <c r="J5843" s="111"/>
      <c r="K5843" s="111"/>
      <c r="L5843" s="111"/>
      <c r="M5843" s="111"/>
      <c r="N5843" s="111"/>
      <c r="O5843" s="112"/>
      <c r="AF5843" s="109"/>
      <c r="AG5843" s="109"/>
      <c r="AH5843" s="109"/>
      <c r="AN5843" s="109"/>
      <c r="AO5843" s="109"/>
      <c r="AP5843" s="109"/>
      <c r="BF5843" s="305"/>
      <c r="BG5843" s="305"/>
      <c r="BJ5843" s="344"/>
      <c r="BK5843" s="344"/>
      <c r="BS5843" s="305"/>
      <c r="BT5843" s="305"/>
      <c r="BU5843" s="305"/>
      <c r="BV5843" s="305"/>
      <c r="BW5843" s="305"/>
      <c r="BX5843" s="305"/>
      <c r="BY5843" s="305"/>
      <c r="BZ5843" s="305"/>
      <c r="CA5843" s="305"/>
      <c r="CE5843" s="110"/>
    </row>
    <row r="5844" spans="9:83" s="108" customFormat="1" x14ac:dyDescent="0.25">
      <c r="I5844" s="111"/>
      <c r="J5844" s="111"/>
      <c r="K5844" s="111"/>
      <c r="L5844" s="111"/>
      <c r="M5844" s="111"/>
      <c r="N5844" s="111"/>
      <c r="O5844" s="112"/>
      <c r="AF5844" s="109"/>
      <c r="AG5844" s="109"/>
      <c r="AH5844" s="109"/>
      <c r="AN5844" s="109"/>
      <c r="AO5844" s="109"/>
      <c r="AP5844" s="109"/>
      <c r="BF5844" s="305"/>
      <c r="BG5844" s="305"/>
      <c r="BJ5844" s="344"/>
      <c r="BK5844" s="344"/>
      <c r="BS5844" s="305"/>
      <c r="BT5844" s="305"/>
      <c r="BU5844" s="305"/>
      <c r="BV5844" s="305"/>
      <c r="BW5844" s="305"/>
      <c r="BX5844" s="305"/>
      <c r="BY5844" s="305"/>
      <c r="BZ5844" s="305"/>
      <c r="CA5844" s="305"/>
      <c r="CE5844" s="110"/>
    </row>
    <row r="5845" spans="9:83" s="108" customFormat="1" x14ac:dyDescent="0.25">
      <c r="I5845" s="111"/>
      <c r="J5845" s="111"/>
      <c r="K5845" s="111"/>
      <c r="L5845" s="111"/>
      <c r="M5845" s="111"/>
      <c r="N5845" s="111"/>
      <c r="O5845" s="112"/>
      <c r="AF5845" s="109"/>
      <c r="AG5845" s="109"/>
      <c r="AH5845" s="109"/>
      <c r="AN5845" s="109"/>
      <c r="AO5845" s="109"/>
      <c r="AP5845" s="109"/>
      <c r="BF5845" s="305"/>
      <c r="BG5845" s="305"/>
      <c r="BJ5845" s="344"/>
      <c r="BK5845" s="344"/>
      <c r="BS5845" s="305"/>
      <c r="BT5845" s="305"/>
      <c r="BU5845" s="305"/>
      <c r="BV5845" s="305"/>
      <c r="BW5845" s="305"/>
      <c r="BX5845" s="305"/>
      <c r="BY5845" s="305"/>
      <c r="BZ5845" s="305"/>
      <c r="CA5845" s="305"/>
      <c r="CE5845" s="110"/>
    </row>
    <row r="5846" spans="9:83" s="108" customFormat="1" x14ac:dyDescent="0.25">
      <c r="I5846" s="111"/>
      <c r="J5846" s="111"/>
      <c r="K5846" s="111"/>
      <c r="L5846" s="111"/>
      <c r="M5846" s="111"/>
      <c r="N5846" s="111"/>
      <c r="O5846" s="112"/>
      <c r="AF5846" s="109"/>
      <c r="AG5846" s="109"/>
      <c r="AH5846" s="109"/>
      <c r="AN5846" s="109"/>
      <c r="AO5846" s="109"/>
      <c r="AP5846" s="109"/>
      <c r="BF5846" s="305"/>
      <c r="BG5846" s="305"/>
      <c r="BJ5846" s="344"/>
      <c r="BK5846" s="344"/>
      <c r="BS5846" s="305"/>
      <c r="BT5846" s="305"/>
      <c r="BU5846" s="305"/>
      <c r="BV5846" s="305"/>
      <c r="BW5846" s="305"/>
      <c r="BX5846" s="305"/>
      <c r="BY5846" s="305"/>
      <c r="BZ5846" s="305"/>
      <c r="CA5846" s="305"/>
      <c r="CE5846" s="110"/>
    </row>
    <row r="5847" spans="9:83" s="108" customFormat="1" x14ac:dyDescent="0.25">
      <c r="I5847" s="111"/>
      <c r="J5847" s="111"/>
      <c r="K5847" s="111"/>
      <c r="L5847" s="111"/>
      <c r="M5847" s="111"/>
      <c r="N5847" s="111"/>
      <c r="O5847" s="112"/>
      <c r="AF5847" s="109"/>
      <c r="AG5847" s="109"/>
      <c r="AH5847" s="109"/>
      <c r="AN5847" s="109"/>
      <c r="AO5847" s="109"/>
      <c r="AP5847" s="109"/>
      <c r="BF5847" s="305"/>
      <c r="BG5847" s="305"/>
      <c r="BJ5847" s="344"/>
      <c r="BK5847" s="344"/>
      <c r="BS5847" s="305"/>
      <c r="BT5847" s="305"/>
      <c r="BU5847" s="305"/>
      <c r="BV5847" s="305"/>
      <c r="BW5847" s="305"/>
      <c r="BX5847" s="305"/>
      <c r="BY5847" s="305"/>
      <c r="BZ5847" s="305"/>
      <c r="CA5847" s="305"/>
      <c r="CE5847" s="110"/>
    </row>
    <row r="5848" spans="9:83" s="108" customFormat="1" x14ac:dyDescent="0.25">
      <c r="I5848" s="111"/>
      <c r="J5848" s="111"/>
      <c r="K5848" s="111"/>
      <c r="L5848" s="111"/>
      <c r="M5848" s="111"/>
      <c r="N5848" s="111"/>
      <c r="O5848" s="112"/>
      <c r="AF5848" s="109"/>
      <c r="AG5848" s="109"/>
      <c r="AH5848" s="109"/>
      <c r="AN5848" s="109"/>
      <c r="AO5848" s="109"/>
      <c r="AP5848" s="109"/>
      <c r="BF5848" s="305"/>
      <c r="BG5848" s="305"/>
      <c r="BJ5848" s="344"/>
      <c r="BK5848" s="344"/>
      <c r="BS5848" s="305"/>
      <c r="BT5848" s="305"/>
      <c r="BU5848" s="305"/>
      <c r="BV5848" s="305"/>
      <c r="BW5848" s="305"/>
      <c r="BX5848" s="305"/>
      <c r="BY5848" s="305"/>
      <c r="BZ5848" s="305"/>
      <c r="CA5848" s="305"/>
      <c r="CE5848" s="110"/>
    </row>
    <row r="5849" spans="9:83" s="108" customFormat="1" x14ac:dyDescent="0.25">
      <c r="I5849" s="111"/>
      <c r="J5849" s="111"/>
      <c r="K5849" s="111"/>
      <c r="L5849" s="111"/>
      <c r="M5849" s="111"/>
      <c r="N5849" s="111"/>
      <c r="O5849" s="112"/>
      <c r="AF5849" s="109"/>
      <c r="AG5849" s="109"/>
      <c r="AH5849" s="109"/>
      <c r="AN5849" s="109"/>
      <c r="AO5849" s="109"/>
      <c r="AP5849" s="109"/>
      <c r="BF5849" s="305"/>
      <c r="BG5849" s="305"/>
      <c r="BJ5849" s="344"/>
      <c r="BK5849" s="344"/>
      <c r="BS5849" s="305"/>
      <c r="BT5849" s="305"/>
      <c r="BU5849" s="305"/>
      <c r="BV5849" s="305"/>
      <c r="BW5849" s="305"/>
      <c r="BX5849" s="305"/>
      <c r="BY5849" s="305"/>
      <c r="BZ5849" s="305"/>
      <c r="CA5849" s="305"/>
      <c r="CE5849" s="110"/>
    </row>
    <row r="5850" spans="9:83" s="108" customFormat="1" x14ac:dyDescent="0.25">
      <c r="I5850" s="111"/>
      <c r="J5850" s="111"/>
      <c r="K5850" s="111"/>
      <c r="L5850" s="111"/>
      <c r="M5850" s="111"/>
      <c r="N5850" s="111"/>
      <c r="O5850" s="112"/>
      <c r="AF5850" s="109"/>
      <c r="AG5850" s="109"/>
      <c r="AH5850" s="109"/>
      <c r="AN5850" s="109"/>
      <c r="AO5850" s="109"/>
      <c r="AP5850" s="109"/>
      <c r="BF5850" s="305"/>
      <c r="BG5850" s="305"/>
      <c r="BJ5850" s="344"/>
      <c r="BK5850" s="344"/>
      <c r="BS5850" s="305"/>
      <c r="BT5850" s="305"/>
      <c r="BU5850" s="305"/>
      <c r="BV5850" s="305"/>
      <c r="BW5850" s="305"/>
      <c r="BX5850" s="305"/>
      <c r="BY5850" s="305"/>
      <c r="BZ5850" s="305"/>
      <c r="CA5850" s="305"/>
      <c r="CE5850" s="110"/>
    </row>
    <row r="5851" spans="9:83" s="108" customFormat="1" x14ac:dyDescent="0.25">
      <c r="I5851" s="111"/>
      <c r="J5851" s="111"/>
      <c r="K5851" s="111"/>
      <c r="L5851" s="111"/>
      <c r="M5851" s="111"/>
      <c r="N5851" s="111"/>
      <c r="O5851" s="112"/>
      <c r="AF5851" s="109"/>
      <c r="AG5851" s="109"/>
      <c r="AH5851" s="109"/>
      <c r="AN5851" s="109"/>
      <c r="AO5851" s="109"/>
      <c r="AP5851" s="109"/>
      <c r="BF5851" s="305"/>
      <c r="BG5851" s="305"/>
      <c r="BJ5851" s="344"/>
      <c r="BK5851" s="344"/>
      <c r="BS5851" s="305"/>
      <c r="BT5851" s="305"/>
      <c r="BU5851" s="305"/>
      <c r="BV5851" s="305"/>
      <c r="BW5851" s="305"/>
      <c r="BX5851" s="305"/>
      <c r="BY5851" s="305"/>
      <c r="BZ5851" s="305"/>
      <c r="CA5851" s="305"/>
      <c r="CE5851" s="110"/>
    </row>
    <row r="5852" spans="9:83" s="108" customFormat="1" x14ac:dyDescent="0.25">
      <c r="I5852" s="111"/>
      <c r="J5852" s="111"/>
      <c r="K5852" s="111"/>
      <c r="L5852" s="111"/>
      <c r="M5852" s="111"/>
      <c r="N5852" s="111"/>
      <c r="O5852" s="112"/>
      <c r="AF5852" s="109"/>
      <c r="AG5852" s="109"/>
      <c r="AH5852" s="109"/>
      <c r="AN5852" s="109"/>
      <c r="AO5852" s="109"/>
      <c r="AP5852" s="109"/>
      <c r="BF5852" s="305"/>
      <c r="BG5852" s="305"/>
      <c r="BJ5852" s="344"/>
      <c r="BK5852" s="344"/>
      <c r="BS5852" s="305"/>
      <c r="BT5852" s="305"/>
      <c r="BU5852" s="305"/>
      <c r="BV5852" s="305"/>
      <c r="BW5852" s="305"/>
      <c r="BX5852" s="305"/>
      <c r="BY5852" s="305"/>
      <c r="BZ5852" s="305"/>
      <c r="CA5852" s="305"/>
      <c r="CE5852" s="110"/>
    </row>
    <row r="5853" spans="9:83" s="108" customFormat="1" x14ac:dyDescent="0.25">
      <c r="I5853" s="111"/>
      <c r="J5853" s="111"/>
      <c r="K5853" s="111"/>
      <c r="L5853" s="111"/>
      <c r="M5853" s="111"/>
      <c r="N5853" s="111"/>
      <c r="O5853" s="112"/>
      <c r="AF5853" s="109"/>
      <c r="AG5853" s="109"/>
      <c r="AH5853" s="109"/>
      <c r="AN5853" s="109"/>
      <c r="AO5853" s="109"/>
      <c r="AP5853" s="109"/>
      <c r="BF5853" s="305"/>
      <c r="BG5853" s="305"/>
      <c r="BJ5853" s="344"/>
      <c r="BK5853" s="344"/>
      <c r="BS5853" s="305"/>
      <c r="BT5853" s="305"/>
      <c r="BU5853" s="305"/>
      <c r="BV5853" s="305"/>
      <c r="BW5853" s="305"/>
      <c r="BX5853" s="305"/>
      <c r="BY5853" s="305"/>
      <c r="BZ5853" s="305"/>
      <c r="CA5853" s="305"/>
      <c r="CE5853" s="110"/>
    </row>
    <row r="5854" spans="9:83" s="108" customFormat="1" x14ac:dyDescent="0.25">
      <c r="I5854" s="111"/>
      <c r="J5854" s="111"/>
      <c r="K5854" s="111"/>
      <c r="L5854" s="111"/>
      <c r="M5854" s="111"/>
      <c r="N5854" s="111"/>
      <c r="O5854" s="112"/>
      <c r="AF5854" s="109"/>
      <c r="AG5854" s="109"/>
      <c r="AH5854" s="109"/>
      <c r="AN5854" s="109"/>
      <c r="AO5854" s="109"/>
      <c r="AP5854" s="109"/>
      <c r="BF5854" s="305"/>
      <c r="BG5854" s="305"/>
      <c r="BJ5854" s="344"/>
      <c r="BK5854" s="344"/>
      <c r="BS5854" s="305"/>
      <c r="BT5854" s="305"/>
      <c r="BU5854" s="305"/>
      <c r="BV5854" s="305"/>
      <c r="BW5854" s="305"/>
      <c r="BX5854" s="305"/>
      <c r="BY5854" s="305"/>
      <c r="BZ5854" s="305"/>
      <c r="CA5854" s="305"/>
      <c r="CE5854" s="110"/>
    </row>
    <row r="5855" spans="9:83" s="108" customFormat="1" x14ac:dyDescent="0.25">
      <c r="I5855" s="111"/>
      <c r="J5855" s="111"/>
      <c r="K5855" s="111"/>
      <c r="L5855" s="111"/>
      <c r="M5855" s="111"/>
      <c r="N5855" s="111"/>
      <c r="O5855" s="112"/>
      <c r="AF5855" s="109"/>
      <c r="AG5855" s="109"/>
      <c r="AH5855" s="109"/>
      <c r="AN5855" s="109"/>
      <c r="AO5855" s="109"/>
      <c r="AP5855" s="109"/>
      <c r="BF5855" s="305"/>
      <c r="BG5855" s="305"/>
      <c r="BJ5855" s="344"/>
      <c r="BK5855" s="344"/>
      <c r="BS5855" s="305"/>
      <c r="BT5855" s="305"/>
      <c r="BU5855" s="305"/>
      <c r="BV5855" s="305"/>
      <c r="BW5855" s="305"/>
      <c r="BX5855" s="305"/>
      <c r="BY5855" s="305"/>
      <c r="BZ5855" s="305"/>
      <c r="CA5855" s="305"/>
      <c r="CE5855" s="110"/>
    </row>
    <row r="5856" spans="9:83" s="108" customFormat="1" x14ac:dyDescent="0.25">
      <c r="I5856" s="111"/>
      <c r="J5856" s="111"/>
      <c r="K5856" s="111"/>
      <c r="L5856" s="111"/>
      <c r="M5856" s="111"/>
      <c r="N5856" s="111"/>
      <c r="O5856" s="112"/>
      <c r="AF5856" s="109"/>
      <c r="AG5856" s="109"/>
      <c r="AH5856" s="109"/>
      <c r="AN5856" s="109"/>
      <c r="AO5856" s="109"/>
      <c r="AP5856" s="109"/>
      <c r="BF5856" s="305"/>
      <c r="BG5856" s="305"/>
      <c r="BJ5856" s="344"/>
      <c r="BK5856" s="344"/>
      <c r="BS5856" s="305"/>
      <c r="BT5856" s="305"/>
      <c r="BU5856" s="305"/>
      <c r="BV5856" s="305"/>
      <c r="BW5856" s="305"/>
      <c r="BX5856" s="305"/>
      <c r="BY5856" s="305"/>
      <c r="BZ5856" s="305"/>
      <c r="CA5856" s="305"/>
      <c r="CE5856" s="110"/>
    </row>
    <row r="5857" spans="9:83" s="108" customFormat="1" x14ac:dyDescent="0.25">
      <c r="I5857" s="111"/>
      <c r="J5857" s="111"/>
      <c r="K5857" s="111"/>
      <c r="L5857" s="111"/>
      <c r="M5857" s="111"/>
      <c r="N5857" s="111"/>
      <c r="O5857" s="112"/>
      <c r="AF5857" s="109"/>
      <c r="AG5857" s="109"/>
      <c r="AH5857" s="109"/>
      <c r="AN5857" s="109"/>
      <c r="AO5857" s="109"/>
      <c r="AP5857" s="109"/>
      <c r="BF5857" s="305"/>
      <c r="BG5857" s="305"/>
      <c r="BJ5857" s="344"/>
      <c r="BK5857" s="344"/>
      <c r="BS5857" s="305"/>
      <c r="BT5857" s="305"/>
      <c r="BU5857" s="305"/>
      <c r="BV5857" s="305"/>
      <c r="BW5857" s="305"/>
      <c r="BX5857" s="305"/>
      <c r="BY5857" s="305"/>
      <c r="BZ5857" s="305"/>
      <c r="CA5857" s="305"/>
      <c r="CE5857" s="110"/>
    </row>
    <row r="5858" spans="9:83" s="108" customFormat="1" x14ac:dyDescent="0.25">
      <c r="I5858" s="111"/>
      <c r="J5858" s="111"/>
      <c r="K5858" s="111"/>
      <c r="L5858" s="111"/>
      <c r="M5858" s="111"/>
      <c r="N5858" s="111"/>
      <c r="O5858" s="112"/>
      <c r="AF5858" s="109"/>
      <c r="AG5858" s="109"/>
      <c r="AH5858" s="109"/>
      <c r="AN5858" s="109"/>
      <c r="AO5858" s="109"/>
      <c r="AP5858" s="109"/>
      <c r="BF5858" s="305"/>
      <c r="BG5858" s="305"/>
      <c r="BJ5858" s="344"/>
      <c r="BK5858" s="344"/>
      <c r="BS5858" s="305"/>
      <c r="BT5858" s="305"/>
      <c r="BU5858" s="305"/>
      <c r="BV5858" s="305"/>
      <c r="BW5858" s="305"/>
      <c r="BX5858" s="305"/>
      <c r="BY5858" s="305"/>
      <c r="BZ5858" s="305"/>
      <c r="CA5858" s="305"/>
      <c r="CE5858" s="110"/>
    </row>
    <row r="5859" spans="9:83" s="108" customFormat="1" x14ac:dyDescent="0.25">
      <c r="I5859" s="111"/>
      <c r="J5859" s="111"/>
      <c r="K5859" s="111"/>
      <c r="L5859" s="111"/>
      <c r="M5859" s="111"/>
      <c r="N5859" s="111"/>
      <c r="O5859" s="112"/>
      <c r="AF5859" s="109"/>
      <c r="AG5859" s="109"/>
      <c r="AH5859" s="109"/>
      <c r="AN5859" s="109"/>
      <c r="AO5859" s="109"/>
      <c r="AP5859" s="109"/>
      <c r="BF5859" s="305"/>
      <c r="BG5859" s="305"/>
      <c r="BJ5859" s="344"/>
      <c r="BK5859" s="344"/>
      <c r="BS5859" s="305"/>
      <c r="BT5859" s="305"/>
      <c r="BU5859" s="305"/>
      <c r="BV5859" s="305"/>
      <c r="BW5859" s="305"/>
      <c r="BX5859" s="305"/>
      <c r="BY5859" s="305"/>
      <c r="BZ5859" s="305"/>
      <c r="CA5859" s="305"/>
      <c r="CE5859" s="110"/>
    </row>
    <row r="5860" spans="9:83" s="108" customFormat="1" x14ac:dyDescent="0.25">
      <c r="I5860" s="111"/>
      <c r="J5860" s="111"/>
      <c r="K5860" s="111"/>
      <c r="L5860" s="111"/>
      <c r="M5860" s="111"/>
      <c r="N5860" s="111"/>
      <c r="O5860" s="112"/>
      <c r="AF5860" s="109"/>
      <c r="AG5860" s="109"/>
      <c r="AH5860" s="109"/>
      <c r="AN5860" s="109"/>
      <c r="AO5860" s="109"/>
      <c r="AP5860" s="109"/>
      <c r="BF5860" s="305"/>
      <c r="BG5860" s="305"/>
      <c r="BJ5860" s="344"/>
      <c r="BK5860" s="344"/>
      <c r="BS5860" s="305"/>
      <c r="BT5860" s="305"/>
      <c r="BU5860" s="305"/>
      <c r="BV5860" s="305"/>
      <c r="BW5860" s="305"/>
      <c r="BX5860" s="305"/>
      <c r="BY5860" s="305"/>
      <c r="BZ5860" s="305"/>
      <c r="CA5860" s="305"/>
      <c r="CE5860" s="110"/>
    </row>
    <row r="5861" spans="9:83" s="108" customFormat="1" x14ac:dyDescent="0.25">
      <c r="I5861" s="111"/>
      <c r="J5861" s="111"/>
      <c r="K5861" s="111"/>
      <c r="L5861" s="111"/>
      <c r="M5861" s="111"/>
      <c r="N5861" s="111"/>
      <c r="O5861" s="112"/>
      <c r="AF5861" s="109"/>
      <c r="AG5861" s="109"/>
      <c r="AH5861" s="109"/>
      <c r="AN5861" s="109"/>
      <c r="AO5861" s="109"/>
      <c r="AP5861" s="109"/>
      <c r="BF5861" s="305"/>
      <c r="BG5861" s="305"/>
      <c r="BJ5861" s="344"/>
      <c r="BK5861" s="344"/>
      <c r="BS5861" s="305"/>
      <c r="BT5861" s="305"/>
      <c r="BU5861" s="305"/>
      <c r="BV5861" s="305"/>
      <c r="BW5861" s="305"/>
      <c r="BX5861" s="305"/>
      <c r="BY5861" s="305"/>
      <c r="BZ5861" s="305"/>
      <c r="CA5861" s="305"/>
      <c r="CE5861" s="110"/>
    </row>
    <row r="5862" spans="9:83" s="108" customFormat="1" x14ac:dyDescent="0.25">
      <c r="I5862" s="111"/>
      <c r="J5862" s="111"/>
      <c r="K5862" s="111"/>
      <c r="L5862" s="111"/>
      <c r="M5862" s="111"/>
      <c r="N5862" s="111"/>
      <c r="O5862" s="112"/>
      <c r="AF5862" s="109"/>
      <c r="AG5862" s="109"/>
      <c r="AH5862" s="109"/>
      <c r="AN5862" s="109"/>
      <c r="AO5862" s="109"/>
      <c r="AP5862" s="109"/>
      <c r="BF5862" s="305"/>
      <c r="BG5862" s="305"/>
      <c r="BJ5862" s="344"/>
      <c r="BK5862" s="344"/>
      <c r="BS5862" s="305"/>
      <c r="BT5862" s="305"/>
      <c r="BU5862" s="305"/>
      <c r="BV5862" s="305"/>
      <c r="BW5862" s="305"/>
      <c r="BX5862" s="305"/>
      <c r="BY5862" s="305"/>
      <c r="BZ5862" s="305"/>
      <c r="CA5862" s="305"/>
      <c r="CE5862" s="110"/>
    </row>
    <row r="5863" spans="9:83" s="108" customFormat="1" x14ac:dyDescent="0.25">
      <c r="I5863" s="111"/>
      <c r="J5863" s="111"/>
      <c r="K5863" s="111"/>
      <c r="L5863" s="111"/>
      <c r="M5863" s="111"/>
      <c r="N5863" s="111"/>
      <c r="O5863" s="112"/>
      <c r="AF5863" s="109"/>
      <c r="AG5863" s="109"/>
      <c r="AH5863" s="109"/>
      <c r="AN5863" s="109"/>
      <c r="AO5863" s="109"/>
      <c r="AP5863" s="109"/>
      <c r="BF5863" s="305"/>
      <c r="BG5863" s="305"/>
      <c r="BJ5863" s="344"/>
      <c r="BK5863" s="344"/>
      <c r="BS5863" s="305"/>
      <c r="BT5863" s="305"/>
      <c r="BU5863" s="305"/>
      <c r="BV5863" s="305"/>
      <c r="BW5863" s="305"/>
      <c r="BX5863" s="305"/>
      <c r="BY5863" s="305"/>
      <c r="BZ5863" s="305"/>
      <c r="CA5863" s="305"/>
      <c r="CE5863" s="110"/>
    </row>
    <row r="5864" spans="9:83" s="108" customFormat="1" x14ac:dyDescent="0.25">
      <c r="I5864" s="111"/>
      <c r="J5864" s="111"/>
      <c r="K5864" s="111"/>
      <c r="L5864" s="111"/>
      <c r="M5864" s="111"/>
      <c r="N5864" s="111"/>
      <c r="O5864" s="112"/>
      <c r="AF5864" s="109"/>
      <c r="AG5864" s="109"/>
      <c r="AH5864" s="109"/>
      <c r="AN5864" s="109"/>
      <c r="AO5864" s="109"/>
      <c r="AP5864" s="109"/>
      <c r="BF5864" s="305"/>
      <c r="BG5864" s="305"/>
      <c r="BJ5864" s="344"/>
      <c r="BK5864" s="344"/>
      <c r="BS5864" s="305"/>
      <c r="BT5864" s="305"/>
      <c r="BU5864" s="305"/>
      <c r="BV5864" s="305"/>
      <c r="BW5864" s="305"/>
      <c r="BX5864" s="305"/>
      <c r="BY5864" s="305"/>
      <c r="BZ5864" s="305"/>
      <c r="CA5864" s="305"/>
      <c r="CE5864" s="110"/>
    </row>
    <row r="5865" spans="9:83" s="108" customFormat="1" x14ac:dyDescent="0.25">
      <c r="I5865" s="111"/>
      <c r="J5865" s="111"/>
      <c r="K5865" s="111"/>
      <c r="L5865" s="111"/>
      <c r="M5865" s="111"/>
      <c r="N5865" s="111"/>
      <c r="O5865" s="112"/>
      <c r="AF5865" s="109"/>
      <c r="AG5865" s="109"/>
      <c r="AH5865" s="109"/>
      <c r="AN5865" s="109"/>
      <c r="AO5865" s="109"/>
      <c r="AP5865" s="109"/>
      <c r="BF5865" s="305"/>
      <c r="BG5865" s="305"/>
      <c r="BJ5865" s="344"/>
      <c r="BK5865" s="344"/>
      <c r="BS5865" s="305"/>
      <c r="BT5865" s="305"/>
      <c r="BU5865" s="305"/>
      <c r="BV5865" s="305"/>
      <c r="BW5865" s="305"/>
      <c r="BX5865" s="305"/>
      <c r="BY5865" s="305"/>
      <c r="BZ5865" s="305"/>
      <c r="CA5865" s="305"/>
      <c r="CE5865" s="110"/>
    </row>
    <row r="5866" spans="9:83" s="108" customFormat="1" x14ac:dyDescent="0.25">
      <c r="I5866" s="111"/>
      <c r="J5866" s="111"/>
      <c r="K5866" s="111"/>
      <c r="L5866" s="111"/>
      <c r="M5866" s="111"/>
      <c r="N5866" s="111"/>
      <c r="O5866" s="112"/>
      <c r="AF5866" s="109"/>
      <c r="AG5866" s="109"/>
      <c r="AH5866" s="109"/>
      <c r="AN5866" s="109"/>
      <c r="AO5866" s="109"/>
      <c r="AP5866" s="109"/>
      <c r="BF5866" s="305"/>
      <c r="BG5866" s="305"/>
      <c r="BJ5866" s="344"/>
      <c r="BK5866" s="344"/>
      <c r="BS5866" s="305"/>
      <c r="BT5866" s="305"/>
      <c r="BU5866" s="305"/>
      <c r="BV5866" s="305"/>
      <c r="BW5866" s="305"/>
      <c r="BX5866" s="305"/>
      <c r="BY5866" s="305"/>
      <c r="BZ5866" s="305"/>
      <c r="CA5866" s="305"/>
      <c r="CE5866" s="110"/>
    </row>
    <row r="5867" spans="9:83" s="108" customFormat="1" x14ac:dyDescent="0.25">
      <c r="I5867" s="111"/>
      <c r="J5867" s="111"/>
      <c r="K5867" s="111"/>
      <c r="L5867" s="111"/>
      <c r="M5867" s="111"/>
      <c r="N5867" s="111"/>
      <c r="O5867" s="112"/>
      <c r="AF5867" s="109"/>
      <c r="AG5867" s="109"/>
      <c r="AH5867" s="109"/>
      <c r="AN5867" s="109"/>
      <c r="AO5867" s="109"/>
      <c r="AP5867" s="109"/>
      <c r="BF5867" s="305"/>
      <c r="BG5867" s="305"/>
      <c r="BJ5867" s="344"/>
      <c r="BK5867" s="344"/>
      <c r="BS5867" s="305"/>
      <c r="BT5867" s="305"/>
      <c r="BU5867" s="305"/>
      <c r="BV5867" s="305"/>
      <c r="BW5867" s="305"/>
      <c r="BX5867" s="305"/>
      <c r="BY5867" s="305"/>
      <c r="BZ5867" s="305"/>
      <c r="CA5867" s="305"/>
      <c r="CE5867" s="110"/>
    </row>
    <row r="5868" spans="9:83" s="108" customFormat="1" x14ac:dyDescent="0.25">
      <c r="I5868" s="111"/>
      <c r="J5868" s="111"/>
      <c r="K5868" s="111"/>
      <c r="L5868" s="111"/>
      <c r="M5868" s="111"/>
      <c r="N5868" s="111"/>
      <c r="O5868" s="112"/>
      <c r="AF5868" s="109"/>
      <c r="AG5868" s="109"/>
      <c r="AH5868" s="109"/>
      <c r="AN5868" s="109"/>
      <c r="AO5868" s="109"/>
      <c r="AP5868" s="109"/>
      <c r="BF5868" s="305"/>
      <c r="BG5868" s="305"/>
      <c r="BJ5868" s="344"/>
      <c r="BK5868" s="344"/>
      <c r="BS5868" s="305"/>
      <c r="BT5868" s="305"/>
      <c r="BU5868" s="305"/>
      <c r="BV5868" s="305"/>
      <c r="BW5868" s="305"/>
      <c r="BX5868" s="305"/>
      <c r="BY5868" s="305"/>
      <c r="BZ5868" s="305"/>
      <c r="CA5868" s="305"/>
      <c r="CE5868" s="110"/>
    </row>
    <row r="5869" spans="9:83" s="108" customFormat="1" x14ac:dyDescent="0.25">
      <c r="I5869" s="111"/>
      <c r="J5869" s="111"/>
      <c r="K5869" s="111"/>
      <c r="L5869" s="111"/>
      <c r="M5869" s="111"/>
      <c r="N5869" s="111"/>
      <c r="O5869" s="112"/>
      <c r="AF5869" s="109"/>
      <c r="AG5869" s="109"/>
      <c r="AH5869" s="109"/>
      <c r="AN5869" s="109"/>
      <c r="AO5869" s="109"/>
      <c r="AP5869" s="109"/>
      <c r="BF5869" s="305"/>
      <c r="BG5869" s="305"/>
      <c r="BJ5869" s="344"/>
      <c r="BK5869" s="344"/>
      <c r="BS5869" s="305"/>
      <c r="BT5869" s="305"/>
      <c r="BU5869" s="305"/>
      <c r="BV5869" s="305"/>
      <c r="BW5869" s="305"/>
      <c r="BX5869" s="305"/>
      <c r="BY5869" s="305"/>
      <c r="BZ5869" s="305"/>
      <c r="CA5869" s="305"/>
      <c r="CE5869" s="110"/>
    </row>
    <row r="5870" spans="9:83" s="108" customFormat="1" x14ac:dyDescent="0.25">
      <c r="I5870" s="111"/>
      <c r="J5870" s="111"/>
      <c r="K5870" s="111"/>
      <c r="L5870" s="111"/>
      <c r="M5870" s="111"/>
      <c r="N5870" s="111"/>
      <c r="O5870" s="112"/>
      <c r="AF5870" s="109"/>
      <c r="AG5870" s="109"/>
      <c r="AH5870" s="109"/>
      <c r="AN5870" s="109"/>
      <c r="AO5870" s="109"/>
      <c r="AP5870" s="109"/>
      <c r="BF5870" s="305"/>
      <c r="BG5870" s="305"/>
      <c r="BJ5870" s="344"/>
      <c r="BK5870" s="344"/>
      <c r="BS5870" s="305"/>
      <c r="BT5870" s="305"/>
      <c r="BU5870" s="305"/>
      <c r="BV5870" s="305"/>
      <c r="BW5870" s="305"/>
      <c r="BX5870" s="305"/>
      <c r="BY5870" s="305"/>
      <c r="BZ5870" s="305"/>
      <c r="CA5870" s="305"/>
      <c r="CE5870" s="110"/>
    </row>
    <row r="5871" spans="9:83" s="108" customFormat="1" x14ac:dyDescent="0.25">
      <c r="I5871" s="111"/>
      <c r="J5871" s="111"/>
      <c r="K5871" s="111"/>
      <c r="L5871" s="111"/>
      <c r="M5871" s="111"/>
      <c r="N5871" s="111"/>
      <c r="O5871" s="112"/>
      <c r="AF5871" s="109"/>
      <c r="AG5871" s="109"/>
      <c r="AH5871" s="109"/>
      <c r="AN5871" s="109"/>
      <c r="AO5871" s="109"/>
      <c r="AP5871" s="109"/>
      <c r="BF5871" s="305"/>
      <c r="BG5871" s="305"/>
      <c r="BJ5871" s="344"/>
      <c r="BK5871" s="344"/>
      <c r="BS5871" s="305"/>
      <c r="BT5871" s="305"/>
      <c r="BU5871" s="305"/>
      <c r="BV5871" s="305"/>
      <c r="BW5871" s="305"/>
      <c r="BX5871" s="305"/>
      <c r="BY5871" s="305"/>
      <c r="BZ5871" s="305"/>
      <c r="CA5871" s="305"/>
      <c r="CE5871" s="110"/>
    </row>
    <row r="5872" spans="9:83" s="108" customFormat="1" x14ac:dyDescent="0.25">
      <c r="I5872" s="111"/>
      <c r="J5872" s="111"/>
      <c r="K5872" s="111"/>
      <c r="L5872" s="111"/>
      <c r="M5872" s="111"/>
      <c r="N5872" s="111"/>
      <c r="O5872" s="112"/>
      <c r="AF5872" s="109"/>
      <c r="AG5872" s="109"/>
      <c r="AH5872" s="109"/>
      <c r="AN5872" s="109"/>
      <c r="AO5872" s="109"/>
      <c r="AP5872" s="109"/>
      <c r="BF5872" s="305"/>
      <c r="BG5872" s="305"/>
      <c r="BJ5872" s="344"/>
      <c r="BK5872" s="344"/>
      <c r="BS5872" s="305"/>
      <c r="BT5872" s="305"/>
      <c r="BU5872" s="305"/>
      <c r="BV5872" s="305"/>
      <c r="BW5872" s="305"/>
      <c r="BX5872" s="305"/>
      <c r="BY5872" s="305"/>
      <c r="BZ5872" s="305"/>
      <c r="CA5872" s="305"/>
      <c r="CE5872" s="110"/>
    </row>
    <row r="5873" spans="9:83" s="108" customFormat="1" x14ac:dyDescent="0.25">
      <c r="I5873" s="111"/>
      <c r="J5873" s="111"/>
      <c r="K5873" s="111"/>
      <c r="L5873" s="111"/>
      <c r="M5873" s="111"/>
      <c r="N5873" s="111"/>
      <c r="O5873" s="112"/>
      <c r="AF5873" s="109"/>
      <c r="AG5873" s="109"/>
      <c r="AH5873" s="109"/>
      <c r="AN5873" s="109"/>
      <c r="AO5873" s="109"/>
      <c r="AP5873" s="109"/>
      <c r="BF5873" s="305"/>
      <c r="BG5873" s="305"/>
      <c r="BJ5873" s="344"/>
      <c r="BK5873" s="344"/>
      <c r="BS5873" s="305"/>
      <c r="BT5873" s="305"/>
      <c r="BU5873" s="305"/>
      <c r="BV5873" s="305"/>
      <c r="BW5873" s="305"/>
      <c r="BX5873" s="305"/>
      <c r="BY5873" s="305"/>
      <c r="BZ5873" s="305"/>
      <c r="CA5873" s="305"/>
      <c r="CE5873" s="110"/>
    </row>
    <row r="5874" spans="9:83" s="108" customFormat="1" x14ac:dyDescent="0.25">
      <c r="I5874" s="111"/>
      <c r="J5874" s="111"/>
      <c r="K5874" s="111"/>
      <c r="L5874" s="111"/>
      <c r="M5874" s="111"/>
      <c r="N5874" s="111"/>
      <c r="O5874" s="112"/>
      <c r="AF5874" s="109"/>
      <c r="AG5874" s="109"/>
      <c r="AH5874" s="109"/>
      <c r="AN5874" s="109"/>
      <c r="AO5874" s="109"/>
      <c r="AP5874" s="109"/>
      <c r="BF5874" s="305"/>
      <c r="BG5874" s="305"/>
      <c r="BJ5874" s="344"/>
      <c r="BK5874" s="344"/>
      <c r="BS5874" s="305"/>
      <c r="BT5874" s="305"/>
      <c r="BU5874" s="305"/>
      <c r="BV5874" s="305"/>
      <c r="BW5874" s="305"/>
      <c r="BX5874" s="305"/>
      <c r="BY5874" s="305"/>
      <c r="BZ5874" s="305"/>
      <c r="CA5874" s="305"/>
      <c r="CE5874" s="110"/>
    </row>
    <row r="5875" spans="9:83" s="108" customFormat="1" x14ac:dyDescent="0.25">
      <c r="I5875" s="111"/>
      <c r="J5875" s="111"/>
      <c r="K5875" s="111"/>
      <c r="L5875" s="111"/>
      <c r="M5875" s="111"/>
      <c r="N5875" s="111"/>
      <c r="O5875" s="112"/>
      <c r="AF5875" s="109"/>
      <c r="AG5875" s="109"/>
      <c r="AH5875" s="109"/>
      <c r="AN5875" s="109"/>
      <c r="AO5875" s="109"/>
      <c r="AP5875" s="109"/>
      <c r="BF5875" s="305"/>
      <c r="BG5875" s="305"/>
      <c r="BJ5875" s="344"/>
      <c r="BK5875" s="344"/>
      <c r="BS5875" s="305"/>
      <c r="BT5875" s="305"/>
      <c r="BU5875" s="305"/>
      <c r="BV5875" s="305"/>
      <c r="BW5875" s="305"/>
      <c r="BX5875" s="305"/>
      <c r="BY5875" s="305"/>
      <c r="BZ5875" s="305"/>
      <c r="CA5875" s="305"/>
      <c r="CE5875" s="110"/>
    </row>
    <row r="5876" spans="9:83" s="108" customFormat="1" x14ac:dyDescent="0.25">
      <c r="I5876" s="111"/>
      <c r="J5876" s="111"/>
      <c r="K5876" s="111"/>
      <c r="L5876" s="111"/>
      <c r="M5876" s="111"/>
      <c r="N5876" s="111"/>
      <c r="O5876" s="112"/>
      <c r="AF5876" s="109"/>
      <c r="AG5876" s="109"/>
      <c r="AH5876" s="109"/>
      <c r="AN5876" s="109"/>
      <c r="AO5876" s="109"/>
      <c r="AP5876" s="109"/>
      <c r="BF5876" s="305"/>
      <c r="BG5876" s="305"/>
      <c r="BJ5876" s="344"/>
      <c r="BK5876" s="344"/>
      <c r="BS5876" s="305"/>
      <c r="BT5876" s="305"/>
      <c r="BU5876" s="305"/>
      <c r="BV5876" s="305"/>
      <c r="BW5876" s="305"/>
      <c r="BX5876" s="305"/>
      <c r="BY5876" s="305"/>
      <c r="BZ5876" s="305"/>
      <c r="CA5876" s="305"/>
      <c r="CE5876" s="110"/>
    </row>
    <row r="5877" spans="9:83" s="108" customFormat="1" x14ac:dyDescent="0.25">
      <c r="I5877" s="111"/>
      <c r="J5877" s="111"/>
      <c r="K5877" s="111"/>
      <c r="L5877" s="111"/>
      <c r="M5877" s="111"/>
      <c r="N5877" s="111"/>
      <c r="O5877" s="112"/>
      <c r="AF5877" s="109"/>
      <c r="AG5877" s="109"/>
      <c r="AH5877" s="109"/>
      <c r="AN5877" s="109"/>
      <c r="AO5877" s="109"/>
      <c r="AP5877" s="109"/>
      <c r="BF5877" s="305"/>
      <c r="BG5877" s="305"/>
      <c r="BJ5877" s="344"/>
      <c r="BK5877" s="344"/>
      <c r="BS5877" s="305"/>
      <c r="BT5877" s="305"/>
      <c r="BU5877" s="305"/>
      <c r="BV5877" s="305"/>
      <c r="BW5877" s="305"/>
      <c r="BX5877" s="305"/>
      <c r="BY5877" s="305"/>
      <c r="BZ5877" s="305"/>
      <c r="CA5877" s="305"/>
      <c r="CE5877" s="110"/>
    </row>
    <row r="5878" spans="9:83" s="108" customFormat="1" x14ac:dyDescent="0.25">
      <c r="I5878" s="111"/>
      <c r="J5878" s="111"/>
      <c r="K5878" s="111"/>
      <c r="L5878" s="111"/>
      <c r="M5878" s="111"/>
      <c r="N5878" s="111"/>
      <c r="O5878" s="112"/>
      <c r="AF5878" s="109"/>
      <c r="AG5878" s="109"/>
      <c r="AH5878" s="109"/>
      <c r="AN5878" s="109"/>
      <c r="AO5878" s="109"/>
      <c r="AP5878" s="109"/>
      <c r="BF5878" s="305"/>
      <c r="BG5878" s="305"/>
      <c r="BJ5878" s="344"/>
      <c r="BK5878" s="344"/>
      <c r="BS5878" s="305"/>
      <c r="BT5878" s="305"/>
      <c r="BU5878" s="305"/>
      <c r="BV5878" s="305"/>
      <c r="BW5878" s="305"/>
      <c r="BX5878" s="305"/>
      <c r="BY5878" s="305"/>
      <c r="BZ5878" s="305"/>
      <c r="CA5878" s="305"/>
      <c r="CE5878" s="110"/>
    </row>
    <row r="5879" spans="9:83" s="108" customFormat="1" x14ac:dyDescent="0.25">
      <c r="I5879" s="111"/>
      <c r="J5879" s="111"/>
      <c r="K5879" s="111"/>
      <c r="L5879" s="111"/>
      <c r="M5879" s="111"/>
      <c r="N5879" s="111"/>
      <c r="O5879" s="112"/>
      <c r="AF5879" s="109"/>
      <c r="AG5879" s="109"/>
      <c r="AH5879" s="109"/>
      <c r="AN5879" s="109"/>
      <c r="AO5879" s="109"/>
      <c r="AP5879" s="109"/>
      <c r="BF5879" s="305"/>
      <c r="BG5879" s="305"/>
      <c r="BJ5879" s="344"/>
      <c r="BK5879" s="344"/>
      <c r="BS5879" s="305"/>
      <c r="BT5879" s="305"/>
      <c r="BU5879" s="305"/>
      <c r="BV5879" s="305"/>
      <c r="BW5879" s="305"/>
      <c r="BX5879" s="305"/>
      <c r="BY5879" s="305"/>
      <c r="BZ5879" s="305"/>
      <c r="CA5879" s="305"/>
      <c r="CE5879" s="110"/>
    </row>
    <row r="5880" spans="9:83" s="108" customFormat="1" x14ac:dyDescent="0.25">
      <c r="I5880" s="111"/>
      <c r="J5880" s="111"/>
      <c r="K5880" s="111"/>
      <c r="L5880" s="111"/>
      <c r="M5880" s="111"/>
      <c r="N5880" s="111"/>
      <c r="O5880" s="112"/>
      <c r="AF5880" s="109"/>
      <c r="AG5880" s="109"/>
      <c r="AH5880" s="109"/>
      <c r="AN5880" s="109"/>
      <c r="AO5880" s="109"/>
      <c r="AP5880" s="109"/>
      <c r="BF5880" s="305"/>
      <c r="BG5880" s="305"/>
      <c r="BJ5880" s="344"/>
      <c r="BK5880" s="344"/>
      <c r="BS5880" s="305"/>
      <c r="BT5880" s="305"/>
      <c r="BU5880" s="305"/>
      <c r="BV5880" s="305"/>
      <c r="BW5880" s="305"/>
      <c r="BX5880" s="305"/>
      <c r="BY5880" s="305"/>
      <c r="BZ5880" s="305"/>
      <c r="CA5880" s="305"/>
      <c r="CE5880" s="110"/>
    </row>
    <row r="5881" spans="9:83" s="108" customFormat="1" x14ac:dyDescent="0.25">
      <c r="I5881" s="111"/>
      <c r="J5881" s="111"/>
      <c r="K5881" s="111"/>
      <c r="L5881" s="111"/>
      <c r="M5881" s="111"/>
      <c r="N5881" s="111"/>
      <c r="O5881" s="112"/>
      <c r="AF5881" s="109"/>
      <c r="AG5881" s="109"/>
      <c r="AH5881" s="109"/>
      <c r="AN5881" s="109"/>
      <c r="AO5881" s="109"/>
      <c r="AP5881" s="109"/>
      <c r="BF5881" s="305"/>
      <c r="BG5881" s="305"/>
      <c r="BJ5881" s="344"/>
      <c r="BK5881" s="344"/>
      <c r="BS5881" s="305"/>
      <c r="BT5881" s="305"/>
      <c r="BU5881" s="305"/>
      <c r="BV5881" s="305"/>
      <c r="BW5881" s="305"/>
      <c r="BX5881" s="305"/>
      <c r="BY5881" s="305"/>
      <c r="BZ5881" s="305"/>
      <c r="CA5881" s="305"/>
      <c r="CE5881" s="110"/>
    </row>
    <row r="5882" spans="9:83" s="108" customFormat="1" x14ac:dyDescent="0.25">
      <c r="I5882" s="111"/>
      <c r="J5882" s="111"/>
      <c r="K5882" s="111"/>
      <c r="L5882" s="111"/>
      <c r="M5882" s="111"/>
      <c r="N5882" s="111"/>
      <c r="O5882" s="112"/>
      <c r="AF5882" s="109"/>
      <c r="AG5882" s="109"/>
      <c r="AH5882" s="109"/>
      <c r="AN5882" s="109"/>
      <c r="AO5882" s="109"/>
      <c r="AP5882" s="109"/>
      <c r="BF5882" s="305"/>
      <c r="BG5882" s="305"/>
      <c r="BJ5882" s="344"/>
      <c r="BK5882" s="344"/>
      <c r="BS5882" s="305"/>
      <c r="BT5882" s="305"/>
      <c r="BU5882" s="305"/>
      <c r="BV5882" s="305"/>
      <c r="BW5882" s="305"/>
      <c r="BX5882" s="305"/>
      <c r="BY5882" s="305"/>
      <c r="BZ5882" s="305"/>
      <c r="CA5882" s="305"/>
      <c r="CE5882" s="110"/>
    </row>
    <row r="5883" spans="9:83" s="108" customFormat="1" x14ac:dyDescent="0.25">
      <c r="I5883" s="111"/>
      <c r="J5883" s="111"/>
      <c r="K5883" s="111"/>
      <c r="L5883" s="111"/>
      <c r="M5883" s="111"/>
      <c r="N5883" s="111"/>
      <c r="O5883" s="112"/>
      <c r="AF5883" s="109"/>
      <c r="AG5883" s="109"/>
      <c r="AH5883" s="109"/>
      <c r="AN5883" s="109"/>
      <c r="AO5883" s="109"/>
      <c r="AP5883" s="109"/>
      <c r="BF5883" s="305"/>
      <c r="BG5883" s="305"/>
      <c r="BJ5883" s="344"/>
      <c r="BK5883" s="344"/>
      <c r="BS5883" s="305"/>
      <c r="BT5883" s="305"/>
      <c r="BU5883" s="305"/>
      <c r="BV5883" s="305"/>
      <c r="BW5883" s="305"/>
      <c r="BX5883" s="305"/>
      <c r="BY5883" s="305"/>
      <c r="BZ5883" s="305"/>
      <c r="CA5883" s="305"/>
      <c r="CE5883" s="110"/>
    </row>
    <row r="5884" spans="9:83" s="108" customFormat="1" x14ac:dyDescent="0.25">
      <c r="I5884" s="111"/>
      <c r="J5884" s="111"/>
      <c r="K5884" s="111"/>
      <c r="L5884" s="111"/>
      <c r="M5884" s="111"/>
      <c r="N5884" s="111"/>
      <c r="O5884" s="112"/>
      <c r="AF5884" s="109"/>
      <c r="AG5884" s="109"/>
      <c r="AH5884" s="109"/>
      <c r="AN5884" s="109"/>
      <c r="AO5884" s="109"/>
      <c r="AP5884" s="109"/>
      <c r="BF5884" s="305"/>
      <c r="BG5884" s="305"/>
      <c r="BJ5884" s="344"/>
      <c r="BK5884" s="344"/>
      <c r="BS5884" s="305"/>
      <c r="BT5884" s="305"/>
      <c r="BU5884" s="305"/>
      <c r="BV5884" s="305"/>
      <c r="BW5884" s="305"/>
      <c r="BX5884" s="305"/>
      <c r="BY5884" s="305"/>
      <c r="BZ5884" s="305"/>
      <c r="CA5884" s="305"/>
      <c r="CE5884" s="110"/>
    </row>
    <row r="5885" spans="9:83" s="108" customFormat="1" x14ac:dyDescent="0.25">
      <c r="I5885" s="111"/>
      <c r="J5885" s="111"/>
      <c r="K5885" s="111"/>
      <c r="L5885" s="111"/>
      <c r="M5885" s="111"/>
      <c r="N5885" s="111"/>
      <c r="O5885" s="112"/>
      <c r="AF5885" s="109"/>
      <c r="AG5885" s="109"/>
      <c r="AH5885" s="109"/>
      <c r="AN5885" s="109"/>
      <c r="AO5885" s="109"/>
      <c r="AP5885" s="109"/>
      <c r="BF5885" s="305"/>
      <c r="BG5885" s="305"/>
      <c r="BJ5885" s="344"/>
      <c r="BK5885" s="344"/>
      <c r="BS5885" s="305"/>
      <c r="BT5885" s="305"/>
      <c r="BU5885" s="305"/>
      <c r="BV5885" s="305"/>
      <c r="BW5885" s="305"/>
      <c r="BX5885" s="305"/>
      <c r="BY5885" s="305"/>
      <c r="BZ5885" s="305"/>
      <c r="CA5885" s="305"/>
      <c r="CE5885" s="110"/>
    </row>
    <row r="5886" spans="9:83" s="108" customFormat="1" x14ac:dyDescent="0.25">
      <c r="I5886" s="111"/>
      <c r="J5886" s="111"/>
      <c r="K5886" s="111"/>
      <c r="L5886" s="111"/>
      <c r="M5886" s="111"/>
      <c r="N5886" s="111"/>
      <c r="O5886" s="112"/>
      <c r="AF5886" s="109"/>
      <c r="AG5886" s="109"/>
      <c r="AH5886" s="109"/>
      <c r="AN5886" s="109"/>
      <c r="AO5886" s="109"/>
      <c r="AP5886" s="109"/>
      <c r="BF5886" s="305"/>
      <c r="BG5886" s="305"/>
      <c r="BJ5886" s="344"/>
      <c r="BK5886" s="344"/>
      <c r="BS5886" s="305"/>
      <c r="BT5886" s="305"/>
      <c r="BU5886" s="305"/>
      <c r="BV5886" s="305"/>
      <c r="BW5886" s="305"/>
      <c r="BX5886" s="305"/>
      <c r="BY5886" s="305"/>
      <c r="BZ5886" s="305"/>
      <c r="CA5886" s="305"/>
      <c r="CE5886" s="110"/>
    </row>
    <row r="5887" spans="9:83" s="108" customFormat="1" x14ac:dyDescent="0.25">
      <c r="I5887" s="111"/>
      <c r="J5887" s="111"/>
      <c r="K5887" s="111"/>
      <c r="L5887" s="111"/>
      <c r="M5887" s="111"/>
      <c r="N5887" s="111"/>
      <c r="O5887" s="112"/>
      <c r="AF5887" s="109"/>
      <c r="AG5887" s="109"/>
      <c r="AH5887" s="109"/>
      <c r="AN5887" s="109"/>
      <c r="AO5887" s="109"/>
      <c r="AP5887" s="109"/>
      <c r="BF5887" s="305"/>
      <c r="BG5887" s="305"/>
      <c r="BJ5887" s="344"/>
      <c r="BK5887" s="344"/>
      <c r="BS5887" s="305"/>
      <c r="BT5887" s="305"/>
      <c r="BU5887" s="305"/>
      <c r="BV5887" s="305"/>
      <c r="BW5887" s="305"/>
      <c r="BX5887" s="305"/>
      <c r="BY5887" s="305"/>
      <c r="BZ5887" s="305"/>
      <c r="CA5887" s="305"/>
      <c r="CE5887" s="110"/>
    </row>
    <row r="5888" spans="9:83" s="108" customFormat="1" x14ac:dyDescent="0.25">
      <c r="I5888" s="111"/>
      <c r="J5888" s="111"/>
      <c r="K5888" s="111"/>
      <c r="L5888" s="111"/>
      <c r="M5888" s="111"/>
      <c r="N5888" s="111"/>
      <c r="O5888" s="112"/>
      <c r="AF5888" s="109"/>
      <c r="AG5888" s="109"/>
      <c r="AH5888" s="109"/>
      <c r="AN5888" s="109"/>
      <c r="AO5888" s="109"/>
      <c r="AP5888" s="109"/>
      <c r="BF5888" s="305"/>
      <c r="BG5888" s="305"/>
      <c r="BJ5888" s="344"/>
      <c r="BK5888" s="344"/>
      <c r="BS5888" s="305"/>
      <c r="BT5888" s="305"/>
      <c r="BU5888" s="305"/>
      <c r="BV5888" s="305"/>
      <c r="BW5888" s="305"/>
      <c r="BX5888" s="305"/>
      <c r="BY5888" s="305"/>
      <c r="BZ5888" s="305"/>
      <c r="CA5888" s="305"/>
      <c r="CE5888" s="110"/>
    </row>
    <row r="5889" spans="9:83" s="108" customFormat="1" x14ac:dyDescent="0.25">
      <c r="I5889" s="111"/>
      <c r="J5889" s="111"/>
      <c r="K5889" s="111"/>
      <c r="L5889" s="111"/>
      <c r="M5889" s="111"/>
      <c r="N5889" s="111"/>
      <c r="O5889" s="112"/>
      <c r="AF5889" s="109"/>
      <c r="AG5889" s="109"/>
      <c r="AH5889" s="109"/>
      <c r="AN5889" s="109"/>
      <c r="AO5889" s="109"/>
      <c r="AP5889" s="109"/>
      <c r="BF5889" s="305"/>
      <c r="BG5889" s="305"/>
      <c r="BJ5889" s="344"/>
      <c r="BK5889" s="344"/>
      <c r="BS5889" s="305"/>
      <c r="BT5889" s="305"/>
      <c r="BU5889" s="305"/>
      <c r="BV5889" s="305"/>
      <c r="BW5889" s="305"/>
      <c r="BX5889" s="305"/>
      <c r="BY5889" s="305"/>
      <c r="BZ5889" s="305"/>
      <c r="CA5889" s="305"/>
      <c r="CE5889" s="110"/>
    </row>
    <row r="5890" spans="9:83" s="108" customFormat="1" x14ac:dyDescent="0.25">
      <c r="I5890" s="111"/>
      <c r="J5890" s="111"/>
      <c r="K5890" s="111"/>
      <c r="L5890" s="111"/>
      <c r="M5890" s="111"/>
      <c r="N5890" s="111"/>
      <c r="O5890" s="112"/>
      <c r="AF5890" s="109"/>
      <c r="AG5890" s="109"/>
      <c r="AH5890" s="109"/>
      <c r="AN5890" s="109"/>
      <c r="AO5890" s="109"/>
      <c r="AP5890" s="109"/>
      <c r="BF5890" s="305"/>
      <c r="BG5890" s="305"/>
      <c r="BJ5890" s="344"/>
      <c r="BK5890" s="344"/>
      <c r="BS5890" s="305"/>
      <c r="BT5890" s="305"/>
      <c r="BU5890" s="305"/>
      <c r="BV5890" s="305"/>
      <c r="BW5890" s="305"/>
      <c r="BX5890" s="305"/>
      <c r="BY5890" s="305"/>
      <c r="BZ5890" s="305"/>
      <c r="CA5890" s="305"/>
      <c r="CE5890" s="110"/>
    </row>
    <row r="5891" spans="9:83" s="108" customFormat="1" x14ac:dyDescent="0.25">
      <c r="I5891" s="111"/>
      <c r="J5891" s="111"/>
      <c r="K5891" s="111"/>
      <c r="L5891" s="111"/>
      <c r="M5891" s="111"/>
      <c r="N5891" s="111"/>
      <c r="O5891" s="112"/>
      <c r="AF5891" s="109"/>
      <c r="AG5891" s="109"/>
      <c r="AH5891" s="109"/>
      <c r="AN5891" s="109"/>
      <c r="AO5891" s="109"/>
      <c r="AP5891" s="109"/>
      <c r="BF5891" s="305"/>
      <c r="BG5891" s="305"/>
      <c r="BJ5891" s="344"/>
      <c r="BK5891" s="344"/>
      <c r="BS5891" s="305"/>
      <c r="BT5891" s="305"/>
      <c r="BU5891" s="305"/>
      <c r="BV5891" s="305"/>
      <c r="BW5891" s="305"/>
      <c r="BX5891" s="305"/>
      <c r="BY5891" s="305"/>
      <c r="BZ5891" s="305"/>
      <c r="CA5891" s="305"/>
      <c r="CE5891" s="110"/>
    </row>
    <row r="5892" spans="9:83" s="108" customFormat="1" x14ac:dyDescent="0.25">
      <c r="I5892" s="111"/>
      <c r="J5892" s="111"/>
      <c r="K5892" s="111"/>
      <c r="L5892" s="111"/>
      <c r="M5892" s="111"/>
      <c r="N5892" s="111"/>
      <c r="O5892" s="112"/>
      <c r="AF5892" s="109"/>
      <c r="AG5892" s="109"/>
      <c r="AH5892" s="109"/>
      <c r="AN5892" s="109"/>
      <c r="AO5892" s="109"/>
      <c r="AP5892" s="109"/>
      <c r="BF5892" s="305"/>
      <c r="BG5892" s="305"/>
      <c r="BJ5892" s="344"/>
      <c r="BK5892" s="344"/>
      <c r="BS5892" s="305"/>
      <c r="BT5892" s="305"/>
      <c r="BU5892" s="305"/>
      <c r="BV5892" s="305"/>
      <c r="BW5892" s="305"/>
      <c r="BX5892" s="305"/>
      <c r="BY5892" s="305"/>
      <c r="BZ5892" s="305"/>
      <c r="CA5892" s="305"/>
      <c r="CE5892" s="110"/>
    </row>
    <row r="5893" spans="9:83" s="108" customFormat="1" x14ac:dyDescent="0.25">
      <c r="I5893" s="111"/>
      <c r="J5893" s="111"/>
      <c r="K5893" s="111"/>
      <c r="L5893" s="111"/>
      <c r="M5893" s="111"/>
      <c r="N5893" s="111"/>
      <c r="O5893" s="112"/>
      <c r="AF5893" s="109"/>
      <c r="AG5893" s="109"/>
      <c r="AH5893" s="109"/>
      <c r="AN5893" s="109"/>
      <c r="AO5893" s="109"/>
      <c r="AP5893" s="109"/>
      <c r="BF5893" s="305"/>
      <c r="BG5893" s="305"/>
      <c r="BJ5893" s="344"/>
      <c r="BK5893" s="344"/>
      <c r="BS5893" s="305"/>
      <c r="BT5893" s="305"/>
      <c r="BU5893" s="305"/>
      <c r="BV5893" s="305"/>
      <c r="BW5893" s="305"/>
      <c r="BX5893" s="305"/>
      <c r="BY5893" s="305"/>
      <c r="BZ5893" s="305"/>
      <c r="CA5893" s="305"/>
      <c r="CE5893" s="110"/>
    </row>
    <row r="5894" spans="9:83" s="108" customFormat="1" x14ac:dyDescent="0.25">
      <c r="I5894" s="111"/>
      <c r="J5894" s="111"/>
      <c r="K5894" s="111"/>
      <c r="L5894" s="111"/>
      <c r="M5894" s="111"/>
      <c r="N5894" s="111"/>
      <c r="O5894" s="112"/>
      <c r="AF5894" s="109"/>
      <c r="AG5894" s="109"/>
      <c r="AH5894" s="109"/>
      <c r="AN5894" s="109"/>
      <c r="AO5894" s="109"/>
      <c r="AP5894" s="109"/>
      <c r="BF5894" s="305"/>
      <c r="BG5894" s="305"/>
      <c r="BJ5894" s="344"/>
      <c r="BK5894" s="344"/>
      <c r="BS5894" s="305"/>
      <c r="BT5894" s="305"/>
      <c r="BU5894" s="305"/>
      <c r="BV5894" s="305"/>
      <c r="BW5894" s="305"/>
      <c r="BX5894" s="305"/>
      <c r="BY5894" s="305"/>
      <c r="BZ5894" s="305"/>
      <c r="CA5894" s="305"/>
      <c r="CE5894" s="110"/>
    </row>
    <row r="5895" spans="9:83" s="108" customFormat="1" x14ac:dyDescent="0.25">
      <c r="I5895" s="111"/>
      <c r="J5895" s="111"/>
      <c r="K5895" s="111"/>
      <c r="L5895" s="111"/>
      <c r="M5895" s="111"/>
      <c r="N5895" s="111"/>
      <c r="O5895" s="112"/>
      <c r="AF5895" s="109"/>
      <c r="AG5895" s="109"/>
      <c r="AH5895" s="109"/>
      <c r="AN5895" s="109"/>
      <c r="AO5895" s="109"/>
      <c r="AP5895" s="109"/>
      <c r="BF5895" s="305"/>
      <c r="BG5895" s="305"/>
      <c r="BJ5895" s="344"/>
      <c r="BK5895" s="344"/>
      <c r="BS5895" s="305"/>
      <c r="BT5895" s="305"/>
      <c r="BU5895" s="305"/>
      <c r="BV5895" s="305"/>
      <c r="BW5895" s="305"/>
      <c r="BX5895" s="305"/>
      <c r="BY5895" s="305"/>
      <c r="BZ5895" s="305"/>
      <c r="CA5895" s="305"/>
      <c r="CE5895" s="110"/>
    </row>
    <row r="5896" spans="9:83" s="108" customFormat="1" x14ac:dyDescent="0.25">
      <c r="I5896" s="111"/>
      <c r="J5896" s="111"/>
      <c r="K5896" s="111"/>
      <c r="L5896" s="111"/>
      <c r="M5896" s="111"/>
      <c r="N5896" s="111"/>
      <c r="O5896" s="112"/>
      <c r="AF5896" s="109"/>
      <c r="AG5896" s="109"/>
      <c r="AH5896" s="109"/>
      <c r="AN5896" s="109"/>
      <c r="AO5896" s="109"/>
      <c r="AP5896" s="109"/>
      <c r="BF5896" s="305"/>
      <c r="BG5896" s="305"/>
      <c r="BJ5896" s="344"/>
      <c r="BK5896" s="344"/>
      <c r="BS5896" s="305"/>
      <c r="BT5896" s="305"/>
      <c r="BU5896" s="305"/>
      <c r="BV5896" s="305"/>
      <c r="BW5896" s="305"/>
      <c r="BX5896" s="305"/>
      <c r="BY5896" s="305"/>
      <c r="BZ5896" s="305"/>
      <c r="CA5896" s="305"/>
      <c r="CE5896" s="110"/>
    </row>
    <row r="5897" spans="9:83" s="108" customFormat="1" x14ac:dyDescent="0.25">
      <c r="I5897" s="111"/>
      <c r="J5897" s="111"/>
      <c r="K5897" s="111"/>
      <c r="L5897" s="111"/>
      <c r="M5897" s="111"/>
      <c r="N5897" s="111"/>
      <c r="O5897" s="112"/>
      <c r="AF5897" s="109"/>
      <c r="AG5897" s="109"/>
      <c r="AH5897" s="109"/>
      <c r="AN5897" s="109"/>
      <c r="AO5897" s="109"/>
      <c r="AP5897" s="109"/>
      <c r="BF5897" s="305"/>
      <c r="BG5897" s="305"/>
      <c r="BJ5897" s="344"/>
      <c r="BK5897" s="344"/>
      <c r="BS5897" s="305"/>
      <c r="BT5897" s="305"/>
      <c r="BU5897" s="305"/>
      <c r="BV5897" s="305"/>
      <c r="BW5897" s="305"/>
      <c r="BX5897" s="305"/>
      <c r="BY5897" s="305"/>
      <c r="BZ5897" s="305"/>
      <c r="CA5897" s="305"/>
      <c r="CE5897" s="110"/>
    </row>
    <row r="5898" spans="9:83" s="108" customFormat="1" x14ac:dyDescent="0.25">
      <c r="I5898" s="111"/>
      <c r="J5898" s="111"/>
      <c r="K5898" s="111"/>
      <c r="L5898" s="111"/>
      <c r="M5898" s="111"/>
      <c r="N5898" s="111"/>
      <c r="O5898" s="112"/>
      <c r="AF5898" s="109"/>
      <c r="AG5898" s="109"/>
      <c r="AH5898" s="109"/>
      <c r="AN5898" s="109"/>
      <c r="AO5898" s="109"/>
      <c r="AP5898" s="109"/>
      <c r="BF5898" s="305"/>
      <c r="BG5898" s="305"/>
      <c r="BJ5898" s="344"/>
      <c r="BK5898" s="344"/>
      <c r="BS5898" s="305"/>
      <c r="BT5898" s="305"/>
      <c r="BU5898" s="305"/>
      <c r="BV5898" s="305"/>
      <c r="BW5898" s="305"/>
      <c r="BX5898" s="305"/>
      <c r="BY5898" s="305"/>
      <c r="BZ5898" s="305"/>
      <c r="CA5898" s="305"/>
      <c r="CE5898" s="110"/>
    </row>
    <row r="5899" spans="9:83" s="108" customFormat="1" x14ac:dyDescent="0.25">
      <c r="I5899" s="111"/>
      <c r="J5899" s="111"/>
      <c r="K5899" s="111"/>
      <c r="L5899" s="111"/>
      <c r="M5899" s="111"/>
      <c r="N5899" s="111"/>
      <c r="O5899" s="112"/>
      <c r="AF5899" s="109"/>
      <c r="AG5899" s="109"/>
      <c r="AH5899" s="109"/>
      <c r="AN5899" s="109"/>
      <c r="AO5899" s="109"/>
      <c r="AP5899" s="109"/>
      <c r="BF5899" s="305"/>
      <c r="BG5899" s="305"/>
      <c r="BJ5899" s="344"/>
      <c r="BK5899" s="344"/>
      <c r="BS5899" s="305"/>
      <c r="BT5899" s="305"/>
      <c r="BU5899" s="305"/>
      <c r="BV5899" s="305"/>
      <c r="BW5899" s="305"/>
      <c r="BX5899" s="305"/>
      <c r="BY5899" s="305"/>
      <c r="BZ5899" s="305"/>
      <c r="CA5899" s="305"/>
      <c r="CE5899" s="110"/>
    </row>
    <row r="5900" spans="9:83" s="108" customFormat="1" x14ac:dyDescent="0.25">
      <c r="I5900" s="111"/>
      <c r="J5900" s="111"/>
      <c r="K5900" s="111"/>
      <c r="L5900" s="111"/>
      <c r="M5900" s="111"/>
      <c r="N5900" s="111"/>
      <c r="O5900" s="112"/>
      <c r="AF5900" s="109"/>
      <c r="AG5900" s="109"/>
      <c r="AH5900" s="109"/>
      <c r="AN5900" s="109"/>
      <c r="AO5900" s="109"/>
      <c r="AP5900" s="109"/>
      <c r="BF5900" s="305"/>
      <c r="BG5900" s="305"/>
      <c r="BJ5900" s="344"/>
      <c r="BK5900" s="344"/>
      <c r="BS5900" s="305"/>
      <c r="BT5900" s="305"/>
      <c r="BU5900" s="305"/>
      <c r="BV5900" s="305"/>
      <c r="BW5900" s="305"/>
      <c r="BX5900" s="305"/>
      <c r="BY5900" s="305"/>
      <c r="BZ5900" s="305"/>
      <c r="CA5900" s="305"/>
      <c r="CE5900" s="110"/>
    </row>
    <row r="5901" spans="9:83" s="108" customFormat="1" x14ac:dyDescent="0.25">
      <c r="I5901" s="111"/>
      <c r="J5901" s="111"/>
      <c r="K5901" s="111"/>
      <c r="L5901" s="111"/>
      <c r="M5901" s="111"/>
      <c r="N5901" s="111"/>
      <c r="O5901" s="112"/>
      <c r="AF5901" s="109"/>
      <c r="AG5901" s="109"/>
      <c r="AH5901" s="109"/>
      <c r="AN5901" s="109"/>
      <c r="AO5901" s="109"/>
      <c r="AP5901" s="109"/>
      <c r="BF5901" s="305"/>
      <c r="BG5901" s="305"/>
      <c r="BJ5901" s="344"/>
      <c r="BK5901" s="344"/>
      <c r="BS5901" s="305"/>
      <c r="BT5901" s="305"/>
      <c r="BU5901" s="305"/>
      <c r="BV5901" s="305"/>
      <c r="BW5901" s="305"/>
      <c r="BX5901" s="305"/>
      <c r="BY5901" s="305"/>
      <c r="BZ5901" s="305"/>
      <c r="CA5901" s="305"/>
      <c r="CE5901" s="110"/>
    </row>
    <row r="5902" spans="9:83" s="108" customFormat="1" x14ac:dyDescent="0.25">
      <c r="I5902" s="111"/>
      <c r="J5902" s="111"/>
      <c r="K5902" s="111"/>
      <c r="L5902" s="111"/>
      <c r="M5902" s="111"/>
      <c r="N5902" s="111"/>
      <c r="O5902" s="112"/>
      <c r="AF5902" s="109"/>
      <c r="AG5902" s="109"/>
      <c r="AH5902" s="109"/>
      <c r="AN5902" s="109"/>
      <c r="AO5902" s="109"/>
      <c r="AP5902" s="109"/>
      <c r="BF5902" s="305"/>
      <c r="BG5902" s="305"/>
      <c r="BJ5902" s="344"/>
      <c r="BK5902" s="344"/>
      <c r="BS5902" s="305"/>
      <c r="BT5902" s="305"/>
      <c r="BU5902" s="305"/>
      <c r="BV5902" s="305"/>
      <c r="BW5902" s="305"/>
      <c r="BX5902" s="305"/>
      <c r="BY5902" s="305"/>
      <c r="BZ5902" s="305"/>
      <c r="CA5902" s="305"/>
      <c r="CE5902" s="110"/>
    </row>
    <row r="5903" spans="9:83" s="108" customFormat="1" x14ac:dyDescent="0.25">
      <c r="I5903" s="111"/>
      <c r="J5903" s="111"/>
      <c r="K5903" s="111"/>
      <c r="L5903" s="111"/>
      <c r="M5903" s="111"/>
      <c r="N5903" s="111"/>
      <c r="O5903" s="112"/>
      <c r="AF5903" s="109"/>
      <c r="AG5903" s="109"/>
      <c r="AH5903" s="109"/>
      <c r="AN5903" s="109"/>
      <c r="AO5903" s="109"/>
      <c r="AP5903" s="109"/>
      <c r="BF5903" s="305"/>
      <c r="BG5903" s="305"/>
      <c r="BJ5903" s="344"/>
      <c r="BK5903" s="344"/>
      <c r="BS5903" s="305"/>
      <c r="BT5903" s="305"/>
      <c r="BU5903" s="305"/>
      <c r="BV5903" s="305"/>
      <c r="BW5903" s="305"/>
      <c r="BX5903" s="305"/>
      <c r="BY5903" s="305"/>
      <c r="BZ5903" s="305"/>
      <c r="CA5903" s="305"/>
      <c r="CE5903" s="110"/>
    </row>
    <row r="5904" spans="9:83" s="108" customFormat="1" x14ac:dyDescent="0.25">
      <c r="I5904" s="111"/>
      <c r="J5904" s="111"/>
      <c r="K5904" s="111"/>
      <c r="L5904" s="111"/>
      <c r="M5904" s="111"/>
      <c r="N5904" s="111"/>
      <c r="O5904" s="112"/>
      <c r="AF5904" s="109"/>
      <c r="AG5904" s="109"/>
      <c r="AH5904" s="109"/>
      <c r="AN5904" s="109"/>
      <c r="AO5904" s="109"/>
      <c r="AP5904" s="109"/>
      <c r="BF5904" s="305"/>
      <c r="BG5904" s="305"/>
      <c r="BJ5904" s="344"/>
      <c r="BK5904" s="344"/>
      <c r="BS5904" s="305"/>
      <c r="BT5904" s="305"/>
      <c r="BU5904" s="305"/>
      <c r="BV5904" s="305"/>
      <c r="BW5904" s="305"/>
      <c r="BX5904" s="305"/>
      <c r="BY5904" s="305"/>
      <c r="BZ5904" s="305"/>
      <c r="CA5904" s="305"/>
      <c r="CE5904" s="110"/>
    </row>
    <row r="5905" spans="9:83" s="108" customFormat="1" x14ac:dyDescent="0.25">
      <c r="I5905" s="111"/>
      <c r="J5905" s="111"/>
      <c r="K5905" s="111"/>
      <c r="L5905" s="111"/>
      <c r="M5905" s="111"/>
      <c r="N5905" s="111"/>
      <c r="O5905" s="112"/>
      <c r="AF5905" s="109"/>
      <c r="AG5905" s="109"/>
      <c r="AH5905" s="109"/>
      <c r="AN5905" s="109"/>
      <c r="AO5905" s="109"/>
      <c r="AP5905" s="109"/>
      <c r="BF5905" s="305"/>
      <c r="BG5905" s="305"/>
      <c r="BJ5905" s="344"/>
      <c r="BK5905" s="344"/>
      <c r="BS5905" s="305"/>
      <c r="BT5905" s="305"/>
      <c r="BU5905" s="305"/>
      <c r="BV5905" s="305"/>
      <c r="BW5905" s="305"/>
      <c r="BX5905" s="305"/>
      <c r="BY5905" s="305"/>
      <c r="BZ5905" s="305"/>
      <c r="CA5905" s="305"/>
      <c r="CE5905" s="110"/>
    </row>
    <row r="5906" spans="9:83" s="108" customFormat="1" x14ac:dyDescent="0.25">
      <c r="I5906" s="111"/>
      <c r="J5906" s="111"/>
      <c r="K5906" s="111"/>
      <c r="L5906" s="111"/>
      <c r="M5906" s="111"/>
      <c r="N5906" s="111"/>
      <c r="O5906" s="112"/>
      <c r="AF5906" s="109"/>
      <c r="AG5906" s="109"/>
      <c r="AH5906" s="109"/>
      <c r="AN5906" s="109"/>
      <c r="AO5906" s="109"/>
      <c r="AP5906" s="109"/>
      <c r="BF5906" s="305"/>
      <c r="BG5906" s="305"/>
      <c r="BJ5906" s="344"/>
      <c r="BK5906" s="344"/>
      <c r="BS5906" s="305"/>
      <c r="BT5906" s="305"/>
      <c r="BU5906" s="305"/>
      <c r="BV5906" s="305"/>
      <c r="BW5906" s="305"/>
      <c r="BX5906" s="305"/>
      <c r="BY5906" s="305"/>
      <c r="BZ5906" s="305"/>
      <c r="CA5906" s="305"/>
      <c r="CE5906" s="110"/>
    </row>
    <row r="5907" spans="9:83" s="108" customFormat="1" x14ac:dyDescent="0.25">
      <c r="I5907" s="111"/>
      <c r="J5907" s="111"/>
      <c r="K5907" s="111"/>
      <c r="L5907" s="111"/>
      <c r="M5907" s="111"/>
      <c r="N5907" s="111"/>
      <c r="O5907" s="112"/>
      <c r="AF5907" s="109"/>
      <c r="AG5907" s="109"/>
      <c r="AH5907" s="109"/>
      <c r="AN5907" s="109"/>
      <c r="AO5907" s="109"/>
      <c r="AP5907" s="109"/>
      <c r="BF5907" s="305"/>
      <c r="BG5907" s="305"/>
      <c r="BJ5907" s="344"/>
      <c r="BK5907" s="344"/>
      <c r="BS5907" s="305"/>
      <c r="BT5907" s="305"/>
      <c r="BU5907" s="305"/>
      <c r="BV5907" s="305"/>
      <c r="BW5907" s="305"/>
      <c r="BX5907" s="305"/>
      <c r="BY5907" s="305"/>
      <c r="BZ5907" s="305"/>
      <c r="CA5907" s="305"/>
      <c r="CE5907" s="110"/>
    </row>
    <row r="5908" spans="9:83" s="108" customFormat="1" x14ac:dyDescent="0.25">
      <c r="I5908" s="111"/>
      <c r="J5908" s="111"/>
      <c r="K5908" s="111"/>
      <c r="L5908" s="111"/>
      <c r="M5908" s="111"/>
      <c r="N5908" s="111"/>
      <c r="O5908" s="112"/>
      <c r="AF5908" s="109"/>
      <c r="AG5908" s="109"/>
      <c r="AH5908" s="109"/>
      <c r="AN5908" s="109"/>
      <c r="AO5908" s="109"/>
      <c r="AP5908" s="109"/>
      <c r="BF5908" s="305"/>
      <c r="BG5908" s="305"/>
      <c r="BJ5908" s="344"/>
      <c r="BK5908" s="344"/>
      <c r="BS5908" s="305"/>
      <c r="BT5908" s="305"/>
      <c r="BU5908" s="305"/>
      <c r="BV5908" s="305"/>
      <c r="BW5908" s="305"/>
      <c r="BX5908" s="305"/>
      <c r="BY5908" s="305"/>
      <c r="BZ5908" s="305"/>
      <c r="CA5908" s="305"/>
      <c r="CE5908" s="110"/>
    </row>
    <row r="5909" spans="9:83" s="108" customFormat="1" x14ac:dyDescent="0.25">
      <c r="I5909" s="111"/>
      <c r="J5909" s="111"/>
      <c r="K5909" s="111"/>
      <c r="L5909" s="111"/>
      <c r="M5909" s="111"/>
      <c r="N5909" s="111"/>
      <c r="O5909" s="112"/>
      <c r="AF5909" s="109"/>
      <c r="AG5909" s="109"/>
      <c r="AH5909" s="109"/>
      <c r="AN5909" s="109"/>
      <c r="AO5909" s="109"/>
      <c r="AP5909" s="109"/>
      <c r="BF5909" s="305"/>
      <c r="BG5909" s="305"/>
      <c r="BJ5909" s="344"/>
      <c r="BK5909" s="344"/>
      <c r="BS5909" s="305"/>
      <c r="BT5909" s="305"/>
      <c r="BU5909" s="305"/>
      <c r="BV5909" s="305"/>
      <c r="BW5909" s="305"/>
      <c r="BX5909" s="305"/>
      <c r="BY5909" s="305"/>
      <c r="BZ5909" s="305"/>
      <c r="CA5909" s="305"/>
      <c r="CE5909" s="110"/>
    </row>
    <row r="5910" spans="9:83" s="108" customFormat="1" x14ac:dyDescent="0.25">
      <c r="I5910" s="111"/>
      <c r="J5910" s="111"/>
      <c r="K5910" s="111"/>
      <c r="L5910" s="111"/>
      <c r="M5910" s="111"/>
      <c r="N5910" s="111"/>
      <c r="O5910" s="112"/>
      <c r="AF5910" s="109"/>
      <c r="AG5910" s="109"/>
      <c r="AH5910" s="109"/>
      <c r="AN5910" s="109"/>
      <c r="AO5910" s="109"/>
      <c r="AP5910" s="109"/>
      <c r="BF5910" s="305"/>
      <c r="BG5910" s="305"/>
      <c r="BJ5910" s="344"/>
      <c r="BK5910" s="344"/>
      <c r="BS5910" s="305"/>
      <c r="BT5910" s="305"/>
      <c r="BU5910" s="305"/>
      <c r="BV5910" s="305"/>
      <c r="BW5910" s="305"/>
      <c r="BX5910" s="305"/>
      <c r="BY5910" s="305"/>
      <c r="BZ5910" s="305"/>
      <c r="CA5910" s="305"/>
      <c r="CE5910" s="110"/>
    </row>
    <row r="5911" spans="9:83" s="108" customFormat="1" x14ac:dyDescent="0.25">
      <c r="I5911" s="111"/>
      <c r="J5911" s="111"/>
      <c r="K5911" s="111"/>
      <c r="L5911" s="111"/>
      <c r="M5911" s="111"/>
      <c r="N5911" s="111"/>
      <c r="O5911" s="112"/>
      <c r="AF5911" s="109"/>
      <c r="AG5911" s="109"/>
      <c r="AH5911" s="109"/>
      <c r="AN5911" s="109"/>
      <c r="AO5911" s="109"/>
      <c r="AP5911" s="109"/>
      <c r="BF5911" s="305"/>
      <c r="BG5911" s="305"/>
      <c r="BJ5911" s="344"/>
      <c r="BK5911" s="344"/>
      <c r="BS5911" s="305"/>
      <c r="BT5911" s="305"/>
      <c r="BU5911" s="305"/>
      <c r="BV5911" s="305"/>
      <c r="BW5911" s="305"/>
      <c r="BX5911" s="305"/>
      <c r="BY5911" s="305"/>
      <c r="BZ5911" s="305"/>
      <c r="CA5911" s="305"/>
      <c r="CE5911" s="110"/>
    </row>
    <row r="5912" spans="9:83" s="108" customFormat="1" x14ac:dyDescent="0.25">
      <c r="I5912" s="111"/>
      <c r="J5912" s="111"/>
      <c r="K5912" s="111"/>
      <c r="L5912" s="111"/>
      <c r="M5912" s="111"/>
      <c r="N5912" s="111"/>
      <c r="O5912" s="112"/>
      <c r="AF5912" s="109"/>
      <c r="AG5912" s="109"/>
      <c r="AH5912" s="109"/>
      <c r="AN5912" s="109"/>
      <c r="AO5912" s="109"/>
      <c r="AP5912" s="109"/>
      <c r="BF5912" s="305"/>
      <c r="BG5912" s="305"/>
      <c r="BJ5912" s="344"/>
      <c r="BK5912" s="344"/>
      <c r="BS5912" s="305"/>
      <c r="BT5912" s="305"/>
      <c r="BU5912" s="305"/>
      <c r="BV5912" s="305"/>
      <c r="BW5912" s="305"/>
      <c r="BX5912" s="305"/>
      <c r="BY5912" s="305"/>
      <c r="BZ5912" s="305"/>
      <c r="CA5912" s="305"/>
      <c r="CE5912" s="110"/>
    </row>
    <row r="5913" spans="9:83" s="108" customFormat="1" x14ac:dyDescent="0.25">
      <c r="I5913" s="111"/>
      <c r="J5913" s="111"/>
      <c r="K5913" s="111"/>
      <c r="L5913" s="111"/>
      <c r="M5913" s="111"/>
      <c r="N5913" s="111"/>
      <c r="O5913" s="112"/>
      <c r="AF5913" s="109"/>
      <c r="AG5913" s="109"/>
      <c r="AH5913" s="109"/>
      <c r="AN5913" s="109"/>
      <c r="AO5913" s="109"/>
      <c r="AP5913" s="109"/>
      <c r="BF5913" s="305"/>
      <c r="BG5913" s="305"/>
      <c r="BJ5913" s="344"/>
      <c r="BK5913" s="344"/>
      <c r="BS5913" s="305"/>
      <c r="BT5913" s="305"/>
      <c r="BU5913" s="305"/>
      <c r="BV5913" s="305"/>
      <c r="BW5913" s="305"/>
      <c r="BX5913" s="305"/>
      <c r="BY5913" s="305"/>
      <c r="BZ5913" s="305"/>
      <c r="CA5913" s="305"/>
      <c r="CE5913" s="110"/>
    </row>
    <row r="5914" spans="9:83" s="108" customFormat="1" x14ac:dyDescent="0.25">
      <c r="I5914" s="111"/>
      <c r="J5914" s="111"/>
      <c r="K5914" s="111"/>
      <c r="L5914" s="111"/>
      <c r="M5914" s="111"/>
      <c r="N5914" s="111"/>
      <c r="O5914" s="112"/>
      <c r="AF5914" s="109"/>
      <c r="AG5914" s="109"/>
      <c r="AH5914" s="109"/>
      <c r="AN5914" s="109"/>
      <c r="AO5914" s="109"/>
      <c r="AP5914" s="109"/>
      <c r="BF5914" s="305"/>
      <c r="BG5914" s="305"/>
      <c r="BJ5914" s="344"/>
      <c r="BK5914" s="344"/>
      <c r="BS5914" s="305"/>
      <c r="BT5914" s="305"/>
      <c r="BU5914" s="305"/>
      <c r="BV5914" s="305"/>
      <c r="BW5914" s="305"/>
      <c r="BX5914" s="305"/>
      <c r="BY5914" s="305"/>
      <c r="BZ5914" s="305"/>
      <c r="CA5914" s="305"/>
      <c r="CE5914" s="110"/>
    </row>
    <row r="5915" spans="9:83" s="108" customFormat="1" x14ac:dyDescent="0.25">
      <c r="I5915" s="111"/>
      <c r="J5915" s="111"/>
      <c r="K5915" s="111"/>
      <c r="L5915" s="111"/>
      <c r="M5915" s="111"/>
      <c r="N5915" s="111"/>
      <c r="O5915" s="112"/>
      <c r="AF5915" s="109"/>
      <c r="AG5915" s="109"/>
      <c r="AH5915" s="109"/>
      <c r="AN5915" s="109"/>
      <c r="AO5915" s="109"/>
      <c r="AP5915" s="109"/>
      <c r="BF5915" s="305"/>
      <c r="BG5915" s="305"/>
      <c r="BJ5915" s="344"/>
      <c r="BK5915" s="344"/>
      <c r="BS5915" s="305"/>
      <c r="BT5915" s="305"/>
      <c r="BU5915" s="305"/>
      <c r="BV5915" s="305"/>
      <c r="BW5915" s="305"/>
      <c r="BX5915" s="305"/>
      <c r="BY5915" s="305"/>
      <c r="BZ5915" s="305"/>
      <c r="CA5915" s="305"/>
      <c r="CE5915" s="110"/>
    </row>
    <row r="5916" spans="9:83" s="108" customFormat="1" x14ac:dyDescent="0.25">
      <c r="I5916" s="111"/>
      <c r="J5916" s="111"/>
      <c r="K5916" s="111"/>
      <c r="L5916" s="111"/>
      <c r="M5916" s="111"/>
      <c r="N5916" s="111"/>
      <c r="O5916" s="112"/>
      <c r="AF5916" s="109"/>
      <c r="AG5916" s="109"/>
      <c r="AH5916" s="109"/>
      <c r="AN5916" s="109"/>
      <c r="AO5916" s="109"/>
      <c r="AP5916" s="109"/>
      <c r="BF5916" s="305"/>
      <c r="BG5916" s="305"/>
      <c r="BJ5916" s="344"/>
      <c r="BK5916" s="344"/>
      <c r="BS5916" s="305"/>
      <c r="BT5916" s="305"/>
      <c r="BU5916" s="305"/>
      <c r="BV5916" s="305"/>
      <c r="BW5916" s="305"/>
      <c r="BX5916" s="305"/>
      <c r="BY5916" s="305"/>
      <c r="BZ5916" s="305"/>
      <c r="CA5916" s="305"/>
      <c r="CE5916" s="110"/>
    </row>
    <row r="5917" spans="9:83" s="108" customFormat="1" x14ac:dyDescent="0.25">
      <c r="I5917" s="111"/>
      <c r="J5917" s="111"/>
      <c r="K5917" s="111"/>
      <c r="L5917" s="111"/>
      <c r="M5917" s="111"/>
      <c r="N5917" s="111"/>
      <c r="O5917" s="112"/>
      <c r="AF5917" s="109"/>
      <c r="AG5917" s="109"/>
      <c r="AH5917" s="109"/>
      <c r="AN5917" s="109"/>
      <c r="AO5917" s="109"/>
      <c r="AP5917" s="109"/>
      <c r="BF5917" s="305"/>
      <c r="BG5917" s="305"/>
      <c r="BJ5917" s="344"/>
      <c r="BK5917" s="344"/>
      <c r="BS5917" s="305"/>
      <c r="BT5917" s="305"/>
      <c r="BU5917" s="305"/>
      <c r="BV5917" s="305"/>
      <c r="BW5917" s="305"/>
      <c r="BX5917" s="305"/>
      <c r="BY5917" s="305"/>
      <c r="BZ5917" s="305"/>
      <c r="CA5917" s="305"/>
      <c r="CE5917" s="110"/>
    </row>
    <row r="5918" spans="9:83" s="108" customFormat="1" x14ac:dyDescent="0.25">
      <c r="I5918" s="111"/>
      <c r="J5918" s="111"/>
      <c r="K5918" s="111"/>
      <c r="L5918" s="111"/>
      <c r="M5918" s="111"/>
      <c r="N5918" s="111"/>
      <c r="O5918" s="112"/>
      <c r="AF5918" s="109"/>
      <c r="AG5918" s="109"/>
      <c r="AH5918" s="109"/>
      <c r="AN5918" s="109"/>
      <c r="AO5918" s="109"/>
      <c r="AP5918" s="109"/>
      <c r="BF5918" s="305"/>
      <c r="BG5918" s="305"/>
      <c r="BJ5918" s="344"/>
      <c r="BK5918" s="344"/>
      <c r="BS5918" s="305"/>
      <c r="BT5918" s="305"/>
      <c r="BU5918" s="305"/>
      <c r="BV5918" s="305"/>
      <c r="BW5918" s="305"/>
      <c r="BX5918" s="305"/>
      <c r="BY5918" s="305"/>
      <c r="BZ5918" s="305"/>
      <c r="CA5918" s="305"/>
      <c r="CE5918" s="110"/>
    </row>
    <row r="5919" spans="9:83" s="108" customFormat="1" x14ac:dyDescent="0.25">
      <c r="I5919" s="111"/>
      <c r="J5919" s="111"/>
      <c r="K5919" s="111"/>
      <c r="L5919" s="111"/>
      <c r="M5919" s="111"/>
      <c r="N5919" s="111"/>
      <c r="O5919" s="112"/>
      <c r="AF5919" s="109"/>
      <c r="AG5919" s="109"/>
      <c r="AH5919" s="109"/>
      <c r="AN5919" s="109"/>
      <c r="AO5919" s="109"/>
      <c r="AP5919" s="109"/>
      <c r="BF5919" s="305"/>
      <c r="BG5919" s="305"/>
      <c r="BJ5919" s="344"/>
      <c r="BK5919" s="344"/>
      <c r="BS5919" s="305"/>
      <c r="BT5919" s="305"/>
      <c r="BU5919" s="305"/>
      <c r="BV5919" s="305"/>
      <c r="BW5919" s="305"/>
      <c r="BX5919" s="305"/>
      <c r="BY5919" s="305"/>
      <c r="BZ5919" s="305"/>
      <c r="CA5919" s="305"/>
      <c r="CE5919" s="110"/>
    </row>
    <row r="5920" spans="9:83" s="108" customFormat="1" x14ac:dyDescent="0.25">
      <c r="I5920" s="111"/>
      <c r="J5920" s="111"/>
      <c r="K5920" s="111"/>
      <c r="L5920" s="111"/>
      <c r="M5920" s="111"/>
      <c r="N5920" s="111"/>
      <c r="O5920" s="112"/>
      <c r="AF5920" s="109"/>
      <c r="AG5920" s="109"/>
      <c r="AH5920" s="109"/>
      <c r="AN5920" s="109"/>
      <c r="AO5920" s="109"/>
      <c r="AP5920" s="109"/>
      <c r="BF5920" s="305"/>
      <c r="BG5920" s="305"/>
      <c r="BJ5920" s="344"/>
      <c r="BK5920" s="344"/>
      <c r="BS5920" s="305"/>
      <c r="BT5920" s="305"/>
      <c r="BU5920" s="305"/>
      <c r="BV5920" s="305"/>
      <c r="BW5920" s="305"/>
      <c r="BX5920" s="305"/>
      <c r="BY5920" s="305"/>
      <c r="BZ5920" s="305"/>
      <c r="CA5920" s="305"/>
      <c r="CE5920" s="110"/>
    </row>
    <row r="5921" spans="9:83" s="108" customFormat="1" x14ac:dyDescent="0.25">
      <c r="I5921" s="111"/>
      <c r="J5921" s="111"/>
      <c r="K5921" s="111"/>
      <c r="L5921" s="111"/>
      <c r="M5921" s="111"/>
      <c r="N5921" s="111"/>
      <c r="O5921" s="112"/>
      <c r="AF5921" s="109"/>
      <c r="AG5921" s="109"/>
      <c r="AH5921" s="109"/>
      <c r="AN5921" s="109"/>
      <c r="AO5921" s="109"/>
      <c r="AP5921" s="109"/>
      <c r="BF5921" s="305"/>
      <c r="BG5921" s="305"/>
      <c r="BJ5921" s="344"/>
      <c r="BK5921" s="344"/>
      <c r="BS5921" s="305"/>
      <c r="BT5921" s="305"/>
      <c r="BU5921" s="305"/>
      <c r="BV5921" s="305"/>
      <c r="BW5921" s="305"/>
      <c r="BX5921" s="305"/>
      <c r="BY5921" s="305"/>
      <c r="BZ5921" s="305"/>
      <c r="CA5921" s="305"/>
      <c r="CE5921" s="110"/>
    </row>
    <row r="5922" spans="9:83" s="108" customFormat="1" x14ac:dyDescent="0.25">
      <c r="I5922" s="111"/>
      <c r="J5922" s="111"/>
      <c r="K5922" s="111"/>
      <c r="L5922" s="111"/>
      <c r="M5922" s="111"/>
      <c r="N5922" s="111"/>
      <c r="O5922" s="112"/>
      <c r="AF5922" s="109"/>
      <c r="AG5922" s="109"/>
      <c r="AH5922" s="109"/>
      <c r="AN5922" s="109"/>
      <c r="AO5922" s="109"/>
      <c r="AP5922" s="109"/>
      <c r="BF5922" s="305"/>
      <c r="BG5922" s="305"/>
      <c r="BJ5922" s="344"/>
      <c r="BK5922" s="344"/>
      <c r="BS5922" s="305"/>
      <c r="BT5922" s="305"/>
      <c r="BU5922" s="305"/>
      <c r="BV5922" s="305"/>
      <c r="BW5922" s="305"/>
      <c r="BX5922" s="305"/>
      <c r="BY5922" s="305"/>
      <c r="BZ5922" s="305"/>
      <c r="CA5922" s="305"/>
      <c r="CE5922" s="110"/>
    </row>
    <row r="5923" spans="9:83" s="108" customFormat="1" x14ac:dyDescent="0.25">
      <c r="I5923" s="111"/>
      <c r="J5923" s="111"/>
      <c r="K5923" s="111"/>
      <c r="L5923" s="111"/>
      <c r="M5923" s="111"/>
      <c r="N5923" s="111"/>
      <c r="O5923" s="112"/>
      <c r="AF5923" s="109"/>
      <c r="AG5923" s="109"/>
      <c r="AH5923" s="109"/>
      <c r="AN5923" s="109"/>
      <c r="AO5923" s="109"/>
      <c r="AP5923" s="109"/>
      <c r="BF5923" s="305"/>
      <c r="BG5923" s="305"/>
      <c r="BJ5923" s="344"/>
      <c r="BK5923" s="344"/>
      <c r="BS5923" s="305"/>
      <c r="BT5923" s="305"/>
      <c r="BU5923" s="305"/>
      <c r="BV5923" s="305"/>
      <c r="BW5923" s="305"/>
      <c r="BX5923" s="305"/>
      <c r="BY5923" s="305"/>
      <c r="BZ5923" s="305"/>
      <c r="CA5923" s="305"/>
      <c r="CE5923" s="110"/>
    </row>
    <row r="5924" spans="9:83" s="108" customFormat="1" x14ac:dyDescent="0.25">
      <c r="I5924" s="111"/>
      <c r="J5924" s="111"/>
      <c r="K5924" s="111"/>
      <c r="L5924" s="111"/>
      <c r="M5924" s="111"/>
      <c r="N5924" s="111"/>
      <c r="O5924" s="112"/>
      <c r="AF5924" s="109"/>
      <c r="AG5924" s="109"/>
      <c r="AH5924" s="109"/>
      <c r="AN5924" s="109"/>
      <c r="AO5924" s="109"/>
      <c r="AP5924" s="109"/>
      <c r="BF5924" s="305"/>
      <c r="BG5924" s="305"/>
      <c r="BJ5924" s="344"/>
      <c r="BK5924" s="344"/>
      <c r="BS5924" s="305"/>
      <c r="BT5924" s="305"/>
      <c r="BU5924" s="305"/>
      <c r="BV5924" s="305"/>
      <c r="BW5924" s="305"/>
      <c r="BX5924" s="305"/>
      <c r="BY5924" s="305"/>
      <c r="BZ5924" s="305"/>
      <c r="CA5924" s="305"/>
      <c r="CE5924" s="110"/>
    </row>
    <row r="5925" spans="9:83" s="108" customFormat="1" x14ac:dyDescent="0.25">
      <c r="I5925" s="111"/>
      <c r="J5925" s="111"/>
      <c r="K5925" s="111"/>
      <c r="L5925" s="111"/>
      <c r="M5925" s="111"/>
      <c r="N5925" s="111"/>
      <c r="O5925" s="112"/>
      <c r="AF5925" s="109"/>
      <c r="AG5925" s="109"/>
      <c r="AH5925" s="109"/>
      <c r="AN5925" s="109"/>
      <c r="AO5925" s="109"/>
      <c r="AP5925" s="109"/>
      <c r="BF5925" s="305"/>
      <c r="BG5925" s="305"/>
      <c r="BJ5925" s="344"/>
      <c r="BK5925" s="344"/>
      <c r="BS5925" s="305"/>
      <c r="BT5925" s="305"/>
      <c r="BU5925" s="305"/>
      <c r="BV5925" s="305"/>
      <c r="BW5925" s="305"/>
      <c r="BX5925" s="305"/>
      <c r="BY5925" s="305"/>
      <c r="BZ5925" s="305"/>
      <c r="CA5925" s="305"/>
      <c r="CE5925" s="110"/>
    </row>
    <row r="5926" spans="9:83" s="108" customFormat="1" x14ac:dyDescent="0.25">
      <c r="I5926" s="111"/>
      <c r="J5926" s="111"/>
      <c r="K5926" s="111"/>
      <c r="L5926" s="111"/>
      <c r="M5926" s="111"/>
      <c r="N5926" s="111"/>
      <c r="O5926" s="112"/>
      <c r="AF5926" s="109"/>
      <c r="AG5926" s="109"/>
      <c r="AH5926" s="109"/>
      <c r="AN5926" s="109"/>
      <c r="AO5926" s="109"/>
      <c r="AP5926" s="109"/>
      <c r="BF5926" s="305"/>
      <c r="BG5926" s="305"/>
      <c r="BJ5926" s="344"/>
      <c r="BK5926" s="344"/>
      <c r="BS5926" s="305"/>
      <c r="BT5926" s="305"/>
      <c r="BU5926" s="305"/>
      <c r="BV5926" s="305"/>
      <c r="BW5926" s="305"/>
      <c r="BX5926" s="305"/>
      <c r="BY5926" s="305"/>
      <c r="BZ5926" s="305"/>
      <c r="CA5926" s="305"/>
      <c r="CE5926" s="110"/>
    </row>
    <row r="5927" spans="9:83" s="108" customFormat="1" x14ac:dyDescent="0.25">
      <c r="I5927" s="111"/>
      <c r="J5927" s="111"/>
      <c r="K5927" s="111"/>
      <c r="L5927" s="111"/>
      <c r="M5927" s="111"/>
      <c r="N5927" s="111"/>
      <c r="O5927" s="112"/>
      <c r="AF5927" s="109"/>
      <c r="AG5927" s="109"/>
      <c r="AH5927" s="109"/>
      <c r="AN5927" s="109"/>
      <c r="AO5927" s="109"/>
      <c r="AP5927" s="109"/>
      <c r="BF5927" s="305"/>
      <c r="BG5927" s="305"/>
      <c r="BJ5927" s="344"/>
      <c r="BK5927" s="344"/>
      <c r="BS5927" s="305"/>
      <c r="BT5927" s="305"/>
      <c r="BU5927" s="305"/>
      <c r="BV5927" s="305"/>
      <c r="BW5927" s="305"/>
      <c r="BX5927" s="305"/>
      <c r="BY5927" s="305"/>
      <c r="BZ5927" s="305"/>
      <c r="CA5927" s="305"/>
      <c r="CE5927" s="110"/>
    </row>
    <row r="5928" spans="9:83" s="108" customFormat="1" x14ac:dyDescent="0.25">
      <c r="I5928" s="111"/>
      <c r="J5928" s="111"/>
      <c r="K5928" s="111"/>
      <c r="L5928" s="111"/>
      <c r="M5928" s="111"/>
      <c r="N5928" s="111"/>
      <c r="O5928" s="112"/>
      <c r="AF5928" s="109"/>
      <c r="AG5928" s="109"/>
      <c r="AH5928" s="109"/>
      <c r="AN5928" s="109"/>
      <c r="AO5928" s="109"/>
      <c r="AP5928" s="109"/>
      <c r="BF5928" s="305"/>
      <c r="BG5928" s="305"/>
      <c r="BJ5928" s="344"/>
      <c r="BK5928" s="344"/>
      <c r="BS5928" s="305"/>
      <c r="BT5928" s="305"/>
      <c r="BU5928" s="305"/>
      <c r="BV5928" s="305"/>
      <c r="BW5928" s="305"/>
      <c r="BX5928" s="305"/>
      <c r="BY5928" s="305"/>
      <c r="BZ5928" s="305"/>
      <c r="CA5928" s="305"/>
      <c r="CE5928" s="110"/>
    </row>
    <row r="5929" spans="9:83" s="108" customFormat="1" x14ac:dyDescent="0.25">
      <c r="I5929" s="111"/>
      <c r="J5929" s="111"/>
      <c r="K5929" s="111"/>
      <c r="L5929" s="111"/>
      <c r="M5929" s="111"/>
      <c r="N5929" s="111"/>
      <c r="O5929" s="112"/>
      <c r="AF5929" s="109"/>
      <c r="AG5929" s="109"/>
      <c r="AH5929" s="109"/>
      <c r="AN5929" s="109"/>
      <c r="AO5929" s="109"/>
      <c r="AP5929" s="109"/>
      <c r="BF5929" s="305"/>
      <c r="BG5929" s="305"/>
      <c r="BJ5929" s="344"/>
      <c r="BK5929" s="344"/>
      <c r="BS5929" s="305"/>
      <c r="BT5929" s="305"/>
      <c r="BU5929" s="305"/>
      <c r="BV5929" s="305"/>
      <c r="BW5929" s="305"/>
      <c r="BX5929" s="305"/>
      <c r="BY5929" s="305"/>
      <c r="BZ5929" s="305"/>
      <c r="CA5929" s="305"/>
      <c r="CE5929" s="110"/>
    </row>
    <row r="5930" spans="9:83" s="108" customFormat="1" x14ac:dyDescent="0.25">
      <c r="I5930" s="111"/>
      <c r="J5930" s="111"/>
      <c r="K5930" s="111"/>
      <c r="L5930" s="111"/>
      <c r="M5930" s="111"/>
      <c r="N5930" s="111"/>
      <c r="O5930" s="112"/>
      <c r="AF5930" s="109"/>
      <c r="AG5930" s="109"/>
      <c r="AH5930" s="109"/>
      <c r="AN5930" s="109"/>
      <c r="AO5930" s="109"/>
      <c r="AP5930" s="109"/>
      <c r="BF5930" s="305"/>
      <c r="BG5930" s="305"/>
      <c r="BJ5930" s="344"/>
      <c r="BK5930" s="344"/>
      <c r="BS5930" s="305"/>
      <c r="BT5930" s="305"/>
      <c r="BU5930" s="305"/>
      <c r="BV5930" s="305"/>
      <c r="BW5930" s="305"/>
      <c r="BX5930" s="305"/>
      <c r="BY5930" s="305"/>
      <c r="BZ5930" s="305"/>
      <c r="CA5930" s="305"/>
      <c r="CE5930" s="110"/>
    </row>
    <row r="5931" spans="9:83" s="108" customFormat="1" x14ac:dyDescent="0.25">
      <c r="I5931" s="111"/>
      <c r="J5931" s="111"/>
      <c r="K5931" s="111"/>
      <c r="L5931" s="111"/>
      <c r="M5931" s="111"/>
      <c r="N5931" s="111"/>
      <c r="O5931" s="112"/>
      <c r="AF5931" s="109"/>
      <c r="AG5931" s="109"/>
      <c r="AH5931" s="109"/>
      <c r="AN5931" s="109"/>
      <c r="AO5931" s="109"/>
      <c r="AP5931" s="109"/>
      <c r="BF5931" s="305"/>
      <c r="BG5931" s="305"/>
      <c r="BJ5931" s="344"/>
      <c r="BK5931" s="344"/>
      <c r="BS5931" s="305"/>
      <c r="BT5931" s="305"/>
      <c r="BU5931" s="305"/>
      <c r="BV5931" s="305"/>
      <c r="BW5931" s="305"/>
      <c r="BX5931" s="305"/>
      <c r="BY5931" s="305"/>
      <c r="BZ5931" s="305"/>
      <c r="CA5931" s="305"/>
      <c r="CE5931" s="110"/>
    </row>
    <row r="5932" spans="9:83" s="108" customFormat="1" x14ac:dyDescent="0.25">
      <c r="I5932" s="111"/>
      <c r="J5932" s="111"/>
      <c r="K5932" s="111"/>
      <c r="L5932" s="111"/>
      <c r="M5932" s="111"/>
      <c r="N5932" s="111"/>
      <c r="O5932" s="112"/>
      <c r="AF5932" s="109"/>
      <c r="AG5932" s="109"/>
      <c r="AH5932" s="109"/>
      <c r="AN5932" s="109"/>
      <c r="AO5932" s="109"/>
      <c r="AP5932" s="109"/>
      <c r="BF5932" s="305"/>
      <c r="BG5932" s="305"/>
      <c r="BJ5932" s="344"/>
      <c r="BK5932" s="344"/>
      <c r="BS5932" s="305"/>
      <c r="BT5932" s="305"/>
      <c r="BU5932" s="305"/>
      <c r="BV5932" s="305"/>
      <c r="BW5932" s="305"/>
      <c r="BX5932" s="305"/>
      <c r="BY5932" s="305"/>
      <c r="BZ5932" s="305"/>
      <c r="CA5932" s="305"/>
      <c r="CE5932" s="110"/>
    </row>
    <row r="5933" spans="9:83" s="108" customFormat="1" x14ac:dyDescent="0.25">
      <c r="I5933" s="111"/>
      <c r="J5933" s="111"/>
      <c r="K5933" s="111"/>
      <c r="L5933" s="111"/>
      <c r="M5933" s="111"/>
      <c r="N5933" s="111"/>
      <c r="O5933" s="112"/>
      <c r="AF5933" s="109"/>
      <c r="AG5933" s="109"/>
      <c r="AH5933" s="109"/>
      <c r="AN5933" s="109"/>
      <c r="AO5933" s="109"/>
      <c r="AP5933" s="109"/>
      <c r="BF5933" s="305"/>
      <c r="BG5933" s="305"/>
      <c r="BJ5933" s="344"/>
      <c r="BK5933" s="344"/>
      <c r="BS5933" s="305"/>
      <c r="BT5933" s="305"/>
      <c r="BU5933" s="305"/>
      <c r="BV5933" s="305"/>
      <c r="BW5933" s="305"/>
      <c r="BX5933" s="305"/>
      <c r="BY5933" s="305"/>
      <c r="BZ5933" s="305"/>
      <c r="CA5933" s="305"/>
      <c r="CE5933" s="110"/>
    </row>
    <row r="5934" spans="9:83" s="108" customFormat="1" x14ac:dyDescent="0.25">
      <c r="I5934" s="111"/>
      <c r="J5934" s="111"/>
      <c r="K5934" s="111"/>
      <c r="L5934" s="111"/>
      <c r="M5934" s="111"/>
      <c r="N5934" s="111"/>
      <c r="O5934" s="112"/>
      <c r="AF5934" s="109"/>
      <c r="AG5934" s="109"/>
      <c r="AH5934" s="109"/>
      <c r="AN5934" s="109"/>
      <c r="AO5934" s="109"/>
      <c r="AP5934" s="109"/>
      <c r="BF5934" s="305"/>
      <c r="BG5934" s="305"/>
      <c r="BJ5934" s="344"/>
      <c r="BK5934" s="344"/>
      <c r="BS5934" s="305"/>
      <c r="BT5934" s="305"/>
      <c r="BU5934" s="305"/>
      <c r="BV5934" s="305"/>
      <c r="BW5934" s="305"/>
      <c r="BX5934" s="305"/>
      <c r="BY5934" s="305"/>
      <c r="BZ5934" s="305"/>
      <c r="CA5934" s="305"/>
      <c r="CE5934" s="110"/>
    </row>
    <row r="5935" spans="9:83" s="108" customFormat="1" x14ac:dyDescent="0.25">
      <c r="I5935" s="111"/>
      <c r="J5935" s="111"/>
      <c r="K5935" s="111"/>
      <c r="L5935" s="111"/>
      <c r="M5935" s="111"/>
      <c r="N5935" s="111"/>
      <c r="O5935" s="112"/>
      <c r="AF5935" s="109"/>
      <c r="AG5935" s="109"/>
      <c r="AH5935" s="109"/>
      <c r="AN5935" s="109"/>
      <c r="AO5935" s="109"/>
      <c r="AP5935" s="109"/>
      <c r="BF5935" s="305"/>
      <c r="BG5935" s="305"/>
      <c r="BJ5935" s="344"/>
      <c r="BK5935" s="344"/>
      <c r="BS5935" s="305"/>
      <c r="BT5935" s="305"/>
      <c r="BU5935" s="305"/>
      <c r="BV5935" s="305"/>
      <c r="BW5935" s="305"/>
      <c r="BX5935" s="305"/>
      <c r="BY5935" s="305"/>
      <c r="BZ5935" s="305"/>
      <c r="CA5935" s="305"/>
      <c r="CE5935" s="110"/>
    </row>
    <row r="5936" spans="9:83" s="108" customFormat="1" x14ac:dyDescent="0.25">
      <c r="I5936" s="111"/>
      <c r="J5936" s="111"/>
      <c r="K5936" s="111"/>
      <c r="L5936" s="111"/>
      <c r="M5936" s="111"/>
      <c r="N5936" s="111"/>
      <c r="O5936" s="112"/>
      <c r="AF5936" s="109"/>
      <c r="AG5936" s="109"/>
      <c r="AH5936" s="109"/>
      <c r="AN5936" s="109"/>
      <c r="AO5936" s="109"/>
      <c r="AP5936" s="109"/>
      <c r="BF5936" s="305"/>
      <c r="BG5936" s="305"/>
      <c r="BJ5936" s="344"/>
      <c r="BK5936" s="344"/>
      <c r="BS5936" s="305"/>
      <c r="BT5936" s="305"/>
      <c r="BU5936" s="305"/>
      <c r="BV5936" s="305"/>
      <c r="BW5936" s="305"/>
      <c r="BX5936" s="305"/>
      <c r="BY5936" s="305"/>
      <c r="BZ5936" s="305"/>
      <c r="CA5936" s="305"/>
      <c r="CE5936" s="110"/>
    </row>
    <row r="5937" spans="9:83" s="108" customFormat="1" x14ac:dyDescent="0.25">
      <c r="I5937" s="111"/>
      <c r="J5937" s="111"/>
      <c r="K5937" s="111"/>
      <c r="L5937" s="111"/>
      <c r="M5937" s="111"/>
      <c r="N5937" s="111"/>
      <c r="O5937" s="112"/>
      <c r="AF5937" s="109"/>
      <c r="AG5937" s="109"/>
      <c r="AH5937" s="109"/>
      <c r="AN5937" s="109"/>
      <c r="AO5937" s="109"/>
      <c r="AP5937" s="109"/>
      <c r="BF5937" s="305"/>
      <c r="BG5937" s="305"/>
      <c r="BJ5937" s="344"/>
      <c r="BK5937" s="344"/>
      <c r="BS5937" s="305"/>
      <c r="BT5937" s="305"/>
      <c r="BU5937" s="305"/>
      <c r="BV5937" s="305"/>
      <c r="BW5937" s="305"/>
      <c r="BX5937" s="305"/>
      <c r="BY5937" s="305"/>
      <c r="BZ5937" s="305"/>
      <c r="CA5937" s="305"/>
      <c r="CE5937" s="110"/>
    </row>
    <row r="5938" spans="9:83" s="108" customFormat="1" x14ac:dyDescent="0.25">
      <c r="I5938" s="111"/>
      <c r="J5938" s="111"/>
      <c r="K5938" s="111"/>
      <c r="L5938" s="111"/>
      <c r="M5938" s="111"/>
      <c r="N5938" s="111"/>
      <c r="O5938" s="112"/>
      <c r="AF5938" s="109"/>
      <c r="AG5938" s="109"/>
      <c r="AH5938" s="109"/>
      <c r="AN5938" s="109"/>
      <c r="AO5938" s="109"/>
      <c r="AP5938" s="109"/>
      <c r="BF5938" s="305"/>
      <c r="BG5938" s="305"/>
      <c r="BJ5938" s="344"/>
      <c r="BK5938" s="344"/>
      <c r="BS5938" s="305"/>
      <c r="BT5938" s="305"/>
      <c r="BU5938" s="305"/>
      <c r="BV5938" s="305"/>
      <c r="BW5938" s="305"/>
      <c r="BX5938" s="305"/>
      <c r="BY5938" s="305"/>
      <c r="BZ5938" s="305"/>
      <c r="CA5938" s="305"/>
      <c r="CE5938" s="110"/>
    </row>
    <row r="5939" spans="9:83" s="108" customFormat="1" x14ac:dyDescent="0.25">
      <c r="I5939" s="111"/>
      <c r="J5939" s="111"/>
      <c r="K5939" s="111"/>
      <c r="L5939" s="111"/>
      <c r="M5939" s="111"/>
      <c r="N5939" s="111"/>
      <c r="O5939" s="112"/>
      <c r="AF5939" s="109"/>
      <c r="AG5939" s="109"/>
      <c r="AH5939" s="109"/>
      <c r="AN5939" s="109"/>
      <c r="AO5939" s="109"/>
      <c r="AP5939" s="109"/>
      <c r="BF5939" s="305"/>
      <c r="BG5939" s="305"/>
      <c r="BJ5939" s="344"/>
      <c r="BK5939" s="344"/>
      <c r="BS5939" s="305"/>
      <c r="BT5939" s="305"/>
      <c r="BU5939" s="305"/>
      <c r="BV5939" s="305"/>
      <c r="BW5939" s="305"/>
      <c r="BX5939" s="305"/>
      <c r="BY5939" s="305"/>
      <c r="BZ5939" s="305"/>
      <c r="CA5939" s="305"/>
      <c r="CE5939" s="110"/>
    </row>
    <row r="5940" spans="9:83" s="108" customFormat="1" x14ac:dyDescent="0.25">
      <c r="I5940" s="111"/>
      <c r="J5940" s="111"/>
      <c r="K5940" s="111"/>
      <c r="L5940" s="111"/>
      <c r="M5940" s="111"/>
      <c r="N5940" s="111"/>
      <c r="O5940" s="112"/>
      <c r="AF5940" s="109"/>
      <c r="AG5940" s="109"/>
      <c r="AH5940" s="109"/>
      <c r="AN5940" s="109"/>
      <c r="AO5940" s="109"/>
      <c r="AP5940" s="109"/>
      <c r="BF5940" s="305"/>
      <c r="BG5940" s="305"/>
      <c r="BJ5940" s="344"/>
      <c r="BK5940" s="344"/>
      <c r="BS5940" s="305"/>
      <c r="BT5940" s="305"/>
      <c r="BU5940" s="305"/>
      <c r="BV5940" s="305"/>
      <c r="BW5940" s="305"/>
      <c r="BX5940" s="305"/>
      <c r="BY5940" s="305"/>
      <c r="BZ5940" s="305"/>
      <c r="CA5940" s="305"/>
      <c r="CE5940" s="110"/>
    </row>
    <row r="5941" spans="9:83" s="108" customFormat="1" x14ac:dyDescent="0.25">
      <c r="I5941" s="111"/>
      <c r="J5941" s="111"/>
      <c r="K5941" s="111"/>
      <c r="L5941" s="111"/>
      <c r="M5941" s="111"/>
      <c r="N5941" s="111"/>
      <c r="O5941" s="112"/>
      <c r="AF5941" s="109"/>
      <c r="AG5941" s="109"/>
      <c r="AH5941" s="109"/>
      <c r="AN5941" s="109"/>
      <c r="AO5941" s="109"/>
      <c r="AP5941" s="109"/>
      <c r="BF5941" s="305"/>
      <c r="BG5941" s="305"/>
      <c r="BJ5941" s="344"/>
      <c r="BK5941" s="344"/>
      <c r="BS5941" s="305"/>
      <c r="BT5941" s="305"/>
      <c r="BU5941" s="305"/>
      <c r="BV5941" s="305"/>
      <c r="BW5941" s="305"/>
      <c r="BX5941" s="305"/>
      <c r="BY5941" s="305"/>
      <c r="BZ5941" s="305"/>
      <c r="CA5941" s="305"/>
      <c r="CE5941" s="110"/>
    </row>
    <row r="5942" spans="9:83" s="108" customFormat="1" x14ac:dyDescent="0.25">
      <c r="I5942" s="111"/>
      <c r="J5942" s="111"/>
      <c r="K5942" s="111"/>
      <c r="L5942" s="111"/>
      <c r="M5942" s="111"/>
      <c r="N5942" s="111"/>
      <c r="O5942" s="112"/>
      <c r="AF5942" s="109"/>
      <c r="AG5942" s="109"/>
      <c r="AH5942" s="109"/>
      <c r="AN5942" s="109"/>
      <c r="AO5942" s="109"/>
      <c r="AP5942" s="109"/>
      <c r="BF5942" s="305"/>
      <c r="BG5942" s="305"/>
      <c r="BJ5942" s="344"/>
      <c r="BK5942" s="344"/>
      <c r="BS5942" s="305"/>
      <c r="BT5942" s="305"/>
      <c r="BU5942" s="305"/>
      <c r="BV5942" s="305"/>
      <c r="BW5942" s="305"/>
      <c r="BX5942" s="305"/>
      <c r="BY5942" s="305"/>
      <c r="BZ5942" s="305"/>
      <c r="CA5942" s="305"/>
      <c r="CE5942" s="110"/>
    </row>
    <row r="5943" spans="9:83" s="108" customFormat="1" x14ac:dyDescent="0.25">
      <c r="I5943" s="111"/>
      <c r="J5943" s="111"/>
      <c r="K5943" s="111"/>
      <c r="L5943" s="111"/>
      <c r="M5943" s="111"/>
      <c r="N5943" s="111"/>
      <c r="O5943" s="112"/>
      <c r="AF5943" s="109"/>
      <c r="AG5943" s="109"/>
      <c r="AH5943" s="109"/>
      <c r="AN5943" s="109"/>
      <c r="AO5943" s="109"/>
      <c r="AP5943" s="109"/>
      <c r="BF5943" s="305"/>
      <c r="BG5943" s="305"/>
      <c r="BJ5943" s="344"/>
      <c r="BK5943" s="344"/>
      <c r="BS5943" s="305"/>
      <c r="BT5943" s="305"/>
      <c r="BU5943" s="305"/>
      <c r="BV5943" s="305"/>
      <c r="BW5943" s="305"/>
      <c r="BX5943" s="305"/>
      <c r="BY5943" s="305"/>
      <c r="BZ5943" s="305"/>
      <c r="CA5943" s="305"/>
      <c r="CE5943" s="110"/>
    </row>
    <row r="5944" spans="9:83" s="108" customFormat="1" x14ac:dyDescent="0.25">
      <c r="I5944" s="111"/>
      <c r="J5944" s="111"/>
      <c r="K5944" s="111"/>
      <c r="L5944" s="111"/>
      <c r="M5944" s="111"/>
      <c r="N5944" s="111"/>
      <c r="O5944" s="112"/>
      <c r="AF5944" s="109"/>
      <c r="AG5944" s="109"/>
      <c r="AH5944" s="109"/>
      <c r="AN5944" s="109"/>
      <c r="AO5944" s="109"/>
      <c r="AP5944" s="109"/>
      <c r="BF5944" s="305"/>
      <c r="BG5944" s="305"/>
      <c r="BJ5944" s="344"/>
      <c r="BK5944" s="344"/>
      <c r="BS5944" s="305"/>
      <c r="BT5944" s="305"/>
      <c r="BU5944" s="305"/>
      <c r="BV5944" s="305"/>
      <c r="BW5944" s="305"/>
      <c r="BX5944" s="305"/>
      <c r="BY5944" s="305"/>
      <c r="BZ5944" s="305"/>
      <c r="CA5944" s="305"/>
      <c r="CE5944" s="110"/>
    </row>
    <row r="5945" spans="9:83" s="108" customFormat="1" x14ac:dyDescent="0.25">
      <c r="I5945" s="111"/>
      <c r="J5945" s="111"/>
      <c r="K5945" s="111"/>
      <c r="L5945" s="111"/>
      <c r="M5945" s="111"/>
      <c r="N5945" s="111"/>
      <c r="O5945" s="112"/>
      <c r="AF5945" s="109"/>
      <c r="AG5945" s="109"/>
      <c r="AH5945" s="109"/>
      <c r="AN5945" s="109"/>
      <c r="AO5945" s="109"/>
      <c r="AP5945" s="109"/>
      <c r="BF5945" s="305"/>
      <c r="BG5945" s="305"/>
      <c r="BJ5945" s="344"/>
      <c r="BK5945" s="344"/>
      <c r="BS5945" s="305"/>
      <c r="BT5945" s="305"/>
      <c r="BU5945" s="305"/>
      <c r="BV5945" s="305"/>
      <c r="BW5945" s="305"/>
      <c r="BX5945" s="305"/>
      <c r="BY5945" s="305"/>
      <c r="BZ5945" s="305"/>
      <c r="CA5945" s="305"/>
      <c r="CE5945" s="110"/>
    </row>
    <row r="5946" spans="9:83" s="108" customFormat="1" x14ac:dyDescent="0.25">
      <c r="I5946" s="111"/>
      <c r="J5946" s="111"/>
      <c r="K5946" s="111"/>
      <c r="L5946" s="111"/>
      <c r="M5946" s="111"/>
      <c r="N5946" s="111"/>
      <c r="O5946" s="112"/>
      <c r="AF5946" s="109"/>
      <c r="AG5946" s="109"/>
      <c r="AH5946" s="109"/>
      <c r="AN5946" s="109"/>
      <c r="AO5946" s="109"/>
      <c r="AP5946" s="109"/>
      <c r="BF5946" s="305"/>
      <c r="BG5946" s="305"/>
      <c r="BJ5946" s="344"/>
      <c r="BK5946" s="344"/>
      <c r="BS5946" s="305"/>
      <c r="BT5946" s="305"/>
      <c r="BU5946" s="305"/>
      <c r="BV5946" s="305"/>
      <c r="BW5946" s="305"/>
      <c r="BX5946" s="305"/>
      <c r="BY5946" s="305"/>
      <c r="BZ5946" s="305"/>
      <c r="CA5946" s="305"/>
      <c r="CE5946" s="110"/>
    </row>
    <row r="5947" spans="9:83" s="108" customFormat="1" x14ac:dyDescent="0.25">
      <c r="I5947" s="111"/>
      <c r="J5947" s="111"/>
      <c r="K5947" s="111"/>
      <c r="L5947" s="111"/>
      <c r="M5947" s="111"/>
      <c r="N5947" s="111"/>
      <c r="O5947" s="112"/>
      <c r="AF5947" s="109"/>
      <c r="AG5947" s="109"/>
      <c r="AH5947" s="109"/>
      <c r="AN5947" s="109"/>
      <c r="AO5947" s="109"/>
      <c r="AP5947" s="109"/>
      <c r="BF5947" s="305"/>
      <c r="BG5947" s="305"/>
      <c r="BJ5947" s="344"/>
      <c r="BK5947" s="344"/>
      <c r="BS5947" s="305"/>
      <c r="BT5947" s="305"/>
      <c r="BU5947" s="305"/>
      <c r="BV5947" s="305"/>
      <c r="BW5947" s="305"/>
      <c r="BX5947" s="305"/>
      <c r="BY5947" s="305"/>
      <c r="BZ5947" s="305"/>
      <c r="CA5947" s="305"/>
      <c r="CE5947" s="110"/>
    </row>
    <row r="5948" spans="9:83" s="108" customFormat="1" x14ac:dyDescent="0.25">
      <c r="I5948" s="111"/>
      <c r="J5948" s="111"/>
      <c r="K5948" s="111"/>
      <c r="L5948" s="111"/>
      <c r="M5948" s="111"/>
      <c r="N5948" s="111"/>
      <c r="O5948" s="112"/>
      <c r="AF5948" s="109"/>
      <c r="AG5948" s="109"/>
      <c r="AH5948" s="109"/>
      <c r="AN5948" s="109"/>
      <c r="AO5948" s="109"/>
      <c r="AP5948" s="109"/>
      <c r="BF5948" s="305"/>
      <c r="BG5948" s="305"/>
      <c r="BJ5948" s="344"/>
      <c r="BK5948" s="344"/>
      <c r="BS5948" s="305"/>
      <c r="BT5948" s="305"/>
      <c r="BU5948" s="305"/>
      <c r="BV5948" s="305"/>
      <c r="BW5948" s="305"/>
      <c r="BX5948" s="305"/>
      <c r="BY5948" s="305"/>
      <c r="BZ5948" s="305"/>
      <c r="CA5948" s="305"/>
      <c r="CE5948" s="110"/>
    </row>
    <row r="5949" spans="9:83" s="108" customFormat="1" x14ac:dyDescent="0.25">
      <c r="I5949" s="111"/>
      <c r="J5949" s="111"/>
      <c r="K5949" s="111"/>
      <c r="L5949" s="111"/>
      <c r="M5949" s="111"/>
      <c r="N5949" s="111"/>
      <c r="O5949" s="112"/>
      <c r="AF5949" s="109"/>
      <c r="AG5949" s="109"/>
      <c r="AH5949" s="109"/>
      <c r="AN5949" s="109"/>
      <c r="AO5949" s="109"/>
      <c r="AP5949" s="109"/>
      <c r="BF5949" s="305"/>
      <c r="BG5949" s="305"/>
      <c r="BJ5949" s="344"/>
      <c r="BK5949" s="344"/>
      <c r="BS5949" s="305"/>
      <c r="BT5949" s="305"/>
      <c r="BU5949" s="305"/>
      <c r="BV5949" s="305"/>
      <c r="BW5949" s="305"/>
      <c r="BX5949" s="305"/>
      <c r="BY5949" s="305"/>
      <c r="BZ5949" s="305"/>
      <c r="CA5949" s="305"/>
      <c r="CE5949" s="110"/>
    </row>
    <row r="5950" spans="9:83" s="108" customFormat="1" x14ac:dyDescent="0.25">
      <c r="I5950" s="111"/>
      <c r="J5950" s="111"/>
      <c r="K5950" s="111"/>
      <c r="L5950" s="111"/>
      <c r="M5950" s="111"/>
      <c r="N5950" s="111"/>
      <c r="O5950" s="112"/>
      <c r="AF5950" s="109"/>
      <c r="AG5950" s="109"/>
      <c r="AH5950" s="109"/>
      <c r="AN5950" s="109"/>
      <c r="AO5950" s="109"/>
      <c r="AP5950" s="109"/>
      <c r="BF5950" s="305"/>
      <c r="BG5950" s="305"/>
      <c r="BJ5950" s="344"/>
      <c r="BK5950" s="344"/>
      <c r="BS5950" s="305"/>
      <c r="BT5950" s="305"/>
      <c r="BU5950" s="305"/>
      <c r="BV5950" s="305"/>
      <c r="BW5950" s="305"/>
      <c r="BX5950" s="305"/>
      <c r="BY5950" s="305"/>
      <c r="BZ5950" s="305"/>
      <c r="CA5950" s="305"/>
      <c r="CE5950" s="110"/>
    </row>
    <row r="5951" spans="9:83" s="108" customFormat="1" x14ac:dyDescent="0.25">
      <c r="I5951" s="111"/>
      <c r="J5951" s="111"/>
      <c r="K5951" s="111"/>
      <c r="L5951" s="111"/>
      <c r="M5951" s="111"/>
      <c r="N5951" s="111"/>
      <c r="O5951" s="112"/>
      <c r="AF5951" s="109"/>
      <c r="AG5951" s="109"/>
      <c r="AH5951" s="109"/>
      <c r="AN5951" s="109"/>
      <c r="AO5951" s="109"/>
      <c r="AP5951" s="109"/>
      <c r="BF5951" s="305"/>
      <c r="BG5951" s="305"/>
      <c r="BJ5951" s="344"/>
      <c r="BK5951" s="344"/>
      <c r="BS5951" s="305"/>
      <c r="BT5951" s="305"/>
      <c r="BU5951" s="305"/>
      <c r="BV5951" s="305"/>
      <c r="BW5951" s="305"/>
      <c r="BX5951" s="305"/>
      <c r="BY5951" s="305"/>
      <c r="BZ5951" s="305"/>
      <c r="CA5951" s="305"/>
      <c r="CE5951" s="110"/>
    </row>
    <row r="5952" spans="9:83" s="108" customFormat="1" x14ac:dyDescent="0.25">
      <c r="I5952" s="111"/>
      <c r="J5952" s="111"/>
      <c r="K5952" s="111"/>
      <c r="L5952" s="111"/>
      <c r="M5952" s="111"/>
      <c r="N5952" s="111"/>
      <c r="O5952" s="112"/>
      <c r="AF5952" s="109"/>
      <c r="AG5952" s="109"/>
      <c r="AH5952" s="109"/>
      <c r="AN5952" s="109"/>
      <c r="AO5952" s="109"/>
      <c r="AP5952" s="109"/>
      <c r="BF5952" s="305"/>
      <c r="BG5952" s="305"/>
      <c r="BJ5952" s="344"/>
      <c r="BK5952" s="344"/>
      <c r="BS5952" s="305"/>
      <c r="BT5952" s="305"/>
      <c r="BU5952" s="305"/>
      <c r="BV5952" s="305"/>
      <c r="BW5952" s="305"/>
      <c r="BX5952" s="305"/>
      <c r="BY5952" s="305"/>
      <c r="BZ5952" s="305"/>
      <c r="CA5952" s="305"/>
      <c r="CE5952" s="110"/>
    </row>
    <row r="5953" spans="9:83" s="108" customFormat="1" x14ac:dyDescent="0.25">
      <c r="I5953" s="111"/>
      <c r="J5953" s="111"/>
      <c r="K5953" s="111"/>
      <c r="L5953" s="111"/>
      <c r="M5953" s="111"/>
      <c r="N5953" s="111"/>
      <c r="O5953" s="112"/>
      <c r="AF5953" s="109"/>
      <c r="AG5953" s="109"/>
      <c r="AH5953" s="109"/>
      <c r="AN5953" s="109"/>
      <c r="AO5953" s="109"/>
      <c r="AP5953" s="109"/>
      <c r="BF5953" s="305"/>
      <c r="BG5953" s="305"/>
      <c r="BJ5953" s="344"/>
      <c r="BK5953" s="344"/>
      <c r="BS5953" s="305"/>
      <c r="BT5953" s="305"/>
      <c r="BU5953" s="305"/>
      <c r="BV5953" s="305"/>
      <c r="BW5953" s="305"/>
      <c r="BX5953" s="305"/>
      <c r="BY5953" s="305"/>
      <c r="BZ5953" s="305"/>
      <c r="CA5953" s="305"/>
      <c r="CE5953" s="110"/>
    </row>
    <row r="5954" spans="9:83" s="108" customFormat="1" x14ac:dyDescent="0.25">
      <c r="I5954" s="111"/>
      <c r="J5954" s="111"/>
      <c r="K5954" s="111"/>
      <c r="L5954" s="111"/>
      <c r="M5954" s="111"/>
      <c r="N5954" s="111"/>
      <c r="O5954" s="112"/>
      <c r="AF5954" s="109"/>
      <c r="AG5954" s="109"/>
      <c r="AH5954" s="109"/>
      <c r="AN5954" s="109"/>
      <c r="AO5954" s="109"/>
      <c r="AP5954" s="109"/>
      <c r="BF5954" s="305"/>
      <c r="BG5954" s="305"/>
      <c r="BJ5954" s="344"/>
      <c r="BK5954" s="344"/>
      <c r="BS5954" s="305"/>
      <c r="BT5954" s="305"/>
      <c r="BU5954" s="305"/>
      <c r="BV5954" s="305"/>
      <c r="BW5954" s="305"/>
      <c r="BX5954" s="305"/>
      <c r="BY5954" s="305"/>
      <c r="BZ5954" s="305"/>
      <c r="CA5954" s="305"/>
      <c r="CE5954" s="110"/>
    </row>
    <row r="5955" spans="9:83" s="108" customFormat="1" x14ac:dyDescent="0.25">
      <c r="I5955" s="111"/>
      <c r="J5955" s="111"/>
      <c r="K5955" s="111"/>
      <c r="L5955" s="111"/>
      <c r="M5955" s="111"/>
      <c r="N5955" s="111"/>
      <c r="O5955" s="112"/>
      <c r="AF5955" s="109"/>
      <c r="AG5955" s="109"/>
      <c r="AH5955" s="109"/>
      <c r="AN5955" s="109"/>
      <c r="AO5955" s="109"/>
      <c r="AP5955" s="109"/>
      <c r="BF5955" s="305"/>
      <c r="BG5955" s="305"/>
      <c r="BJ5955" s="344"/>
      <c r="BK5955" s="344"/>
      <c r="BS5955" s="305"/>
      <c r="BT5955" s="305"/>
      <c r="BU5955" s="305"/>
      <c r="BV5955" s="305"/>
      <c r="BW5955" s="305"/>
      <c r="BX5955" s="305"/>
      <c r="BY5955" s="305"/>
      <c r="BZ5955" s="305"/>
      <c r="CA5955" s="305"/>
      <c r="CE5955" s="110"/>
    </row>
    <row r="5956" spans="9:83" s="108" customFormat="1" x14ac:dyDescent="0.25">
      <c r="I5956" s="111"/>
      <c r="J5956" s="111"/>
      <c r="K5956" s="111"/>
      <c r="L5956" s="111"/>
      <c r="M5956" s="111"/>
      <c r="N5956" s="111"/>
      <c r="O5956" s="112"/>
      <c r="AF5956" s="109"/>
      <c r="AG5956" s="109"/>
      <c r="AH5956" s="109"/>
      <c r="AN5956" s="109"/>
      <c r="AO5956" s="109"/>
      <c r="AP5956" s="109"/>
      <c r="BF5956" s="305"/>
      <c r="BG5956" s="305"/>
      <c r="BJ5956" s="344"/>
      <c r="BK5956" s="344"/>
      <c r="BS5956" s="305"/>
      <c r="BT5956" s="305"/>
      <c r="BU5956" s="305"/>
      <c r="BV5956" s="305"/>
      <c r="BW5956" s="305"/>
      <c r="BX5956" s="305"/>
      <c r="BY5956" s="305"/>
      <c r="BZ5956" s="305"/>
      <c r="CA5956" s="305"/>
      <c r="CE5956" s="110"/>
    </row>
    <row r="5957" spans="9:83" s="108" customFormat="1" x14ac:dyDescent="0.25">
      <c r="I5957" s="111"/>
      <c r="J5957" s="111"/>
      <c r="K5957" s="111"/>
      <c r="L5957" s="111"/>
      <c r="M5957" s="111"/>
      <c r="N5957" s="111"/>
      <c r="O5957" s="112"/>
      <c r="AF5957" s="109"/>
      <c r="AG5957" s="109"/>
      <c r="AH5957" s="109"/>
      <c r="AN5957" s="109"/>
      <c r="AO5957" s="109"/>
      <c r="AP5957" s="109"/>
      <c r="BF5957" s="305"/>
      <c r="BG5957" s="305"/>
      <c r="BJ5957" s="344"/>
      <c r="BK5957" s="344"/>
      <c r="BS5957" s="305"/>
      <c r="BT5957" s="305"/>
      <c r="BU5957" s="305"/>
      <c r="BV5957" s="305"/>
      <c r="BW5957" s="305"/>
      <c r="BX5957" s="305"/>
      <c r="BY5957" s="305"/>
      <c r="BZ5957" s="305"/>
      <c r="CA5957" s="305"/>
      <c r="CE5957" s="110"/>
    </row>
    <row r="5958" spans="9:83" s="108" customFormat="1" x14ac:dyDescent="0.25">
      <c r="I5958" s="111"/>
      <c r="J5958" s="111"/>
      <c r="K5958" s="111"/>
      <c r="L5958" s="111"/>
      <c r="M5958" s="111"/>
      <c r="N5958" s="111"/>
      <c r="O5958" s="112"/>
      <c r="AF5958" s="109"/>
      <c r="AG5958" s="109"/>
      <c r="AH5958" s="109"/>
      <c r="AN5958" s="109"/>
      <c r="AO5958" s="109"/>
      <c r="AP5958" s="109"/>
      <c r="BF5958" s="305"/>
      <c r="BG5958" s="305"/>
      <c r="BJ5958" s="344"/>
      <c r="BK5958" s="344"/>
      <c r="BS5958" s="305"/>
      <c r="BT5958" s="305"/>
      <c r="BU5958" s="305"/>
      <c r="BV5958" s="305"/>
      <c r="BW5958" s="305"/>
      <c r="BX5958" s="305"/>
      <c r="BY5958" s="305"/>
      <c r="BZ5958" s="305"/>
      <c r="CA5958" s="305"/>
      <c r="CE5958" s="110"/>
    </row>
    <row r="5959" spans="9:83" s="108" customFormat="1" x14ac:dyDescent="0.25">
      <c r="I5959" s="111"/>
      <c r="J5959" s="111"/>
      <c r="K5959" s="111"/>
      <c r="L5959" s="111"/>
      <c r="M5959" s="111"/>
      <c r="N5959" s="111"/>
      <c r="O5959" s="112"/>
      <c r="AF5959" s="109"/>
      <c r="AG5959" s="109"/>
      <c r="AH5959" s="109"/>
      <c r="AN5959" s="109"/>
      <c r="AO5959" s="109"/>
      <c r="AP5959" s="109"/>
      <c r="BF5959" s="305"/>
      <c r="BG5959" s="305"/>
      <c r="BJ5959" s="344"/>
      <c r="BK5959" s="344"/>
      <c r="BS5959" s="305"/>
      <c r="BT5959" s="305"/>
      <c r="BU5959" s="305"/>
      <c r="BV5959" s="305"/>
      <c r="BW5959" s="305"/>
      <c r="BX5959" s="305"/>
      <c r="BY5959" s="305"/>
      <c r="BZ5959" s="305"/>
      <c r="CA5959" s="305"/>
      <c r="CE5959" s="110"/>
    </row>
    <row r="5960" spans="9:83" s="108" customFormat="1" x14ac:dyDescent="0.25">
      <c r="I5960" s="111"/>
      <c r="J5960" s="111"/>
      <c r="K5960" s="111"/>
      <c r="L5960" s="111"/>
      <c r="M5960" s="111"/>
      <c r="N5960" s="111"/>
      <c r="O5960" s="112"/>
      <c r="AF5960" s="109"/>
      <c r="AG5960" s="109"/>
      <c r="AH5960" s="109"/>
      <c r="AN5960" s="109"/>
      <c r="AO5960" s="109"/>
      <c r="AP5960" s="109"/>
      <c r="BF5960" s="305"/>
      <c r="BG5960" s="305"/>
      <c r="BJ5960" s="344"/>
      <c r="BK5960" s="344"/>
      <c r="BS5960" s="305"/>
      <c r="BT5960" s="305"/>
      <c r="BU5960" s="305"/>
      <c r="BV5960" s="305"/>
      <c r="BW5960" s="305"/>
      <c r="BX5960" s="305"/>
      <c r="BY5960" s="305"/>
      <c r="BZ5960" s="305"/>
      <c r="CA5960" s="305"/>
      <c r="CE5960" s="110"/>
    </row>
    <row r="5961" spans="9:83" s="108" customFormat="1" x14ac:dyDescent="0.25">
      <c r="I5961" s="111"/>
      <c r="J5961" s="111"/>
      <c r="K5961" s="111"/>
      <c r="L5961" s="111"/>
      <c r="M5961" s="111"/>
      <c r="N5961" s="111"/>
      <c r="O5961" s="112"/>
      <c r="AF5961" s="109"/>
      <c r="AG5961" s="109"/>
      <c r="AH5961" s="109"/>
      <c r="AN5961" s="109"/>
      <c r="AO5961" s="109"/>
      <c r="AP5961" s="109"/>
      <c r="BF5961" s="305"/>
      <c r="BG5961" s="305"/>
      <c r="BJ5961" s="344"/>
      <c r="BK5961" s="344"/>
      <c r="BS5961" s="305"/>
      <c r="BT5961" s="305"/>
      <c r="BU5961" s="305"/>
      <c r="BV5961" s="305"/>
      <c r="BW5961" s="305"/>
      <c r="BX5961" s="305"/>
      <c r="BY5961" s="305"/>
      <c r="BZ5961" s="305"/>
      <c r="CA5961" s="305"/>
      <c r="CE5961" s="110"/>
    </row>
    <row r="5962" spans="9:83" s="108" customFormat="1" x14ac:dyDescent="0.25">
      <c r="I5962" s="111"/>
      <c r="J5962" s="111"/>
      <c r="K5962" s="111"/>
      <c r="L5962" s="111"/>
      <c r="M5962" s="111"/>
      <c r="N5962" s="111"/>
      <c r="O5962" s="112"/>
      <c r="AF5962" s="109"/>
      <c r="AG5962" s="109"/>
      <c r="AH5962" s="109"/>
      <c r="AN5962" s="109"/>
      <c r="AO5962" s="109"/>
      <c r="AP5962" s="109"/>
      <c r="BF5962" s="305"/>
      <c r="BG5962" s="305"/>
      <c r="BJ5962" s="344"/>
      <c r="BK5962" s="344"/>
      <c r="BS5962" s="305"/>
      <c r="BT5962" s="305"/>
      <c r="BU5962" s="305"/>
      <c r="BV5962" s="305"/>
      <c r="BW5962" s="305"/>
      <c r="BX5962" s="305"/>
      <c r="BY5962" s="305"/>
      <c r="BZ5962" s="305"/>
      <c r="CA5962" s="305"/>
      <c r="CE5962" s="110"/>
    </row>
    <row r="5963" spans="9:83" s="108" customFormat="1" x14ac:dyDescent="0.25">
      <c r="I5963" s="111"/>
      <c r="J5963" s="111"/>
      <c r="K5963" s="111"/>
      <c r="L5963" s="111"/>
      <c r="M5963" s="111"/>
      <c r="N5963" s="111"/>
      <c r="O5963" s="112"/>
      <c r="AF5963" s="109"/>
      <c r="AG5963" s="109"/>
      <c r="AH5963" s="109"/>
      <c r="AN5963" s="109"/>
      <c r="AO5963" s="109"/>
      <c r="AP5963" s="109"/>
      <c r="BF5963" s="305"/>
      <c r="BG5963" s="305"/>
      <c r="BJ5963" s="344"/>
      <c r="BK5963" s="344"/>
      <c r="BS5963" s="305"/>
      <c r="BT5963" s="305"/>
      <c r="BU5963" s="305"/>
      <c r="BV5963" s="305"/>
      <c r="BW5963" s="305"/>
      <c r="BX5963" s="305"/>
      <c r="BY5963" s="305"/>
      <c r="BZ5963" s="305"/>
      <c r="CA5963" s="305"/>
      <c r="CE5963" s="110"/>
    </row>
    <row r="5964" spans="9:83" s="108" customFormat="1" x14ac:dyDescent="0.25">
      <c r="I5964" s="111"/>
      <c r="J5964" s="111"/>
      <c r="K5964" s="111"/>
      <c r="L5964" s="111"/>
      <c r="M5964" s="111"/>
      <c r="N5964" s="111"/>
      <c r="O5964" s="112"/>
      <c r="AF5964" s="109"/>
      <c r="AG5964" s="109"/>
      <c r="AH5964" s="109"/>
      <c r="AN5964" s="109"/>
      <c r="AO5964" s="109"/>
      <c r="AP5964" s="109"/>
      <c r="BF5964" s="305"/>
      <c r="BG5964" s="305"/>
      <c r="BJ5964" s="344"/>
      <c r="BK5964" s="344"/>
      <c r="BS5964" s="305"/>
      <c r="BT5964" s="305"/>
      <c r="BU5964" s="305"/>
      <c r="BV5964" s="305"/>
      <c r="BW5964" s="305"/>
      <c r="BX5964" s="305"/>
      <c r="BY5964" s="305"/>
      <c r="BZ5964" s="305"/>
      <c r="CA5964" s="305"/>
      <c r="CE5964" s="110"/>
    </row>
    <row r="5965" spans="9:83" s="108" customFormat="1" x14ac:dyDescent="0.25">
      <c r="I5965" s="111"/>
      <c r="J5965" s="111"/>
      <c r="K5965" s="111"/>
      <c r="L5965" s="111"/>
      <c r="M5965" s="111"/>
      <c r="N5965" s="111"/>
      <c r="O5965" s="112"/>
      <c r="AF5965" s="109"/>
      <c r="AG5965" s="109"/>
      <c r="AH5965" s="109"/>
      <c r="AN5965" s="109"/>
      <c r="AO5965" s="109"/>
      <c r="AP5965" s="109"/>
      <c r="BF5965" s="305"/>
      <c r="BG5965" s="305"/>
      <c r="BJ5965" s="344"/>
      <c r="BK5965" s="344"/>
      <c r="BS5965" s="305"/>
      <c r="BT5965" s="305"/>
      <c r="BU5965" s="305"/>
      <c r="BV5965" s="305"/>
      <c r="BW5965" s="305"/>
      <c r="BX5965" s="305"/>
      <c r="BY5965" s="305"/>
      <c r="BZ5965" s="305"/>
      <c r="CA5965" s="305"/>
      <c r="CE5965" s="110"/>
    </row>
    <row r="5966" spans="9:83" s="108" customFormat="1" x14ac:dyDescent="0.25">
      <c r="I5966" s="111"/>
      <c r="J5966" s="111"/>
      <c r="K5966" s="111"/>
      <c r="L5966" s="111"/>
      <c r="M5966" s="111"/>
      <c r="N5966" s="111"/>
      <c r="O5966" s="112"/>
      <c r="AF5966" s="109"/>
      <c r="AG5966" s="109"/>
      <c r="AH5966" s="109"/>
      <c r="AN5966" s="109"/>
      <c r="AO5966" s="109"/>
      <c r="AP5966" s="109"/>
      <c r="BF5966" s="305"/>
      <c r="BG5966" s="305"/>
      <c r="BJ5966" s="344"/>
      <c r="BK5966" s="344"/>
      <c r="BS5966" s="305"/>
      <c r="BT5966" s="305"/>
      <c r="BU5966" s="305"/>
      <c r="BV5966" s="305"/>
      <c r="BW5966" s="305"/>
      <c r="BX5966" s="305"/>
      <c r="BY5966" s="305"/>
      <c r="BZ5966" s="305"/>
      <c r="CA5966" s="305"/>
      <c r="CE5966" s="110"/>
    </row>
    <row r="5967" spans="9:83" s="108" customFormat="1" x14ac:dyDescent="0.25">
      <c r="I5967" s="111"/>
      <c r="J5967" s="111"/>
      <c r="K5967" s="111"/>
      <c r="L5967" s="111"/>
      <c r="M5967" s="111"/>
      <c r="N5967" s="111"/>
      <c r="O5967" s="112"/>
      <c r="AF5967" s="109"/>
      <c r="AG5967" s="109"/>
      <c r="AH5967" s="109"/>
      <c r="AN5967" s="109"/>
      <c r="AO5967" s="109"/>
      <c r="AP5967" s="109"/>
      <c r="BF5967" s="305"/>
      <c r="BG5967" s="305"/>
      <c r="BJ5967" s="344"/>
      <c r="BK5967" s="344"/>
      <c r="BS5967" s="305"/>
      <c r="BT5967" s="305"/>
      <c r="BU5967" s="305"/>
      <c r="BV5967" s="305"/>
      <c r="BW5967" s="305"/>
      <c r="BX5967" s="305"/>
      <c r="BY5967" s="305"/>
      <c r="BZ5967" s="305"/>
      <c r="CA5967" s="305"/>
      <c r="CE5967" s="110"/>
    </row>
    <row r="5968" spans="9:83" s="108" customFormat="1" x14ac:dyDescent="0.25">
      <c r="I5968" s="111"/>
      <c r="J5968" s="111"/>
      <c r="K5968" s="111"/>
      <c r="L5968" s="111"/>
      <c r="M5968" s="111"/>
      <c r="N5968" s="111"/>
      <c r="O5968" s="112"/>
      <c r="AF5968" s="109"/>
      <c r="AG5968" s="109"/>
      <c r="AH5968" s="109"/>
      <c r="AN5968" s="109"/>
      <c r="AO5968" s="109"/>
      <c r="AP5968" s="109"/>
      <c r="BF5968" s="305"/>
      <c r="BG5968" s="305"/>
      <c r="BJ5968" s="344"/>
      <c r="BK5968" s="344"/>
      <c r="BS5968" s="305"/>
      <c r="BT5968" s="305"/>
      <c r="BU5968" s="305"/>
      <c r="BV5968" s="305"/>
      <c r="BW5968" s="305"/>
      <c r="BX5968" s="305"/>
      <c r="BY5968" s="305"/>
      <c r="BZ5968" s="305"/>
      <c r="CA5968" s="305"/>
      <c r="CE5968" s="110"/>
    </row>
    <row r="5969" spans="9:83" s="108" customFormat="1" x14ac:dyDescent="0.25">
      <c r="I5969" s="111"/>
      <c r="J5969" s="111"/>
      <c r="K5969" s="111"/>
      <c r="L5969" s="111"/>
      <c r="M5969" s="111"/>
      <c r="N5969" s="111"/>
      <c r="O5969" s="112"/>
      <c r="AF5969" s="109"/>
      <c r="AG5969" s="109"/>
      <c r="AH5969" s="109"/>
      <c r="AN5969" s="109"/>
      <c r="AO5969" s="109"/>
      <c r="AP5969" s="109"/>
      <c r="BF5969" s="305"/>
      <c r="BG5969" s="305"/>
      <c r="BJ5969" s="344"/>
      <c r="BK5969" s="344"/>
      <c r="BS5969" s="305"/>
      <c r="BT5969" s="305"/>
      <c r="BU5969" s="305"/>
      <c r="BV5969" s="305"/>
      <c r="BW5969" s="305"/>
      <c r="BX5969" s="305"/>
      <c r="BY5969" s="305"/>
      <c r="BZ5969" s="305"/>
      <c r="CA5969" s="305"/>
      <c r="CE5969" s="110"/>
    </row>
    <row r="5970" spans="9:83" s="108" customFormat="1" x14ac:dyDescent="0.25">
      <c r="I5970" s="111"/>
      <c r="J5970" s="111"/>
      <c r="K5970" s="111"/>
      <c r="L5970" s="111"/>
      <c r="M5970" s="111"/>
      <c r="N5970" s="111"/>
      <c r="O5970" s="112"/>
      <c r="AF5970" s="109"/>
      <c r="AG5970" s="109"/>
      <c r="AH5970" s="109"/>
      <c r="AN5970" s="109"/>
      <c r="AO5970" s="109"/>
      <c r="AP5970" s="109"/>
      <c r="BF5970" s="305"/>
      <c r="BG5970" s="305"/>
      <c r="BJ5970" s="344"/>
      <c r="BK5970" s="344"/>
      <c r="BS5970" s="305"/>
      <c r="BT5970" s="305"/>
      <c r="BU5970" s="305"/>
      <c r="BV5970" s="305"/>
      <c r="BW5970" s="305"/>
      <c r="BX5970" s="305"/>
      <c r="BY5970" s="305"/>
      <c r="BZ5970" s="305"/>
      <c r="CA5970" s="305"/>
      <c r="CE5970" s="110"/>
    </row>
    <row r="5971" spans="9:83" s="108" customFormat="1" x14ac:dyDescent="0.25">
      <c r="I5971" s="111"/>
      <c r="J5971" s="111"/>
      <c r="K5971" s="111"/>
      <c r="L5971" s="111"/>
      <c r="M5971" s="111"/>
      <c r="N5971" s="111"/>
      <c r="O5971" s="112"/>
      <c r="AF5971" s="109"/>
      <c r="AG5971" s="109"/>
      <c r="AH5971" s="109"/>
      <c r="AN5971" s="109"/>
      <c r="AO5971" s="109"/>
      <c r="AP5971" s="109"/>
      <c r="BF5971" s="305"/>
      <c r="BG5971" s="305"/>
      <c r="BJ5971" s="344"/>
      <c r="BK5971" s="344"/>
      <c r="BS5971" s="305"/>
      <c r="BT5971" s="305"/>
      <c r="BU5971" s="305"/>
      <c r="BV5971" s="305"/>
      <c r="BW5971" s="305"/>
      <c r="BX5971" s="305"/>
      <c r="BY5971" s="305"/>
      <c r="BZ5971" s="305"/>
      <c r="CA5971" s="305"/>
      <c r="CE5971" s="110"/>
    </row>
    <row r="5972" spans="9:83" s="108" customFormat="1" x14ac:dyDescent="0.25">
      <c r="I5972" s="111"/>
      <c r="J5972" s="111"/>
      <c r="K5972" s="111"/>
      <c r="L5972" s="111"/>
      <c r="M5972" s="111"/>
      <c r="N5972" s="111"/>
      <c r="O5972" s="112"/>
      <c r="AF5972" s="109"/>
      <c r="AG5972" s="109"/>
      <c r="AH5972" s="109"/>
      <c r="AN5972" s="109"/>
      <c r="AO5972" s="109"/>
      <c r="AP5972" s="109"/>
      <c r="BF5972" s="305"/>
      <c r="BG5972" s="305"/>
      <c r="BJ5972" s="344"/>
      <c r="BK5972" s="344"/>
      <c r="BS5972" s="305"/>
      <c r="BT5972" s="305"/>
      <c r="BU5972" s="305"/>
      <c r="BV5972" s="305"/>
      <c r="BW5972" s="305"/>
      <c r="BX5972" s="305"/>
      <c r="BY5972" s="305"/>
      <c r="BZ5972" s="305"/>
      <c r="CA5972" s="305"/>
      <c r="CE5972" s="110"/>
    </row>
    <row r="5973" spans="9:83" s="108" customFormat="1" x14ac:dyDescent="0.25">
      <c r="I5973" s="111"/>
      <c r="J5973" s="111"/>
      <c r="K5973" s="111"/>
      <c r="L5973" s="111"/>
      <c r="M5973" s="111"/>
      <c r="N5973" s="111"/>
      <c r="O5973" s="112"/>
      <c r="AF5973" s="109"/>
      <c r="AG5973" s="109"/>
      <c r="AH5973" s="109"/>
      <c r="AN5973" s="109"/>
      <c r="AO5973" s="109"/>
      <c r="AP5973" s="109"/>
      <c r="BF5973" s="305"/>
      <c r="BG5973" s="305"/>
      <c r="BJ5973" s="344"/>
      <c r="BK5973" s="344"/>
      <c r="BS5973" s="305"/>
      <c r="BT5973" s="305"/>
      <c r="BU5973" s="305"/>
      <c r="BV5973" s="305"/>
      <c r="BW5973" s="305"/>
      <c r="BX5973" s="305"/>
      <c r="BY5973" s="305"/>
      <c r="BZ5973" s="305"/>
      <c r="CA5973" s="305"/>
      <c r="CE5973" s="110"/>
    </row>
    <row r="5974" spans="9:83" s="108" customFormat="1" x14ac:dyDescent="0.25">
      <c r="I5974" s="111"/>
      <c r="J5974" s="111"/>
      <c r="K5974" s="111"/>
      <c r="L5974" s="111"/>
      <c r="M5974" s="111"/>
      <c r="N5974" s="111"/>
      <c r="O5974" s="112"/>
      <c r="AF5974" s="109"/>
      <c r="AG5974" s="109"/>
      <c r="AH5974" s="109"/>
      <c r="AN5974" s="109"/>
      <c r="AO5974" s="109"/>
      <c r="AP5974" s="109"/>
      <c r="BF5974" s="305"/>
      <c r="BG5974" s="305"/>
      <c r="BJ5974" s="344"/>
      <c r="BK5974" s="344"/>
      <c r="BS5974" s="305"/>
      <c r="BT5974" s="305"/>
      <c r="BU5974" s="305"/>
      <c r="BV5974" s="305"/>
      <c r="BW5974" s="305"/>
      <c r="BX5974" s="305"/>
      <c r="BY5974" s="305"/>
      <c r="BZ5974" s="305"/>
      <c r="CA5974" s="305"/>
      <c r="CE5974" s="110"/>
    </row>
    <row r="5975" spans="9:83" s="108" customFormat="1" x14ac:dyDescent="0.25">
      <c r="I5975" s="111"/>
      <c r="J5975" s="111"/>
      <c r="K5975" s="111"/>
      <c r="L5975" s="111"/>
      <c r="M5975" s="111"/>
      <c r="N5975" s="111"/>
      <c r="O5975" s="112"/>
      <c r="AF5975" s="109"/>
      <c r="AG5975" s="109"/>
      <c r="AH5975" s="109"/>
      <c r="AN5975" s="109"/>
      <c r="AO5975" s="109"/>
      <c r="AP5975" s="109"/>
      <c r="BF5975" s="305"/>
      <c r="BG5975" s="305"/>
      <c r="BJ5975" s="344"/>
      <c r="BK5975" s="344"/>
      <c r="BS5975" s="305"/>
      <c r="BT5975" s="305"/>
      <c r="BU5975" s="305"/>
      <c r="BV5975" s="305"/>
      <c r="BW5975" s="305"/>
      <c r="BX5975" s="305"/>
      <c r="BY5975" s="305"/>
      <c r="BZ5975" s="305"/>
      <c r="CA5975" s="305"/>
      <c r="CE5975" s="110"/>
    </row>
    <row r="5976" spans="9:83" s="108" customFormat="1" x14ac:dyDescent="0.25">
      <c r="I5976" s="111"/>
      <c r="J5976" s="111"/>
      <c r="K5976" s="111"/>
      <c r="L5976" s="111"/>
      <c r="M5976" s="111"/>
      <c r="N5976" s="111"/>
      <c r="O5976" s="112"/>
      <c r="AF5976" s="109"/>
      <c r="AG5976" s="109"/>
      <c r="AH5976" s="109"/>
      <c r="AN5976" s="109"/>
      <c r="AO5976" s="109"/>
      <c r="AP5976" s="109"/>
      <c r="BF5976" s="305"/>
      <c r="BG5976" s="305"/>
      <c r="BJ5976" s="344"/>
      <c r="BK5976" s="344"/>
      <c r="BS5976" s="305"/>
      <c r="BT5976" s="305"/>
      <c r="BU5976" s="305"/>
      <c r="BV5976" s="305"/>
      <c r="BW5976" s="305"/>
      <c r="BX5976" s="305"/>
      <c r="BY5976" s="305"/>
      <c r="BZ5976" s="305"/>
      <c r="CA5976" s="305"/>
      <c r="CE5976" s="110"/>
    </row>
    <row r="5977" spans="9:83" s="108" customFormat="1" x14ac:dyDescent="0.25">
      <c r="I5977" s="111"/>
      <c r="J5977" s="111"/>
      <c r="K5977" s="111"/>
      <c r="L5977" s="111"/>
      <c r="M5977" s="111"/>
      <c r="N5977" s="111"/>
      <c r="O5977" s="112"/>
      <c r="AF5977" s="109"/>
      <c r="AG5977" s="109"/>
      <c r="AH5977" s="109"/>
      <c r="AN5977" s="109"/>
      <c r="AO5977" s="109"/>
      <c r="AP5977" s="109"/>
      <c r="BF5977" s="305"/>
      <c r="BG5977" s="305"/>
      <c r="BJ5977" s="344"/>
      <c r="BK5977" s="344"/>
      <c r="BS5977" s="305"/>
      <c r="BT5977" s="305"/>
      <c r="BU5977" s="305"/>
      <c r="BV5977" s="305"/>
      <c r="BW5977" s="305"/>
      <c r="BX5977" s="305"/>
      <c r="BY5977" s="305"/>
      <c r="BZ5977" s="305"/>
      <c r="CA5977" s="305"/>
      <c r="CE5977" s="110"/>
    </row>
    <row r="5978" spans="9:83" s="108" customFormat="1" x14ac:dyDescent="0.25">
      <c r="I5978" s="111"/>
      <c r="J5978" s="111"/>
      <c r="K5978" s="111"/>
      <c r="L5978" s="111"/>
      <c r="M5978" s="111"/>
      <c r="N5978" s="111"/>
      <c r="O5978" s="112"/>
      <c r="AF5978" s="109"/>
      <c r="AG5978" s="109"/>
      <c r="AH5978" s="109"/>
      <c r="AN5978" s="109"/>
      <c r="AO5978" s="109"/>
      <c r="AP5978" s="109"/>
      <c r="BF5978" s="305"/>
      <c r="BG5978" s="305"/>
      <c r="BJ5978" s="344"/>
      <c r="BK5978" s="344"/>
      <c r="BS5978" s="305"/>
      <c r="BT5978" s="305"/>
      <c r="BU5978" s="305"/>
      <c r="BV5978" s="305"/>
      <c r="BW5978" s="305"/>
      <c r="BX5978" s="305"/>
      <c r="BY5978" s="305"/>
      <c r="BZ5978" s="305"/>
      <c r="CA5978" s="305"/>
      <c r="CE5978" s="110"/>
    </row>
    <row r="5979" spans="9:83" s="108" customFormat="1" x14ac:dyDescent="0.25">
      <c r="I5979" s="111"/>
      <c r="J5979" s="111"/>
      <c r="K5979" s="111"/>
      <c r="L5979" s="111"/>
      <c r="M5979" s="111"/>
      <c r="N5979" s="111"/>
      <c r="O5979" s="112"/>
      <c r="AF5979" s="109"/>
      <c r="AG5979" s="109"/>
      <c r="AH5979" s="109"/>
      <c r="AN5979" s="109"/>
      <c r="AO5979" s="109"/>
      <c r="AP5979" s="109"/>
      <c r="BF5979" s="305"/>
      <c r="BG5979" s="305"/>
      <c r="BJ5979" s="344"/>
      <c r="BK5979" s="344"/>
      <c r="BS5979" s="305"/>
      <c r="BT5979" s="305"/>
      <c r="BU5979" s="305"/>
      <c r="BV5979" s="305"/>
      <c r="BW5979" s="305"/>
      <c r="BX5979" s="305"/>
      <c r="BY5979" s="305"/>
      <c r="BZ5979" s="305"/>
      <c r="CA5979" s="305"/>
      <c r="CE5979" s="110"/>
    </row>
    <row r="5980" spans="9:83" s="108" customFormat="1" x14ac:dyDescent="0.25">
      <c r="I5980" s="111"/>
      <c r="J5980" s="111"/>
      <c r="K5980" s="111"/>
      <c r="L5980" s="111"/>
      <c r="M5980" s="111"/>
      <c r="N5980" s="111"/>
      <c r="O5980" s="112"/>
      <c r="AF5980" s="109"/>
      <c r="AG5980" s="109"/>
      <c r="AH5980" s="109"/>
      <c r="AN5980" s="109"/>
      <c r="AO5980" s="109"/>
      <c r="AP5980" s="109"/>
      <c r="BF5980" s="305"/>
      <c r="BG5980" s="305"/>
      <c r="BJ5980" s="344"/>
      <c r="BK5980" s="344"/>
      <c r="BS5980" s="305"/>
      <c r="BT5980" s="305"/>
      <c r="BU5980" s="305"/>
      <c r="BV5980" s="305"/>
      <c r="BW5980" s="305"/>
      <c r="BX5980" s="305"/>
      <c r="BY5980" s="305"/>
      <c r="BZ5980" s="305"/>
      <c r="CA5980" s="305"/>
      <c r="CE5980" s="110"/>
    </row>
    <row r="5981" spans="9:83" s="108" customFormat="1" x14ac:dyDescent="0.25">
      <c r="I5981" s="111"/>
      <c r="J5981" s="111"/>
      <c r="K5981" s="111"/>
      <c r="L5981" s="111"/>
      <c r="M5981" s="111"/>
      <c r="N5981" s="111"/>
      <c r="O5981" s="112"/>
      <c r="AF5981" s="109"/>
      <c r="AG5981" s="109"/>
      <c r="AH5981" s="109"/>
      <c r="AN5981" s="109"/>
      <c r="AO5981" s="109"/>
      <c r="AP5981" s="109"/>
      <c r="BF5981" s="305"/>
      <c r="BG5981" s="305"/>
      <c r="BJ5981" s="344"/>
      <c r="BK5981" s="344"/>
      <c r="BS5981" s="305"/>
      <c r="BT5981" s="305"/>
      <c r="BU5981" s="305"/>
      <c r="BV5981" s="305"/>
      <c r="BW5981" s="305"/>
      <c r="BX5981" s="305"/>
      <c r="BY5981" s="305"/>
      <c r="BZ5981" s="305"/>
      <c r="CA5981" s="305"/>
      <c r="CE5981" s="110"/>
    </row>
    <row r="5982" spans="9:83" s="108" customFormat="1" x14ac:dyDescent="0.25">
      <c r="I5982" s="111"/>
      <c r="J5982" s="111"/>
      <c r="K5982" s="111"/>
      <c r="L5982" s="111"/>
      <c r="M5982" s="111"/>
      <c r="N5982" s="111"/>
      <c r="O5982" s="112"/>
      <c r="AF5982" s="109"/>
      <c r="AG5982" s="109"/>
      <c r="AH5982" s="109"/>
      <c r="AN5982" s="109"/>
      <c r="AO5982" s="109"/>
      <c r="AP5982" s="109"/>
      <c r="BF5982" s="305"/>
      <c r="BG5982" s="305"/>
      <c r="BJ5982" s="344"/>
      <c r="BK5982" s="344"/>
      <c r="BS5982" s="305"/>
      <c r="BT5982" s="305"/>
      <c r="BU5982" s="305"/>
      <c r="BV5982" s="305"/>
      <c r="BW5982" s="305"/>
      <c r="BX5982" s="305"/>
      <c r="BY5982" s="305"/>
      <c r="BZ5982" s="305"/>
      <c r="CA5982" s="305"/>
      <c r="CE5982" s="110"/>
    </row>
    <row r="5983" spans="9:83" s="108" customFormat="1" x14ac:dyDescent="0.25">
      <c r="I5983" s="111"/>
      <c r="J5983" s="111"/>
      <c r="K5983" s="111"/>
      <c r="L5983" s="111"/>
      <c r="M5983" s="111"/>
      <c r="N5983" s="111"/>
      <c r="O5983" s="112"/>
      <c r="AF5983" s="109"/>
      <c r="AG5983" s="109"/>
      <c r="AH5983" s="109"/>
      <c r="AN5983" s="109"/>
      <c r="AO5983" s="109"/>
      <c r="AP5983" s="109"/>
      <c r="BF5983" s="305"/>
      <c r="BG5983" s="305"/>
      <c r="BJ5983" s="344"/>
      <c r="BK5983" s="344"/>
      <c r="BS5983" s="305"/>
      <c r="BT5983" s="305"/>
      <c r="BU5983" s="305"/>
      <c r="BV5983" s="305"/>
      <c r="BW5983" s="305"/>
      <c r="BX5983" s="305"/>
      <c r="BY5983" s="305"/>
      <c r="BZ5983" s="305"/>
      <c r="CA5983" s="305"/>
      <c r="CE5983" s="110"/>
    </row>
    <row r="5984" spans="9:83" s="108" customFormat="1" x14ac:dyDescent="0.25">
      <c r="I5984" s="111"/>
      <c r="J5984" s="111"/>
      <c r="K5984" s="111"/>
      <c r="L5984" s="111"/>
      <c r="M5984" s="111"/>
      <c r="N5984" s="111"/>
      <c r="O5984" s="112"/>
      <c r="AF5984" s="109"/>
      <c r="AG5984" s="109"/>
      <c r="AH5984" s="109"/>
      <c r="AN5984" s="109"/>
      <c r="AO5984" s="109"/>
      <c r="AP5984" s="109"/>
      <c r="BF5984" s="305"/>
      <c r="BG5984" s="305"/>
      <c r="BJ5984" s="344"/>
      <c r="BK5984" s="344"/>
      <c r="BS5984" s="305"/>
      <c r="BT5984" s="305"/>
      <c r="BU5984" s="305"/>
      <c r="BV5984" s="305"/>
      <c r="BW5984" s="305"/>
      <c r="BX5984" s="305"/>
      <c r="BY5984" s="305"/>
      <c r="BZ5984" s="305"/>
      <c r="CA5984" s="305"/>
      <c r="CE5984" s="110"/>
    </row>
    <row r="5985" spans="9:83" s="108" customFormat="1" x14ac:dyDescent="0.25">
      <c r="I5985" s="111"/>
      <c r="J5985" s="111"/>
      <c r="K5985" s="111"/>
      <c r="L5985" s="111"/>
      <c r="M5985" s="111"/>
      <c r="N5985" s="111"/>
      <c r="O5985" s="112"/>
      <c r="AF5985" s="109"/>
      <c r="AG5985" s="109"/>
      <c r="AH5985" s="109"/>
      <c r="AN5985" s="109"/>
      <c r="AO5985" s="109"/>
      <c r="AP5985" s="109"/>
      <c r="BF5985" s="305"/>
      <c r="BG5985" s="305"/>
      <c r="BJ5985" s="344"/>
      <c r="BK5985" s="344"/>
      <c r="BS5985" s="305"/>
      <c r="BT5985" s="305"/>
      <c r="BU5985" s="305"/>
      <c r="BV5985" s="305"/>
      <c r="BW5985" s="305"/>
      <c r="BX5985" s="305"/>
      <c r="BY5985" s="305"/>
      <c r="BZ5985" s="305"/>
      <c r="CA5985" s="305"/>
      <c r="CE5985" s="110"/>
    </row>
    <row r="5986" spans="9:83" s="108" customFormat="1" x14ac:dyDescent="0.25">
      <c r="I5986" s="111"/>
      <c r="J5986" s="111"/>
      <c r="K5986" s="111"/>
      <c r="L5986" s="111"/>
      <c r="M5986" s="111"/>
      <c r="N5986" s="111"/>
      <c r="O5986" s="112"/>
      <c r="AF5986" s="109"/>
      <c r="AG5986" s="109"/>
      <c r="AH5986" s="109"/>
      <c r="AN5986" s="109"/>
      <c r="AO5986" s="109"/>
      <c r="AP5986" s="109"/>
      <c r="BF5986" s="305"/>
      <c r="BG5986" s="305"/>
      <c r="BJ5986" s="344"/>
      <c r="BK5986" s="344"/>
      <c r="BS5986" s="305"/>
      <c r="BT5986" s="305"/>
      <c r="BU5986" s="305"/>
      <c r="BV5986" s="305"/>
      <c r="BW5986" s="305"/>
      <c r="BX5986" s="305"/>
      <c r="BY5986" s="305"/>
      <c r="BZ5986" s="305"/>
      <c r="CA5986" s="305"/>
      <c r="CE5986" s="110"/>
    </row>
    <row r="5987" spans="9:83" s="108" customFormat="1" x14ac:dyDescent="0.25">
      <c r="I5987" s="111"/>
      <c r="J5987" s="111"/>
      <c r="K5987" s="111"/>
      <c r="L5987" s="111"/>
      <c r="M5987" s="111"/>
      <c r="N5987" s="111"/>
      <c r="O5987" s="112"/>
      <c r="AF5987" s="109"/>
      <c r="AG5987" s="109"/>
      <c r="AH5987" s="109"/>
      <c r="AN5987" s="109"/>
      <c r="AO5987" s="109"/>
      <c r="AP5987" s="109"/>
      <c r="BF5987" s="305"/>
      <c r="BG5987" s="305"/>
      <c r="BJ5987" s="344"/>
      <c r="BK5987" s="344"/>
      <c r="BS5987" s="305"/>
      <c r="BT5987" s="305"/>
      <c r="BU5987" s="305"/>
      <c r="BV5987" s="305"/>
      <c r="BW5987" s="305"/>
      <c r="BX5987" s="305"/>
      <c r="BY5987" s="305"/>
      <c r="BZ5987" s="305"/>
      <c r="CA5987" s="305"/>
      <c r="CE5987" s="110"/>
    </row>
    <row r="5988" spans="9:83" s="108" customFormat="1" x14ac:dyDescent="0.25">
      <c r="I5988" s="111"/>
      <c r="J5988" s="111"/>
      <c r="K5988" s="111"/>
      <c r="L5988" s="111"/>
      <c r="M5988" s="111"/>
      <c r="N5988" s="111"/>
      <c r="O5988" s="112"/>
      <c r="AF5988" s="109"/>
      <c r="AG5988" s="109"/>
      <c r="AH5988" s="109"/>
      <c r="AN5988" s="109"/>
      <c r="AO5988" s="109"/>
      <c r="AP5988" s="109"/>
      <c r="BF5988" s="305"/>
      <c r="BG5988" s="305"/>
      <c r="BJ5988" s="344"/>
      <c r="BK5988" s="344"/>
      <c r="BS5988" s="305"/>
      <c r="BT5988" s="305"/>
      <c r="BU5988" s="305"/>
      <c r="BV5988" s="305"/>
      <c r="BW5988" s="305"/>
      <c r="BX5988" s="305"/>
      <c r="BY5988" s="305"/>
      <c r="BZ5988" s="305"/>
      <c r="CA5988" s="305"/>
      <c r="CE5988" s="110"/>
    </row>
    <row r="5989" spans="9:83" s="108" customFormat="1" x14ac:dyDescent="0.25">
      <c r="I5989" s="111"/>
      <c r="J5989" s="111"/>
      <c r="K5989" s="111"/>
      <c r="L5989" s="111"/>
      <c r="M5989" s="111"/>
      <c r="N5989" s="111"/>
      <c r="O5989" s="112"/>
      <c r="AF5989" s="109"/>
      <c r="AG5989" s="109"/>
      <c r="AH5989" s="109"/>
      <c r="AN5989" s="109"/>
      <c r="AO5989" s="109"/>
      <c r="AP5989" s="109"/>
      <c r="BF5989" s="305"/>
      <c r="BG5989" s="305"/>
      <c r="BJ5989" s="344"/>
      <c r="BK5989" s="344"/>
      <c r="BS5989" s="305"/>
      <c r="BT5989" s="305"/>
      <c r="BU5989" s="305"/>
      <c r="BV5989" s="305"/>
      <c r="BW5989" s="305"/>
      <c r="BX5989" s="305"/>
      <c r="BY5989" s="305"/>
      <c r="BZ5989" s="305"/>
      <c r="CA5989" s="305"/>
      <c r="CE5989" s="110"/>
    </row>
    <row r="5990" spans="9:83" s="108" customFormat="1" x14ac:dyDescent="0.25">
      <c r="I5990" s="111"/>
      <c r="J5990" s="111"/>
      <c r="K5990" s="111"/>
      <c r="L5990" s="111"/>
      <c r="M5990" s="111"/>
      <c r="N5990" s="111"/>
      <c r="O5990" s="112"/>
      <c r="AF5990" s="109"/>
      <c r="AG5990" s="109"/>
      <c r="AH5990" s="109"/>
      <c r="AN5990" s="109"/>
      <c r="AO5990" s="109"/>
      <c r="AP5990" s="109"/>
      <c r="BF5990" s="305"/>
      <c r="BG5990" s="305"/>
      <c r="BJ5990" s="344"/>
      <c r="BK5990" s="344"/>
      <c r="BS5990" s="305"/>
      <c r="BT5990" s="305"/>
      <c r="BU5990" s="305"/>
      <c r="BV5990" s="305"/>
      <c r="BW5990" s="305"/>
      <c r="BX5990" s="305"/>
      <c r="BY5990" s="305"/>
      <c r="BZ5990" s="305"/>
      <c r="CA5990" s="305"/>
      <c r="CE5990" s="110"/>
    </row>
    <row r="5991" spans="9:83" s="108" customFormat="1" x14ac:dyDescent="0.25">
      <c r="I5991" s="111"/>
      <c r="J5991" s="111"/>
      <c r="K5991" s="111"/>
      <c r="L5991" s="111"/>
      <c r="M5991" s="111"/>
      <c r="N5991" s="111"/>
      <c r="O5991" s="112"/>
      <c r="AF5991" s="109"/>
      <c r="AG5991" s="109"/>
      <c r="AH5991" s="109"/>
      <c r="AN5991" s="109"/>
      <c r="AO5991" s="109"/>
      <c r="AP5991" s="109"/>
      <c r="BF5991" s="305"/>
      <c r="BG5991" s="305"/>
      <c r="BJ5991" s="344"/>
      <c r="BK5991" s="344"/>
      <c r="BS5991" s="305"/>
      <c r="BT5991" s="305"/>
      <c r="BU5991" s="305"/>
      <c r="BV5991" s="305"/>
      <c r="BW5991" s="305"/>
      <c r="BX5991" s="305"/>
      <c r="BY5991" s="305"/>
      <c r="BZ5991" s="305"/>
      <c r="CA5991" s="305"/>
      <c r="CE5991" s="110"/>
    </row>
    <row r="5992" spans="9:83" s="108" customFormat="1" x14ac:dyDescent="0.25">
      <c r="I5992" s="111"/>
      <c r="J5992" s="111"/>
      <c r="K5992" s="111"/>
      <c r="L5992" s="111"/>
      <c r="M5992" s="111"/>
      <c r="N5992" s="111"/>
      <c r="O5992" s="112"/>
      <c r="AF5992" s="109"/>
      <c r="AG5992" s="109"/>
      <c r="AH5992" s="109"/>
      <c r="AN5992" s="109"/>
      <c r="AO5992" s="109"/>
      <c r="AP5992" s="109"/>
      <c r="BF5992" s="305"/>
      <c r="BG5992" s="305"/>
      <c r="BJ5992" s="344"/>
      <c r="BK5992" s="344"/>
      <c r="BS5992" s="305"/>
      <c r="BT5992" s="305"/>
      <c r="BU5992" s="305"/>
      <c r="BV5992" s="305"/>
      <c r="BW5992" s="305"/>
      <c r="BX5992" s="305"/>
      <c r="BY5992" s="305"/>
      <c r="BZ5992" s="305"/>
      <c r="CA5992" s="305"/>
      <c r="CE5992" s="110"/>
    </row>
    <row r="5993" spans="9:83" s="108" customFormat="1" x14ac:dyDescent="0.25">
      <c r="I5993" s="111"/>
      <c r="J5993" s="111"/>
      <c r="K5993" s="111"/>
      <c r="L5993" s="111"/>
      <c r="M5993" s="111"/>
      <c r="N5993" s="111"/>
      <c r="O5993" s="112"/>
      <c r="AF5993" s="109"/>
      <c r="AG5993" s="109"/>
      <c r="AH5993" s="109"/>
      <c r="AN5993" s="109"/>
      <c r="AO5993" s="109"/>
      <c r="AP5993" s="109"/>
      <c r="BF5993" s="305"/>
      <c r="BG5993" s="305"/>
      <c r="BJ5993" s="344"/>
      <c r="BK5993" s="344"/>
      <c r="BS5993" s="305"/>
      <c r="BT5993" s="305"/>
      <c r="BU5993" s="305"/>
      <c r="BV5993" s="305"/>
      <c r="BW5993" s="305"/>
      <c r="BX5993" s="305"/>
      <c r="BY5993" s="305"/>
      <c r="BZ5993" s="305"/>
      <c r="CA5993" s="305"/>
      <c r="CE5993" s="110"/>
    </row>
    <row r="5994" spans="9:83" s="108" customFormat="1" x14ac:dyDescent="0.25">
      <c r="I5994" s="111"/>
      <c r="J5994" s="111"/>
      <c r="K5994" s="111"/>
      <c r="L5994" s="111"/>
      <c r="M5994" s="111"/>
      <c r="N5994" s="111"/>
      <c r="O5994" s="112"/>
      <c r="AF5994" s="109"/>
      <c r="AG5994" s="109"/>
      <c r="AH5994" s="109"/>
      <c r="AN5994" s="109"/>
      <c r="AO5994" s="109"/>
      <c r="AP5994" s="109"/>
      <c r="BF5994" s="305"/>
      <c r="BG5994" s="305"/>
      <c r="BJ5994" s="344"/>
      <c r="BK5994" s="344"/>
      <c r="BS5994" s="305"/>
      <c r="BT5994" s="305"/>
      <c r="BU5994" s="305"/>
      <c r="BV5994" s="305"/>
      <c r="BW5994" s="305"/>
      <c r="BX5994" s="305"/>
      <c r="BY5994" s="305"/>
      <c r="BZ5994" s="305"/>
      <c r="CA5994" s="305"/>
      <c r="CE5994" s="110"/>
    </row>
    <row r="5995" spans="9:83" s="108" customFormat="1" x14ac:dyDescent="0.25">
      <c r="I5995" s="111"/>
      <c r="J5995" s="111"/>
      <c r="K5995" s="111"/>
      <c r="L5995" s="111"/>
      <c r="M5995" s="111"/>
      <c r="N5995" s="111"/>
      <c r="O5995" s="112"/>
      <c r="AF5995" s="109"/>
      <c r="AG5995" s="109"/>
      <c r="AH5995" s="109"/>
      <c r="AN5995" s="109"/>
      <c r="AO5995" s="109"/>
      <c r="AP5995" s="109"/>
      <c r="BF5995" s="305"/>
      <c r="BG5995" s="305"/>
      <c r="BJ5995" s="344"/>
      <c r="BK5995" s="344"/>
      <c r="BS5995" s="305"/>
      <c r="BT5995" s="305"/>
      <c r="BU5995" s="305"/>
      <c r="BV5995" s="305"/>
      <c r="BW5995" s="305"/>
      <c r="BX5995" s="305"/>
      <c r="BY5995" s="305"/>
      <c r="BZ5995" s="305"/>
      <c r="CA5995" s="305"/>
      <c r="CE5995" s="110"/>
    </row>
    <row r="5996" spans="9:83" s="108" customFormat="1" x14ac:dyDescent="0.25">
      <c r="I5996" s="111"/>
      <c r="J5996" s="111"/>
      <c r="K5996" s="111"/>
      <c r="L5996" s="111"/>
      <c r="M5996" s="111"/>
      <c r="N5996" s="111"/>
      <c r="O5996" s="112"/>
      <c r="AF5996" s="109"/>
      <c r="AG5996" s="109"/>
      <c r="AH5996" s="109"/>
      <c r="AN5996" s="109"/>
      <c r="AO5996" s="109"/>
      <c r="AP5996" s="109"/>
      <c r="BF5996" s="305"/>
      <c r="BG5996" s="305"/>
      <c r="BJ5996" s="344"/>
      <c r="BK5996" s="344"/>
      <c r="BS5996" s="305"/>
      <c r="BT5996" s="305"/>
      <c r="BU5996" s="305"/>
      <c r="BV5996" s="305"/>
      <c r="BW5996" s="305"/>
      <c r="BX5996" s="305"/>
      <c r="BY5996" s="305"/>
      <c r="BZ5996" s="305"/>
      <c r="CA5996" s="305"/>
      <c r="CE5996" s="110"/>
    </row>
    <row r="5997" spans="9:83" s="108" customFormat="1" x14ac:dyDescent="0.25">
      <c r="I5997" s="111"/>
      <c r="J5997" s="111"/>
      <c r="K5997" s="111"/>
      <c r="L5997" s="111"/>
      <c r="M5997" s="111"/>
      <c r="N5997" s="111"/>
      <c r="O5997" s="112"/>
      <c r="AF5997" s="109"/>
      <c r="AG5997" s="109"/>
      <c r="AH5997" s="109"/>
      <c r="AN5997" s="109"/>
      <c r="AO5997" s="109"/>
      <c r="AP5997" s="109"/>
      <c r="BF5997" s="305"/>
      <c r="BG5997" s="305"/>
      <c r="BJ5997" s="344"/>
      <c r="BK5997" s="344"/>
      <c r="BS5997" s="305"/>
      <c r="BT5997" s="305"/>
      <c r="BU5997" s="305"/>
      <c r="BV5997" s="305"/>
      <c r="BW5997" s="305"/>
      <c r="BX5997" s="305"/>
      <c r="BY5997" s="305"/>
      <c r="BZ5997" s="305"/>
      <c r="CA5997" s="305"/>
      <c r="CE5997" s="110"/>
    </row>
    <row r="5998" spans="9:83" s="108" customFormat="1" x14ac:dyDescent="0.25">
      <c r="I5998" s="111"/>
      <c r="J5998" s="111"/>
      <c r="K5998" s="111"/>
      <c r="L5998" s="111"/>
      <c r="M5998" s="111"/>
      <c r="N5998" s="111"/>
      <c r="O5998" s="112"/>
      <c r="AF5998" s="109"/>
      <c r="AG5998" s="109"/>
      <c r="AH5998" s="109"/>
      <c r="AN5998" s="109"/>
      <c r="AO5998" s="109"/>
      <c r="AP5998" s="109"/>
      <c r="BF5998" s="305"/>
      <c r="BG5998" s="305"/>
      <c r="BJ5998" s="344"/>
      <c r="BK5998" s="344"/>
      <c r="BS5998" s="305"/>
      <c r="BT5998" s="305"/>
      <c r="BU5998" s="305"/>
      <c r="BV5998" s="305"/>
      <c r="BW5998" s="305"/>
      <c r="BX5998" s="305"/>
      <c r="BY5998" s="305"/>
      <c r="BZ5998" s="305"/>
      <c r="CA5998" s="305"/>
      <c r="CE5998" s="110"/>
    </row>
    <row r="5999" spans="9:83" s="108" customFormat="1" x14ac:dyDescent="0.25">
      <c r="I5999" s="111"/>
      <c r="J5999" s="111"/>
      <c r="K5999" s="111"/>
      <c r="L5999" s="111"/>
      <c r="M5999" s="111"/>
      <c r="N5999" s="111"/>
      <c r="O5999" s="112"/>
      <c r="AF5999" s="109"/>
      <c r="AG5999" s="109"/>
      <c r="AH5999" s="109"/>
      <c r="AN5999" s="109"/>
      <c r="AO5999" s="109"/>
      <c r="AP5999" s="109"/>
      <c r="BF5999" s="305"/>
      <c r="BG5999" s="305"/>
      <c r="BJ5999" s="344"/>
      <c r="BK5999" s="344"/>
      <c r="BS5999" s="305"/>
      <c r="BT5999" s="305"/>
      <c r="BU5999" s="305"/>
      <c r="BV5999" s="305"/>
      <c r="BW5999" s="305"/>
      <c r="BX5999" s="305"/>
      <c r="BY5999" s="305"/>
      <c r="BZ5999" s="305"/>
      <c r="CA5999" s="305"/>
      <c r="CE5999" s="110"/>
    </row>
    <row r="6000" spans="9:83" s="108" customFormat="1" x14ac:dyDescent="0.25">
      <c r="I6000" s="111"/>
      <c r="J6000" s="111"/>
      <c r="K6000" s="111"/>
      <c r="L6000" s="111"/>
      <c r="M6000" s="111"/>
      <c r="N6000" s="111"/>
      <c r="O6000" s="112"/>
      <c r="AF6000" s="109"/>
      <c r="AG6000" s="109"/>
      <c r="AH6000" s="109"/>
      <c r="AN6000" s="109"/>
      <c r="AO6000" s="109"/>
      <c r="AP6000" s="109"/>
      <c r="BF6000" s="305"/>
      <c r="BG6000" s="305"/>
      <c r="BJ6000" s="344"/>
      <c r="BK6000" s="344"/>
      <c r="BS6000" s="305"/>
      <c r="BT6000" s="305"/>
      <c r="BU6000" s="305"/>
      <c r="BV6000" s="305"/>
      <c r="BW6000" s="305"/>
      <c r="BX6000" s="305"/>
      <c r="BY6000" s="305"/>
      <c r="BZ6000" s="305"/>
      <c r="CA6000" s="305"/>
      <c r="CE6000" s="110"/>
    </row>
    <row r="6001" spans="9:83" s="108" customFormat="1" x14ac:dyDescent="0.25">
      <c r="I6001" s="111"/>
      <c r="J6001" s="111"/>
      <c r="K6001" s="111"/>
      <c r="L6001" s="111"/>
      <c r="M6001" s="111"/>
      <c r="N6001" s="111"/>
      <c r="O6001" s="112"/>
      <c r="AF6001" s="109"/>
      <c r="AG6001" s="109"/>
      <c r="AH6001" s="109"/>
      <c r="AN6001" s="109"/>
      <c r="AO6001" s="109"/>
      <c r="AP6001" s="109"/>
      <c r="BF6001" s="305"/>
      <c r="BG6001" s="305"/>
      <c r="BJ6001" s="344"/>
      <c r="BK6001" s="344"/>
      <c r="BS6001" s="305"/>
      <c r="BT6001" s="305"/>
      <c r="BU6001" s="305"/>
      <c r="BV6001" s="305"/>
      <c r="BW6001" s="305"/>
      <c r="BX6001" s="305"/>
      <c r="BY6001" s="305"/>
      <c r="BZ6001" s="305"/>
      <c r="CA6001" s="305"/>
      <c r="CE6001" s="110"/>
    </row>
    <row r="6002" spans="9:83" s="108" customFormat="1" x14ac:dyDescent="0.25">
      <c r="I6002" s="111"/>
      <c r="J6002" s="111"/>
      <c r="K6002" s="111"/>
      <c r="L6002" s="111"/>
      <c r="M6002" s="111"/>
      <c r="N6002" s="111"/>
      <c r="O6002" s="112"/>
      <c r="AF6002" s="109"/>
      <c r="AG6002" s="109"/>
      <c r="AH6002" s="109"/>
      <c r="AN6002" s="109"/>
      <c r="AO6002" s="109"/>
      <c r="AP6002" s="109"/>
      <c r="BF6002" s="305"/>
      <c r="BG6002" s="305"/>
      <c r="BJ6002" s="344"/>
      <c r="BK6002" s="344"/>
      <c r="BS6002" s="305"/>
      <c r="BT6002" s="305"/>
      <c r="BU6002" s="305"/>
      <c r="BV6002" s="305"/>
      <c r="BW6002" s="305"/>
      <c r="BX6002" s="305"/>
      <c r="BY6002" s="305"/>
      <c r="BZ6002" s="305"/>
      <c r="CA6002" s="305"/>
      <c r="CE6002" s="110"/>
    </row>
    <row r="6003" spans="9:83" s="108" customFormat="1" x14ac:dyDescent="0.25">
      <c r="I6003" s="111"/>
      <c r="J6003" s="111"/>
      <c r="K6003" s="111"/>
      <c r="L6003" s="111"/>
      <c r="M6003" s="111"/>
      <c r="N6003" s="111"/>
      <c r="O6003" s="112"/>
      <c r="AF6003" s="109"/>
      <c r="AG6003" s="109"/>
      <c r="AH6003" s="109"/>
      <c r="AN6003" s="109"/>
      <c r="AO6003" s="109"/>
      <c r="AP6003" s="109"/>
      <c r="BF6003" s="305"/>
      <c r="BG6003" s="305"/>
      <c r="BJ6003" s="344"/>
      <c r="BK6003" s="344"/>
      <c r="BS6003" s="305"/>
      <c r="BT6003" s="305"/>
      <c r="BU6003" s="305"/>
      <c r="BV6003" s="305"/>
      <c r="BW6003" s="305"/>
      <c r="BX6003" s="305"/>
      <c r="BY6003" s="305"/>
      <c r="BZ6003" s="305"/>
      <c r="CA6003" s="305"/>
      <c r="CE6003" s="110"/>
    </row>
    <row r="6004" spans="9:83" s="108" customFormat="1" x14ac:dyDescent="0.25">
      <c r="I6004" s="111"/>
      <c r="J6004" s="111"/>
      <c r="K6004" s="111"/>
      <c r="L6004" s="111"/>
      <c r="M6004" s="111"/>
      <c r="N6004" s="111"/>
      <c r="O6004" s="112"/>
      <c r="AF6004" s="109"/>
      <c r="AG6004" s="109"/>
      <c r="AH6004" s="109"/>
      <c r="AN6004" s="109"/>
      <c r="AO6004" s="109"/>
      <c r="AP6004" s="109"/>
      <c r="BF6004" s="305"/>
      <c r="BG6004" s="305"/>
      <c r="BJ6004" s="344"/>
      <c r="BK6004" s="344"/>
      <c r="BS6004" s="305"/>
      <c r="BT6004" s="305"/>
      <c r="BU6004" s="305"/>
      <c r="BV6004" s="305"/>
      <c r="BW6004" s="305"/>
      <c r="BX6004" s="305"/>
      <c r="BY6004" s="305"/>
      <c r="BZ6004" s="305"/>
      <c r="CA6004" s="305"/>
      <c r="CE6004" s="110"/>
    </row>
    <row r="6005" spans="9:83" s="108" customFormat="1" x14ac:dyDescent="0.25">
      <c r="I6005" s="111"/>
      <c r="J6005" s="111"/>
      <c r="K6005" s="111"/>
      <c r="L6005" s="111"/>
      <c r="M6005" s="111"/>
      <c r="N6005" s="111"/>
      <c r="O6005" s="112"/>
      <c r="AF6005" s="109"/>
      <c r="AG6005" s="109"/>
      <c r="AH6005" s="109"/>
      <c r="AN6005" s="109"/>
      <c r="AO6005" s="109"/>
      <c r="AP6005" s="109"/>
      <c r="BF6005" s="305"/>
      <c r="BG6005" s="305"/>
      <c r="BJ6005" s="344"/>
      <c r="BK6005" s="344"/>
      <c r="BS6005" s="305"/>
      <c r="BT6005" s="305"/>
      <c r="BU6005" s="305"/>
      <c r="BV6005" s="305"/>
      <c r="BW6005" s="305"/>
      <c r="BX6005" s="305"/>
      <c r="BY6005" s="305"/>
      <c r="BZ6005" s="305"/>
      <c r="CA6005" s="305"/>
      <c r="CE6005" s="110"/>
    </row>
    <row r="6006" spans="9:83" s="108" customFormat="1" x14ac:dyDescent="0.25">
      <c r="I6006" s="111"/>
      <c r="J6006" s="111"/>
      <c r="K6006" s="111"/>
      <c r="L6006" s="111"/>
      <c r="M6006" s="111"/>
      <c r="N6006" s="111"/>
      <c r="O6006" s="112"/>
      <c r="AF6006" s="109"/>
      <c r="AG6006" s="109"/>
      <c r="AH6006" s="109"/>
      <c r="AN6006" s="109"/>
      <c r="AO6006" s="109"/>
      <c r="AP6006" s="109"/>
      <c r="BF6006" s="305"/>
      <c r="BG6006" s="305"/>
      <c r="BJ6006" s="344"/>
      <c r="BK6006" s="344"/>
      <c r="BS6006" s="305"/>
      <c r="BT6006" s="305"/>
      <c r="BU6006" s="305"/>
      <c r="BV6006" s="305"/>
      <c r="BW6006" s="305"/>
      <c r="BX6006" s="305"/>
      <c r="BY6006" s="305"/>
      <c r="BZ6006" s="305"/>
      <c r="CA6006" s="305"/>
      <c r="CE6006" s="110"/>
    </row>
    <row r="6007" spans="9:83" s="108" customFormat="1" x14ac:dyDescent="0.25">
      <c r="I6007" s="111"/>
      <c r="J6007" s="111"/>
      <c r="K6007" s="111"/>
      <c r="L6007" s="111"/>
      <c r="M6007" s="111"/>
      <c r="N6007" s="111"/>
      <c r="O6007" s="112"/>
      <c r="AF6007" s="109"/>
      <c r="AG6007" s="109"/>
      <c r="AH6007" s="109"/>
      <c r="AN6007" s="109"/>
      <c r="AO6007" s="109"/>
      <c r="AP6007" s="109"/>
      <c r="BF6007" s="305"/>
      <c r="BG6007" s="305"/>
      <c r="BJ6007" s="344"/>
      <c r="BK6007" s="344"/>
      <c r="BS6007" s="305"/>
      <c r="BT6007" s="305"/>
      <c r="BU6007" s="305"/>
      <c r="BV6007" s="305"/>
      <c r="BW6007" s="305"/>
      <c r="BX6007" s="305"/>
      <c r="BY6007" s="305"/>
      <c r="BZ6007" s="305"/>
      <c r="CA6007" s="305"/>
      <c r="CE6007" s="110"/>
    </row>
    <row r="6008" spans="9:83" s="108" customFormat="1" x14ac:dyDescent="0.25">
      <c r="I6008" s="111"/>
      <c r="J6008" s="111"/>
      <c r="K6008" s="111"/>
      <c r="L6008" s="111"/>
      <c r="M6008" s="111"/>
      <c r="N6008" s="111"/>
      <c r="O6008" s="112"/>
      <c r="AF6008" s="109"/>
      <c r="AG6008" s="109"/>
      <c r="AH6008" s="109"/>
      <c r="AN6008" s="109"/>
      <c r="AO6008" s="109"/>
      <c r="AP6008" s="109"/>
      <c r="BF6008" s="305"/>
      <c r="BG6008" s="305"/>
      <c r="BJ6008" s="344"/>
      <c r="BK6008" s="344"/>
      <c r="BS6008" s="305"/>
      <c r="BT6008" s="305"/>
      <c r="BU6008" s="305"/>
      <c r="BV6008" s="305"/>
      <c r="BW6008" s="305"/>
      <c r="BX6008" s="305"/>
      <c r="BY6008" s="305"/>
      <c r="BZ6008" s="305"/>
      <c r="CA6008" s="305"/>
      <c r="CE6008" s="110"/>
    </row>
    <row r="6009" spans="9:83" s="108" customFormat="1" x14ac:dyDescent="0.25">
      <c r="I6009" s="111"/>
      <c r="J6009" s="111"/>
      <c r="K6009" s="111"/>
      <c r="L6009" s="111"/>
      <c r="M6009" s="111"/>
      <c r="N6009" s="111"/>
      <c r="O6009" s="112"/>
      <c r="AF6009" s="109"/>
      <c r="AG6009" s="109"/>
      <c r="AH6009" s="109"/>
      <c r="AN6009" s="109"/>
      <c r="AO6009" s="109"/>
      <c r="AP6009" s="109"/>
      <c r="BF6009" s="305"/>
      <c r="BG6009" s="305"/>
      <c r="BJ6009" s="344"/>
      <c r="BK6009" s="344"/>
      <c r="BS6009" s="305"/>
      <c r="BT6009" s="305"/>
      <c r="BU6009" s="305"/>
      <c r="BV6009" s="305"/>
      <c r="BW6009" s="305"/>
      <c r="BX6009" s="305"/>
      <c r="BY6009" s="305"/>
      <c r="BZ6009" s="305"/>
      <c r="CA6009" s="305"/>
      <c r="CE6009" s="110"/>
    </row>
    <row r="6010" spans="9:83" s="108" customFormat="1" x14ac:dyDescent="0.25">
      <c r="I6010" s="111"/>
      <c r="J6010" s="111"/>
      <c r="K6010" s="111"/>
      <c r="L6010" s="111"/>
      <c r="M6010" s="111"/>
      <c r="N6010" s="111"/>
      <c r="O6010" s="112"/>
      <c r="AF6010" s="109"/>
      <c r="AG6010" s="109"/>
      <c r="AH6010" s="109"/>
      <c r="AN6010" s="109"/>
      <c r="AO6010" s="109"/>
      <c r="AP6010" s="109"/>
      <c r="BF6010" s="305"/>
      <c r="BG6010" s="305"/>
      <c r="BJ6010" s="344"/>
      <c r="BK6010" s="344"/>
      <c r="BS6010" s="305"/>
      <c r="BT6010" s="305"/>
      <c r="BU6010" s="305"/>
      <c r="BV6010" s="305"/>
      <c r="BW6010" s="305"/>
      <c r="BX6010" s="305"/>
      <c r="BY6010" s="305"/>
      <c r="BZ6010" s="305"/>
      <c r="CA6010" s="305"/>
      <c r="CE6010" s="110"/>
    </row>
    <row r="6011" spans="9:83" s="108" customFormat="1" x14ac:dyDescent="0.25">
      <c r="I6011" s="111"/>
      <c r="J6011" s="111"/>
      <c r="K6011" s="111"/>
      <c r="L6011" s="111"/>
      <c r="M6011" s="111"/>
      <c r="N6011" s="111"/>
      <c r="O6011" s="112"/>
      <c r="AF6011" s="109"/>
      <c r="AG6011" s="109"/>
      <c r="AH6011" s="109"/>
      <c r="AN6011" s="109"/>
      <c r="AO6011" s="109"/>
      <c r="AP6011" s="109"/>
      <c r="BF6011" s="305"/>
      <c r="BG6011" s="305"/>
      <c r="BJ6011" s="344"/>
      <c r="BK6011" s="344"/>
      <c r="BS6011" s="305"/>
      <c r="BT6011" s="305"/>
      <c r="BU6011" s="305"/>
      <c r="BV6011" s="305"/>
      <c r="BW6011" s="305"/>
      <c r="BX6011" s="305"/>
      <c r="BY6011" s="305"/>
      <c r="BZ6011" s="305"/>
      <c r="CA6011" s="305"/>
      <c r="CE6011" s="110"/>
    </row>
    <row r="6012" spans="9:83" s="108" customFormat="1" x14ac:dyDescent="0.25">
      <c r="I6012" s="111"/>
      <c r="J6012" s="111"/>
      <c r="K6012" s="111"/>
      <c r="L6012" s="111"/>
      <c r="M6012" s="111"/>
      <c r="N6012" s="111"/>
      <c r="O6012" s="112"/>
      <c r="AF6012" s="109"/>
      <c r="AG6012" s="109"/>
      <c r="AH6012" s="109"/>
      <c r="AN6012" s="109"/>
      <c r="AO6012" s="109"/>
      <c r="AP6012" s="109"/>
      <c r="BF6012" s="305"/>
      <c r="BG6012" s="305"/>
      <c r="BJ6012" s="344"/>
      <c r="BK6012" s="344"/>
      <c r="BS6012" s="305"/>
      <c r="BT6012" s="305"/>
      <c r="BU6012" s="305"/>
      <c r="BV6012" s="305"/>
      <c r="BW6012" s="305"/>
      <c r="BX6012" s="305"/>
      <c r="BY6012" s="305"/>
      <c r="BZ6012" s="305"/>
      <c r="CA6012" s="305"/>
      <c r="CE6012" s="110"/>
    </row>
    <row r="6013" spans="9:83" s="108" customFormat="1" x14ac:dyDescent="0.25">
      <c r="I6013" s="111"/>
      <c r="J6013" s="111"/>
      <c r="K6013" s="111"/>
      <c r="L6013" s="111"/>
      <c r="M6013" s="111"/>
      <c r="N6013" s="111"/>
      <c r="O6013" s="112"/>
      <c r="AF6013" s="109"/>
      <c r="AG6013" s="109"/>
      <c r="AH6013" s="109"/>
      <c r="AN6013" s="109"/>
      <c r="AO6013" s="109"/>
      <c r="AP6013" s="109"/>
      <c r="BF6013" s="305"/>
      <c r="BG6013" s="305"/>
      <c r="BJ6013" s="344"/>
      <c r="BK6013" s="344"/>
      <c r="BS6013" s="305"/>
      <c r="BT6013" s="305"/>
      <c r="BU6013" s="305"/>
      <c r="BV6013" s="305"/>
      <c r="BW6013" s="305"/>
      <c r="BX6013" s="305"/>
      <c r="BY6013" s="305"/>
      <c r="BZ6013" s="305"/>
      <c r="CA6013" s="305"/>
      <c r="CE6013" s="110"/>
    </row>
    <row r="6014" spans="9:83" s="108" customFormat="1" x14ac:dyDescent="0.25">
      <c r="I6014" s="111"/>
      <c r="J6014" s="111"/>
      <c r="K6014" s="111"/>
      <c r="L6014" s="111"/>
      <c r="M6014" s="111"/>
      <c r="N6014" s="111"/>
      <c r="O6014" s="112"/>
      <c r="AF6014" s="109"/>
      <c r="AG6014" s="109"/>
      <c r="AH6014" s="109"/>
      <c r="AN6014" s="109"/>
      <c r="AO6014" s="109"/>
      <c r="AP6014" s="109"/>
      <c r="BF6014" s="305"/>
      <c r="BG6014" s="305"/>
      <c r="BJ6014" s="344"/>
      <c r="BK6014" s="344"/>
      <c r="BS6014" s="305"/>
      <c r="BT6014" s="305"/>
      <c r="BU6014" s="305"/>
      <c r="BV6014" s="305"/>
      <c r="BW6014" s="305"/>
      <c r="BX6014" s="305"/>
      <c r="BY6014" s="305"/>
      <c r="BZ6014" s="305"/>
      <c r="CA6014" s="305"/>
      <c r="CE6014" s="110"/>
    </row>
    <row r="6015" spans="9:83" s="108" customFormat="1" x14ac:dyDescent="0.25">
      <c r="I6015" s="111"/>
      <c r="J6015" s="111"/>
      <c r="K6015" s="111"/>
      <c r="L6015" s="111"/>
      <c r="M6015" s="111"/>
      <c r="N6015" s="111"/>
      <c r="O6015" s="112"/>
      <c r="AF6015" s="109"/>
      <c r="AG6015" s="109"/>
      <c r="AH6015" s="109"/>
      <c r="AN6015" s="109"/>
      <c r="AO6015" s="109"/>
      <c r="AP6015" s="109"/>
      <c r="BF6015" s="305"/>
      <c r="BG6015" s="305"/>
      <c r="BJ6015" s="344"/>
      <c r="BK6015" s="344"/>
      <c r="BS6015" s="305"/>
      <c r="BT6015" s="305"/>
      <c r="BU6015" s="305"/>
      <c r="BV6015" s="305"/>
      <c r="BW6015" s="305"/>
      <c r="BX6015" s="305"/>
      <c r="BY6015" s="305"/>
      <c r="BZ6015" s="305"/>
      <c r="CA6015" s="305"/>
      <c r="CE6015" s="110"/>
    </row>
    <row r="6016" spans="9:83" s="108" customFormat="1" x14ac:dyDescent="0.25">
      <c r="I6016" s="111"/>
      <c r="J6016" s="111"/>
      <c r="K6016" s="111"/>
      <c r="L6016" s="111"/>
      <c r="M6016" s="111"/>
      <c r="N6016" s="111"/>
      <c r="O6016" s="112"/>
      <c r="AF6016" s="109"/>
      <c r="AG6016" s="109"/>
      <c r="AH6016" s="109"/>
      <c r="AN6016" s="109"/>
      <c r="AO6016" s="109"/>
      <c r="AP6016" s="109"/>
      <c r="BF6016" s="305"/>
      <c r="BG6016" s="305"/>
      <c r="BJ6016" s="344"/>
      <c r="BK6016" s="344"/>
      <c r="BS6016" s="305"/>
      <c r="BT6016" s="305"/>
      <c r="BU6016" s="305"/>
      <c r="BV6016" s="305"/>
      <c r="BW6016" s="305"/>
      <c r="BX6016" s="305"/>
      <c r="BY6016" s="305"/>
      <c r="BZ6016" s="305"/>
      <c r="CA6016" s="305"/>
      <c r="CE6016" s="110"/>
    </row>
    <row r="6017" spans="9:83" s="108" customFormat="1" x14ac:dyDescent="0.25">
      <c r="I6017" s="111"/>
      <c r="J6017" s="111"/>
      <c r="K6017" s="111"/>
      <c r="L6017" s="111"/>
      <c r="M6017" s="111"/>
      <c r="N6017" s="111"/>
      <c r="O6017" s="112"/>
      <c r="AF6017" s="109"/>
      <c r="AG6017" s="109"/>
      <c r="AH6017" s="109"/>
      <c r="AN6017" s="109"/>
      <c r="AO6017" s="109"/>
      <c r="AP6017" s="109"/>
      <c r="BF6017" s="305"/>
      <c r="BG6017" s="305"/>
      <c r="BJ6017" s="344"/>
      <c r="BK6017" s="344"/>
      <c r="BS6017" s="305"/>
      <c r="BT6017" s="305"/>
      <c r="BU6017" s="305"/>
      <c r="BV6017" s="305"/>
      <c r="BW6017" s="305"/>
      <c r="BX6017" s="305"/>
      <c r="BY6017" s="305"/>
      <c r="BZ6017" s="305"/>
      <c r="CA6017" s="305"/>
      <c r="CE6017" s="110"/>
    </row>
    <row r="6018" spans="9:83" s="108" customFormat="1" x14ac:dyDescent="0.25">
      <c r="I6018" s="111"/>
      <c r="J6018" s="111"/>
      <c r="K6018" s="111"/>
      <c r="L6018" s="111"/>
      <c r="M6018" s="111"/>
      <c r="N6018" s="111"/>
      <c r="O6018" s="112"/>
      <c r="AF6018" s="109"/>
      <c r="AG6018" s="109"/>
      <c r="AH6018" s="109"/>
      <c r="AN6018" s="109"/>
      <c r="AO6018" s="109"/>
      <c r="AP6018" s="109"/>
      <c r="BF6018" s="305"/>
      <c r="BG6018" s="305"/>
      <c r="BJ6018" s="344"/>
      <c r="BK6018" s="344"/>
      <c r="BS6018" s="305"/>
      <c r="BT6018" s="305"/>
      <c r="BU6018" s="305"/>
      <c r="BV6018" s="305"/>
      <c r="BW6018" s="305"/>
      <c r="BX6018" s="305"/>
      <c r="BY6018" s="305"/>
      <c r="BZ6018" s="305"/>
      <c r="CA6018" s="305"/>
      <c r="CE6018" s="110"/>
    </row>
    <row r="6019" spans="9:83" s="108" customFormat="1" x14ac:dyDescent="0.25">
      <c r="I6019" s="111"/>
      <c r="J6019" s="111"/>
      <c r="K6019" s="111"/>
      <c r="L6019" s="111"/>
      <c r="M6019" s="111"/>
      <c r="N6019" s="111"/>
      <c r="O6019" s="112"/>
      <c r="AF6019" s="109"/>
      <c r="AG6019" s="109"/>
      <c r="AH6019" s="109"/>
      <c r="AN6019" s="109"/>
      <c r="AO6019" s="109"/>
      <c r="AP6019" s="109"/>
      <c r="BF6019" s="305"/>
      <c r="BG6019" s="305"/>
      <c r="BJ6019" s="344"/>
      <c r="BK6019" s="344"/>
      <c r="BS6019" s="305"/>
      <c r="BT6019" s="305"/>
      <c r="BU6019" s="305"/>
      <c r="BV6019" s="305"/>
      <c r="BW6019" s="305"/>
      <c r="BX6019" s="305"/>
      <c r="BY6019" s="305"/>
      <c r="BZ6019" s="305"/>
      <c r="CA6019" s="305"/>
      <c r="CE6019" s="110"/>
    </row>
    <row r="6020" spans="9:83" s="108" customFormat="1" x14ac:dyDescent="0.25">
      <c r="I6020" s="111"/>
      <c r="J6020" s="111"/>
      <c r="K6020" s="111"/>
      <c r="L6020" s="111"/>
      <c r="M6020" s="111"/>
      <c r="N6020" s="111"/>
      <c r="O6020" s="112"/>
      <c r="AF6020" s="109"/>
      <c r="AG6020" s="109"/>
      <c r="AH6020" s="109"/>
      <c r="AN6020" s="109"/>
      <c r="AO6020" s="109"/>
      <c r="AP6020" s="109"/>
      <c r="BF6020" s="305"/>
      <c r="BG6020" s="305"/>
      <c r="BJ6020" s="344"/>
      <c r="BK6020" s="344"/>
      <c r="BS6020" s="305"/>
      <c r="BT6020" s="305"/>
      <c r="BU6020" s="305"/>
      <c r="BV6020" s="305"/>
      <c r="BW6020" s="305"/>
      <c r="BX6020" s="305"/>
      <c r="BY6020" s="305"/>
      <c r="BZ6020" s="305"/>
      <c r="CA6020" s="305"/>
      <c r="CE6020" s="110"/>
    </row>
    <row r="6021" spans="9:83" s="108" customFormat="1" x14ac:dyDescent="0.25">
      <c r="I6021" s="111"/>
      <c r="J6021" s="111"/>
      <c r="K6021" s="111"/>
      <c r="L6021" s="111"/>
      <c r="M6021" s="111"/>
      <c r="N6021" s="111"/>
      <c r="O6021" s="112"/>
      <c r="AF6021" s="109"/>
      <c r="AG6021" s="109"/>
      <c r="AH6021" s="109"/>
      <c r="AN6021" s="109"/>
      <c r="AO6021" s="109"/>
      <c r="AP6021" s="109"/>
      <c r="BF6021" s="305"/>
      <c r="BG6021" s="305"/>
      <c r="BJ6021" s="344"/>
      <c r="BK6021" s="344"/>
      <c r="BS6021" s="305"/>
      <c r="BT6021" s="305"/>
      <c r="BU6021" s="305"/>
      <c r="BV6021" s="305"/>
      <c r="BW6021" s="305"/>
      <c r="BX6021" s="305"/>
      <c r="BY6021" s="305"/>
      <c r="BZ6021" s="305"/>
      <c r="CA6021" s="305"/>
      <c r="CE6021" s="110"/>
    </row>
    <row r="6022" spans="9:83" s="108" customFormat="1" x14ac:dyDescent="0.25">
      <c r="I6022" s="111"/>
      <c r="J6022" s="111"/>
      <c r="K6022" s="111"/>
      <c r="L6022" s="111"/>
      <c r="M6022" s="111"/>
      <c r="N6022" s="111"/>
      <c r="O6022" s="112"/>
      <c r="AF6022" s="109"/>
      <c r="AG6022" s="109"/>
      <c r="AH6022" s="109"/>
      <c r="AN6022" s="109"/>
      <c r="AO6022" s="109"/>
      <c r="AP6022" s="109"/>
      <c r="BF6022" s="305"/>
      <c r="BG6022" s="305"/>
      <c r="BJ6022" s="344"/>
      <c r="BK6022" s="344"/>
      <c r="BS6022" s="305"/>
      <c r="BT6022" s="305"/>
      <c r="BU6022" s="305"/>
      <c r="BV6022" s="305"/>
      <c r="BW6022" s="305"/>
      <c r="BX6022" s="305"/>
      <c r="BY6022" s="305"/>
      <c r="BZ6022" s="305"/>
      <c r="CA6022" s="305"/>
      <c r="CE6022" s="110"/>
    </row>
    <row r="6023" spans="9:83" s="108" customFormat="1" x14ac:dyDescent="0.25">
      <c r="I6023" s="111"/>
      <c r="J6023" s="111"/>
      <c r="K6023" s="111"/>
      <c r="L6023" s="111"/>
      <c r="M6023" s="111"/>
      <c r="N6023" s="111"/>
      <c r="O6023" s="112"/>
      <c r="AF6023" s="109"/>
      <c r="AG6023" s="109"/>
      <c r="AH6023" s="109"/>
      <c r="AN6023" s="109"/>
      <c r="AO6023" s="109"/>
      <c r="AP6023" s="109"/>
      <c r="BF6023" s="305"/>
      <c r="BG6023" s="305"/>
      <c r="BJ6023" s="344"/>
      <c r="BK6023" s="344"/>
      <c r="BS6023" s="305"/>
      <c r="BT6023" s="305"/>
      <c r="BU6023" s="305"/>
      <c r="BV6023" s="305"/>
      <c r="BW6023" s="305"/>
      <c r="BX6023" s="305"/>
      <c r="BY6023" s="305"/>
      <c r="BZ6023" s="305"/>
      <c r="CA6023" s="305"/>
      <c r="CE6023" s="110"/>
    </row>
    <row r="6024" spans="9:83" s="108" customFormat="1" x14ac:dyDescent="0.25">
      <c r="I6024" s="111"/>
      <c r="J6024" s="111"/>
      <c r="K6024" s="111"/>
      <c r="L6024" s="111"/>
      <c r="M6024" s="111"/>
      <c r="N6024" s="111"/>
      <c r="O6024" s="112"/>
      <c r="AF6024" s="109"/>
      <c r="AG6024" s="109"/>
      <c r="AH6024" s="109"/>
      <c r="AN6024" s="109"/>
      <c r="AO6024" s="109"/>
      <c r="AP6024" s="109"/>
      <c r="BF6024" s="305"/>
      <c r="BG6024" s="305"/>
      <c r="BJ6024" s="344"/>
      <c r="BK6024" s="344"/>
      <c r="BS6024" s="305"/>
      <c r="BT6024" s="305"/>
      <c r="BU6024" s="305"/>
      <c r="BV6024" s="305"/>
      <c r="BW6024" s="305"/>
      <c r="BX6024" s="305"/>
      <c r="BY6024" s="305"/>
      <c r="BZ6024" s="305"/>
      <c r="CA6024" s="305"/>
      <c r="CE6024" s="110"/>
    </row>
    <row r="6025" spans="9:83" s="108" customFormat="1" x14ac:dyDescent="0.25">
      <c r="I6025" s="111"/>
      <c r="J6025" s="111"/>
      <c r="K6025" s="111"/>
      <c r="L6025" s="111"/>
      <c r="M6025" s="111"/>
      <c r="N6025" s="111"/>
      <c r="O6025" s="112"/>
      <c r="AF6025" s="109"/>
      <c r="AG6025" s="109"/>
      <c r="AH6025" s="109"/>
      <c r="AN6025" s="109"/>
      <c r="AO6025" s="109"/>
      <c r="AP6025" s="109"/>
      <c r="BF6025" s="305"/>
      <c r="BG6025" s="305"/>
      <c r="BJ6025" s="344"/>
      <c r="BK6025" s="344"/>
      <c r="BS6025" s="305"/>
      <c r="BT6025" s="305"/>
      <c r="BU6025" s="305"/>
      <c r="BV6025" s="305"/>
      <c r="BW6025" s="305"/>
      <c r="BX6025" s="305"/>
      <c r="BY6025" s="305"/>
      <c r="BZ6025" s="305"/>
      <c r="CA6025" s="305"/>
      <c r="CE6025" s="110"/>
    </row>
    <row r="6026" spans="9:83" s="108" customFormat="1" x14ac:dyDescent="0.25">
      <c r="I6026" s="111"/>
      <c r="J6026" s="111"/>
      <c r="K6026" s="111"/>
      <c r="L6026" s="111"/>
      <c r="M6026" s="111"/>
      <c r="N6026" s="111"/>
      <c r="O6026" s="112"/>
      <c r="AF6026" s="109"/>
      <c r="AG6026" s="109"/>
      <c r="AH6026" s="109"/>
      <c r="AN6026" s="109"/>
      <c r="AO6026" s="109"/>
      <c r="AP6026" s="109"/>
      <c r="BF6026" s="305"/>
      <c r="BG6026" s="305"/>
      <c r="BJ6026" s="344"/>
      <c r="BK6026" s="344"/>
      <c r="BS6026" s="305"/>
      <c r="BT6026" s="305"/>
      <c r="BU6026" s="305"/>
      <c r="BV6026" s="305"/>
      <c r="BW6026" s="305"/>
      <c r="BX6026" s="305"/>
      <c r="BY6026" s="305"/>
      <c r="BZ6026" s="305"/>
      <c r="CA6026" s="305"/>
      <c r="CE6026" s="110"/>
    </row>
    <row r="6027" spans="9:83" s="108" customFormat="1" x14ac:dyDescent="0.25">
      <c r="I6027" s="111"/>
      <c r="J6027" s="111"/>
      <c r="K6027" s="111"/>
      <c r="L6027" s="111"/>
      <c r="M6027" s="111"/>
      <c r="N6027" s="111"/>
      <c r="O6027" s="112"/>
      <c r="AF6027" s="109"/>
      <c r="AG6027" s="109"/>
      <c r="AH6027" s="109"/>
      <c r="AN6027" s="109"/>
      <c r="AO6027" s="109"/>
      <c r="AP6027" s="109"/>
      <c r="BF6027" s="305"/>
      <c r="BG6027" s="305"/>
      <c r="BJ6027" s="344"/>
      <c r="BK6027" s="344"/>
      <c r="BS6027" s="305"/>
      <c r="BT6027" s="305"/>
      <c r="BU6027" s="305"/>
      <c r="BV6027" s="305"/>
      <c r="BW6027" s="305"/>
      <c r="BX6027" s="305"/>
      <c r="BY6027" s="305"/>
      <c r="BZ6027" s="305"/>
      <c r="CA6027" s="305"/>
      <c r="CE6027" s="110"/>
    </row>
    <row r="6028" spans="9:83" s="108" customFormat="1" x14ac:dyDescent="0.25">
      <c r="I6028" s="111"/>
      <c r="J6028" s="111"/>
      <c r="K6028" s="111"/>
      <c r="L6028" s="111"/>
      <c r="M6028" s="111"/>
      <c r="N6028" s="111"/>
      <c r="O6028" s="112"/>
      <c r="AF6028" s="109"/>
      <c r="AG6028" s="109"/>
      <c r="AH6028" s="109"/>
      <c r="AN6028" s="109"/>
      <c r="AO6028" s="109"/>
      <c r="AP6028" s="109"/>
      <c r="BF6028" s="305"/>
      <c r="BG6028" s="305"/>
      <c r="BJ6028" s="344"/>
      <c r="BK6028" s="344"/>
      <c r="BS6028" s="305"/>
      <c r="BT6028" s="305"/>
      <c r="BU6028" s="305"/>
      <c r="BV6028" s="305"/>
      <c r="BW6028" s="305"/>
      <c r="BX6028" s="305"/>
      <c r="BY6028" s="305"/>
      <c r="BZ6028" s="305"/>
      <c r="CA6028" s="305"/>
      <c r="CE6028" s="110"/>
    </row>
    <row r="6029" spans="9:83" s="108" customFormat="1" x14ac:dyDescent="0.25">
      <c r="I6029" s="111"/>
      <c r="J6029" s="111"/>
      <c r="K6029" s="111"/>
      <c r="L6029" s="111"/>
      <c r="M6029" s="111"/>
      <c r="N6029" s="111"/>
      <c r="O6029" s="112"/>
      <c r="AF6029" s="109"/>
      <c r="AG6029" s="109"/>
      <c r="AH6029" s="109"/>
      <c r="AN6029" s="109"/>
      <c r="AO6029" s="109"/>
      <c r="AP6029" s="109"/>
      <c r="BF6029" s="305"/>
      <c r="BG6029" s="305"/>
      <c r="BJ6029" s="344"/>
      <c r="BK6029" s="344"/>
      <c r="BS6029" s="305"/>
      <c r="BT6029" s="305"/>
      <c r="BU6029" s="305"/>
      <c r="BV6029" s="305"/>
      <c r="BW6029" s="305"/>
      <c r="BX6029" s="305"/>
      <c r="BY6029" s="305"/>
      <c r="BZ6029" s="305"/>
      <c r="CA6029" s="305"/>
      <c r="CE6029" s="110"/>
    </row>
    <row r="6030" spans="9:83" s="108" customFormat="1" x14ac:dyDescent="0.25">
      <c r="I6030" s="111"/>
      <c r="J6030" s="111"/>
      <c r="K6030" s="111"/>
      <c r="L6030" s="111"/>
      <c r="M6030" s="111"/>
      <c r="N6030" s="111"/>
      <c r="O6030" s="112"/>
      <c r="AF6030" s="109"/>
      <c r="AG6030" s="109"/>
      <c r="AH6030" s="109"/>
      <c r="AN6030" s="109"/>
      <c r="AO6030" s="109"/>
      <c r="AP6030" s="109"/>
      <c r="BF6030" s="305"/>
      <c r="BG6030" s="305"/>
      <c r="BJ6030" s="344"/>
      <c r="BK6030" s="344"/>
      <c r="BS6030" s="305"/>
      <c r="BT6030" s="305"/>
      <c r="BU6030" s="305"/>
      <c r="BV6030" s="305"/>
      <c r="BW6030" s="305"/>
      <c r="BX6030" s="305"/>
      <c r="BY6030" s="305"/>
      <c r="BZ6030" s="305"/>
      <c r="CA6030" s="305"/>
      <c r="CE6030" s="110"/>
    </row>
    <row r="6031" spans="9:83" s="108" customFormat="1" x14ac:dyDescent="0.25">
      <c r="I6031" s="111"/>
      <c r="J6031" s="111"/>
      <c r="K6031" s="111"/>
      <c r="L6031" s="111"/>
      <c r="M6031" s="111"/>
      <c r="N6031" s="111"/>
      <c r="O6031" s="112"/>
      <c r="AF6031" s="109"/>
      <c r="AG6031" s="109"/>
      <c r="AH6031" s="109"/>
      <c r="AN6031" s="109"/>
      <c r="AO6031" s="109"/>
      <c r="AP6031" s="109"/>
      <c r="BF6031" s="305"/>
      <c r="BG6031" s="305"/>
      <c r="BJ6031" s="344"/>
      <c r="BK6031" s="344"/>
      <c r="BS6031" s="305"/>
      <c r="BT6031" s="305"/>
      <c r="BU6031" s="305"/>
      <c r="BV6031" s="305"/>
      <c r="BW6031" s="305"/>
      <c r="BX6031" s="305"/>
      <c r="BY6031" s="305"/>
      <c r="BZ6031" s="305"/>
      <c r="CA6031" s="305"/>
      <c r="CE6031" s="110"/>
    </row>
    <row r="6032" spans="9:83" s="108" customFormat="1" x14ac:dyDescent="0.25">
      <c r="I6032" s="111"/>
      <c r="J6032" s="111"/>
      <c r="K6032" s="111"/>
      <c r="L6032" s="111"/>
      <c r="M6032" s="111"/>
      <c r="N6032" s="111"/>
      <c r="O6032" s="112"/>
      <c r="AF6032" s="109"/>
      <c r="AG6032" s="109"/>
      <c r="AH6032" s="109"/>
      <c r="AN6032" s="109"/>
      <c r="AO6032" s="109"/>
      <c r="AP6032" s="109"/>
      <c r="BF6032" s="305"/>
      <c r="BG6032" s="305"/>
      <c r="BJ6032" s="344"/>
      <c r="BK6032" s="344"/>
      <c r="BS6032" s="305"/>
      <c r="BT6032" s="305"/>
      <c r="BU6032" s="305"/>
      <c r="BV6032" s="305"/>
      <c r="BW6032" s="305"/>
      <c r="BX6032" s="305"/>
      <c r="BY6032" s="305"/>
      <c r="BZ6032" s="305"/>
      <c r="CA6032" s="305"/>
      <c r="CE6032" s="110"/>
    </row>
    <row r="6033" spans="9:83" s="108" customFormat="1" x14ac:dyDescent="0.25">
      <c r="I6033" s="111"/>
      <c r="J6033" s="111"/>
      <c r="K6033" s="111"/>
      <c r="L6033" s="111"/>
      <c r="M6033" s="111"/>
      <c r="N6033" s="111"/>
      <c r="O6033" s="112"/>
      <c r="AF6033" s="109"/>
      <c r="AG6033" s="109"/>
      <c r="AH6033" s="109"/>
      <c r="AN6033" s="109"/>
      <c r="AO6033" s="109"/>
      <c r="AP6033" s="109"/>
      <c r="BF6033" s="305"/>
      <c r="BG6033" s="305"/>
      <c r="BJ6033" s="344"/>
      <c r="BK6033" s="344"/>
      <c r="BS6033" s="305"/>
      <c r="BT6033" s="305"/>
      <c r="BU6033" s="305"/>
      <c r="BV6033" s="305"/>
      <c r="BW6033" s="305"/>
      <c r="BX6033" s="305"/>
      <c r="BY6033" s="305"/>
      <c r="BZ6033" s="305"/>
      <c r="CA6033" s="305"/>
      <c r="CE6033" s="110"/>
    </row>
    <row r="6034" spans="9:83" s="108" customFormat="1" x14ac:dyDescent="0.25">
      <c r="I6034" s="111"/>
      <c r="J6034" s="111"/>
      <c r="K6034" s="111"/>
      <c r="L6034" s="111"/>
      <c r="M6034" s="111"/>
      <c r="N6034" s="111"/>
      <c r="O6034" s="112"/>
      <c r="AF6034" s="109"/>
      <c r="AG6034" s="109"/>
      <c r="AH6034" s="109"/>
      <c r="AN6034" s="109"/>
      <c r="AO6034" s="109"/>
      <c r="AP6034" s="109"/>
      <c r="BF6034" s="305"/>
      <c r="BG6034" s="305"/>
      <c r="BJ6034" s="344"/>
      <c r="BK6034" s="344"/>
      <c r="BS6034" s="305"/>
      <c r="BT6034" s="305"/>
      <c r="BU6034" s="305"/>
      <c r="BV6034" s="305"/>
      <c r="BW6034" s="305"/>
      <c r="BX6034" s="305"/>
      <c r="BY6034" s="305"/>
      <c r="BZ6034" s="305"/>
      <c r="CA6034" s="305"/>
      <c r="CE6034" s="110"/>
    </row>
    <row r="6035" spans="9:83" s="108" customFormat="1" x14ac:dyDescent="0.25">
      <c r="I6035" s="111"/>
      <c r="J6035" s="111"/>
      <c r="K6035" s="111"/>
      <c r="L6035" s="111"/>
      <c r="M6035" s="111"/>
      <c r="N6035" s="111"/>
      <c r="O6035" s="112"/>
      <c r="AF6035" s="109"/>
      <c r="AG6035" s="109"/>
      <c r="AH6035" s="109"/>
      <c r="AN6035" s="109"/>
      <c r="AO6035" s="109"/>
      <c r="AP6035" s="109"/>
      <c r="BF6035" s="305"/>
      <c r="BG6035" s="305"/>
      <c r="BJ6035" s="344"/>
      <c r="BK6035" s="344"/>
      <c r="BS6035" s="305"/>
      <c r="BT6035" s="305"/>
      <c r="BU6035" s="305"/>
      <c r="BV6035" s="305"/>
      <c r="BW6035" s="305"/>
      <c r="BX6035" s="305"/>
      <c r="BY6035" s="305"/>
      <c r="BZ6035" s="305"/>
      <c r="CA6035" s="305"/>
      <c r="CE6035" s="110"/>
    </row>
    <row r="6036" spans="9:83" s="108" customFormat="1" x14ac:dyDescent="0.25">
      <c r="I6036" s="111"/>
      <c r="J6036" s="111"/>
      <c r="K6036" s="111"/>
      <c r="L6036" s="111"/>
      <c r="M6036" s="111"/>
      <c r="N6036" s="111"/>
      <c r="O6036" s="112"/>
      <c r="AF6036" s="109"/>
      <c r="AG6036" s="109"/>
      <c r="AH6036" s="109"/>
      <c r="AN6036" s="109"/>
      <c r="AO6036" s="109"/>
      <c r="AP6036" s="109"/>
      <c r="BF6036" s="305"/>
      <c r="BG6036" s="305"/>
      <c r="BJ6036" s="344"/>
      <c r="BK6036" s="344"/>
      <c r="BS6036" s="305"/>
      <c r="BT6036" s="305"/>
      <c r="BU6036" s="305"/>
      <c r="BV6036" s="305"/>
      <c r="BW6036" s="305"/>
      <c r="BX6036" s="305"/>
      <c r="BY6036" s="305"/>
      <c r="BZ6036" s="305"/>
      <c r="CA6036" s="305"/>
      <c r="CE6036" s="110"/>
    </row>
    <row r="6037" spans="9:83" s="108" customFormat="1" x14ac:dyDescent="0.25">
      <c r="I6037" s="111"/>
      <c r="J6037" s="111"/>
      <c r="K6037" s="111"/>
      <c r="L6037" s="111"/>
      <c r="M6037" s="111"/>
      <c r="N6037" s="111"/>
      <c r="O6037" s="112"/>
      <c r="AF6037" s="109"/>
      <c r="AG6037" s="109"/>
      <c r="AH6037" s="109"/>
      <c r="AN6037" s="109"/>
      <c r="AO6037" s="109"/>
      <c r="AP6037" s="109"/>
      <c r="BF6037" s="305"/>
      <c r="BG6037" s="305"/>
      <c r="BJ6037" s="344"/>
      <c r="BK6037" s="344"/>
      <c r="BS6037" s="305"/>
      <c r="BT6037" s="305"/>
      <c r="BU6037" s="305"/>
      <c r="BV6037" s="305"/>
      <c r="BW6037" s="305"/>
      <c r="BX6037" s="305"/>
      <c r="BY6037" s="305"/>
      <c r="BZ6037" s="305"/>
      <c r="CA6037" s="305"/>
      <c r="CE6037" s="110"/>
    </row>
    <row r="6038" spans="9:83" s="108" customFormat="1" x14ac:dyDescent="0.25">
      <c r="I6038" s="111"/>
      <c r="J6038" s="111"/>
      <c r="K6038" s="111"/>
      <c r="L6038" s="111"/>
      <c r="M6038" s="111"/>
      <c r="N6038" s="111"/>
      <c r="O6038" s="112"/>
      <c r="AF6038" s="109"/>
      <c r="AG6038" s="109"/>
      <c r="AH6038" s="109"/>
      <c r="AN6038" s="109"/>
      <c r="AO6038" s="109"/>
      <c r="AP6038" s="109"/>
      <c r="BF6038" s="305"/>
      <c r="BG6038" s="305"/>
      <c r="BJ6038" s="344"/>
      <c r="BK6038" s="344"/>
      <c r="BS6038" s="305"/>
      <c r="BT6038" s="305"/>
      <c r="BU6038" s="305"/>
      <c r="BV6038" s="305"/>
      <c r="BW6038" s="305"/>
      <c r="BX6038" s="305"/>
      <c r="BY6038" s="305"/>
      <c r="BZ6038" s="305"/>
      <c r="CA6038" s="305"/>
      <c r="CE6038" s="110"/>
    </row>
    <row r="6039" spans="9:83" s="108" customFormat="1" x14ac:dyDescent="0.25">
      <c r="I6039" s="111"/>
      <c r="J6039" s="111"/>
      <c r="K6039" s="111"/>
      <c r="L6039" s="111"/>
      <c r="M6039" s="111"/>
      <c r="N6039" s="111"/>
      <c r="O6039" s="112"/>
      <c r="AF6039" s="109"/>
      <c r="AG6039" s="109"/>
      <c r="AH6039" s="109"/>
      <c r="AN6039" s="109"/>
      <c r="AO6039" s="109"/>
      <c r="AP6039" s="109"/>
      <c r="BF6039" s="305"/>
      <c r="BG6039" s="305"/>
      <c r="BJ6039" s="344"/>
      <c r="BK6039" s="344"/>
      <c r="BS6039" s="305"/>
      <c r="BT6039" s="305"/>
      <c r="BU6039" s="305"/>
      <c r="BV6039" s="305"/>
      <c r="BW6039" s="305"/>
      <c r="BX6039" s="305"/>
      <c r="BY6039" s="305"/>
      <c r="BZ6039" s="305"/>
      <c r="CA6039" s="305"/>
      <c r="CE6039" s="110"/>
    </row>
    <row r="6040" spans="9:83" s="108" customFormat="1" x14ac:dyDescent="0.25">
      <c r="I6040" s="111"/>
      <c r="J6040" s="111"/>
      <c r="K6040" s="111"/>
      <c r="L6040" s="111"/>
      <c r="M6040" s="111"/>
      <c r="N6040" s="111"/>
      <c r="O6040" s="112"/>
      <c r="AF6040" s="109"/>
      <c r="AG6040" s="109"/>
      <c r="AH6040" s="109"/>
      <c r="AN6040" s="109"/>
      <c r="AO6040" s="109"/>
      <c r="AP6040" s="109"/>
      <c r="BF6040" s="305"/>
      <c r="BG6040" s="305"/>
      <c r="BJ6040" s="344"/>
      <c r="BK6040" s="344"/>
      <c r="BS6040" s="305"/>
      <c r="BT6040" s="305"/>
      <c r="BU6040" s="305"/>
      <c r="BV6040" s="305"/>
      <c r="BW6040" s="305"/>
      <c r="BX6040" s="305"/>
      <c r="BY6040" s="305"/>
      <c r="BZ6040" s="305"/>
      <c r="CA6040" s="305"/>
      <c r="CE6040" s="110"/>
    </row>
    <row r="6041" spans="9:83" s="108" customFormat="1" x14ac:dyDescent="0.25">
      <c r="I6041" s="111"/>
      <c r="J6041" s="111"/>
      <c r="K6041" s="111"/>
      <c r="L6041" s="111"/>
      <c r="M6041" s="111"/>
      <c r="N6041" s="111"/>
      <c r="O6041" s="112"/>
      <c r="AF6041" s="109"/>
      <c r="AG6041" s="109"/>
      <c r="AH6041" s="109"/>
      <c r="AN6041" s="109"/>
      <c r="AO6041" s="109"/>
      <c r="AP6041" s="109"/>
      <c r="BF6041" s="305"/>
      <c r="BG6041" s="305"/>
      <c r="BJ6041" s="344"/>
      <c r="BK6041" s="344"/>
      <c r="BS6041" s="305"/>
      <c r="BT6041" s="305"/>
      <c r="BU6041" s="305"/>
      <c r="BV6041" s="305"/>
      <c r="BW6041" s="305"/>
      <c r="BX6041" s="305"/>
      <c r="BY6041" s="305"/>
      <c r="BZ6041" s="305"/>
      <c r="CA6041" s="305"/>
      <c r="CE6041" s="110"/>
    </row>
    <row r="6042" spans="9:83" s="108" customFormat="1" x14ac:dyDescent="0.25">
      <c r="I6042" s="111"/>
      <c r="J6042" s="111"/>
      <c r="K6042" s="111"/>
      <c r="L6042" s="111"/>
      <c r="M6042" s="111"/>
      <c r="N6042" s="111"/>
      <c r="O6042" s="112"/>
      <c r="AF6042" s="109"/>
      <c r="AG6042" s="109"/>
      <c r="AH6042" s="109"/>
      <c r="AN6042" s="109"/>
      <c r="AO6042" s="109"/>
      <c r="AP6042" s="109"/>
      <c r="BF6042" s="305"/>
      <c r="BG6042" s="305"/>
      <c r="BJ6042" s="344"/>
      <c r="BK6042" s="344"/>
      <c r="BS6042" s="305"/>
      <c r="BT6042" s="305"/>
      <c r="BU6042" s="305"/>
      <c r="BV6042" s="305"/>
      <c r="BW6042" s="305"/>
      <c r="BX6042" s="305"/>
      <c r="BY6042" s="305"/>
      <c r="BZ6042" s="305"/>
      <c r="CA6042" s="305"/>
      <c r="CE6042" s="110"/>
    </row>
    <row r="6043" spans="9:83" s="108" customFormat="1" x14ac:dyDescent="0.25">
      <c r="I6043" s="111"/>
      <c r="J6043" s="111"/>
      <c r="K6043" s="111"/>
      <c r="L6043" s="111"/>
      <c r="M6043" s="111"/>
      <c r="N6043" s="111"/>
      <c r="O6043" s="112"/>
      <c r="AF6043" s="109"/>
      <c r="AG6043" s="109"/>
      <c r="AH6043" s="109"/>
      <c r="AN6043" s="109"/>
      <c r="AO6043" s="109"/>
      <c r="AP6043" s="109"/>
      <c r="BF6043" s="305"/>
      <c r="BG6043" s="305"/>
      <c r="BJ6043" s="344"/>
      <c r="BK6043" s="344"/>
      <c r="BS6043" s="305"/>
      <c r="BT6043" s="305"/>
      <c r="BU6043" s="305"/>
      <c r="BV6043" s="305"/>
      <c r="BW6043" s="305"/>
      <c r="BX6043" s="305"/>
      <c r="BY6043" s="305"/>
      <c r="BZ6043" s="305"/>
      <c r="CA6043" s="305"/>
      <c r="CE6043" s="110"/>
    </row>
    <row r="6044" spans="9:83" s="108" customFormat="1" x14ac:dyDescent="0.25">
      <c r="I6044" s="111"/>
      <c r="J6044" s="111"/>
      <c r="K6044" s="111"/>
      <c r="L6044" s="111"/>
      <c r="M6044" s="111"/>
      <c r="N6044" s="111"/>
      <c r="O6044" s="112"/>
      <c r="AF6044" s="109"/>
      <c r="AG6044" s="109"/>
      <c r="AH6044" s="109"/>
      <c r="AN6044" s="109"/>
      <c r="AO6044" s="109"/>
      <c r="AP6044" s="109"/>
      <c r="BF6044" s="305"/>
      <c r="BG6044" s="305"/>
      <c r="BJ6044" s="344"/>
      <c r="BK6044" s="344"/>
      <c r="BS6044" s="305"/>
      <c r="BT6044" s="305"/>
      <c r="BU6044" s="305"/>
      <c r="BV6044" s="305"/>
      <c r="BW6044" s="305"/>
      <c r="BX6044" s="305"/>
      <c r="BY6044" s="305"/>
      <c r="BZ6044" s="305"/>
      <c r="CA6044" s="305"/>
      <c r="CE6044" s="110"/>
    </row>
    <row r="6045" spans="9:83" s="108" customFormat="1" x14ac:dyDescent="0.25">
      <c r="I6045" s="111"/>
      <c r="J6045" s="111"/>
      <c r="K6045" s="111"/>
      <c r="L6045" s="111"/>
      <c r="M6045" s="111"/>
      <c r="N6045" s="111"/>
      <c r="O6045" s="112"/>
      <c r="AF6045" s="109"/>
      <c r="AG6045" s="109"/>
      <c r="AH6045" s="109"/>
      <c r="AN6045" s="109"/>
      <c r="AO6045" s="109"/>
      <c r="AP6045" s="109"/>
      <c r="BF6045" s="305"/>
      <c r="BG6045" s="305"/>
      <c r="BJ6045" s="344"/>
      <c r="BK6045" s="344"/>
      <c r="BS6045" s="305"/>
      <c r="BT6045" s="305"/>
      <c r="BU6045" s="305"/>
      <c r="BV6045" s="305"/>
      <c r="BW6045" s="305"/>
      <c r="BX6045" s="305"/>
      <c r="BY6045" s="305"/>
      <c r="BZ6045" s="305"/>
      <c r="CA6045" s="305"/>
      <c r="CE6045" s="110"/>
    </row>
    <row r="6046" spans="9:83" s="108" customFormat="1" x14ac:dyDescent="0.25">
      <c r="I6046" s="111"/>
      <c r="J6046" s="111"/>
      <c r="K6046" s="111"/>
      <c r="L6046" s="111"/>
      <c r="M6046" s="111"/>
      <c r="N6046" s="111"/>
      <c r="O6046" s="112"/>
      <c r="AF6046" s="109"/>
      <c r="AG6046" s="109"/>
      <c r="AH6046" s="109"/>
      <c r="AN6046" s="109"/>
      <c r="AO6046" s="109"/>
      <c r="AP6046" s="109"/>
      <c r="BF6046" s="305"/>
      <c r="BG6046" s="305"/>
      <c r="BJ6046" s="344"/>
      <c r="BK6046" s="344"/>
      <c r="BS6046" s="305"/>
      <c r="BT6046" s="305"/>
      <c r="BU6046" s="305"/>
      <c r="BV6046" s="305"/>
      <c r="BW6046" s="305"/>
      <c r="BX6046" s="305"/>
      <c r="BY6046" s="305"/>
      <c r="BZ6046" s="305"/>
      <c r="CA6046" s="305"/>
      <c r="CE6046" s="110"/>
    </row>
    <row r="6047" spans="9:83" s="108" customFormat="1" x14ac:dyDescent="0.25">
      <c r="I6047" s="111"/>
      <c r="J6047" s="111"/>
      <c r="K6047" s="111"/>
      <c r="L6047" s="111"/>
      <c r="M6047" s="111"/>
      <c r="N6047" s="111"/>
      <c r="O6047" s="112"/>
      <c r="AF6047" s="109"/>
      <c r="AG6047" s="109"/>
      <c r="AH6047" s="109"/>
      <c r="AN6047" s="109"/>
      <c r="AO6047" s="109"/>
      <c r="AP6047" s="109"/>
      <c r="BF6047" s="305"/>
      <c r="BG6047" s="305"/>
      <c r="BJ6047" s="344"/>
      <c r="BK6047" s="344"/>
      <c r="BS6047" s="305"/>
      <c r="BT6047" s="305"/>
      <c r="BU6047" s="305"/>
      <c r="BV6047" s="305"/>
      <c r="BW6047" s="305"/>
      <c r="BX6047" s="305"/>
      <c r="BY6047" s="305"/>
      <c r="BZ6047" s="305"/>
      <c r="CA6047" s="305"/>
      <c r="CE6047" s="110"/>
    </row>
    <row r="6048" spans="9:83" s="108" customFormat="1" x14ac:dyDescent="0.25">
      <c r="I6048" s="111"/>
      <c r="J6048" s="111"/>
      <c r="K6048" s="111"/>
      <c r="L6048" s="111"/>
      <c r="M6048" s="111"/>
      <c r="N6048" s="111"/>
      <c r="O6048" s="112"/>
      <c r="AF6048" s="109"/>
      <c r="AG6048" s="109"/>
      <c r="AH6048" s="109"/>
      <c r="AN6048" s="109"/>
      <c r="AO6048" s="109"/>
      <c r="AP6048" s="109"/>
      <c r="BF6048" s="305"/>
      <c r="BG6048" s="305"/>
      <c r="BJ6048" s="344"/>
      <c r="BK6048" s="344"/>
      <c r="BS6048" s="305"/>
      <c r="BT6048" s="305"/>
      <c r="BU6048" s="305"/>
      <c r="BV6048" s="305"/>
      <c r="BW6048" s="305"/>
      <c r="BX6048" s="305"/>
      <c r="BY6048" s="305"/>
      <c r="BZ6048" s="305"/>
      <c r="CA6048" s="305"/>
      <c r="CE6048" s="110"/>
    </row>
    <row r="6049" spans="9:83" s="108" customFormat="1" x14ac:dyDescent="0.25">
      <c r="I6049" s="111"/>
      <c r="J6049" s="111"/>
      <c r="K6049" s="111"/>
      <c r="L6049" s="111"/>
      <c r="M6049" s="111"/>
      <c r="N6049" s="111"/>
      <c r="O6049" s="112"/>
      <c r="AF6049" s="109"/>
      <c r="AG6049" s="109"/>
      <c r="AH6049" s="109"/>
      <c r="AN6049" s="109"/>
      <c r="AO6049" s="109"/>
      <c r="AP6049" s="109"/>
      <c r="BF6049" s="305"/>
      <c r="BG6049" s="305"/>
      <c r="BJ6049" s="344"/>
      <c r="BK6049" s="344"/>
      <c r="BS6049" s="305"/>
      <c r="BT6049" s="305"/>
      <c r="BU6049" s="305"/>
      <c r="BV6049" s="305"/>
      <c r="BW6049" s="305"/>
      <c r="BX6049" s="305"/>
      <c r="BY6049" s="305"/>
      <c r="BZ6049" s="305"/>
      <c r="CA6049" s="305"/>
      <c r="CE6049" s="110"/>
    </row>
    <row r="6050" spans="9:83" s="108" customFormat="1" x14ac:dyDescent="0.25">
      <c r="I6050" s="111"/>
      <c r="J6050" s="111"/>
      <c r="K6050" s="111"/>
      <c r="L6050" s="111"/>
      <c r="M6050" s="111"/>
      <c r="N6050" s="111"/>
      <c r="O6050" s="112"/>
      <c r="AF6050" s="109"/>
      <c r="AG6050" s="109"/>
      <c r="AH6050" s="109"/>
      <c r="AN6050" s="109"/>
      <c r="AO6050" s="109"/>
      <c r="AP6050" s="109"/>
      <c r="BF6050" s="305"/>
      <c r="BG6050" s="305"/>
      <c r="BJ6050" s="344"/>
      <c r="BK6050" s="344"/>
      <c r="BS6050" s="305"/>
      <c r="BT6050" s="305"/>
      <c r="BU6050" s="305"/>
      <c r="BV6050" s="305"/>
      <c r="BW6050" s="305"/>
      <c r="BX6050" s="305"/>
      <c r="BY6050" s="305"/>
      <c r="BZ6050" s="305"/>
      <c r="CA6050" s="305"/>
      <c r="CE6050" s="110"/>
    </row>
    <row r="6051" spans="9:83" s="108" customFormat="1" x14ac:dyDescent="0.25">
      <c r="I6051" s="111"/>
      <c r="J6051" s="111"/>
      <c r="K6051" s="111"/>
      <c r="L6051" s="111"/>
      <c r="M6051" s="111"/>
      <c r="N6051" s="111"/>
      <c r="O6051" s="112"/>
      <c r="AF6051" s="109"/>
      <c r="AG6051" s="109"/>
      <c r="AH6051" s="109"/>
      <c r="AN6051" s="109"/>
      <c r="AO6051" s="109"/>
      <c r="AP6051" s="109"/>
      <c r="BF6051" s="305"/>
      <c r="BG6051" s="305"/>
      <c r="BJ6051" s="344"/>
      <c r="BK6051" s="344"/>
      <c r="BS6051" s="305"/>
      <c r="BT6051" s="305"/>
      <c r="BU6051" s="305"/>
      <c r="BV6051" s="305"/>
      <c r="BW6051" s="305"/>
      <c r="BX6051" s="305"/>
      <c r="BY6051" s="305"/>
      <c r="BZ6051" s="305"/>
      <c r="CA6051" s="305"/>
      <c r="CE6051" s="110"/>
    </row>
    <row r="6052" spans="9:83" s="108" customFormat="1" x14ac:dyDescent="0.25">
      <c r="I6052" s="111"/>
      <c r="J6052" s="111"/>
      <c r="K6052" s="111"/>
      <c r="L6052" s="111"/>
      <c r="M6052" s="111"/>
      <c r="N6052" s="111"/>
      <c r="O6052" s="112"/>
      <c r="AF6052" s="109"/>
      <c r="AG6052" s="109"/>
      <c r="AH6052" s="109"/>
      <c r="AN6052" s="109"/>
      <c r="AO6052" s="109"/>
      <c r="AP6052" s="109"/>
      <c r="BF6052" s="305"/>
      <c r="BG6052" s="305"/>
      <c r="BJ6052" s="344"/>
      <c r="BK6052" s="344"/>
      <c r="BS6052" s="305"/>
      <c r="BT6052" s="305"/>
      <c r="BU6052" s="305"/>
      <c r="BV6052" s="305"/>
      <c r="BW6052" s="305"/>
      <c r="BX6052" s="305"/>
      <c r="BY6052" s="305"/>
      <c r="BZ6052" s="305"/>
      <c r="CA6052" s="305"/>
      <c r="CE6052" s="110"/>
    </row>
    <row r="6053" spans="9:83" s="108" customFormat="1" x14ac:dyDescent="0.25">
      <c r="I6053" s="111"/>
      <c r="J6053" s="111"/>
      <c r="K6053" s="111"/>
      <c r="L6053" s="111"/>
      <c r="M6053" s="111"/>
      <c r="N6053" s="111"/>
      <c r="O6053" s="112"/>
      <c r="AF6053" s="109"/>
      <c r="AG6053" s="109"/>
      <c r="AH6053" s="109"/>
      <c r="AN6053" s="109"/>
      <c r="AO6053" s="109"/>
      <c r="AP6053" s="109"/>
      <c r="BF6053" s="305"/>
      <c r="BG6053" s="305"/>
      <c r="BJ6053" s="344"/>
      <c r="BK6053" s="344"/>
      <c r="BS6053" s="305"/>
      <c r="BT6053" s="305"/>
      <c r="BU6053" s="305"/>
      <c r="BV6053" s="305"/>
      <c r="BW6053" s="305"/>
      <c r="BX6053" s="305"/>
      <c r="BY6053" s="305"/>
      <c r="BZ6053" s="305"/>
      <c r="CA6053" s="305"/>
      <c r="CE6053" s="110"/>
    </row>
    <row r="6054" spans="9:83" s="108" customFormat="1" x14ac:dyDescent="0.25">
      <c r="I6054" s="111"/>
      <c r="J6054" s="111"/>
      <c r="K6054" s="111"/>
      <c r="L6054" s="111"/>
      <c r="M6054" s="111"/>
      <c r="N6054" s="111"/>
      <c r="O6054" s="112"/>
      <c r="AF6054" s="109"/>
      <c r="AG6054" s="109"/>
      <c r="AH6054" s="109"/>
      <c r="AN6054" s="109"/>
      <c r="AO6054" s="109"/>
      <c r="AP6054" s="109"/>
      <c r="BF6054" s="305"/>
      <c r="BG6054" s="305"/>
      <c r="BJ6054" s="344"/>
      <c r="BK6054" s="344"/>
      <c r="BS6054" s="305"/>
      <c r="BT6054" s="305"/>
      <c r="BU6054" s="305"/>
      <c r="BV6054" s="305"/>
      <c r="BW6054" s="305"/>
      <c r="BX6054" s="305"/>
      <c r="BY6054" s="305"/>
      <c r="BZ6054" s="305"/>
      <c r="CA6054" s="305"/>
      <c r="CE6054" s="110"/>
    </row>
    <row r="6055" spans="9:83" s="108" customFormat="1" x14ac:dyDescent="0.25">
      <c r="I6055" s="111"/>
      <c r="J6055" s="111"/>
      <c r="K6055" s="111"/>
      <c r="L6055" s="111"/>
      <c r="M6055" s="111"/>
      <c r="N6055" s="111"/>
      <c r="O6055" s="112"/>
      <c r="AF6055" s="109"/>
      <c r="AG6055" s="109"/>
      <c r="AH6055" s="109"/>
      <c r="AN6055" s="109"/>
      <c r="AO6055" s="109"/>
      <c r="AP6055" s="109"/>
      <c r="BF6055" s="305"/>
      <c r="BG6055" s="305"/>
      <c r="BJ6055" s="344"/>
      <c r="BK6055" s="344"/>
      <c r="BS6055" s="305"/>
      <c r="BT6055" s="305"/>
      <c r="BU6055" s="305"/>
      <c r="BV6055" s="305"/>
      <c r="BW6055" s="305"/>
      <c r="BX6055" s="305"/>
      <c r="BY6055" s="305"/>
      <c r="BZ6055" s="305"/>
      <c r="CA6055" s="305"/>
      <c r="CE6055" s="110"/>
    </row>
    <row r="6056" spans="9:83" s="108" customFormat="1" x14ac:dyDescent="0.25">
      <c r="I6056" s="111"/>
      <c r="J6056" s="111"/>
      <c r="K6056" s="111"/>
      <c r="L6056" s="111"/>
      <c r="M6056" s="111"/>
      <c r="N6056" s="111"/>
      <c r="O6056" s="112"/>
      <c r="AF6056" s="109"/>
      <c r="AG6056" s="109"/>
      <c r="AH6056" s="109"/>
      <c r="AN6056" s="109"/>
      <c r="AO6056" s="109"/>
      <c r="AP6056" s="109"/>
      <c r="BF6056" s="305"/>
      <c r="BG6056" s="305"/>
      <c r="BJ6056" s="344"/>
      <c r="BK6056" s="344"/>
      <c r="BS6056" s="305"/>
      <c r="BT6056" s="305"/>
      <c r="BU6056" s="305"/>
      <c r="BV6056" s="305"/>
      <c r="BW6056" s="305"/>
      <c r="BX6056" s="305"/>
      <c r="BY6056" s="305"/>
      <c r="BZ6056" s="305"/>
      <c r="CA6056" s="305"/>
      <c r="CE6056" s="110"/>
    </row>
    <row r="6057" spans="9:83" s="108" customFormat="1" x14ac:dyDescent="0.25">
      <c r="I6057" s="111"/>
      <c r="J6057" s="111"/>
      <c r="K6057" s="111"/>
      <c r="L6057" s="111"/>
      <c r="M6057" s="111"/>
      <c r="N6057" s="111"/>
      <c r="O6057" s="112"/>
      <c r="AF6057" s="109"/>
      <c r="AG6057" s="109"/>
      <c r="AH6057" s="109"/>
      <c r="AN6057" s="109"/>
      <c r="AO6057" s="109"/>
      <c r="AP6057" s="109"/>
      <c r="BF6057" s="305"/>
      <c r="BG6057" s="305"/>
      <c r="BJ6057" s="344"/>
      <c r="BK6057" s="344"/>
      <c r="BS6057" s="305"/>
      <c r="BT6057" s="305"/>
      <c r="BU6057" s="305"/>
      <c r="BV6057" s="305"/>
      <c r="BW6057" s="305"/>
      <c r="BX6057" s="305"/>
      <c r="BY6057" s="305"/>
      <c r="BZ6057" s="305"/>
      <c r="CA6057" s="305"/>
      <c r="CE6057" s="110"/>
    </row>
    <row r="6058" spans="9:83" s="108" customFormat="1" x14ac:dyDescent="0.25">
      <c r="I6058" s="111"/>
      <c r="J6058" s="111"/>
      <c r="K6058" s="111"/>
      <c r="L6058" s="111"/>
      <c r="M6058" s="111"/>
      <c r="N6058" s="111"/>
      <c r="O6058" s="112"/>
      <c r="AF6058" s="109"/>
      <c r="AG6058" s="109"/>
      <c r="AH6058" s="109"/>
      <c r="AN6058" s="109"/>
      <c r="AO6058" s="109"/>
      <c r="AP6058" s="109"/>
      <c r="BF6058" s="305"/>
      <c r="BG6058" s="305"/>
      <c r="BJ6058" s="344"/>
      <c r="BK6058" s="344"/>
      <c r="BS6058" s="305"/>
      <c r="BT6058" s="305"/>
      <c r="BU6058" s="305"/>
      <c r="BV6058" s="305"/>
      <c r="BW6058" s="305"/>
      <c r="BX6058" s="305"/>
      <c r="BY6058" s="305"/>
      <c r="BZ6058" s="305"/>
      <c r="CA6058" s="305"/>
      <c r="CE6058" s="110"/>
    </row>
    <row r="6059" spans="9:83" s="108" customFormat="1" x14ac:dyDescent="0.25">
      <c r="I6059" s="111"/>
      <c r="J6059" s="111"/>
      <c r="K6059" s="111"/>
      <c r="L6059" s="111"/>
      <c r="M6059" s="111"/>
      <c r="N6059" s="111"/>
      <c r="O6059" s="112"/>
      <c r="AF6059" s="109"/>
      <c r="AG6059" s="109"/>
      <c r="AH6059" s="109"/>
      <c r="AN6059" s="109"/>
      <c r="AO6059" s="109"/>
      <c r="AP6059" s="109"/>
      <c r="BF6059" s="305"/>
      <c r="BG6059" s="305"/>
      <c r="BJ6059" s="344"/>
      <c r="BK6059" s="344"/>
      <c r="BS6059" s="305"/>
      <c r="BT6059" s="305"/>
      <c r="BU6059" s="305"/>
      <c r="BV6059" s="305"/>
      <c r="BW6059" s="305"/>
      <c r="BX6059" s="305"/>
      <c r="BY6059" s="305"/>
      <c r="BZ6059" s="305"/>
      <c r="CA6059" s="305"/>
      <c r="CE6059" s="110"/>
    </row>
    <row r="6060" spans="9:83" s="108" customFormat="1" x14ac:dyDescent="0.25">
      <c r="I6060" s="111"/>
      <c r="J6060" s="111"/>
      <c r="K6060" s="111"/>
      <c r="L6060" s="111"/>
      <c r="M6060" s="111"/>
      <c r="N6060" s="111"/>
      <c r="O6060" s="112"/>
      <c r="AF6060" s="109"/>
      <c r="AG6060" s="109"/>
      <c r="AH6060" s="109"/>
      <c r="AN6060" s="109"/>
      <c r="AO6060" s="109"/>
      <c r="AP6060" s="109"/>
      <c r="BF6060" s="305"/>
      <c r="BG6060" s="305"/>
      <c r="BJ6060" s="344"/>
      <c r="BK6060" s="344"/>
      <c r="BS6060" s="305"/>
      <c r="BT6060" s="305"/>
      <c r="BU6060" s="305"/>
      <c r="BV6060" s="305"/>
      <c r="BW6060" s="305"/>
      <c r="BX6060" s="305"/>
      <c r="BY6060" s="305"/>
      <c r="BZ6060" s="305"/>
      <c r="CA6060" s="305"/>
      <c r="CE6060" s="110"/>
    </row>
    <row r="6061" spans="9:83" s="108" customFormat="1" x14ac:dyDescent="0.25">
      <c r="I6061" s="111"/>
      <c r="J6061" s="111"/>
      <c r="K6061" s="111"/>
      <c r="L6061" s="111"/>
      <c r="M6061" s="111"/>
      <c r="N6061" s="111"/>
      <c r="O6061" s="112"/>
      <c r="AF6061" s="109"/>
      <c r="AG6061" s="109"/>
      <c r="AH6061" s="109"/>
      <c r="AN6061" s="109"/>
      <c r="AO6061" s="109"/>
      <c r="AP6061" s="109"/>
      <c r="BF6061" s="305"/>
      <c r="BG6061" s="305"/>
      <c r="BJ6061" s="344"/>
      <c r="BK6061" s="344"/>
      <c r="BS6061" s="305"/>
      <c r="BT6061" s="305"/>
      <c r="BU6061" s="305"/>
      <c r="BV6061" s="305"/>
      <c r="BW6061" s="305"/>
      <c r="BX6061" s="305"/>
      <c r="BY6061" s="305"/>
      <c r="BZ6061" s="305"/>
      <c r="CA6061" s="305"/>
      <c r="CE6061" s="110"/>
    </row>
    <row r="6062" spans="9:83" s="108" customFormat="1" x14ac:dyDescent="0.25">
      <c r="I6062" s="111"/>
      <c r="J6062" s="111"/>
      <c r="K6062" s="111"/>
      <c r="L6062" s="111"/>
      <c r="M6062" s="111"/>
      <c r="N6062" s="111"/>
      <c r="O6062" s="112"/>
      <c r="AF6062" s="109"/>
      <c r="AG6062" s="109"/>
      <c r="AH6062" s="109"/>
      <c r="AN6062" s="109"/>
      <c r="AO6062" s="109"/>
      <c r="AP6062" s="109"/>
      <c r="BF6062" s="305"/>
      <c r="BG6062" s="305"/>
      <c r="BJ6062" s="344"/>
      <c r="BK6062" s="344"/>
      <c r="BS6062" s="305"/>
      <c r="BT6062" s="305"/>
      <c r="BU6062" s="305"/>
      <c r="BV6062" s="305"/>
      <c r="BW6062" s="305"/>
      <c r="BX6062" s="305"/>
      <c r="BY6062" s="305"/>
      <c r="BZ6062" s="305"/>
      <c r="CA6062" s="305"/>
      <c r="CE6062" s="110"/>
    </row>
    <row r="6063" spans="9:83" s="108" customFormat="1" x14ac:dyDescent="0.25">
      <c r="I6063" s="111"/>
      <c r="J6063" s="111"/>
      <c r="K6063" s="111"/>
      <c r="L6063" s="111"/>
      <c r="M6063" s="111"/>
      <c r="N6063" s="111"/>
      <c r="O6063" s="112"/>
      <c r="AF6063" s="109"/>
      <c r="AG6063" s="109"/>
      <c r="AH6063" s="109"/>
      <c r="AN6063" s="109"/>
      <c r="AO6063" s="109"/>
      <c r="AP6063" s="109"/>
      <c r="BF6063" s="305"/>
      <c r="BG6063" s="305"/>
      <c r="BJ6063" s="344"/>
      <c r="BK6063" s="344"/>
      <c r="BS6063" s="305"/>
      <c r="BT6063" s="305"/>
      <c r="BU6063" s="305"/>
      <c r="BV6063" s="305"/>
      <c r="BW6063" s="305"/>
      <c r="BX6063" s="305"/>
      <c r="BY6063" s="305"/>
      <c r="BZ6063" s="305"/>
      <c r="CA6063" s="305"/>
      <c r="CE6063" s="110"/>
    </row>
    <row r="6064" spans="9:83" s="108" customFormat="1" x14ac:dyDescent="0.25">
      <c r="I6064" s="111"/>
      <c r="J6064" s="111"/>
      <c r="K6064" s="111"/>
      <c r="L6064" s="111"/>
      <c r="M6064" s="111"/>
      <c r="N6064" s="111"/>
      <c r="O6064" s="112"/>
      <c r="AF6064" s="109"/>
      <c r="AG6064" s="109"/>
      <c r="AH6064" s="109"/>
      <c r="AN6064" s="109"/>
      <c r="AO6064" s="109"/>
      <c r="AP6064" s="109"/>
      <c r="BF6064" s="305"/>
      <c r="BG6064" s="305"/>
      <c r="BJ6064" s="344"/>
      <c r="BK6064" s="344"/>
      <c r="BS6064" s="305"/>
      <c r="BT6064" s="305"/>
      <c r="BU6064" s="305"/>
      <c r="BV6064" s="305"/>
      <c r="BW6064" s="305"/>
      <c r="BX6064" s="305"/>
      <c r="BY6064" s="305"/>
      <c r="BZ6064" s="305"/>
      <c r="CA6064" s="305"/>
      <c r="CE6064" s="110"/>
    </row>
    <row r="6065" spans="9:83" s="108" customFormat="1" x14ac:dyDescent="0.25">
      <c r="I6065" s="111"/>
      <c r="J6065" s="111"/>
      <c r="K6065" s="111"/>
      <c r="L6065" s="111"/>
      <c r="M6065" s="111"/>
      <c r="N6065" s="111"/>
      <c r="O6065" s="112"/>
      <c r="AF6065" s="109"/>
      <c r="AG6065" s="109"/>
      <c r="AH6065" s="109"/>
      <c r="AN6065" s="109"/>
      <c r="AO6065" s="109"/>
      <c r="AP6065" s="109"/>
      <c r="BF6065" s="305"/>
      <c r="BG6065" s="305"/>
      <c r="BJ6065" s="344"/>
      <c r="BK6065" s="344"/>
      <c r="BS6065" s="305"/>
      <c r="BT6065" s="305"/>
      <c r="BU6065" s="305"/>
      <c r="BV6065" s="305"/>
      <c r="BW6065" s="305"/>
      <c r="BX6065" s="305"/>
      <c r="BY6065" s="305"/>
      <c r="BZ6065" s="305"/>
      <c r="CA6065" s="305"/>
      <c r="CE6065" s="110"/>
    </row>
    <row r="6066" spans="9:83" s="108" customFormat="1" x14ac:dyDescent="0.25">
      <c r="I6066" s="111"/>
      <c r="J6066" s="111"/>
      <c r="K6066" s="111"/>
      <c r="L6066" s="111"/>
      <c r="M6066" s="111"/>
      <c r="N6066" s="111"/>
      <c r="O6066" s="112"/>
      <c r="AF6066" s="109"/>
      <c r="AG6066" s="109"/>
      <c r="AH6066" s="109"/>
      <c r="AN6066" s="109"/>
      <c r="AO6066" s="109"/>
      <c r="AP6066" s="109"/>
      <c r="BF6066" s="305"/>
      <c r="BG6066" s="305"/>
      <c r="BJ6066" s="344"/>
      <c r="BK6066" s="344"/>
      <c r="BS6066" s="305"/>
      <c r="BT6066" s="305"/>
      <c r="BU6066" s="305"/>
      <c r="BV6066" s="305"/>
      <c r="BW6066" s="305"/>
      <c r="BX6066" s="305"/>
      <c r="BY6066" s="305"/>
      <c r="BZ6066" s="305"/>
      <c r="CA6066" s="305"/>
      <c r="CE6066" s="110"/>
    </row>
    <row r="6067" spans="9:83" s="108" customFormat="1" x14ac:dyDescent="0.25">
      <c r="I6067" s="111"/>
      <c r="J6067" s="111"/>
      <c r="K6067" s="111"/>
      <c r="L6067" s="111"/>
      <c r="M6067" s="111"/>
      <c r="N6067" s="111"/>
      <c r="O6067" s="112"/>
      <c r="AF6067" s="109"/>
      <c r="AG6067" s="109"/>
      <c r="AH6067" s="109"/>
      <c r="AN6067" s="109"/>
      <c r="AO6067" s="109"/>
      <c r="AP6067" s="109"/>
      <c r="BF6067" s="305"/>
      <c r="BG6067" s="305"/>
      <c r="BJ6067" s="344"/>
      <c r="BK6067" s="344"/>
      <c r="BS6067" s="305"/>
      <c r="BT6067" s="305"/>
      <c r="BU6067" s="305"/>
      <c r="BV6067" s="305"/>
      <c r="BW6067" s="305"/>
      <c r="BX6067" s="305"/>
      <c r="BY6067" s="305"/>
      <c r="BZ6067" s="305"/>
      <c r="CA6067" s="305"/>
      <c r="CE6067" s="110"/>
    </row>
    <row r="6068" spans="9:83" s="108" customFormat="1" x14ac:dyDescent="0.25">
      <c r="I6068" s="111"/>
      <c r="J6068" s="111"/>
      <c r="K6068" s="111"/>
      <c r="L6068" s="111"/>
      <c r="M6068" s="111"/>
      <c r="N6068" s="111"/>
      <c r="O6068" s="112"/>
      <c r="AF6068" s="109"/>
      <c r="AG6068" s="109"/>
      <c r="AH6068" s="109"/>
      <c r="AN6068" s="109"/>
      <c r="AO6068" s="109"/>
      <c r="AP6068" s="109"/>
      <c r="BF6068" s="305"/>
      <c r="BG6068" s="305"/>
      <c r="BJ6068" s="344"/>
      <c r="BK6068" s="344"/>
      <c r="BS6068" s="305"/>
      <c r="BT6068" s="305"/>
      <c r="BU6068" s="305"/>
      <c r="BV6068" s="305"/>
      <c r="BW6068" s="305"/>
      <c r="BX6068" s="305"/>
      <c r="BY6068" s="305"/>
      <c r="BZ6068" s="305"/>
      <c r="CA6068" s="305"/>
      <c r="CE6068" s="110"/>
    </row>
    <row r="6069" spans="9:83" s="108" customFormat="1" x14ac:dyDescent="0.25">
      <c r="I6069" s="111"/>
      <c r="J6069" s="111"/>
      <c r="K6069" s="111"/>
      <c r="L6069" s="111"/>
      <c r="M6069" s="111"/>
      <c r="N6069" s="111"/>
      <c r="O6069" s="112"/>
      <c r="AF6069" s="109"/>
      <c r="AG6069" s="109"/>
      <c r="AH6069" s="109"/>
      <c r="AN6069" s="109"/>
      <c r="AO6069" s="109"/>
      <c r="AP6069" s="109"/>
      <c r="BF6069" s="305"/>
      <c r="BG6069" s="305"/>
      <c r="BJ6069" s="344"/>
      <c r="BK6069" s="344"/>
      <c r="BS6069" s="305"/>
      <c r="BT6069" s="305"/>
      <c r="BU6069" s="305"/>
      <c r="BV6069" s="305"/>
      <c r="BW6069" s="305"/>
      <c r="BX6069" s="305"/>
      <c r="BY6069" s="305"/>
      <c r="BZ6069" s="305"/>
      <c r="CA6069" s="305"/>
      <c r="CE6069" s="110"/>
    </row>
    <row r="6070" spans="9:83" s="108" customFormat="1" x14ac:dyDescent="0.25">
      <c r="I6070" s="111"/>
      <c r="J6070" s="111"/>
      <c r="K6070" s="111"/>
      <c r="L6070" s="111"/>
      <c r="M6070" s="111"/>
      <c r="N6070" s="111"/>
      <c r="O6070" s="112"/>
      <c r="AF6070" s="109"/>
      <c r="AG6070" s="109"/>
      <c r="AH6070" s="109"/>
      <c r="AN6070" s="109"/>
      <c r="AO6070" s="109"/>
      <c r="AP6070" s="109"/>
      <c r="BF6070" s="305"/>
      <c r="BG6070" s="305"/>
      <c r="BJ6070" s="344"/>
      <c r="BK6070" s="344"/>
      <c r="BS6070" s="305"/>
      <c r="BT6070" s="305"/>
      <c r="BU6070" s="305"/>
      <c r="BV6070" s="305"/>
      <c r="BW6070" s="305"/>
      <c r="BX6070" s="305"/>
      <c r="BY6070" s="305"/>
      <c r="BZ6070" s="305"/>
      <c r="CA6070" s="305"/>
      <c r="CE6070" s="110"/>
    </row>
    <row r="6071" spans="9:83" s="108" customFormat="1" x14ac:dyDescent="0.25">
      <c r="I6071" s="111"/>
      <c r="J6071" s="111"/>
      <c r="K6071" s="111"/>
      <c r="L6071" s="111"/>
      <c r="M6071" s="111"/>
      <c r="N6071" s="111"/>
      <c r="O6071" s="112"/>
      <c r="AF6071" s="109"/>
      <c r="AG6071" s="109"/>
      <c r="AH6071" s="109"/>
      <c r="AN6071" s="109"/>
      <c r="AO6071" s="109"/>
      <c r="AP6071" s="109"/>
      <c r="BF6071" s="305"/>
      <c r="BG6071" s="305"/>
      <c r="BJ6071" s="344"/>
      <c r="BK6071" s="344"/>
      <c r="BS6071" s="305"/>
      <c r="BT6071" s="305"/>
      <c r="BU6071" s="305"/>
      <c r="BV6071" s="305"/>
      <c r="BW6071" s="305"/>
      <c r="BX6071" s="305"/>
      <c r="BY6071" s="305"/>
      <c r="BZ6071" s="305"/>
      <c r="CA6071" s="305"/>
      <c r="CE6071" s="110"/>
    </row>
    <row r="6072" spans="9:83" s="108" customFormat="1" x14ac:dyDescent="0.25">
      <c r="I6072" s="111"/>
      <c r="J6072" s="111"/>
      <c r="K6072" s="111"/>
      <c r="L6072" s="111"/>
      <c r="M6072" s="111"/>
      <c r="N6072" s="111"/>
      <c r="O6072" s="112"/>
      <c r="AF6072" s="109"/>
      <c r="AG6072" s="109"/>
      <c r="AH6072" s="109"/>
      <c r="AN6072" s="109"/>
      <c r="AO6072" s="109"/>
      <c r="AP6072" s="109"/>
      <c r="BF6072" s="305"/>
      <c r="BG6072" s="305"/>
      <c r="BJ6072" s="344"/>
      <c r="BK6072" s="344"/>
      <c r="BS6072" s="305"/>
      <c r="BT6072" s="305"/>
      <c r="BU6072" s="305"/>
      <c r="BV6072" s="305"/>
      <c r="BW6072" s="305"/>
      <c r="BX6072" s="305"/>
      <c r="BY6072" s="305"/>
      <c r="BZ6072" s="305"/>
      <c r="CA6072" s="305"/>
      <c r="CE6072" s="110"/>
    </row>
    <row r="6073" spans="9:83" s="108" customFormat="1" x14ac:dyDescent="0.25">
      <c r="I6073" s="111"/>
      <c r="J6073" s="111"/>
      <c r="K6073" s="111"/>
      <c r="L6073" s="111"/>
      <c r="M6073" s="111"/>
      <c r="N6073" s="111"/>
      <c r="O6073" s="112"/>
      <c r="AF6073" s="109"/>
      <c r="AG6073" s="109"/>
      <c r="AH6073" s="109"/>
      <c r="AN6073" s="109"/>
      <c r="AO6073" s="109"/>
      <c r="AP6073" s="109"/>
      <c r="BF6073" s="305"/>
      <c r="BG6073" s="305"/>
      <c r="BJ6073" s="344"/>
      <c r="BK6073" s="344"/>
      <c r="BS6073" s="305"/>
      <c r="BT6073" s="305"/>
      <c r="BU6073" s="305"/>
      <c r="BV6073" s="305"/>
      <c r="BW6073" s="305"/>
      <c r="BX6073" s="305"/>
      <c r="BY6073" s="305"/>
      <c r="BZ6073" s="305"/>
      <c r="CA6073" s="305"/>
      <c r="CE6073" s="110"/>
    </row>
    <row r="6074" spans="9:83" s="108" customFormat="1" x14ac:dyDescent="0.25">
      <c r="I6074" s="111"/>
      <c r="J6074" s="111"/>
      <c r="K6074" s="111"/>
      <c r="L6074" s="111"/>
      <c r="M6074" s="111"/>
      <c r="N6074" s="111"/>
      <c r="O6074" s="112"/>
      <c r="AF6074" s="109"/>
      <c r="AG6074" s="109"/>
      <c r="AH6074" s="109"/>
      <c r="AN6074" s="109"/>
      <c r="AO6074" s="109"/>
      <c r="AP6074" s="109"/>
      <c r="BF6074" s="305"/>
      <c r="BG6074" s="305"/>
      <c r="BJ6074" s="344"/>
      <c r="BK6074" s="344"/>
      <c r="BS6074" s="305"/>
      <c r="BT6074" s="305"/>
      <c r="BU6074" s="305"/>
      <c r="BV6074" s="305"/>
      <c r="BW6074" s="305"/>
      <c r="BX6074" s="305"/>
      <c r="BY6074" s="305"/>
      <c r="BZ6074" s="305"/>
      <c r="CA6074" s="305"/>
      <c r="CE6074" s="110"/>
    </row>
    <row r="6075" spans="9:83" s="108" customFormat="1" x14ac:dyDescent="0.25">
      <c r="I6075" s="111"/>
      <c r="J6075" s="111"/>
      <c r="K6075" s="111"/>
      <c r="L6075" s="111"/>
      <c r="M6075" s="111"/>
      <c r="N6075" s="111"/>
      <c r="O6075" s="112"/>
      <c r="AF6075" s="109"/>
      <c r="AG6075" s="109"/>
      <c r="AH6075" s="109"/>
      <c r="AN6075" s="109"/>
      <c r="AO6075" s="109"/>
      <c r="AP6075" s="109"/>
      <c r="BF6075" s="305"/>
      <c r="BG6075" s="305"/>
      <c r="BJ6075" s="344"/>
      <c r="BK6075" s="344"/>
      <c r="BS6075" s="305"/>
      <c r="BT6075" s="305"/>
      <c r="BU6075" s="305"/>
      <c r="BV6075" s="305"/>
      <c r="BW6075" s="305"/>
      <c r="BX6075" s="305"/>
      <c r="BY6075" s="305"/>
      <c r="BZ6075" s="305"/>
      <c r="CA6075" s="305"/>
      <c r="CE6075" s="110"/>
    </row>
    <row r="6076" spans="9:83" s="108" customFormat="1" x14ac:dyDescent="0.25">
      <c r="I6076" s="111"/>
      <c r="J6076" s="111"/>
      <c r="K6076" s="111"/>
      <c r="L6076" s="111"/>
      <c r="M6076" s="111"/>
      <c r="N6076" s="111"/>
      <c r="O6076" s="112"/>
      <c r="AF6076" s="109"/>
      <c r="AG6076" s="109"/>
      <c r="AH6076" s="109"/>
      <c r="AN6076" s="109"/>
      <c r="AO6076" s="109"/>
      <c r="AP6076" s="109"/>
      <c r="BF6076" s="305"/>
      <c r="BG6076" s="305"/>
      <c r="BJ6076" s="344"/>
      <c r="BK6076" s="344"/>
      <c r="BS6076" s="305"/>
      <c r="BT6076" s="305"/>
      <c r="BU6076" s="305"/>
      <c r="BV6076" s="305"/>
      <c r="BW6076" s="305"/>
      <c r="BX6076" s="305"/>
      <c r="BY6076" s="305"/>
      <c r="BZ6076" s="305"/>
      <c r="CA6076" s="305"/>
      <c r="CE6076" s="110"/>
    </row>
    <row r="6077" spans="9:83" s="108" customFormat="1" x14ac:dyDescent="0.25">
      <c r="I6077" s="111"/>
      <c r="J6077" s="111"/>
      <c r="K6077" s="111"/>
      <c r="L6077" s="111"/>
      <c r="M6077" s="111"/>
      <c r="N6077" s="111"/>
      <c r="O6077" s="112"/>
      <c r="AF6077" s="109"/>
      <c r="AG6077" s="109"/>
      <c r="AH6077" s="109"/>
      <c r="AN6077" s="109"/>
      <c r="AO6077" s="109"/>
      <c r="AP6077" s="109"/>
      <c r="BF6077" s="305"/>
      <c r="BG6077" s="305"/>
      <c r="BJ6077" s="344"/>
      <c r="BK6077" s="344"/>
      <c r="BS6077" s="305"/>
      <c r="BT6077" s="305"/>
      <c r="BU6077" s="305"/>
      <c r="BV6077" s="305"/>
      <c r="BW6077" s="305"/>
      <c r="BX6077" s="305"/>
      <c r="BY6077" s="305"/>
      <c r="BZ6077" s="305"/>
      <c r="CA6077" s="305"/>
      <c r="CE6077" s="110"/>
    </row>
    <row r="6078" spans="9:83" s="108" customFormat="1" x14ac:dyDescent="0.25">
      <c r="I6078" s="111"/>
      <c r="J6078" s="111"/>
      <c r="K6078" s="111"/>
      <c r="L6078" s="111"/>
      <c r="M6078" s="111"/>
      <c r="N6078" s="111"/>
      <c r="O6078" s="112"/>
      <c r="AF6078" s="109"/>
      <c r="AG6078" s="109"/>
      <c r="AH6078" s="109"/>
      <c r="AN6078" s="109"/>
      <c r="AO6078" s="109"/>
      <c r="AP6078" s="109"/>
      <c r="BF6078" s="305"/>
      <c r="BG6078" s="305"/>
      <c r="BJ6078" s="344"/>
      <c r="BK6078" s="344"/>
      <c r="BS6078" s="305"/>
      <c r="BT6078" s="305"/>
      <c r="BU6078" s="305"/>
      <c r="BV6078" s="305"/>
      <c r="BW6078" s="305"/>
      <c r="BX6078" s="305"/>
      <c r="BY6078" s="305"/>
      <c r="BZ6078" s="305"/>
      <c r="CA6078" s="305"/>
      <c r="CE6078" s="110"/>
    </row>
    <row r="6079" spans="9:83" s="108" customFormat="1" x14ac:dyDescent="0.25">
      <c r="I6079" s="111"/>
      <c r="J6079" s="111"/>
      <c r="K6079" s="111"/>
      <c r="L6079" s="111"/>
      <c r="M6079" s="111"/>
      <c r="N6079" s="111"/>
      <c r="O6079" s="112"/>
      <c r="AF6079" s="109"/>
      <c r="AG6079" s="109"/>
      <c r="AH6079" s="109"/>
      <c r="AN6079" s="109"/>
      <c r="AO6079" s="109"/>
      <c r="AP6079" s="109"/>
      <c r="BF6079" s="305"/>
      <c r="BG6079" s="305"/>
      <c r="BJ6079" s="344"/>
      <c r="BK6079" s="344"/>
      <c r="BS6079" s="305"/>
      <c r="BT6079" s="305"/>
      <c r="BU6079" s="305"/>
      <c r="BV6079" s="305"/>
      <c r="BW6079" s="305"/>
      <c r="BX6079" s="305"/>
      <c r="BY6079" s="305"/>
      <c r="BZ6079" s="305"/>
      <c r="CA6079" s="305"/>
      <c r="CE6079" s="110"/>
    </row>
    <row r="6080" spans="9:83" s="108" customFormat="1" x14ac:dyDescent="0.25">
      <c r="I6080" s="111"/>
      <c r="J6080" s="111"/>
      <c r="K6080" s="111"/>
      <c r="L6080" s="111"/>
      <c r="M6080" s="111"/>
      <c r="N6080" s="111"/>
      <c r="O6080" s="112"/>
      <c r="AF6080" s="109"/>
      <c r="AG6080" s="109"/>
      <c r="AH6080" s="109"/>
      <c r="AN6080" s="109"/>
      <c r="AO6080" s="109"/>
      <c r="AP6080" s="109"/>
      <c r="BF6080" s="305"/>
      <c r="BG6080" s="305"/>
      <c r="BJ6080" s="344"/>
      <c r="BK6080" s="344"/>
      <c r="BS6080" s="305"/>
      <c r="BT6080" s="305"/>
      <c r="BU6080" s="305"/>
      <c r="BV6080" s="305"/>
      <c r="BW6080" s="305"/>
      <c r="BX6080" s="305"/>
      <c r="BY6080" s="305"/>
      <c r="BZ6080" s="305"/>
      <c r="CA6080" s="305"/>
      <c r="CE6080" s="110"/>
    </row>
    <row r="6081" spans="9:83" s="108" customFormat="1" x14ac:dyDescent="0.25">
      <c r="I6081" s="111"/>
      <c r="J6081" s="111"/>
      <c r="K6081" s="111"/>
      <c r="L6081" s="111"/>
      <c r="M6081" s="111"/>
      <c r="N6081" s="111"/>
      <c r="O6081" s="112"/>
      <c r="AF6081" s="109"/>
      <c r="AG6081" s="109"/>
      <c r="AH6081" s="109"/>
      <c r="AN6081" s="109"/>
      <c r="AO6081" s="109"/>
      <c r="AP6081" s="109"/>
      <c r="BF6081" s="305"/>
      <c r="BG6081" s="305"/>
      <c r="BJ6081" s="344"/>
      <c r="BK6081" s="344"/>
      <c r="BS6081" s="305"/>
      <c r="BT6081" s="305"/>
      <c r="BU6081" s="305"/>
      <c r="BV6081" s="305"/>
      <c r="BW6081" s="305"/>
      <c r="BX6081" s="305"/>
      <c r="BY6081" s="305"/>
      <c r="BZ6081" s="305"/>
      <c r="CA6081" s="305"/>
      <c r="CE6081" s="110"/>
    </row>
    <row r="6082" spans="9:83" s="108" customFormat="1" x14ac:dyDescent="0.25">
      <c r="I6082" s="111"/>
      <c r="J6082" s="111"/>
      <c r="K6082" s="111"/>
      <c r="L6082" s="111"/>
      <c r="M6082" s="111"/>
      <c r="N6082" s="111"/>
      <c r="O6082" s="112"/>
      <c r="AF6082" s="109"/>
      <c r="AG6082" s="109"/>
      <c r="AH6082" s="109"/>
      <c r="AN6082" s="109"/>
      <c r="AO6082" s="109"/>
      <c r="AP6082" s="109"/>
      <c r="BF6082" s="305"/>
      <c r="BG6082" s="305"/>
      <c r="BJ6082" s="344"/>
      <c r="BK6082" s="344"/>
      <c r="BS6082" s="305"/>
      <c r="BT6082" s="305"/>
      <c r="BU6082" s="305"/>
      <c r="BV6082" s="305"/>
      <c r="BW6082" s="305"/>
      <c r="BX6082" s="305"/>
      <c r="BY6082" s="305"/>
      <c r="BZ6082" s="305"/>
      <c r="CA6082" s="305"/>
      <c r="CE6082" s="110"/>
    </row>
    <row r="6083" spans="9:83" s="108" customFormat="1" x14ac:dyDescent="0.25">
      <c r="I6083" s="111"/>
      <c r="J6083" s="111"/>
      <c r="K6083" s="111"/>
      <c r="L6083" s="111"/>
      <c r="M6083" s="111"/>
      <c r="N6083" s="111"/>
      <c r="O6083" s="112"/>
      <c r="AF6083" s="109"/>
      <c r="AG6083" s="109"/>
      <c r="AH6083" s="109"/>
      <c r="AN6083" s="109"/>
      <c r="AO6083" s="109"/>
      <c r="AP6083" s="109"/>
      <c r="BF6083" s="305"/>
      <c r="BG6083" s="305"/>
      <c r="BJ6083" s="344"/>
      <c r="BK6083" s="344"/>
      <c r="BS6083" s="305"/>
      <c r="BT6083" s="305"/>
      <c r="BU6083" s="305"/>
      <c r="BV6083" s="305"/>
      <c r="BW6083" s="305"/>
      <c r="BX6083" s="305"/>
      <c r="BY6083" s="305"/>
      <c r="BZ6083" s="305"/>
      <c r="CA6083" s="305"/>
      <c r="CE6083" s="110"/>
    </row>
    <row r="6084" spans="9:83" s="108" customFormat="1" x14ac:dyDescent="0.25">
      <c r="I6084" s="111"/>
      <c r="J6084" s="111"/>
      <c r="K6084" s="111"/>
      <c r="L6084" s="111"/>
      <c r="M6084" s="111"/>
      <c r="N6084" s="111"/>
      <c r="O6084" s="112"/>
      <c r="AF6084" s="109"/>
      <c r="AG6084" s="109"/>
      <c r="AH6084" s="109"/>
      <c r="AN6084" s="109"/>
      <c r="AO6084" s="109"/>
      <c r="AP6084" s="109"/>
      <c r="BF6084" s="305"/>
      <c r="BG6084" s="305"/>
      <c r="BJ6084" s="344"/>
      <c r="BK6084" s="344"/>
      <c r="BS6084" s="305"/>
      <c r="BT6084" s="305"/>
      <c r="BU6084" s="305"/>
      <c r="BV6084" s="305"/>
      <c r="BW6084" s="305"/>
      <c r="BX6084" s="305"/>
      <c r="BY6084" s="305"/>
      <c r="BZ6084" s="305"/>
      <c r="CA6084" s="305"/>
      <c r="CE6084" s="110"/>
    </row>
    <row r="6085" spans="9:83" s="108" customFormat="1" x14ac:dyDescent="0.25">
      <c r="I6085" s="111"/>
      <c r="J6085" s="111"/>
      <c r="K6085" s="111"/>
      <c r="L6085" s="111"/>
      <c r="M6085" s="111"/>
      <c r="N6085" s="111"/>
      <c r="O6085" s="112"/>
      <c r="AF6085" s="109"/>
      <c r="AG6085" s="109"/>
      <c r="AH6085" s="109"/>
      <c r="AN6085" s="109"/>
      <c r="AO6085" s="109"/>
      <c r="AP6085" s="109"/>
      <c r="BF6085" s="305"/>
      <c r="BG6085" s="305"/>
      <c r="BJ6085" s="344"/>
      <c r="BK6085" s="344"/>
      <c r="BS6085" s="305"/>
      <c r="BT6085" s="305"/>
      <c r="BU6085" s="305"/>
      <c r="BV6085" s="305"/>
      <c r="BW6085" s="305"/>
      <c r="BX6085" s="305"/>
      <c r="BY6085" s="305"/>
      <c r="BZ6085" s="305"/>
      <c r="CA6085" s="305"/>
      <c r="CE6085" s="110"/>
    </row>
    <row r="6086" spans="9:83" s="108" customFormat="1" x14ac:dyDescent="0.25">
      <c r="I6086" s="111"/>
      <c r="J6086" s="111"/>
      <c r="K6086" s="111"/>
      <c r="L6086" s="111"/>
      <c r="M6086" s="111"/>
      <c r="N6086" s="111"/>
      <c r="O6086" s="112"/>
      <c r="AF6086" s="109"/>
      <c r="AG6086" s="109"/>
      <c r="AH6086" s="109"/>
      <c r="AN6086" s="109"/>
      <c r="AO6086" s="109"/>
      <c r="AP6086" s="109"/>
      <c r="BF6086" s="305"/>
      <c r="BG6086" s="305"/>
      <c r="BJ6086" s="344"/>
      <c r="BK6086" s="344"/>
      <c r="BS6086" s="305"/>
      <c r="BT6086" s="305"/>
      <c r="BU6086" s="305"/>
      <c r="BV6086" s="305"/>
      <c r="BW6086" s="305"/>
      <c r="BX6086" s="305"/>
      <c r="BY6086" s="305"/>
      <c r="BZ6086" s="305"/>
      <c r="CA6086" s="305"/>
      <c r="CE6086" s="110"/>
    </row>
    <row r="6087" spans="9:83" s="108" customFormat="1" x14ac:dyDescent="0.25">
      <c r="I6087" s="111"/>
      <c r="J6087" s="111"/>
      <c r="K6087" s="111"/>
      <c r="L6087" s="111"/>
      <c r="M6087" s="111"/>
      <c r="N6087" s="111"/>
      <c r="O6087" s="112"/>
      <c r="AF6087" s="109"/>
      <c r="AG6087" s="109"/>
      <c r="AH6087" s="109"/>
      <c r="AN6087" s="109"/>
      <c r="AO6087" s="109"/>
      <c r="AP6087" s="109"/>
      <c r="BF6087" s="305"/>
      <c r="BG6087" s="305"/>
      <c r="BJ6087" s="344"/>
      <c r="BK6087" s="344"/>
      <c r="BS6087" s="305"/>
      <c r="BT6087" s="305"/>
      <c r="BU6087" s="305"/>
      <c r="BV6087" s="305"/>
      <c r="BW6087" s="305"/>
      <c r="BX6087" s="305"/>
      <c r="BY6087" s="305"/>
      <c r="BZ6087" s="305"/>
      <c r="CA6087" s="305"/>
      <c r="CE6087" s="110"/>
    </row>
    <row r="6088" spans="9:83" s="108" customFormat="1" x14ac:dyDescent="0.25">
      <c r="I6088" s="111"/>
      <c r="J6088" s="111"/>
      <c r="K6088" s="111"/>
      <c r="L6088" s="111"/>
      <c r="M6088" s="111"/>
      <c r="N6088" s="111"/>
      <c r="O6088" s="112"/>
      <c r="AF6088" s="109"/>
      <c r="AG6088" s="109"/>
      <c r="AH6088" s="109"/>
      <c r="AN6088" s="109"/>
      <c r="AO6088" s="109"/>
      <c r="AP6088" s="109"/>
      <c r="BF6088" s="305"/>
      <c r="BG6088" s="305"/>
      <c r="BJ6088" s="344"/>
      <c r="BK6088" s="344"/>
      <c r="BS6088" s="305"/>
      <c r="BT6088" s="305"/>
      <c r="BU6088" s="305"/>
      <c r="BV6088" s="305"/>
      <c r="BW6088" s="305"/>
      <c r="BX6088" s="305"/>
      <c r="BY6088" s="305"/>
      <c r="BZ6088" s="305"/>
      <c r="CA6088" s="305"/>
      <c r="CE6088" s="110"/>
    </row>
    <row r="6089" spans="9:83" s="108" customFormat="1" x14ac:dyDescent="0.25">
      <c r="I6089" s="111"/>
      <c r="J6089" s="111"/>
      <c r="K6089" s="111"/>
      <c r="L6089" s="111"/>
      <c r="M6089" s="111"/>
      <c r="N6089" s="111"/>
      <c r="O6089" s="112"/>
      <c r="AF6089" s="109"/>
      <c r="AG6089" s="109"/>
      <c r="AH6089" s="109"/>
      <c r="AN6089" s="109"/>
      <c r="AO6089" s="109"/>
      <c r="AP6089" s="109"/>
      <c r="BF6089" s="305"/>
      <c r="BG6089" s="305"/>
      <c r="BJ6089" s="344"/>
      <c r="BK6089" s="344"/>
      <c r="BS6089" s="305"/>
      <c r="BT6089" s="305"/>
      <c r="BU6089" s="305"/>
      <c r="BV6089" s="305"/>
      <c r="BW6089" s="305"/>
      <c r="BX6089" s="305"/>
      <c r="BY6089" s="305"/>
      <c r="BZ6089" s="305"/>
      <c r="CA6089" s="305"/>
      <c r="CE6089" s="110"/>
    </row>
    <row r="6090" spans="9:83" s="108" customFormat="1" x14ac:dyDescent="0.25">
      <c r="I6090" s="111"/>
      <c r="J6090" s="111"/>
      <c r="K6090" s="111"/>
      <c r="L6090" s="111"/>
      <c r="M6090" s="111"/>
      <c r="N6090" s="111"/>
      <c r="O6090" s="112"/>
      <c r="AF6090" s="109"/>
      <c r="AG6090" s="109"/>
      <c r="AH6090" s="109"/>
      <c r="AN6090" s="109"/>
      <c r="AO6090" s="109"/>
      <c r="AP6090" s="109"/>
      <c r="BF6090" s="305"/>
      <c r="BG6090" s="305"/>
      <c r="BJ6090" s="344"/>
      <c r="BK6090" s="344"/>
      <c r="BS6090" s="305"/>
      <c r="BT6090" s="305"/>
      <c r="BU6090" s="305"/>
      <c r="BV6090" s="305"/>
      <c r="BW6090" s="305"/>
      <c r="BX6090" s="305"/>
      <c r="BY6090" s="305"/>
      <c r="BZ6090" s="305"/>
      <c r="CA6090" s="305"/>
      <c r="CE6090" s="110"/>
    </row>
    <row r="6091" spans="9:83" s="108" customFormat="1" x14ac:dyDescent="0.25">
      <c r="I6091" s="111"/>
      <c r="J6091" s="111"/>
      <c r="K6091" s="111"/>
      <c r="L6091" s="111"/>
      <c r="M6091" s="111"/>
      <c r="N6091" s="111"/>
      <c r="O6091" s="112"/>
      <c r="AF6091" s="109"/>
      <c r="AG6091" s="109"/>
      <c r="AH6091" s="109"/>
      <c r="AN6091" s="109"/>
      <c r="AO6091" s="109"/>
      <c r="AP6091" s="109"/>
      <c r="BF6091" s="305"/>
      <c r="BG6091" s="305"/>
      <c r="BJ6091" s="344"/>
      <c r="BK6091" s="344"/>
      <c r="BS6091" s="305"/>
      <c r="BT6091" s="305"/>
      <c r="BU6091" s="305"/>
      <c r="BV6091" s="305"/>
      <c r="BW6091" s="305"/>
      <c r="BX6091" s="305"/>
      <c r="BY6091" s="305"/>
      <c r="BZ6091" s="305"/>
      <c r="CA6091" s="305"/>
      <c r="CE6091" s="110"/>
    </row>
    <row r="6092" spans="9:83" s="108" customFormat="1" x14ac:dyDescent="0.25">
      <c r="I6092" s="111"/>
      <c r="J6092" s="111"/>
      <c r="K6092" s="111"/>
      <c r="L6092" s="111"/>
      <c r="M6092" s="111"/>
      <c r="N6092" s="111"/>
      <c r="O6092" s="112"/>
      <c r="AF6092" s="109"/>
      <c r="AG6092" s="109"/>
      <c r="AH6092" s="109"/>
      <c r="AN6092" s="109"/>
      <c r="AO6092" s="109"/>
      <c r="AP6092" s="109"/>
      <c r="BF6092" s="305"/>
      <c r="BG6092" s="305"/>
      <c r="BJ6092" s="344"/>
      <c r="BK6092" s="344"/>
      <c r="BS6092" s="305"/>
      <c r="BT6092" s="305"/>
      <c r="BU6092" s="305"/>
      <c r="BV6092" s="305"/>
      <c r="BW6092" s="305"/>
      <c r="BX6092" s="305"/>
      <c r="BY6092" s="305"/>
      <c r="BZ6092" s="305"/>
      <c r="CA6092" s="305"/>
      <c r="CE6092" s="110"/>
    </row>
    <row r="6093" spans="9:83" s="108" customFormat="1" x14ac:dyDescent="0.25">
      <c r="I6093" s="111"/>
      <c r="J6093" s="111"/>
      <c r="K6093" s="111"/>
      <c r="L6093" s="111"/>
      <c r="M6093" s="111"/>
      <c r="N6093" s="111"/>
      <c r="O6093" s="112"/>
      <c r="AF6093" s="109"/>
      <c r="AG6093" s="109"/>
      <c r="AH6093" s="109"/>
      <c r="AN6093" s="109"/>
      <c r="AO6093" s="109"/>
      <c r="AP6093" s="109"/>
      <c r="BF6093" s="305"/>
      <c r="BG6093" s="305"/>
      <c r="BJ6093" s="344"/>
      <c r="BK6093" s="344"/>
      <c r="BS6093" s="305"/>
      <c r="BT6093" s="305"/>
      <c r="BU6093" s="305"/>
      <c r="BV6093" s="305"/>
      <c r="BW6093" s="305"/>
      <c r="BX6093" s="305"/>
      <c r="BY6093" s="305"/>
      <c r="BZ6093" s="305"/>
      <c r="CA6093" s="305"/>
      <c r="CE6093" s="110"/>
    </row>
    <row r="6094" spans="9:83" s="108" customFormat="1" x14ac:dyDescent="0.25">
      <c r="I6094" s="111"/>
      <c r="J6094" s="111"/>
      <c r="K6094" s="111"/>
      <c r="L6094" s="111"/>
      <c r="M6094" s="111"/>
      <c r="N6094" s="111"/>
      <c r="O6094" s="112"/>
      <c r="AF6094" s="109"/>
      <c r="AG6094" s="109"/>
      <c r="AH6094" s="109"/>
      <c r="AN6094" s="109"/>
      <c r="AO6094" s="109"/>
      <c r="AP6094" s="109"/>
      <c r="BF6094" s="305"/>
      <c r="BG6094" s="305"/>
      <c r="BJ6094" s="344"/>
      <c r="BK6094" s="344"/>
      <c r="BS6094" s="305"/>
      <c r="BT6094" s="305"/>
      <c r="BU6094" s="305"/>
      <c r="BV6094" s="305"/>
      <c r="BW6094" s="305"/>
      <c r="BX6094" s="305"/>
      <c r="BY6094" s="305"/>
      <c r="BZ6094" s="305"/>
      <c r="CA6094" s="305"/>
      <c r="CE6094" s="110"/>
    </row>
    <row r="6095" spans="9:83" s="108" customFormat="1" x14ac:dyDescent="0.25">
      <c r="I6095" s="111"/>
      <c r="J6095" s="111"/>
      <c r="K6095" s="111"/>
      <c r="L6095" s="111"/>
      <c r="M6095" s="111"/>
      <c r="N6095" s="111"/>
      <c r="O6095" s="112"/>
      <c r="AF6095" s="109"/>
      <c r="AG6095" s="109"/>
      <c r="AH6095" s="109"/>
      <c r="AN6095" s="109"/>
      <c r="AO6095" s="109"/>
      <c r="AP6095" s="109"/>
      <c r="BF6095" s="305"/>
      <c r="BG6095" s="305"/>
      <c r="BJ6095" s="344"/>
      <c r="BK6095" s="344"/>
      <c r="BS6095" s="305"/>
      <c r="BT6095" s="305"/>
      <c r="BU6095" s="305"/>
      <c r="BV6095" s="305"/>
      <c r="BW6095" s="305"/>
      <c r="BX6095" s="305"/>
      <c r="BY6095" s="305"/>
      <c r="BZ6095" s="305"/>
      <c r="CA6095" s="305"/>
      <c r="CE6095" s="110"/>
    </row>
    <row r="6096" spans="9:83" s="108" customFormat="1" x14ac:dyDescent="0.25">
      <c r="I6096" s="111"/>
      <c r="J6096" s="111"/>
      <c r="K6096" s="111"/>
      <c r="L6096" s="111"/>
      <c r="M6096" s="111"/>
      <c r="N6096" s="111"/>
      <c r="O6096" s="112"/>
      <c r="AF6096" s="109"/>
      <c r="AG6096" s="109"/>
      <c r="AH6096" s="109"/>
      <c r="AN6096" s="109"/>
      <c r="AO6096" s="109"/>
      <c r="AP6096" s="109"/>
      <c r="BF6096" s="305"/>
      <c r="BG6096" s="305"/>
      <c r="BJ6096" s="344"/>
      <c r="BK6096" s="344"/>
      <c r="BS6096" s="305"/>
      <c r="BT6096" s="305"/>
      <c r="BU6096" s="305"/>
      <c r="BV6096" s="305"/>
      <c r="BW6096" s="305"/>
      <c r="BX6096" s="305"/>
      <c r="BY6096" s="305"/>
      <c r="BZ6096" s="305"/>
      <c r="CA6096" s="305"/>
      <c r="CE6096" s="110"/>
    </row>
    <row r="6097" spans="9:83" s="108" customFormat="1" x14ac:dyDescent="0.25">
      <c r="I6097" s="111"/>
      <c r="J6097" s="111"/>
      <c r="K6097" s="111"/>
      <c r="L6097" s="111"/>
      <c r="M6097" s="111"/>
      <c r="N6097" s="111"/>
      <c r="O6097" s="112"/>
      <c r="AF6097" s="109"/>
      <c r="AG6097" s="109"/>
      <c r="AH6097" s="109"/>
      <c r="AN6097" s="109"/>
      <c r="AO6097" s="109"/>
      <c r="AP6097" s="109"/>
      <c r="BF6097" s="305"/>
      <c r="BG6097" s="305"/>
      <c r="BJ6097" s="344"/>
      <c r="BK6097" s="344"/>
      <c r="BS6097" s="305"/>
      <c r="BT6097" s="305"/>
      <c r="BU6097" s="305"/>
      <c r="BV6097" s="305"/>
      <c r="BW6097" s="305"/>
      <c r="BX6097" s="305"/>
      <c r="BY6097" s="305"/>
      <c r="BZ6097" s="305"/>
      <c r="CA6097" s="305"/>
      <c r="CE6097" s="110"/>
    </row>
    <row r="6098" spans="9:83" s="108" customFormat="1" x14ac:dyDescent="0.25">
      <c r="I6098" s="111"/>
      <c r="J6098" s="111"/>
      <c r="K6098" s="111"/>
      <c r="L6098" s="111"/>
      <c r="M6098" s="111"/>
      <c r="N6098" s="111"/>
      <c r="O6098" s="112"/>
      <c r="AF6098" s="109"/>
      <c r="AG6098" s="109"/>
      <c r="AH6098" s="109"/>
      <c r="AN6098" s="109"/>
      <c r="AO6098" s="109"/>
      <c r="AP6098" s="109"/>
      <c r="BF6098" s="305"/>
      <c r="BG6098" s="305"/>
      <c r="BJ6098" s="344"/>
      <c r="BK6098" s="344"/>
      <c r="BS6098" s="305"/>
      <c r="BT6098" s="305"/>
      <c r="BU6098" s="305"/>
      <c r="BV6098" s="305"/>
      <c r="BW6098" s="305"/>
      <c r="BX6098" s="305"/>
      <c r="BY6098" s="305"/>
      <c r="BZ6098" s="305"/>
      <c r="CA6098" s="305"/>
      <c r="CE6098" s="110"/>
    </row>
    <row r="6099" spans="9:83" s="108" customFormat="1" x14ac:dyDescent="0.25">
      <c r="I6099" s="111"/>
      <c r="J6099" s="111"/>
      <c r="K6099" s="111"/>
      <c r="L6099" s="111"/>
      <c r="M6099" s="111"/>
      <c r="N6099" s="111"/>
      <c r="O6099" s="112"/>
      <c r="AF6099" s="109"/>
      <c r="AG6099" s="109"/>
      <c r="AH6099" s="109"/>
      <c r="AN6099" s="109"/>
      <c r="AO6099" s="109"/>
      <c r="AP6099" s="109"/>
      <c r="BF6099" s="305"/>
      <c r="BG6099" s="305"/>
      <c r="BJ6099" s="344"/>
      <c r="BK6099" s="344"/>
      <c r="BS6099" s="305"/>
      <c r="BT6099" s="305"/>
      <c r="BU6099" s="305"/>
      <c r="BV6099" s="305"/>
      <c r="BW6099" s="305"/>
      <c r="BX6099" s="305"/>
      <c r="BY6099" s="305"/>
      <c r="BZ6099" s="305"/>
      <c r="CA6099" s="305"/>
      <c r="CE6099" s="110"/>
    </row>
    <row r="6100" spans="9:83" s="108" customFormat="1" x14ac:dyDescent="0.25">
      <c r="I6100" s="111"/>
      <c r="J6100" s="111"/>
      <c r="K6100" s="111"/>
      <c r="L6100" s="111"/>
      <c r="M6100" s="111"/>
      <c r="N6100" s="111"/>
      <c r="O6100" s="112"/>
      <c r="AF6100" s="109"/>
      <c r="AG6100" s="109"/>
      <c r="AH6100" s="109"/>
      <c r="AN6100" s="109"/>
      <c r="AO6100" s="109"/>
      <c r="AP6100" s="109"/>
      <c r="BF6100" s="305"/>
      <c r="BG6100" s="305"/>
      <c r="BJ6100" s="344"/>
      <c r="BK6100" s="344"/>
      <c r="BS6100" s="305"/>
      <c r="BT6100" s="305"/>
      <c r="BU6100" s="305"/>
      <c r="BV6100" s="305"/>
      <c r="BW6100" s="305"/>
      <c r="BX6100" s="305"/>
      <c r="BY6100" s="305"/>
      <c r="BZ6100" s="305"/>
      <c r="CA6100" s="305"/>
      <c r="CE6100" s="110"/>
    </row>
    <row r="6101" spans="9:83" s="108" customFormat="1" x14ac:dyDescent="0.25">
      <c r="I6101" s="111"/>
      <c r="J6101" s="111"/>
      <c r="K6101" s="111"/>
      <c r="L6101" s="111"/>
      <c r="M6101" s="111"/>
      <c r="N6101" s="111"/>
      <c r="O6101" s="112"/>
      <c r="AF6101" s="109"/>
      <c r="AG6101" s="109"/>
      <c r="AH6101" s="109"/>
      <c r="AN6101" s="109"/>
      <c r="AO6101" s="109"/>
      <c r="AP6101" s="109"/>
      <c r="BF6101" s="305"/>
      <c r="BG6101" s="305"/>
      <c r="BJ6101" s="344"/>
      <c r="BK6101" s="344"/>
      <c r="BS6101" s="305"/>
      <c r="BT6101" s="305"/>
      <c r="BU6101" s="305"/>
      <c r="BV6101" s="305"/>
      <c r="BW6101" s="305"/>
      <c r="BX6101" s="305"/>
      <c r="BY6101" s="305"/>
      <c r="BZ6101" s="305"/>
      <c r="CA6101" s="305"/>
      <c r="CE6101" s="110"/>
    </row>
    <row r="6102" spans="9:83" s="108" customFormat="1" x14ac:dyDescent="0.25">
      <c r="I6102" s="111"/>
      <c r="J6102" s="111"/>
      <c r="K6102" s="111"/>
      <c r="L6102" s="111"/>
      <c r="M6102" s="111"/>
      <c r="N6102" s="111"/>
      <c r="O6102" s="112"/>
      <c r="AF6102" s="109"/>
      <c r="AG6102" s="109"/>
      <c r="AH6102" s="109"/>
      <c r="AN6102" s="109"/>
      <c r="AO6102" s="109"/>
      <c r="AP6102" s="109"/>
      <c r="BF6102" s="305"/>
      <c r="BG6102" s="305"/>
      <c r="BJ6102" s="344"/>
      <c r="BK6102" s="344"/>
      <c r="BS6102" s="305"/>
      <c r="BT6102" s="305"/>
      <c r="BU6102" s="305"/>
      <c r="BV6102" s="305"/>
      <c r="BW6102" s="305"/>
      <c r="BX6102" s="305"/>
      <c r="BY6102" s="305"/>
      <c r="BZ6102" s="305"/>
      <c r="CA6102" s="305"/>
      <c r="CE6102" s="110"/>
    </row>
    <row r="6103" spans="9:83" s="108" customFormat="1" x14ac:dyDescent="0.25">
      <c r="I6103" s="111"/>
      <c r="J6103" s="111"/>
      <c r="K6103" s="111"/>
      <c r="L6103" s="111"/>
      <c r="M6103" s="111"/>
      <c r="N6103" s="111"/>
      <c r="O6103" s="112"/>
      <c r="AF6103" s="109"/>
      <c r="AG6103" s="109"/>
      <c r="AH6103" s="109"/>
      <c r="AN6103" s="109"/>
      <c r="AO6103" s="109"/>
      <c r="AP6103" s="109"/>
      <c r="BF6103" s="305"/>
      <c r="BG6103" s="305"/>
      <c r="BJ6103" s="344"/>
      <c r="BK6103" s="344"/>
      <c r="BS6103" s="305"/>
      <c r="BT6103" s="305"/>
      <c r="BU6103" s="305"/>
      <c r="BV6103" s="305"/>
      <c r="BW6103" s="305"/>
      <c r="BX6103" s="305"/>
      <c r="BY6103" s="305"/>
      <c r="BZ6103" s="305"/>
      <c r="CA6103" s="305"/>
      <c r="CE6103" s="110"/>
    </row>
    <row r="6104" spans="9:83" s="108" customFormat="1" x14ac:dyDescent="0.25">
      <c r="I6104" s="111"/>
      <c r="J6104" s="111"/>
      <c r="K6104" s="111"/>
      <c r="L6104" s="111"/>
      <c r="M6104" s="111"/>
      <c r="N6104" s="111"/>
      <c r="O6104" s="112"/>
      <c r="AF6104" s="109"/>
      <c r="AG6104" s="109"/>
      <c r="AH6104" s="109"/>
      <c r="AN6104" s="109"/>
      <c r="AO6104" s="109"/>
      <c r="AP6104" s="109"/>
      <c r="BF6104" s="305"/>
      <c r="BG6104" s="305"/>
      <c r="BJ6104" s="344"/>
      <c r="BK6104" s="344"/>
      <c r="BS6104" s="305"/>
      <c r="BT6104" s="305"/>
      <c r="BU6104" s="305"/>
      <c r="BV6104" s="305"/>
      <c r="BW6104" s="305"/>
      <c r="BX6104" s="305"/>
      <c r="BY6104" s="305"/>
      <c r="BZ6104" s="305"/>
      <c r="CA6104" s="305"/>
      <c r="CE6104" s="110"/>
    </row>
    <row r="6105" spans="9:83" s="108" customFormat="1" x14ac:dyDescent="0.25">
      <c r="I6105" s="111"/>
      <c r="J6105" s="111"/>
      <c r="K6105" s="111"/>
      <c r="L6105" s="111"/>
      <c r="M6105" s="111"/>
      <c r="N6105" s="111"/>
      <c r="O6105" s="112"/>
      <c r="AF6105" s="109"/>
      <c r="AG6105" s="109"/>
      <c r="AH6105" s="109"/>
      <c r="AN6105" s="109"/>
      <c r="AO6105" s="109"/>
      <c r="AP6105" s="109"/>
      <c r="BF6105" s="305"/>
      <c r="BG6105" s="305"/>
      <c r="BJ6105" s="344"/>
      <c r="BK6105" s="344"/>
      <c r="BS6105" s="305"/>
      <c r="BT6105" s="305"/>
      <c r="BU6105" s="305"/>
      <c r="BV6105" s="305"/>
      <c r="BW6105" s="305"/>
      <c r="BX6105" s="305"/>
      <c r="BY6105" s="305"/>
      <c r="BZ6105" s="305"/>
      <c r="CA6105" s="305"/>
      <c r="CE6105" s="110"/>
    </row>
    <row r="6106" spans="9:83" s="108" customFormat="1" x14ac:dyDescent="0.25">
      <c r="I6106" s="111"/>
      <c r="J6106" s="111"/>
      <c r="K6106" s="111"/>
      <c r="L6106" s="111"/>
      <c r="M6106" s="111"/>
      <c r="N6106" s="111"/>
      <c r="O6106" s="112"/>
      <c r="AF6106" s="109"/>
      <c r="AG6106" s="109"/>
      <c r="AH6106" s="109"/>
      <c r="AN6106" s="109"/>
      <c r="AO6106" s="109"/>
      <c r="AP6106" s="109"/>
      <c r="BF6106" s="305"/>
      <c r="BG6106" s="305"/>
      <c r="BJ6106" s="344"/>
      <c r="BK6106" s="344"/>
      <c r="BS6106" s="305"/>
      <c r="BT6106" s="305"/>
      <c r="BU6106" s="305"/>
      <c r="BV6106" s="305"/>
      <c r="BW6106" s="305"/>
      <c r="BX6106" s="305"/>
      <c r="BY6106" s="305"/>
      <c r="BZ6106" s="305"/>
      <c r="CA6106" s="305"/>
      <c r="CE6106" s="110"/>
    </row>
    <row r="6107" spans="9:83" s="108" customFormat="1" x14ac:dyDescent="0.25">
      <c r="I6107" s="111"/>
      <c r="J6107" s="111"/>
      <c r="K6107" s="111"/>
      <c r="L6107" s="111"/>
      <c r="M6107" s="111"/>
      <c r="N6107" s="111"/>
      <c r="O6107" s="112"/>
      <c r="AF6107" s="109"/>
      <c r="AG6107" s="109"/>
      <c r="AH6107" s="109"/>
      <c r="AN6107" s="109"/>
      <c r="AO6107" s="109"/>
      <c r="AP6107" s="109"/>
      <c r="BF6107" s="305"/>
      <c r="BG6107" s="305"/>
      <c r="BJ6107" s="344"/>
      <c r="BK6107" s="344"/>
      <c r="BS6107" s="305"/>
      <c r="BT6107" s="305"/>
      <c r="BU6107" s="305"/>
      <c r="BV6107" s="305"/>
      <c r="BW6107" s="305"/>
      <c r="BX6107" s="305"/>
      <c r="BY6107" s="305"/>
      <c r="BZ6107" s="305"/>
      <c r="CA6107" s="305"/>
      <c r="CE6107" s="110"/>
    </row>
    <row r="6108" spans="9:83" s="108" customFormat="1" x14ac:dyDescent="0.25">
      <c r="I6108" s="111"/>
      <c r="J6108" s="111"/>
      <c r="K6108" s="111"/>
      <c r="L6108" s="111"/>
      <c r="M6108" s="111"/>
      <c r="N6108" s="111"/>
      <c r="O6108" s="112"/>
      <c r="AF6108" s="109"/>
      <c r="AG6108" s="109"/>
      <c r="AH6108" s="109"/>
      <c r="AN6108" s="109"/>
      <c r="AO6108" s="109"/>
      <c r="AP6108" s="109"/>
      <c r="BF6108" s="305"/>
      <c r="BG6108" s="305"/>
      <c r="BJ6108" s="344"/>
      <c r="BK6108" s="344"/>
      <c r="BS6108" s="305"/>
      <c r="BT6108" s="305"/>
      <c r="BU6108" s="305"/>
      <c r="BV6108" s="305"/>
      <c r="BW6108" s="305"/>
      <c r="BX6108" s="305"/>
      <c r="BY6108" s="305"/>
      <c r="BZ6108" s="305"/>
      <c r="CA6108" s="305"/>
      <c r="CE6108" s="110"/>
    </row>
    <row r="6109" spans="9:83" s="108" customFormat="1" x14ac:dyDescent="0.25">
      <c r="I6109" s="111"/>
      <c r="J6109" s="111"/>
      <c r="K6109" s="111"/>
      <c r="L6109" s="111"/>
      <c r="M6109" s="111"/>
      <c r="N6109" s="111"/>
      <c r="O6109" s="112"/>
      <c r="AF6109" s="109"/>
      <c r="AG6109" s="109"/>
      <c r="AH6109" s="109"/>
      <c r="AN6109" s="109"/>
      <c r="AO6109" s="109"/>
      <c r="AP6109" s="109"/>
      <c r="BF6109" s="305"/>
      <c r="BG6109" s="305"/>
      <c r="BJ6109" s="344"/>
      <c r="BK6109" s="344"/>
      <c r="BS6109" s="305"/>
      <c r="BT6109" s="305"/>
      <c r="BU6109" s="305"/>
      <c r="BV6109" s="305"/>
      <c r="BW6109" s="305"/>
      <c r="BX6109" s="305"/>
      <c r="BY6109" s="305"/>
      <c r="BZ6109" s="305"/>
      <c r="CA6109" s="305"/>
      <c r="CE6109" s="110"/>
    </row>
    <row r="6110" spans="9:83" s="108" customFormat="1" x14ac:dyDescent="0.25">
      <c r="I6110" s="111"/>
      <c r="J6110" s="111"/>
      <c r="K6110" s="111"/>
      <c r="L6110" s="111"/>
      <c r="M6110" s="111"/>
      <c r="N6110" s="111"/>
      <c r="O6110" s="112"/>
      <c r="AF6110" s="109"/>
      <c r="AG6110" s="109"/>
      <c r="AH6110" s="109"/>
      <c r="AN6110" s="109"/>
      <c r="AO6110" s="109"/>
      <c r="AP6110" s="109"/>
      <c r="BF6110" s="305"/>
      <c r="BG6110" s="305"/>
      <c r="BJ6110" s="344"/>
      <c r="BK6110" s="344"/>
      <c r="BS6110" s="305"/>
      <c r="BT6110" s="305"/>
      <c r="BU6110" s="305"/>
      <c r="BV6110" s="305"/>
      <c r="BW6110" s="305"/>
      <c r="BX6110" s="305"/>
      <c r="BY6110" s="305"/>
      <c r="BZ6110" s="305"/>
      <c r="CA6110" s="305"/>
      <c r="CE6110" s="110"/>
    </row>
    <row r="6111" spans="9:83" s="108" customFormat="1" x14ac:dyDescent="0.25">
      <c r="I6111" s="111"/>
      <c r="J6111" s="111"/>
      <c r="K6111" s="111"/>
      <c r="L6111" s="111"/>
      <c r="M6111" s="111"/>
      <c r="N6111" s="111"/>
      <c r="O6111" s="112"/>
      <c r="AF6111" s="109"/>
      <c r="AG6111" s="109"/>
      <c r="AH6111" s="109"/>
      <c r="AN6111" s="109"/>
      <c r="AO6111" s="109"/>
      <c r="AP6111" s="109"/>
      <c r="BF6111" s="305"/>
      <c r="BG6111" s="305"/>
      <c r="BJ6111" s="344"/>
      <c r="BK6111" s="344"/>
      <c r="BS6111" s="305"/>
      <c r="BT6111" s="305"/>
      <c r="BU6111" s="305"/>
      <c r="BV6111" s="305"/>
      <c r="BW6111" s="305"/>
      <c r="BX6111" s="305"/>
      <c r="BY6111" s="305"/>
      <c r="BZ6111" s="305"/>
      <c r="CA6111" s="305"/>
      <c r="CE6111" s="110"/>
    </row>
    <row r="6112" spans="9:83" s="108" customFormat="1" x14ac:dyDescent="0.25">
      <c r="I6112" s="111"/>
      <c r="J6112" s="111"/>
      <c r="K6112" s="111"/>
      <c r="L6112" s="111"/>
      <c r="M6112" s="111"/>
      <c r="N6112" s="111"/>
      <c r="O6112" s="112"/>
      <c r="AF6112" s="109"/>
      <c r="AG6112" s="109"/>
      <c r="AH6112" s="109"/>
      <c r="AN6112" s="109"/>
      <c r="AO6112" s="109"/>
      <c r="AP6112" s="109"/>
      <c r="BF6112" s="305"/>
      <c r="BG6112" s="305"/>
      <c r="BJ6112" s="344"/>
      <c r="BK6112" s="344"/>
      <c r="BS6112" s="305"/>
      <c r="BT6112" s="305"/>
      <c r="BU6112" s="305"/>
      <c r="BV6112" s="305"/>
      <c r="BW6112" s="305"/>
      <c r="BX6112" s="305"/>
      <c r="BY6112" s="305"/>
      <c r="BZ6112" s="305"/>
      <c r="CA6112" s="305"/>
      <c r="CE6112" s="110"/>
    </row>
    <row r="6113" spans="9:83" s="108" customFormat="1" x14ac:dyDescent="0.25">
      <c r="I6113" s="111"/>
      <c r="J6113" s="111"/>
      <c r="K6113" s="111"/>
      <c r="L6113" s="111"/>
      <c r="M6113" s="111"/>
      <c r="N6113" s="111"/>
      <c r="O6113" s="112"/>
      <c r="AF6113" s="109"/>
      <c r="AG6113" s="109"/>
      <c r="AH6113" s="109"/>
      <c r="AN6113" s="109"/>
      <c r="AO6113" s="109"/>
      <c r="AP6113" s="109"/>
      <c r="BF6113" s="305"/>
      <c r="BG6113" s="305"/>
      <c r="BJ6113" s="344"/>
      <c r="BK6113" s="344"/>
      <c r="BS6113" s="305"/>
      <c r="BT6113" s="305"/>
      <c r="BU6113" s="305"/>
      <c r="BV6113" s="305"/>
      <c r="BW6113" s="305"/>
      <c r="BX6113" s="305"/>
      <c r="BY6113" s="305"/>
      <c r="BZ6113" s="305"/>
      <c r="CA6113" s="305"/>
      <c r="CE6113" s="110"/>
    </row>
    <row r="6114" spans="9:83" s="108" customFormat="1" x14ac:dyDescent="0.25">
      <c r="I6114" s="111"/>
      <c r="J6114" s="111"/>
      <c r="K6114" s="111"/>
      <c r="L6114" s="111"/>
      <c r="M6114" s="111"/>
      <c r="N6114" s="111"/>
      <c r="O6114" s="112"/>
      <c r="AF6114" s="109"/>
      <c r="AG6114" s="109"/>
      <c r="AH6114" s="109"/>
      <c r="AN6114" s="109"/>
      <c r="AO6114" s="109"/>
      <c r="AP6114" s="109"/>
      <c r="BF6114" s="305"/>
      <c r="BG6114" s="305"/>
      <c r="BJ6114" s="344"/>
      <c r="BK6114" s="344"/>
      <c r="BS6114" s="305"/>
      <c r="BT6114" s="305"/>
      <c r="BU6114" s="305"/>
      <c r="BV6114" s="305"/>
      <c r="BW6114" s="305"/>
      <c r="BX6114" s="305"/>
      <c r="BY6114" s="305"/>
      <c r="BZ6114" s="305"/>
      <c r="CA6114" s="305"/>
      <c r="CE6114" s="110"/>
    </row>
    <row r="6115" spans="9:83" s="108" customFormat="1" x14ac:dyDescent="0.25">
      <c r="I6115" s="111"/>
      <c r="J6115" s="111"/>
      <c r="K6115" s="111"/>
      <c r="L6115" s="111"/>
      <c r="M6115" s="111"/>
      <c r="N6115" s="111"/>
      <c r="O6115" s="112"/>
      <c r="AF6115" s="109"/>
      <c r="AG6115" s="109"/>
      <c r="AH6115" s="109"/>
      <c r="AN6115" s="109"/>
      <c r="AO6115" s="109"/>
      <c r="AP6115" s="109"/>
      <c r="BF6115" s="305"/>
      <c r="BG6115" s="305"/>
      <c r="BJ6115" s="344"/>
      <c r="BK6115" s="344"/>
      <c r="BS6115" s="305"/>
      <c r="BT6115" s="305"/>
      <c r="BU6115" s="305"/>
      <c r="BV6115" s="305"/>
      <c r="BW6115" s="305"/>
      <c r="BX6115" s="305"/>
      <c r="BY6115" s="305"/>
      <c r="BZ6115" s="305"/>
      <c r="CA6115" s="305"/>
      <c r="CE6115" s="110"/>
    </row>
    <row r="6116" spans="9:83" s="108" customFormat="1" x14ac:dyDescent="0.25">
      <c r="I6116" s="111"/>
      <c r="J6116" s="111"/>
      <c r="K6116" s="111"/>
      <c r="L6116" s="111"/>
      <c r="M6116" s="111"/>
      <c r="N6116" s="111"/>
      <c r="O6116" s="112"/>
      <c r="AF6116" s="109"/>
      <c r="AG6116" s="109"/>
      <c r="AH6116" s="109"/>
      <c r="AN6116" s="109"/>
      <c r="AO6116" s="109"/>
      <c r="AP6116" s="109"/>
      <c r="BF6116" s="305"/>
      <c r="BG6116" s="305"/>
      <c r="BJ6116" s="344"/>
      <c r="BK6116" s="344"/>
      <c r="BS6116" s="305"/>
      <c r="BT6116" s="305"/>
      <c r="BU6116" s="305"/>
      <c r="BV6116" s="305"/>
      <c r="BW6116" s="305"/>
      <c r="BX6116" s="305"/>
      <c r="BY6116" s="305"/>
      <c r="BZ6116" s="305"/>
      <c r="CA6116" s="305"/>
      <c r="CE6116" s="110"/>
    </row>
    <row r="6117" spans="9:83" s="108" customFormat="1" x14ac:dyDescent="0.25">
      <c r="I6117" s="111"/>
      <c r="J6117" s="111"/>
      <c r="K6117" s="111"/>
      <c r="L6117" s="111"/>
      <c r="M6117" s="111"/>
      <c r="N6117" s="111"/>
      <c r="O6117" s="112"/>
      <c r="AF6117" s="109"/>
      <c r="AG6117" s="109"/>
      <c r="AH6117" s="109"/>
      <c r="AN6117" s="109"/>
      <c r="AO6117" s="109"/>
      <c r="AP6117" s="109"/>
      <c r="BF6117" s="305"/>
      <c r="BG6117" s="305"/>
      <c r="BJ6117" s="344"/>
      <c r="BK6117" s="344"/>
      <c r="BS6117" s="305"/>
      <c r="BT6117" s="305"/>
      <c r="BU6117" s="305"/>
      <c r="BV6117" s="305"/>
      <c r="BW6117" s="305"/>
      <c r="BX6117" s="305"/>
      <c r="BY6117" s="305"/>
      <c r="BZ6117" s="305"/>
      <c r="CA6117" s="305"/>
      <c r="CE6117" s="110"/>
    </row>
    <row r="6118" spans="9:83" s="108" customFormat="1" x14ac:dyDescent="0.25">
      <c r="I6118" s="111"/>
      <c r="J6118" s="111"/>
      <c r="K6118" s="111"/>
      <c r="L6118" s="111"/>
      <c r="M6118" s="111"/>
      <c r="N6118" s="111"/>
      <c r="O6118" s="112"/>
      <c r="AF6118" s="109"/>
      <c r="AG6118" s="109"/>
      <c r="AH6118" s="109"/>
      <c r="AN6118" s="109"/>
      <c r="AO6118" s="109"/>
      <c r="AP6118" s="109"/>
      <c r="BF6118" s="305"/>
      <c r="BG6118" s="305"/>
      <c r="BJ6118" s="344"/>
      <c r="BK6118" s="344"/>
      <c r="BS6118" s="305"/>
      <c r="BT6118" s="305"/>
      <c r="BU6118" s="305"/>
      <c r="BV6118" s="305"/>
      <c r="BW6118" s="305"/>
      <c r="BX6118" s="305"/>
      <c r="BY6118" s="305"/>
      <c r="BZ6118" s="305"/>
      <c r="CA6118" s="305"/>
      <c r="CE6118" s="110"/>
    </row>
    <row r="6119" spans="9:83" s="108" customFormat="1" x14ac:dyDescent="0.25">
      <c r="I6119" s="111"/>
      <c r="J6119" s="111"/>
      <c r="K6119" s="111"/>
      <c r="L6119" s="111"/>
      <c r="M6119" s="111"/>
      <c r="N6119" s="111"/>
      <c r="O6119" s="112"/>
      <c r="AF6119" s="109"/>
      <c r="AG6119" s="109"/>
      <c r="AH6119" s="109"/>
      <c r="AN6119" s="109"/>
      <c r="AO6119" s="109"/>
      <c r="AP6119" s="109"/>
      <c r="BF6119" s="305"/>
      <c r="BG6119" s="305"/>
      <c r="BJ6119" s="344"/>
      <c r="BK6119" s="344"/>
      <c r="BS6119" s="305"/>
      <c r="BT6119" s="305"/>
      <c r="BU6119" s="305"/>
      <c r="BV6119" s="305"/>
      <c r="BW6119" s="305"/>
      <c r="BX6119" s="305"/>
      <c r="BY6119" s="305"/>
      <c r="BZ6119" s="305"/>
      <c r="CA6119" s="305"/>
      <c r="CE6119" s="110"/>
    </row>
    <row r="6120" spans="9:83" s="108" customFormat="1" x14ac:dyDescent="0.25">
      <c r="I6120" s="111"/>
      <c r="J6120" s="111"/>
      <c r="K6120" s="111"/>
      <c r="L6120" s="111"/>
      <c r="M6120" s="111"/>
      <c r="N6120" s="111"/>
      <c r="O6120" s="112"/>
      <c r="AF6120" s="109"/>
      <c r="AG6120" s="109"/>
      <c r="AH6120" s="109"/>
      <c r="AN6120" s="109"/>
      <c r="AO6120" s="109"/>
      <c r="AP6120" s="109"/>
      <c r="BF6120" s="305"/>
      <c r="BG6120" s="305"/>
      <c r="BJ6120" s="344"/>
      <c r="BK6120" s="344"/>
      <c r="BS6120" s="305"/>
      <c r="BT6120" s="305"/>
      <c r="BU6120" s="305"/>
      <c r="BV6120" s="305"/>
      <c r="BW6120" s="305"/>
      <c r="BX6120" s="305"/>
      <c r="BY6120" s="305"/>
      <c r="BZ6120" s="305"/>
      <c r="CA6120" s="305"/>
      <c r="CE6120" s="110"/>
    </row>
    <row r="6121" spans="9:83" s="108" customFormat="1" x14ac:dyDescent="0.25">
      <c r="I6121" s="111"/>
      <c r="J6121" s="111"/>
      <c r="K6121" s="111"/>
      <c r="L6121" s="111"/>
      <c r="M6121" s="111"/>
      <c r="N6121" s="111"/>
      <c r="O6121" s="112"/>
      <c r="AF6121" s="109"/>
      <c r="AG6121" s="109"/>
      <c r="AH6121" s="109"/>
      <c r="AN6121" s="109"/>
      <c r="AO6121" s="109"/>
      <c r="AP6121" s="109"/>
      <c r="BF6121" s="305"/>
      <c r="BG6121" s="305"/>
      <c r="BJ6121" s="344"/>
      <c r="BK6121" s="344"/>
      <c r="BS6121" s="305"/>
      <c r="BT6121" s="305"/>
      <c r="BU6121" s="305"/>
      <c r="BV6121" s="305"/>
      <c r="BW6121" s="305"/>
      <c r="BX6121" s="305"/>
      <c r="BY6121" s="305"/>
      <c r="BZ6121" s="305"/>
      <c r="CA6121" s="305"/>
      <c r="CE6121" s="110"/>
    </row>
    <row r="6122" spans="9:83" s="108" customFormat="1" x14ac:dyDescent="0.25">
      <c r="I6122" s="111"/>
      <c r="J6122" s="111"/>
      <c r="K6122" s="111"/>
      <c r="L6122" s="111"/>
      <c r="M6122" s="111"/>
      <c r="N6122" s="111"/>
      <c r="O6122" s="112"/>
      <c r="AF6122" s="109"/>
      <c r="AG6122" s="109"/>
      <c r="AH6122" s="109"/>
      <c r="AN6122" s="109"/>
      <c r="AO6122" s="109"/>
      <c r="AP6122" s="109"/>
      <c r="BF6122" s="305"/>
      <c r="BG6122" s="305"/>
      <c r="BJ6122" s="344"/>
      <c r="BK6122" s="344"/>
      <c r="BS6122" s="305"/>
      <c r="BT6122" s="305"/>
      <c r="BU6122" s="305"/>
      <c r="BV6122" s="305"/>
      <c r="BW6122" s="305"/>
      <c r="BX6122" s="305"/>
      <c r="BY6122" s="305"/>
      <c r="BZ6122" s="305"/>
      <c r="CA6122" s="305"/>
      <c r="CE6122" s="110"/>
    </row>
    <row r="6123" spans="9:83" s="108" customFormat="1" x14ac:dyDescent="0.25">
      <c r="I6123" s="111"/>
      <c r="J6123" s="111"/>
      <c r="K6123" s="111"/>
      <c r="L6123" s="111"/>
      <c r="M6123" s="111"/>
      <c r="N6123" s="111"/>
      <c r="O6123" s="112"/>
      <c r="AF6123" s="109"/>
      <c r="AG6123" s="109"/>
      <c r="AH6123" s="109"/>
      <c r="AN6123" s="109"/>
      <c r="AO6123" s="109"/>
      <c r="AP6123" s="109"/>
      <c r="BF6123" s="305"/>
      <c r="BG6123" s="305"/>
      <c r="BJ6123" s="344"/>
      <c r="BK6123" s="344"/>
      <c r="BS6123" s="305"/>
      <c r="BT6123" s="305"/>
      <c r="BU6123" s="305"/>
      <c r="BV6123" s="305"/>
      <c r="BW6123" s="305"/>
      <c r="BX6123" s="305"/>
      <c r="BY6123" s="305"/>
      <c r="BZ6123" s="305"/>
      <c r="CA6123" s="305"/>
      <c r="CE6123" s="110"/>
    </row>
    <row r="6124" spans="9:83" s="108" customFormat="1" x14ac:dyDescent="0.25">
      <c r="I6124" s="111"/>
      <c r="J6124" s="111"/>
      <c r="K6124" s="111"/>
      <c r="L6124" s="111"/>
      <c r="M6124" s="111"/>
      <c r="N6124" s="111"/>
      <c r="O6124" s="112"/>
      <c r="AF6124" s="109"/>
      <c r="AG6124" s="109"/>
      <c r="AH6124" s="109"/>
      <c r="AN6124" s="109"/>
      <c r="AO6124" s="109"/>
      <c r="AP6124" s="109"/>
      <c r="BF6124" s="305"/>
      <c r="BG6124" s="305"/>
      <c r="BJ6124" s="344"/>
      <c r="BK6124" s="344"/>
      <c r="BS6124" s="305"/>
      <c r="BT6124" s="305"/>
      <c r="BU6124" s="305"/>
      <c r="BV6124" s="305"/>
      <c r="BW6124" s="305"/>
      <c r="BX6124" s="305"/>
      <c r="BY6124" s="305"/>
      <c r="BZ6124" s="305"/>
      <c r="CA6124" s="305"/>
      <c r="CE6124" s="110"/>
    </row>
    <row r="6125" spans="9:83" s="108" customFormat="1" x14ac:dyDescent="0.25">
      <c r="I6125" s="111"/>
      <c r="J6125" s="111"/>
      <c r="K6125" s="111"/>
      <c r="L6125" s="111"/>
      <c r="M6125" s="111"/>
      <c r="N6125" s="111"/>
      <c r="O6125" s="112"/>
      <c r="AF6125" s="109"/>
      <c r="AG6125" s="109"/>
      <c r="AH6125" s="109"/>
      <c r="AN6125" s="109"/>
      <c r="AO6125" s="109"/>
      <c r="AP6125" s="109"/>
      <c r="BF6125" s="305"/>
      <c r="BG6125" s="305"/>
      <c r="BJ6125" s="344"/>
      <c r="BK6125" s="344"/>
      <c r="BS6125" s="305"/>
      <c r="BT6125" s="305"/>
      <c r="BU6125" s="305"/>
      <c r="BV6125" s="305"/>
      <c r="BW6125" s="305"/>
      <c r="BX6125" s="305"/>
      <c r="BY6125" s="305"/>
      <c r="BZ6125" s="305"/>
      <c r="CA6125" s="305"/>
      <c r="CE6125" s="110"/>
    </row>
    <row r="6126" spans="9:83" s="108" customFormat="1" x14ac:dyDescent="0.25">
      <c r="I6126" s="111"/>
      <c r="J6126" s="111"/>
      <c r="K6126" s="111"/>
      <c r="L6126" s="111"/>
      <c r="M6126" s="111"/>
      <c r="N6126" s="111"/>
      <c r="O6126" s="112"/>
      <c r="AF6126" s="109"/>
      <c r="AG6126" s="109"/>
      <c r="AH6126" s="109"/>
      <c r="AN6126" s="109"/>
      <c r="AO6126" s="109"/>
      <c r="AP6126" s="109"/>
      <c r="BF6126" s="305"/>
      <c r="BG6126" s="305"/>
      <c r="BJ6126" s="344"/>
      <c r="BK6126" s="344"/>
      <c r="BS6126" s="305"/>
      <c r="BT6126" s="305"/>
      <c r="BU6126" s="305"/>
      <c r="BV6126" s="305"/>
      <c r="BW6126" s="305"/>
      <c r="BX6126" s="305"/>
      <c r="BY6126" s="305"/>
      <c r="BZ6126" s="305"/>
      <c r="CA6126" s="305"/>
      <c r="CE6126" s="110"/>
    </row>
    <row r="6127" spans="9:83" s="108" customFormat="1" x14ac:dyDescent="0.25">
      <c r="I6127" s="111"/>
      <c r="J6127" s="111"/>
      <c r="K6127" s="111"/>
      <c r="L6127" s="111"/>
      <c r="M6127" s="111"/>
      <c r="N6127" s="111"/>
      <c r="O6127" s="112"/>
      <c r="AF6127" s="109"/>
      <c r="AG6127" s="109"/>
      <c r="AH6127" s="109"/>
      <c r="AN6127" s="109"/>
      <c r="AO6127" s="109"/>
      <c r="AP6127" s="109"/>
      <c r="BF6127" s="305"/>
      <c r="BG6127" s="305"/>
      <c r="BJ6127" s="344"/>
      <c r="BK6127" s="344"/>
      <c r="BS6127" s="305"/>
      <c r="BT6127" s="305"/>
      <c r="BU6127" s="305"/>
      <c r="BV6127" s="305"/>
      <c r="BW6127" s="305"/>
      <c r="BX6127" s="305"/>
      <c r="BY6127" s="305"/>
      <c r="BZ6127" s="305"/>
      <c r="CA6127" s="305"/>
      <c r="CE6127" s="110"/>
    </row>
    <row r="6128" spans="9:83" s="108" customFormat="1" x14ac:dyDescent="0.25">
      <c r="I6128" s="111"/>
      <c r="J6128" s="111"/>
      <c r="K6128" s="111"/>
      <c r="L6128" s="111"/>
      <c r="M6128" s="111"/>
      <c r="N6128" s="111"/>
      <c r="O6128" s="112"/>
      <c r="AF6128" s="109"/>
      <c r="AG6128" s="109"/>
      <c r="AH6128" s="109"/>
      <c r="AN6128" s="109"/>
      <c r="AO6128" s="109"/>
      <c r="AP6128" s="109"/>
      <c r="BF6128" s="305"/>
      <c r="BG6128" s="305"/>
      <c r="BJ6128" s="344"/>
      <c r="BK6128" s="344"/>
      <c r="BS6128" s="305"/>
      <c r="BT6128" s="305"/>
      <c r="BU6128" s="305"/>
      <c r="BV6128" s="305"/>
      <c r="BW6128" s="305"/>
      <c r="BX6128" s="305"/>
      <c r="BY6128" s="305"/>
      <c r="BZ6128" s="305"/>
      <c r="CA6128" s="305"/>
      <c r="CE6128" s="110"/>
    </row>
    <row r="6129" spans="9:83" s="108" customFormat="1" x14ac:dyDescent="0.25">
      <c r="I6129" s="111"/>
      <c r="J6129" s="111"/>
      <c r="K6129" s="111"/>
      <c r="L6129" s="111"/>
      <c r="M6129" s="111"/>
      <c r="N6129" s="111"/>
      <c r="O6129" s="112"/>
      <c r="AF6129" s="109"/>
      <c r="AG6129" s="109"/>
      <c r="AH6129" s="109"/>
      <c r="AN6129" s="109"/>
      <c r="AO6129" s="109"/>
      <c r="AP6129" s="109"/>
      <c r="BF6129" s="305"/>
      <c r="BG6129" s="305"/>
      <c r="BJ6129" s="344"/>
      <c r="BK6129" s="344"/>
      <c r="BS6129" s="305"/>
      <c r="BT6129" s="305"/>
      <c r="BU6129" s="305"/>
      <c r="BV6129" s="305"/>
      <c r="BW6129" s="305"/>
      <c r="BX6129" s="305"/>
      <c r="BY6129" s="305"/>
      <c r="BZ6129" s="305"/>
      <c r="CA6129" s="305"/>
      <c r="CE6129" s="110"/>
    </row>
    <row r="6130" spans="9:83" s="108" customFormat="1" x14ac:dyDescent="0.25">
      <c r="I6130" s="111"/>
      <c r="J6130" s="111"/>
      <c r="K6130" s="111"/>
      <c r="L6130" s="111"/>
      <c r="M6130" s="111"/>
      <c r="N6130" s="111"/>
      <c r="O6130" s="112"/>
      <c r="AF6130" s="109"/>
      <c r="AG6130" s="109"/>
      <c r="AH6130" s="109"/>
      <c r="AN6130" s="109"/>
      <c r="AO6130" s="109"/>
      <c r="AP6130" s="109"/>
      <c r="BF6130" s="305"/>
      <c r="BG6130" s="305"/>
      <c r="BJ6130" s="344"/>
      <c r="BK6130" s="344"/>
      <c r="BS6130" s="305"/>
      <c r="BT6130" s="305"/>
      <c r="BU6130" s="305"/>
      <c r="BV6130" s="305"/>
      <c r="BW6130" s="305"/>
      <c r="BX6130" s="305"/>
      <c r="BY6130" s="305"/>
      <c r="BZ6130" s="305"/>
      <c r="CA6130" s="305"/>
      <c r="CE6130" s="110"/>
    </row>
    <row r="6131" spans="9:83" s="108" customFormat="1" x14ac:dyDescent="0.25">
      <c r="I6131" s="111"/>
      <c r="J6131" s="111"/>
      <c r="K6131" s="111"/>
      <c r="L6131" s="111"/>
      <c r="M6131" s="111"/>
      <c r="N6131" s="111"/>
      <c r="O6131" s="112"/>
      <c r="AF6131" s="109"/>
      <c r="AG6131" s="109"/>
      <c r="AH6131" s="109"/>
      <c r="AN6131" s="109"/>
      <c r="AO6131" s="109"/>
      <c r="AP6131" s="109"/>
      <c r="BF6131" s="305"/>
      <c r="BG6131" s="305"/>
      <c r="BJ6131" s="344"/>
      <c r="BK6131" s="344"/>
      <c r="BS6131" s="305"/>
      <c r="BT6131" s="305"/>
      <c r="BU6131" s="305"/>
      <c r="BV6131" s="305"/>
      <c r="BW6131" s="305"/>
      <c r="BX6131" s="305"/>
      <c r="BY6131" s="305"/>
      <c r="BZ6131" s="305"/>
      <c r="CA6131" s="305"/>
      <c r="CE6131" s="110"/>
    </row>
    <row r="6132" spans="9:83" s="108" customFormat="1" x14ac:dyDescent="0.25">
      <c r="I6132" s="111"/>
      <c r="J6132" s="111"/>
      <c r="K6132" s="111"/>
      <c r="L6132" s="111"/>
      <c r="M6132" s="111"/>
      <c r="N6132" s="111"/>
      <c r="O6132" s="112"/>
      <c r="AF6132" s="109"/>
      <c r="AG6132" s="109"/>
      <c r="AH6132" s="109"/>
      <c r="AN6132" s="109"/>
      <c r="AO6132" s="109"/>
      <c r="AP6132" s="109"/>
      <c r="BF6132" s="305"/>
      <c r="BG6132" s="305"/>
      <c r="BJ6132" s="344"/>
      <c r="BK6132" s="344"/>
      <c r="BS6132" s="305"/>
      <c r="BT6132" s="305"/>
      <c r="BU6132" s="305"/>
      <c r="BV6132" s="305"/>
      <c r="BW6132" s="305"/>
      <c r="BX6132" s="305"/>
      <c r="BY6132" s="305"/>
      <c r="BZ6132" s="305"/>
      <c r="CA6132" s="305"/>
      <c r="CE6132" s="110"/>
    </row>
    <row r="6133" spans="9:83" s="108" customFormat="1" x14ac:dyDescent="0.25">
      <c r="I6133" s="111"/>
      <c r="J6133" s="111"/>
      <c r="K6133" s="111"/>
      <c r="L6133" s="111"/>
      <c r="M6133" s="111"/>
      <c r="N6133" s="111"/>
      <c r="O6133" s="112"/>
      <c r="AF6133" s="109"/>
      <c r="AG6133" s="109"/>
      <c r="AH6133" s="109"/>
      <c r="AN6133" s="109"/>
      <c r="AO6133" s="109"/>
      <c r="AP6133" s="109"/>
      <c r="BF6133" s="305"/>
      <c r="BG6133" s="305"/>
      <c r="BJ6133" s="344"/>
      <c r="BK6133" s="344"/>
      <c r="BS6133" s="305"/>
      <c r="BT6133" s="305"/>
      <c r="BU6133" s="305"/>
      <c r="BV6133" s="305"/>
      <c r="BW6133" s="305"/>
      <c r="BX6133" s="305"/>
      <c r="BY6133" s="305"/>
      <c r="BZ6133" s="305"/>
      <c r="CA6133" s="305"/>
      <c r="CE6133" s="110"/>
    </row>
    <row r="6134" spans="9:83" s="108" customFormat="1" x14ac:dyDescent="0.25">
      <c r="I6134" s="111"/>
      <c r="J6134" s="111"/>
      <c r="K6134" s="111"/>
      <c r="L6134" s="111"/>
      <c r="M6134" s="111"/>
      <c r="N6134" s="111"/>
      <c r="O6134" s="112"/>
      <c r="AF6134" s="109"/>
      <c r="AG6134" s="109"/>
      <c r="AH6134" s="109"/>
      <c r="AN6134" s="109"/>
      <c r="AO6134" s="109"/>
      <c r="AP6134" s="109"/>
      <c r="BF6134" s="305"/>
      <c r="BG6134" s="305"/>
      <c r="BJ6134" s="344"/>
      <c r="BK6134" s="344"/>
      <c r="BS6134" s="305"/>
      <c r="BT6134" s="305"/>
      <c r="BU6134" s="305"/>
      <c r="BV6134" s="305"/>
      <c r="BW6134" s="305"/>
      <c r="BX6134" s="305"/>
      <c r="BY6134" s="305"/>
      <c r="BZ6134" s="305"/>
      <c r="CA6134" s="305"/>
      <c r="CE6134" s="110"/>
    </row>
    <row r="6135" spans="9:83" s="108" customFormat="1" x14ac:dyDescent="0.25">
      <c r="I6135" s="111"/>
      <c r="J6135" s="111"/>
      <c r="K6135" s="111"/>
      <c r="L6135" s="111"/>
      <c r="M6135" s="111"/>
      <c r="N6135" s="111"/>
      <c r="O6135" s="112"/>
      <c r="AF6135" s="109"/>
      <c r="AG6135" s="109"/>
      <c r="AH6135" s="109"/>
      <c r="AN6135" s="109"/>
      <c r="AO6135" s="109"/>
      <c r="AP6135" s="109"/>
      <c r="BF6135" s="305"/>
      <c r="BG6135" s="305"/>
      <c r="BJ6135" s="344"/>
      <c r="BK6135" s="344"/>
      <c r="BS6135" s="305"/>
      <c r="BT6135" s="305"/>
      <c r="BU6135" s="305"/>
      <c r="BV6135" s="305"/>
      <c r="BW6135" s="305"/>
      <c r="BX6135" s="305"/>
      <c r="BY6135" s="305"/>
      <c r="BZ6135" s="305"/>
      <c r="CA6135" s="305"/>
      <c r="CE6135" s="110"/>
    </row>
    <row r="6136" spans="9:83" s="108" customFormat="1" x14ac:dyDescent="0.25">
      <c r="I6136" s="111"/>
      <c r="J6136" s="111"/>
      <c r="K6136" s="111"/>
      <c r="L6136" s="111"/>
      <c r="M6136" s="111"/>
      <c r="N6136" s="111"/>
      <c r="O6136" s="112"/>
      <c r="AF6136" s="109"/>
      <c r="AG6136" s="109"/>
      <c r="AH6136" s="109"/>
      <c r="AN6136" s="109"/>
      <c r="AO6136" s="109"/>
      <c r="AP6136" s="109"/>
      <c r="BF6136" s="305"/>
      <c r="BG6136" s="305"/>
      <c r="BJ6136" s="344"/>
      <c r="BK6136" s="344"/>
      <c r="BS6136" s="305"/>
      <c r="BT6136" s="305"/>
      <c r="BU6136" s="305"/>
      <c r="BV6136" s="305"/>
      <c r="BW6136" s="305"/>
      <c r="BX6136" s="305"/>
      <c r="BY6136" s="305"/>
      <c r="BZ6136" s="305"/>
      <c r="CA6136" s="305"/>
      <c r="CE6136" s="110"/>
    </row>
    <row r="6137" spans="9:83" s="108" customFormat="1" x14ac:dyDescent="0.25">
      <c r="I6137" s="111"/>
      <c r="J6137" s="111"/>
      <c r="K6137" s="111"/>
      <c r="L6137" s="111"/>
      <c r="M6137" s="111"/>
      <c r="N6137" s="111"/>
      <c r="O6137" s="112"/>
      <c r="AF6137" s="109"/>
      <c r="AG6137" s="109"/>
      <c r="AH6137" s="109"/>
      <c r="AN6137" s="109"/>
      <c r="AO6137" s="109"/>
      <c r="AP6137" s="109"/>
      <c r="BF6137" s="305"/>
      <c r="BG6137" s="305"/>
      <c r="BJ6137" s="344"/>
      <c r="BK6137" s="344"/>
      <c r="BS6137" s="305"/>
      <c r="BT6137" s="305"/>
      <c r="BU6137" s="305"/>
      <c r="BV6137" s="305"/>
      <c r="BW6137" s="305"/>
      <c r="BX6137" s="305"/>
      <c r="BY6137" s="305"/>
      <c r="BZ6137" s="305"/>
      <c r="CA6137" s="305"/>
      <c r="CE6137" s="110"/>
    </row>
    <row r="6138" spans="9:83" s="108" customFormat="1" x14ac:dyDescent="0.25">
      <c r="I6138" s="111"/>
      <c r="J6138" s="111"/>
      <c r="K6138" s="111"/>
      <c r="L6138" s="111"/>
      <c r="M6138" s="111"/>
      <c r="N6138" s="111"/>
      <c r="O6138" s="112"/>
      <c r="AF6138" s="109"/>
      <c r="AG6138" s="109"/>
      <c r="AH6138" s="109"/>
      <c r="AN6138" s="109"/>
      <c r="AO6138" s="109"/>
      <c r="AP6138" s="109"/>
      <c r="BF6138" s="305"/>
      <c r="BG6138" s="305"/>
      <c r="BJ6138" s="344"/>
      <c r="BK6138" s="344"/>
      <c r="BS6138" s="305"/>
      <c r="BT6138" s="305"/>
      <c r="BU6138" s="305"/>
      <c r="BV6138" s="305"/>
      <c r="BW6138" s="305"/>
      <c r="BX6138" s="305"/>
      <c r="BY6138" s="305"/>
      <c r="BZ6138" s="305"/>
      <c r="CA6138" s="305"/>
      <c r="CE6138" s="110"/>
    </row>
    <row r="6139" spans="9:83" s="108" customFormat="1" x14ac:dyDescent="0.25">
      <c r="I6139" s="111"/>
      <c r="J6139" s="111"/>
      <c r="K6139" s="111"/>
      <c r="L6139" s="111"/>
      <c r="M6139" s="111"/>
      <c r="N6139" s="111"/>
      <c r="O6139" s="112"/>
      <c r="AF6139" s="109"/>
      <c r="AG6139" s="109"/>
      <c r="AH6139" s="109"/>
      <c r="AN6139" s="109"/>
      <c r="AO6139" s="109"/>
      <c r="AP6139" s="109"/>
      <c r="BF6139" s="305"/>
      <c r="BG6139" s="305"/>
      <c r="BJ6139" s="344"/>
      <c r="BK6139" s="344"/>
      <c r="BS6139" s="305"/>
      <c r="BT6139" s="305"/>
      <c r="BU6139" s="305"/>
      <c r="BV6139" s="305"/>
      <c r="BW6139" s="305"/>
      <c r="BX6139" s="305"/>
      <c r="BY6139" s="305"/>
      <c r="BZ6139" s="305"/>
      <c r="CA6139" s="305"/>
      <c r="CE6139" s="110"/>
    </row>
    <row r="6140" spans="9:83" s="108" customFormat="1" x14ac:dyDescent="0.25">
      <c r="I6140" s="111"/>
      <c r="J6140" s="111"/>
      <c r="K6140" s="111"/>
      <c r="L6140" s="111"/>
      <c r="M6140" s="111"/>
      <c r="N6140" s="111"/>
      <c r="O6140" s="112"/>
      <c r="AF6140" s="109"/>
      <c r="AG6140" s="109"/>
      <c r="AH6140" s="109"/>
      <c r="AN6140" s="109"/>
      <c r="AO6140" s="109"/>
      <c r="AP6140" s="109"/>
      <c r="BF6140" s="305"/>
      <c r="BG6140" s="305"/>
      <c r="BJ6140" s="344"/>
      <c r="BK6140" s="344"/>
      <c r="BS6140" s="305"/>
      <c r="BT6140" s="305"/>
      <c r="BU6140" s="305"/>
      <c r="BV6140" s="305"/>
      <c r="BW6140" s="305"/>
      <c r="BX6140" s="305"/>
      <c r="BY6140" s="305"/>
      <c r="BZ6140" s="305"/>
      <c r="CA6140" s="305"/>
      <c r="CE6140" s="110"/>
    </row>
    <row r="6141" spans="9:83" s="108" customFormat="1" x14ac:dyDescent="0.25">
      <c r="I6141" s="111"/>
      <c r="J6141" s="111"/>
      <c r="K6141" s="111"/>
      <c r="L6141" s="111"/>
      <c r="M6141" s="111"/>
      <c r="N6141" s="111"/>
      <c r="O6141" s="112"/>
      <c r="AF6141" s="109"/>
      <c r="AG6141" s="109"/>
      <c r="AH6141" s="109"/>
      <c r="AN6141" s="109"/>
      <c r="AO6141" s="109"/>
      <c r="AP6141" s="109"/>
      <c r="BF6141" s="305"/>
      <c r="BG6141" s="305"/>
      <c r="BJ6141" s="344"/>
      <c r="BK6141" s="344"/>
      <c r="BS6141" s="305"/>
      <c r="BT6141" s="305"/>
      <c r="BU6141" s="305"/>
      <c r="BV6141" s="305"/>
      <c r="BW6141" s="305"/>
      <c r="BX6141" s="305"/>
      <c r="BY6141" s="305"/>
      <c r="BZ6141" s="305"/>
      <c r="CA6141" s="305"/>
      <c r="CE6141" s="110"/>
    </row>
    <row r="6142" spans="9:83" s="108" customFormat="1" x14ac:dyDescent="0.25">
      <c r="I6142" s="111"/>
      <c r="J6142" s="111"/>
      <c r="K6142" s="111"/>
      <c r="L6142" s="111"/>
      <c r="M6142" s="111"/>
      <c r="N6142" s="111"/>
      <c r="O6142" s="112"/>
      <c r="AF6142" s="109"/>
      <c r="AG6142" s="109"/>
      <c r="AH6142" s="109"/>
      <c r="AN6142" s="109"/>
      <c r="AO6142" s="109"/>
      <c r="AP6142" s="109"/>
      <c r="BF6142" s="305"/>
      <c r="BG6142" s="305"/>
      <c r="BJ6142" s="344"/>
      <c r="BK6142" s="344"/>
      <c r="BS6142" s="305"/>
      <c r="BT6142" s="305"/>
      <c r="BU6142" s="305"/>
      <c r="BV6142" s="305"/>
      <c r="BW6142" s="305"/>
      <c r="BX6142" s="305"/>
      <c r="BY6142" s="305"/>
      <c r="BZ6142" s="305"/>
      <c r="CA6142" s="305"/>
      <c r="CE6142" s="110"/>
    </row>
    <row r="6143" spans="9:83" s="108" customFormat="1" x14ac:dyDescent="0.25">
      <c r="I6143" s="111"/>
      <c r="J6143" s="111"/>
      <c r="K6143" s="111"/>
      <c r="L6143" s="111"/>
      <c r="M6143" s="111"/>
      <c r="N6143" s="111"/>
      <c r="O6143" s="112"/>
      <c r="AF6143" s="109"/>
      <c r="AG6143" s="109"/>
      <c r="AH6143" s="109"/>
      <c r="AN6143" s="109"/>
      <c r="AO6143" s="109"/>
      <c r="AP6143" s="109"/>
      <c r="BF6143" s="305"/>
      <c r="BG6143" s="305"/>
      <c r="BJ6143" s="344"/>
      <c r="BK6143" s="344"/>
      <c r="BS6143" s="305"/>
      <c r="BT6143" s="305"/>
      <c r="BU6143" s="305"/>
      <c r="BV6143" s="305"/>
      <c r="BW6143" s="305"/>
      <c r="BX6143" s="305"/>
      <c r="BY6143" s="305"/>
      <c r="BZ6143" s="305"/>
      <c r="CA6143" s="305"/>
      <c r="CE6143" s="110"/>
    </row>
    <row r="6144" spans="9:83" s="108" customFormat="1" x14ac:dyDescent="0.25">
      <c r="I6144" s="111"/>
      <c r="J6144" s="111"/>
      <c r="K6144" s="111"/>
      <c r="L6144" s="111"/>
      <c r="M6144" s="111"/>
      <c r="N6144" s="111"/>
      <c r="O6144" s="112"/>
      <c r="AF6144" s="109"/>
      <c r="AG6144" s="109"/>
      <c r="AH6144" s="109"/>
      <c r="AN6144" s="109"/>
      <c r="AO6144" s="109"/>
      <c r="AP6144" s="109"/>
      <c r="BF6144" s="305"/>
      <c r="BG6144" s="305"/>
      <c r="BJ6144" s="344"/>
      <c r="BK6144" s="344"/>
      <c r="BS6144" s="305"/>
      <c r="BT6144" s="305"/>
      <c r="BU6144" s="305"/>
      <c r="BV6144" s="305"/>
      <c r="BW6144" s="305"/>
      <c r="BX6144" s="305"/>
      <c r="BY6144" s="305"/>
      <c r="BZ6144" s="305"/>
      <c r="CA6144" s="305"/>
      <c r="CE6144" s="110"/>
    </row>
    <row r="6145" spans="9:83" s="108" customFormat="1" x14ac:dyDescent="0.25">
      <c r="I6145" s="111"/>
      <c r="J6145" s="111"/>
      <c r="K6145" s="111"/>
      <c r="L6145" s="111"/>
      <c r="M6145" s="111"/>
      <c r="N6145" s="111"/>
      <c r="O6145" s="112"/>
      <c r="AF6145" s="109"/>
      <c r="AG6145" s="109"/>
      <c r="AH6145" s="109"/>
      <c r="AN6145" s="109"/>
      <c r="AO6145" s="109"/>
      <c r="AP6145" s="109"/>
      <c r="BF6145" s="305"/>
      <c r="BG6145" s="305"/>
      <c r="BJ6145" s="344"/>
      <c r="BK6145" s="344"/>
      <c r="BS6145" s="305"/>
      <c r="BT6145" s="305"/>
      <c r="BU6145" s="305"/>
      <c r="BV6145" s="305"/>
      <c r="BW6145" s="305"/>
      <c r="BX6145" s="305"/>
      <c r="BY6145" s="305"/>
      <c r="BZ6145" s="305"/>
      <c r="CA6145" s="305"/>
      <c r="CE6145" s="110"/>
    </row>
    <row r="6146" spans="9:83" s="108" customFormat="1" x14ac:dyDescent="0.25">
      <c r="I6146" s="111"/>
      <c r="J6146" s="111"/>
      <c r="K6146" s="111"/>
      <c r="L6146" s="111"/>
      <c r="M6146" s="111"/>
      <c r="N6146" s="111"/>
      <c r="O6146" s="112"/>
      <c r="AF6146" s="109"/>
      <c r="AG6146" s="109"/>
      <c r="AH6146" s="109"/>
      <c r="AN6146" s="109"/>
      <c r="AO6146" s="109"/>
      <c r="AP6146" s="109"/>
      <c r="BF6146" s="305"/>
      <c r="BG6146" s="305"/>
      <c r="BJ6146" s="344"/>
      <c r="BK6146" s="344"/>
      <c r="BS6146" s="305"/>
      <c r="BT6146" s="305"/>
      <c r="BU6146" s="305"/>
      <c r="BV6146" s="305"/>
      <c r="BW6146" s="305"/>
      <c r="BX6146" s="305"/>
      <c r="BY6146" s="305"/>
      <c r="BZ6146" s="305"/>
      <c r="CA6146" s="305"/>
      <c r="CE6146" s="110"/>
    </row>
    <row r="6147" spans="9:83" s="108" customFormat="1" x14ac:dyDescent="0.25">
      <c r="I6147" s="111"/>
      <c r="J6147" s="111"/>
      <c r="K6147" s="111"/>
      <c r="L6147" s="111"/>
      <c r="M6147" s="111"/>
      <c r="N6147" s="111"/>
      <c r="O6147" s="112"/>
      <c r="AF6147" s="109"/>
      <c r="AG6147" s="109"/>
      <c r="AH6147" s="109"/>
      <c r="AN6147" s="109"/>
      <c r="AO6147" s="109"/>
      <c r="AP6147" s="109"/>
      <c r="BF6147" s="305"/>
      <c r="BG6147" s="305"/>
      <c r="BJ6147" s="344"/>
      <c r="BK6147" s="344"/>
      <c r="BS6147" s="305"/>
      <c r="BT6147" s="305"/>
      <c r="BU6147" s="305"/>
      <c r="BV6147" s="305"/>
      <c r="BW6147" s="305"/>
      <c r="BX6147" s="305"/>
      <c r="BY6147" s="305"/>
      <c r="BZ6147" s="305"/>
      <c r="CA6147" s="305"/>
      <c r="CE6147" s="110"/>
    </row>
    <row r="6148" spans="9:83" s="108" customFormat="1" x14ac:dyDescent="0.25">
      <c r="I6148" s="111"/>
      <c r="J6148" s="111"/>
      <c r="K6148" s="111"/>
      <c r="L6148" s="111"/>
      <c r="M6148" s="111"/>
      <c r="N6148" s="111"/>
      <c r="O6148" s="112"/>
      <c r="AF6148" s="109"/>
      <c r="AG6148" s="109"/>
      <c r="AH6148" s="109"/>
      <c r="AN6148" s="109"/>
      <c r="AO6148" s="109"/>
      <c r="AP6148" s="109"/>
      <c r="BF6148" s="305"/>
      <c r="BG6148" s="305"/>
      <c r="BJ6148" s="344"/>
      <c r="BK6148" s="344"/>
      <c r="BS6148" s="305"/>
      <c r="BT6148" s="305"/>
      <c r="BU6148" s="305"/>
      <c r="BV6148" s="305"/>
      <c r="BW6148" s="305"/>
      <c r="BX6148" s="305"/>
      <c r="BY6148" s="305"/>
      <c r="BZ6148" s="305"/>
      <c r="CA6148" s="305"/>
      <c r="CE6148" s="110"/>
    </row>
    <row r="6149" spans="9:83" s="108" customFormat="1" x14ac:dyDescent="0.25">
      <c r="I6149" s="111"/>
      <c r="J6149" s="111"/>
      <c r="K6149" s="111"/>
      <c r="L6149" s="111"/>
      <c r="M6149" s="111"/>
      <c r="N6149" s="111"/>
      <c r="O6149" s="112"/>
      <c r="AF6149" s="109"/>
      <c r="AG6149" s="109"/>
      <c r="AH6149" s="109"/>
      <c r="AN6149" s="109"/>
      <c r="AO6149" s="109"/>
      <c r="AP6149" s="109"/>
      <c r="BF6149" s="305"/>
      <c r="BG6149" s="305"/>
      <c r="BJ6149" s="344"/>
      <c r="BK6149" s="344"/>
      <c r="BS6149" s="305"/>
      <c r="BT6149" s="305"/>
      <c r="BU6149" s="305"/>
      <c r="BV6149" s="305"/>
      <c r="BW6149" s="305"/>
      <c r="BX6149" s="305"/>
      <c r="BY6149" s="305"/>
      <c r="BZ6149" s="305"/>
      <c r="CA6149" s="305"/>
      <c r="CE6149" s="110"/>
    </row>
    <row r="6150" spans="9:83" s="108" customFormat="1" x14ac:dyDescent="0.25">
      <c r="I6150" s="111"/>
      <c r="J6150" s="111"/>
      <c r="K6150" s="111"/>
      <c r="L6150" s="111"/>
      <c r="M6150" s="111"/>
      <c r="N6150" s="111"/>
      <c r="O6150" s="112"/>
      <c r="AF6150" s="109"/>
      <c r="AG6150" s="109"/>
      <c r="AH6150" s="109"/>
      <c r="AN6150" s="109"/>
      <c r="AO6150" s="109"/>
      <c r="AP6150" s="109"/>
      <c r="BF6150" s="305"/>
      <c r="BG6150" s="305"/>
      <c r="BJ6150" s="344"/>
      <c r="BK6150" s="344"/>
      <c r="BS6150" s="305"/>
      <c r="BT6150" s="305"/>
      <c r="BU6150" s="305"/>
      <c r="BV6150" s="305"/>
      <c r="BW6150" s="305"/>
      <c r="BX6150" s="305"/>
      <c r="BY6150" s="305"/>
      <c r="BZ6150" s="305"/>
      <c r="CA6150" s="305"/>
      <c r="CE6150" s="110"/>
    </row>
    <row r="6151" spans="9:83" s="108" customFormat="1" x14ac:dyDescent="0.25">
      <c r="I6151" s="111"/>
      <c r="J6151" s="111"/>
      <c r="K6151" s="111"/>
      <c r="L6151" s="111"/>
      <c r="M6151" s="111"/>
      <c r="N6151" s="111"/>
      <c r="O6151" s="112"/>
      <c r="AF6151" s="109"/>
      <c r="AG6151" s="109"/>
      <c r="AH6151" s="109"/>
      <c r="AN6151" s="109"/>
      <c r="AO6151" s="109"/>
      <c r="AP6151" s="109"/>
      <c r="BF6151" s="305"/>
      <c r="BG6151" s="305"/>
      <c r="BJ6151" s="344"/>
      <c r="BK6151" s="344"/>
      <c r="BS6151" s="305"/>
      <c r="BT6151" s="305"/>
      <c r="BU6151" s="305"/>
      <c r="BV6151" s="305"/>
      <c r="BW6151" s="305"/>
      <c r="BX6151" s="305"/>
      <c r="BY6151" s="305"/>
      <c r="BZ6151" s="305"/>
      <c r="CA6151" s="305"/>
      <c r="CE6151" s="110"/>
    </row>
    <row r="6152" spans="9:83" s="108" customFormat="1" x14ac:dyDescent="0.25">
      <c r="I6152" s="111"/>
      <c r="J6152" s="111"/>
      <c r="K6152" s="111"/>
      <c r="L6152" s="111"/>
      <c r="M6152" s="111"/>
      <c r="N6152" s="111"/>
      <c r="O6152" s="112"/>
      <c r="AF6152" s="109"/>
      <c r="AG6152" s="109"/>
      <c r="AH6152" s="109"/>
      <c r="AN6152" s="109"/>
      <c r="AO6152" s="109"/>
      <c r="AP6152" s="109"/>
      <c r="BF6152" s="305"/>
      <c r="BG6152" s="305"/>
      <c r="BJ6152" s="344"/>
      <c r="BK6152" s="344"/>
      <c r="BS6152" s="305"/>
      <c r="BT6152" s="305"/>
      <c r="BU6152" s="305"/>
      <c r="BV6152" s="305"/>
      <c r="BW6152" s="305"/>
      <c r="BX6152" s="305"/>
      <c r="BY6152" s="305"/>
      <c r="BZ6152" s="305"/>
      <c r="CA6152" s="305"/>
      <c r="CE6152" s="110"/>
    </row>
    <row r="6153" spans="9:83" s="108" customFormat="1" x14ac:dyDescent="0.25">
      <c r="I6153" s="111"/>
      <c r="J6153" s="111"/>
      <c r="K6153" s="111"/>
      <c r="L6153" s="111"/>
      <c r="M6153" s="111"/>
      <c r="N6153" s="111"/>
      <c r="O6153" s="112"/>
      <c r="AF6153" s="109"/>
      <c r="AG6153" s="109"/>
      <c r="AH6153" s="109"/>
      <c r="AN6153" s="109"/>
      <c r="AO6153" s="109"/>
      <c r="AP6153" s="109"/>
      <c r="BF6153" s="305"/>
      <c r="BG6153" s="305"/>
      <c r="BJ6153" s="344"/>
      <c r="BK6153" s="344"/>
      <c r="BS6153" s="305"/>
      <c r="BT6153" s="305"/>
      <c r="BU6153" s="305"/>
      <c r="BV6153" s="305"/>
      <c r="BW6153" s="305"/>
      <c r="BX6153" s="305"/>
      <c r="BY6153" s="305"/>
      <c r="BZ6153" s="305"/>
      <c r="CA6153" s="305"/>
      <c r="CE6153" s="110"/>
    </row>
    <row r="6154" spans="9:83" s="108" customFormat="1" x14ac:dyDescent="0.25">
      <c r="I6154" s="111"/>
      <c r="J6154" s="111"/>
      <c r="K6154" s="111"/>
      <c r="L6154" s="111"/>
      <c r="M6154" s="111"/>
      <c r="N6154" s="111"/>
      <c r="O6154" s="112"/>
      <c r="AF6154" s="109"/>
      <c r="AG6154" s="109"/>
      <c r="AH6154" s="109"/>
      <c r="AN6154" s="109"/>
      <c r="AO6154" s="109"/>
      <c r="AP6154" s="109"/>
      <c r="BF6154" s="305"/>
      <c r="BG6154" s="305"/>
      <c r="BJ6154" s="344"/>
      <c r="BK6154" s="344"/>
      <c r="BS6154" s="305"/>
      <c r="BT6154" s="305"/>
      <c r="BU6154" s="305"/>
      <c r="BV6154" s="305"/>
      <c r="BW6154" s="305"/>
      <c r="BX6154" s="305"/>
      <c r="BY6154" s="305"/>
      <c r="BZ6154" s="305"/>
      <c r="CA6154" s="305"/>
      <c r="CE6154" s="110"/>
    </row>
    <row r="6155" spans="9:83" s="108" customFormat="1" x14ac:dyDescent="0.25">
      <c r="I6155" s="111"/>
      <c r="J6155" s="111"/>
      <c r="K6155" s="111"/>
      <c r="L6155" s="111"/>
      <c r="M6155" s="111"/>
      <c r="N6155" s="111"/>
      <c r="O6155" s="112"/>
      <c r="AF6155" s="109"/>
      <c r="AG6155" s="109"/>
      <c r="AH6155" s="109"/>
      <c r="AN6155" s="109"/>
      <c r="AO6155" s="109"/>
      <c r="AP6155" s="109"/>
      <c r="BF6155" s="305"/>
      <c r="BG6155" s="305"/>
      <c r="BJ6155" s="344"/>
      <c r="BK6155" s="344"/>
      <c r="BS6155" s="305"/>
      <c r="BT6155" s="305"/>
      <c r="BU6155" s="305"/>
      <c r="BV6155" s="305"/>
      <c r="BW6155" s="305"/>
      <c r="BX6155" s="305"/>
      <c r="BY6155" s="305"/>
      <c r="BZ6155" s="305"/>
      <c r="CA6155" s="305"/>
      <c r="CE6155" s="110"/>
    </row>
    <row r="6156" spans="9:83" s="108" customFormat="1" x14ac:dyDescent="0.25">
      <c r="I6156" s="111"/>
      <c r="J6156" s="111"/>
      <c r="K6156" s="111"/>
      <c r="L6156" s="111"/>
      <c r="M6156" s="111"/>
      <c r="N6156" s="111"/>
      <c r="O6156" s="112"/>
      <c r="AF6156" s="109"/>
      <c r="AG6156" s="109"/>
      <c r="AH6156" s="109"/>
      <c r="AN6156" s="109"/>
      <c r="AO6156" s="109"/>
      <c r="AP6156" s="109"/>
      <c r="BF6156" s="305"/>
      <c r="BG6156" s="305"/>
      <c r="BJ6156" s="344"/>
      <c r="BK6156" s="344"/>
      <c r="BS6156" s="305"/>
      <c r="BT6156" s="305"/>
      <c r="BU6156" s="305"/>
      <c r="BV6156" s="305"/>
      <c r="BW6156" s="305"/>
      <c r="BX6156" s="305"/>
      <c r="BY6156" s="305"/>
      <c r="BZ6156" s="305"/>
      <c r="CA6156" s="305"/>
      <c r="CE6156" s="110"/>
    </row>
    <row r="6157" spans="9:83" s="108" customFormat="1" x14ac:dyDescent="0.25">
      <c r="I6157" s="111"/>
      <c r="J6157" s="111"/>
      <c r="K6157" s="111"/>
      <c r="L6157" s="111"/>
      <c r="M6157" s="111"/>
      <c r="N6157" s="111"/>
      <c r="O6157" s="112"/>
      <c r="AF6157" s="109"/>
      <c r="AG6157" s="109"/>
      <c r="AH6157" s="109"/>
      <c r="AN6157" s="109"/>
      <c r="AO6157" s="109"/>
      <c r="AP6157" s="109"/>
      <c r="BF6157" s="305"/>
      <c r="BG6157" s="305"/>
      <c r="BJ6157" s="344"/>
      <c r="BK6157" s="344"/>
      <c r="BS6157" s="305"/>
      <c r="BT6157" s="305"/>
      <c r="BU6157" s="305"/>
      <c r="BV6157" s="305"/>
      <c r="BW6157" s="305"/>
      <c r="BX6157" s="305"/>
      <c r="BY6157" s="305"/>
      <c r="BZ6157" s="305"/>
      <c r="CA6157" s="305"/>
      <c r="CE6157" s="110"/>
    </row>
    <row r="6158" spans="9:83" s="108" customFormat="1" x14ac:dyDescent="0.25">
      <c r="I6158" s="111"/>
      <c r="J6158" s="111"/>
      <c r="K6158" s="111"/>
      <c r="L6158" s="111"/>
      <c r="M6158" s="111"/>
      <c r="N6158" s="111"/>
      <c r="O6158" s="112"/>
      <c r="AF6158" s="109"/>
      <c r="AG6158" s="109"/>
      <c r="AH6158" s="109"/>
      <c r="AN6158" s="109"/>
      <c r="AO6158" s="109"/>
      <c r="AP6158" s="109"/>
      <c r="BF6158" s="305"/>
      <c r="BG6158" s="305"/>
      <c r="BJ6158" s="344"/>
      <c r="BK6158" s="344"/>
      <c r="BS6158" s="305"/>
      <c r="BT6158" s="305"/>
      <c r="BU6158" s="305"/>
      <c r="BV6158" s="305"/>
      <c r="BW6158" s="305"/>
      <c r="BX6158" s="305"/>
      <c r="BY6158" s="305"/>
      <c r="BZ6158" s="305"/>
      <c r="CA6158" s="305"/>
      <c r="CE6158" s="110"/>
    </row>
    <row r="6159" spans="9:83" s="108" customFormat="1" x14ac:dyDescent="0.25">
      <c r="I6159" s="111"/>
      <c r="J6159" s="111"/>
      <c r="K6159" s="111"/>
      <c r="L6159" s="111"/>
      <c r="M6159" s="111"/>
      <c r="N6159" s="111"/>
      <c r="O6159" s="112"/>
      <c r="AF6159" s="109"/>
      <c r="AG6159" s="109"/>
      <c r="AH6159" s="109"/>
      <c r="AN6159" s="109"/>
      <c r="AO6159" s="109"/>
      <c r="AP6159" s="109"/>
      <c r="BF6159" s="305"/>
      <c r="BG6159" s="305"/>
      <c r="BJ6159" s="344"/>
      <c r="BK6159" s="344"/>
      <c r="BS6159" s="305"/>
      <c r="BT6159" s="305"/>
      <c r="BU6159" s="305"/>
      <c r="BV6159" s="305"/>
      <c r="BW6159" s="305"/>
      <c r="BX6159" s="305"/>
      <c r="BY6159" s="305"/>
      <c r="BZ6159" s="305"/>
      <c r="CA6159" s="305"/>
      <c r="CE6159" s="110"/>
    </row>
    <row r="6160" spans="9:83" s="108" customFormat="1" x14ac:dyDescent="0.25">
      <c r="I6160" s="111"/>
      <c r="J6160" s="111"/>
      <c r="K6160" s="111"/>
      <c r="L6160" s="111"/>
      <c r="M6160" s="111"/>
      <c r="N6160" s="111"/>
      <c r="O6160" s="112"/>
      <c r="AF6160" s="109"/>
      <c r="AG6160" s="109"/>
      <c r="AH6160" s="109"/>
      <c r="AN6160" s="109"/>
      <c r="AO6160" s="109"/>
      <c r="AP6160" s="109"/>
      <c r="BF6160" s="305"/>
      <c r="BG6160" s="305"/>
      <c r="BJ6160" s="344"/>
      <c r="BK6160" s="344"/>
      <c r="BS6160" s="305"/>
      <c r="BT6160" s="305"/>
      <c r="BU6160" s="305"/>
      <c r="BV6160" s="305"/>
      <c r="BW6160" s="305"/>
      <c r="BX6160" s="305"/>
      <c r="BY6160" s="305"/>
      <c r="BZ6160" s="305"/>
      <c r="CA6160" s="305"/>
      <c r="CE6160" s="110"/>
    </row>
    <row r="6161" spans="9:83" s="108" customFormat="1" x14ac:dyDescent="0.25">
      <c r="I6161" s="111"/>
      <c r="J6161" s="111"/>
      <c r="K6161" s="111"/>
      <c r="L6161" s="111"/>
      <c r="M6161" s="111"/>
      <c r="N6161" s="111"/>
      <c r="O6161" s="112"/>
      <c r="AF6161" s="109"/>
      <c r="AG6161" s="109"/>
      <c r="AH6161" s="109"/>
      <c r="AN6161" s="109"/>
      <c r="AO6161" s="109"/>
      <c r="AP6161" s="109"/>
      <c r="BF6161" s="305"/>
      <c r="BG6161" s="305"/>
      <c r="BJ6161" s="344"/>
      <c r="BK6161" s="344"/>
      <c r="BS6161" s="305"/>
      <c r="BT6161" s="305"/>
      <c r="BU6161" s="305"/>
      <c r="BV6161" s="305"/>
      <c r="BW6161" s="305"/>
      <c r="BX6161" s="305"/>
      <c r="BY6161" s="305"/>
      <c r="BZ6161" s="305"/>
      <c r="CA6161" s="305"/>
      <c r="CE6161" s="110"/>
    </row>
    <row r="6162" spans="9:83" s="108" customFormat="1" x14ac:dyDescent="0.25">
      <c r="I6162" s="111"/>
      <c r="J6162" s="111"/>
      <c r="K6162" s="111"/>
      <c r="L6162" s="111"/>
      <c r="M6162" s="111"/>
      <c r="N6162" s="111"/>
      <c r="O6162" s="112"/>
      <c r="AF6162" s="109"/>
      <c r="AG6162" s="109"/>
      <c r="AH6162" s="109"/>
      <c r="AN6162" s="109"/>
      <c r="AO6162" s="109"/>
      <c r="AP6162" s="109"/>
      <c r="BF6162" s="305"/>
      <c r="BG6162" s="305"/>
      <c r="BJ6162" s="344"/>
      <c r="BK6162" s="344"/>
      <c r="BS6162" s="305"/>
      <c r="BT6162" s="305"/>
      <c r="BU6162" s="305"/>
      <c r="BV6162" s="305"/>
      <c r="BW6162" s="305"/>
      <c r="BX6162" s="305"/>
      <c r="BY6162" s="305"/>
      <c r="BZ6162" s="305"/>
      <c r="CA6162" s="305"/>
      <c r="CE6162" s="110"/>
    </row>
    <row r="6163" spans="9:83" s="108" customFormat="1" x14ac:dyDescent="0.25">
      <c r="I6163" s="111"/>
      <c r="J6163" s="111"/>
      <c r="K6163" s="111"/>
      <c r="L6163" s="111"/>
      <c r="M6163" s="111"/>
      <c r="N6163" s="111"/>
      <c r="O6163" s="112"/>
      <c r="AF6163" s="109"/>
      <c r="AG6163" s="109"/>
      <c r="AH6163" s="109"/>
      <c r="AN6163" s="109"/>
      <c r="AO6163" s="109"/>
      <c r="AP6163" s="109"/>
      <c r="BF6163" s="305"/>
      <c r="BG6163" s="305"/>
      <c r="BJ6163" s="344"/>
      <c r="BK6163" s="344"/>
      <c r="BS6163" s="305"/>
      <c r="BT6163" s="305"/>
      <c r="BU6163" s="305"/>
      <c r="BV6163" s="305"/>
      <c r="BW6163" s="305"/>
      <c r="BX6163" s="305"/>
      <c r="BY6163" s="305"/>
      <c r="BZ6163" s="305"/>
      <c r="CA6163" s="305"/>
      <c r="CE6163" s="110"/>
    </row>
    <row r="6164" spans="9:83" s="108" customFormat="1" x14ac:dyDescent="0.25">
      <c r="I6164" s="111"/>
      <c r="J6164" s="111"/>
      <c r="K6164" s="111"/>
      <c r="L6164" s="111"/>
      <c r="M6164" s="111"/>
      <c r="N6164" s="111"/>
      <c r="O6164" s="112"/>
      <c r="AF6164" s="109"/>
      <c r="AG6164" s="109"/>
      <c r="AH6164" s="109"/>
      <c r="AN6164" s="109"/>
      <c r="AO6164" s="109"/>
      <c r="AP6164" s="109"/>
      <c r="BF6164" s="305"/>
      <c r="BG6164" s="305"/>
      <c r="BJ6164" s="344"/>
      <c r="BK6164" s="344"/>
      <c r="BS6164" s="305"/>
      <c r="BT6164" s="305"/>
      <c r="BU6164" s="305"/>
      <c r="BV6164" s="305"/>
      <c r="BW6164" s="305"/>
      <c r="BX6164" s="305"/>
      <c r="BY6164" s="305"/>
      <c r="BZ6164" s="305"/>
      <c r="CA6164" s="305"/>
      <c r="CE6164" s="110"/>
    </row>
    <row r="6165" spans="9:83" s="108" customFormat="1" x14ac:dyDescent="0.25">
      <c r="I6165" s="111"/>
      <c r="J6165" s="111"/>
      <c r="K6165" s="111"/>
      <c r="L6165" s="111"/>
      <c r="M6165" s="111"/>
      <c r="N6165" s="111"/>
      <c r="O6165" s="112"/>
      <c r="AF6165" s="109"/>
      <c r="AG6165" s="109"/>
      <c r="AH6165" s="109"/>
      <c r="AN6165" s="109"/>
      <c r="AO6165" s="109"/>
      <c r="AP6165" s="109"/>
      <c r="BF6165" s="305"/>
      <c r="BG6165" s="305"/>
      <c r="BJ6165" s="344"/>
      <c r="BK6165" s="344"/>
      <c r="BS6165" s="305"/>
      <c r="BT6165" s="305"/>
      <c r="BU6165" s="305"/>
      <c r="BV6165" s="305"/>
      <c r="BW6165" s="305"/>
      <c r="BX6165" s="305"/>
      <c r="BY6165" s="305"/>
      <c r="BZ6165" s="305"/>
      <c r="CA6165" s="305"/>
      <c r="CE6165" s="110"/>
    </row>
    <row r="6166" spans="9:83" s="108" customFormat="1" x14ac:dyDescent="0.25">
      <c r="I6166" s="111"/>
      <c r="J6166" s="111"/>
      <c r="K6166" s="111"/>
      <c r="L6166" s="111"/>
      <c r="M6166" s="111"/>
      <c r="N6166" s="111"/>
      <c r="O6166" s="112"/>
      <c r="AF6166" s="109"/>
      <c r="AG6166" s="109"/>
      <c r="AH6166" s="109"/>
      <c r="AN6166" s="109"/>
      <c r="AO6166" s="109"/>
      <c r="AP6166" s="109"/>
      <c r="BF6166" s="305"/>
      <c r="BG6166" s="305"/>
      <c r="BJ6166" s="344"/>
      <c r="BK6166" s="344"/>
      <c r="BS6166" s="305"/>
      <c r="BT6166" s="305"/>
      <c r="BU6166" s="305"/>
      <c r="BV6166" s="305"/>
      <c r="BW6166" s="305"/>
      <c r="BX6166" s="305"/>
      <c r="BY6166" s="305"/>
      <c r="BZ6166" s="305"/>
      <c r="CA6166" s="305"/>
      <c r="CE6166" s="110"/>
    </row>
    <row r="6167" spans="9:83" s="108" customFormat="1" x14ac:dyDescent="0.25">
      <c r="I6167" s="111"/>
      <c r="J6167" s="111"/>
      <c r="K6167" s="111"/>
      <c r="L6167" s="111"/>
      <c r="M6167" s="111"/>
      <c r="N6167" s="111"/>
      <c r="O6167" s="112"/>
      <c r="AF6167" s="109"/>
      <c r="AG6167" s="109"/>
      <c r="AH6167" s="109"/>
      <c r="AN6167" s="109"/>
      <c r="AO6167" s="109"/>
      <c r="AP6167" s="109"/>
      <c r="BF6167" s="305"/>
      <c r="BG6167" s="305"/>
      <c r="BJ6167" s="344"/>
      <c r="BK6167" s="344"/>
      <c r="BS6167" s="305"/>
      <c r="BT6167" s="305"/>
      <c r="BU6167" s="305"/>
      <c r="BV6167" s="305"/>
      <c r="BW6167" s="305"/>
      <c r="BX6167" s="305"/>
      <c r="BY6167" s="305"/>
      <c r="BZ6167" s="305"/>
      <c r="CA6167" s="305"/>
      <c r="CE6167" s="110"/>
    </row>
    <row r="6168" spans="9:83" s="108" customFormat="1" x14ac:dyDescent="0.25">
      <c r="I6168" s="111"/>
      <c r="J6168" s="111"/>
      <c r="K6168" s="111"/>
      <c r="L6168" s="111"/>
      <c r="M6168" s="111"/>
      <c r="N6168" s="111"/>
      <c r="O6168" s="112"/>
      <c r="AF6168" s="109"/>
      <c r="AG6168" s="109"/>
      <c r="AH6168" s="109"/>
      <c r="AN6168" s="109"/>
      <c r="AO6168" s="109"/>
      <c r="AP6168" s="109"/>
      <c r="BF6168" s="305"/>
      <c r="BG6168" s="305"/>
      <c r="BJ6168" s="344"/>
      <c r="BK6168" s="344"/>
      <c r="BS6168" s="305"/>
      <c r="BT6168" s="305"/>
      <c r="BU6168" s="305"/>
      <c r="BV6168" s="305"/>
      <c r="BW6168" s="305"/>
      <c r="BX6168" s="305"/>
      <c r="BY6168" s="305"/>
      <c r="BZ6168" s="305"/>
      <c r="CA6168" s="305"/>
      <c r="CE6168" s="110"/>
    </row>
    <row r="6169" spans="9:83" s="108" customFormat="1" x14ac:dyDescent="0.25">
      <c r="I6169" s="111"/>
      <c r="J6169" s="111"/>
      <c r="K6169" s="111"/>
      <c r="L6169" s="111"/>
      <c r="M6169" s="111"/>
      <c r="N6169" s="111"/>
      <c r="O6169" s="112"/>
      <c r="AF6169" s="109"/>
      <c r="AG6169" s="109"/>
      <c r="AH6169" s="109"/>
      <c r="AN6169" s="109"/>
      <c r="AO6169" s="109"/>
      <c r="AP6169" s="109"/>
      <c r="BF6169" s="305"/>
      <c r="BG6169" s="305"/>
      <c r="BJ6169" s="344"/>
      <c r="BK6169" s="344"/>
      <c r="BS6169" s="305"/>
      <c r="BT6169" s="305"/>
      <c r="BU6169" s="305"/>
      <c r="BV6169" s="305"/>
      <c r="BW6169" s="305"/>
      <c r="BX6169" s="305"/>
      <c r="BY6169" s="305"/>
      <c r="BZ6169" s="305"/>
      <c r="CA6169" s="305"/>
      <c r="CE6169" s="110"/>
    </row>
    <row r="6170" spans="9:83" s="108" customFormat="1" x14ac:dyDescent="0.25">
      <c r="I6170" s="111"/>
      <c r="J6170" s="111"/>
      <c r="K6170" s="111"/>
      <c r="L6170" s="111"/>
      <c r="M6170" s="111"/>
      <c r="N6170" s="111"/>
      <c r="O6170" s="112"/>
      <c r="AF6170" s="109"/>
      <c r="AG6170" s="109"/>
      <c r="AH6170" s="109"/>
      <c r="AN6170" s="109"/>
      <c r="AO6170" s="109"/>
      <c r="AP6170" s="109"/>
      <c r="BF6170" s="305"/>
      <c r="BG6170" s="305"/>
      <c r="BJ6170" s="344"/>
      <c r="BK6170" s="344"/>
      <c r="BS6170" s="305"/>
      <c r="BT6170" s="305"/>
      <c r="BU6170" s="305"/>
      <c r="BV6170" s="305"/>
      <c r="BW6170" s="305"/>
      <c r="BX6170" s="305"/>
      <c r="BY6170" s="305"/>
      <c r="BZ6170" s="305"/>
      <c r="CA6170" s="305"/>
      <c r="CE6170" s="110"/>
    </row>
    <row r="6171" spans="9:83" s="108" customFormat="1" x14ac:dyDescent="0.25">
      <c r="I6171" s="111"/>
      <c r="J6171" s="111"/>
      <c r="K6171" s="111"/>
      <c r="L6171" s="111"/>
      <c r="M6171" s="111"/>
      <c r="N6171" s="111"/>
      <c r="O6171" s="112"/>
      <c r="AF6171" s="109"/>
      <c r="AG6171" s="109"/>
      <c r="AH6171" s="109"/>
      <c r="AN6171" s="109"/>
      <c r="AO6171" s="109"/>
      <c r="AP6171" s="109"/>
      <c r="BF6171" s="305"/>
      <c r="BG6171" s="305"/>
      <c r="BJ6171" s="344"/>
      <c r="BK6171" s="344"/>
      <c r="BS6171" s="305"/>
      <c r="BT6171" s="305"/>
      <c r="BU6171" s="305"/>
      <c r="BV6171" s="305"/>
      <c r="BW6171" s="305"/>
      <c r="BX6171" s="305"/>
      <c r="BY6171" s="305"/>
      <c r="BZ6171" s="305"/>
      <c r="CA6171" s="305"/>
      <c r="CE6171" s="110"/>
    </row>
    <row r="6172" spans="9:83" s="108" customFormat="1" x14ac:dyDescent="0.25">
      <c r="I6172" s="111"/>
      <c r="J6172" s="111"/>
      <c r="K6172" s="111"/>
      <c r="L6172" s="111"/>
      <c r="M6172" s="111"/>
      <c r="N6172" s="111"/>
      <c r="O6172" s="112"/>
      <c r="AF6172" s="109"/>
      <c r="AG6172" s="109"/>
      <c r="AH6172" s="109"/>
      <c r="AN6172" s="109"/>
      <c r="AO6172" s="109"/>
      <c r="AP6172" s="109"/>
      <c r="BF6172" s="305"/>
      <c r="BG6172" s="305"/>
      <c r="BJ6172" s="344"/>
      <c r="BK6172" s="344"/>
      <c r="BS6172" s="305"/>
      <c r="BT6172" s="305"/>
      <c r="BU6172" s="305"/>
      <c r="BV6172" s="305"/>
      <c r="BW6172" s="305"/>
      <c r="BX6172" s="305"/>
      <c r="BY6172" s="305"/>
      <c r="BZ6172" s="305"/>
      <c r="CA6172" s="305"/>
      <c r="CE6172" s="110"/>
    </row>
    <row r="6173" spans="9:83" s="108" customFormat="1" x14ac:dyDescent="0.25">
      <c r="I6173" s="111"/>
      <c r="J6173" s="111"/>
      <c r="K6173" s="111"/>
      <c r="L6173" s="111"/>
      <c r="M6173" s="111"/>
      <c r="N6173" s="111"/>
      <c r="O6173" s="112"/>
      <c r="AF6173" s="109"/>
      <c r="AG6173" s="109"/>
      <c r="AH6173" s="109"/>
      <c r="AN6173" s="109"/>
      <c r="AO6173" s="109"/>
      <c r="AP6173" s="109"/>
      <c r="BF6173" s="305"/>
      <c r="BG6173" s="305"/>
      <c r="BJ6173" s="344"/>
      <c r="BK6173" s="344"/>
      <c r="BS6173" s="305"/>
      <c r="BT6173" s="305"/>
      <c r="BU6173" s="305"/>
      <c r="BV6173" s="305"/>
      <c r="BW6173" s="305"/>
      <c r="BX6173" s="305"/>
      <c r="BY6173" s="305"/>
      <c r="BZ6173" s="305"/>
      <c r="CA6173" s="305"/>
      <c r="CE6173" s="110"/>
    </row>
    <row r="6174" spans="9:83" s="108" customFormat="1" x14ac:dyDescent="0.25">
      <c r="I6174" s="111"/>
      <c r="J6174" s="111"/>
      <c r="K6174" s="111"/>
      <c r="L6174" s="111"/>
      <c r="M6174" s="111"/>
      <c r="N6174" s="111"/>
      <c r="O6174" s="112"/>
      <c r="AF6174" s="109"/>
      <c r="AG6174" s="109"/>
      <c r="AH6174" s="109"/>
      <c r="AN6174" s="109"/>
      <c r="AO6174" s="109"/>
      <c r="AP6174" s="109"/>
      <c r="BF6174" s="305"/>
      <c r="BG6174" s="305"/>
      <c r="BJ6174" s="344"/>
      <c r="BK6174" s="344"/>
      <c r="BS6174" s="305"/>
      <c r="BT6174" s="305"/>
      <c r="BU6174" s="305"/>
      <c r="BV6174" s="305"/>
      <c r="BW6174" s="305"/>
      <c r="BX6174" s="305"/>
      <c r="BY6174" s="305"/>
      <c r="BZ6174" s="305"/>
      <c r="CA6174" s="305"/>
      <c r="CE6174" s="110"/>
    </row>
    <row r="6175" spans="9:83" s="108" customFormat="1" x14ac:dyDescent="0.25">
      <c r="I6175" s="111"/>
      <c r="J6175" s="111"/>
      <c r="K6175" s="111"/>
      <c r="L6175" s="111"/>
      <c r="M6175" s="111"/>
      <c r="N6175" s="111"/>
      <c r="O6175" s="112"/>
      <c r="AF6175" s="109"/>
      <c r="AG6175" s="109"/>
      <c r="AH6175" s="109"/>
      <c r="AN6175" s="109"/>
      <c r="AO6175" s="109"/>
      <c r="AP6175" s="109"/>
      <c r="BF6175" s="305"/>
      <c r="BG6175" s="305"/>
      <c r="BJ6175" s="344"/>
      <c r="BK6175" s="344"/>
      <c r="BS6175" s="305"/>
      <c r="BT6175" s="305"/>
      <c r="BU6175" s="305"/>
      <c r="BV6175" s="305"/>
      <c r="BW6175" s="305"/>
      <c r="BX6175" s="305"/>
      <c r="BY6175" s="305"/>
      <c r="BZ6175" s="305"/>
      <c r="CA6175" s="305"/>
      <c r="CE6175" s="110"/>
    </row>
    <row r="6176" spans="9:83" s="108" customFormat="1" x14ac:dyDescent="0.25">
      <c r="I6176" s="111"/>
      <c r="J6176" s="111"/>
      <c r="K6176" s="111"/>
      <c r="L6176" s="111"/>
      <c r="M6176" s="111"/>
      <c r="N6176" s="111"/>
      <c r="O6176" s="112"/>
      <c r="AF6176" s="109"/>
      <c r="AG6176" s="109"/>
      <c r="AH6176" s="109"/>
      <c r="AN6176" s="109"/>
      <c r="AO6176" s="109"/>
      <c r="AP6176" s="109"/>
      <c r="BF6176" s="305"/>
      <c r="BG6176" s="305"/>
      <c r="BJ6176" s="344"/>
      <c r="BK6176" s="344"/>
      <c r="BS6176" s="305"/>
      <c r="BT6176" s="305"/>
      <c r="BU6176" s="305"/>
      <c r="BV6176" s="305"/>
      <c r="BW6176" s="305"/>
      <c r="BX6176" s="305"/>
      <c r="BY6176" s="305"/>
      <c r="BZ6176" s="305"/>
      <c r="CA6176" s="305"/>
      <c r="CE6176" s="110"/>
    </row>
    <row r="6177" spans="9:83" s="108" customFormat="1" x14ac:dyDescent="0.25">
      <c r="I6177" s="111"/>
      <c r="J6177" s="111"/>
      <c r="K6177" s="111"/>
      <c r="L6177" s="111"/>
      <c r="M6177" s="111"/>
      <c r="N6177" s="111"/>
      <c r="O6177" s="112"/>
      <c r="AF6177" s="109"/>
      <c r="AG6177" s="109"/>
      <c r="AH6177" s="109"/>
      <c r="AN6177" s="109"/>
      <c r="AO6177" s="109"/>
      <c r="AP6177" s="109"/>
      <c r="BF6177" s="305"/>
      <c r="BG6177" s="305"/>
      <c r="BJ6177" s="344"/>
      <c r="BK6177" s="344"/>
      <c r="BS6177" s="305"/>
      <c r="BT6177" s="305"/>
      <c r="BU6177" s="305"/>
      <c r="BV6177" s="305"/>
      <c r="BW6177" s="305"/>
      <c r="BX6177" s="305"/>
      <c r="BY6177" s="305"/>
      <c r="BZ6177" s="305"/>
      <c r="CA6177" s="305"/>
      <c r="CE6177" s="110"/>
    </row>
    <row r="6178" spans="9:83" s="108" customFormat="1" x14ac:dyDescent="0.25">
      <c r="I6178" s="111"/>
      <c r="J6178" s="111"/>
      <c r="K6178" s="111"/>
      <c r="L6178" s="111"/>
      <c r="M6178" s="111"/>
      <c r="N6178" s="111"/>
      <c r="O6178" s="112"/>
      <c r="AF6178" s="109"/>
      <c r="AG6178" s="109"/>
      <c r="AH6178" s="109"/>
      <c r="AN6178" s="109"/>
      <c r="AO6178" s="109"/>
      <c r="AP6178" s="109"/>
      <c r="BF6178" s="305"/>
      <c r="BG6178" s="305"/>
      <c r="BJ6178" s="344"/>
      <c r="BK6178" s="344"/>
      <c r="BS6178" s="305"/>
      <c r="BT6178" s="305"/>
      <c r="BU6178" s="305"/>
      <c r="BV6178" s="305"/>
      <c r="BW6178" s="305"/>
      <c r="BX6178" s="305"/>
      <c r="BY6178" s="305"/>
      <c r="BZ6178" s="305"/>
      <c r="CA6178" s="305"/>
      <c r="CE6178" s="110"/>
    </row>
    <row r="6179" spans="9:83" s="108" customFormat="1" x14ac:dyDescent="0.25">
      <c r="I6179" s="111"/>
      <c r="J6179" s="111"/>
      <c r="K6179" s="111"/>
      <c r="L6179" s="111"/>
      <c r="M6179" s="111"/>
      <c r="N6179" s="111"/>
      <c r="O6179" s="112"/>
      <c r="AF6179" s="109"/>
      <c r="AG6179" s="109"/>
      <c r="AH6179" s="109"/>
      <c r="AN6179" s="109"/>
      <c r="AO6179" s="109"/>
      <c r="AP6179" s="109"/>
      <c r="BF6179" s="305"/>
      <c r="BG6179" s="305"/>
      <c r="BJ6179" s="344"/>
      <c r="BK6179" s="344"/>
      <c r="BS6179" s="305"/>
      <c r="BT6179" s="305"/>
      <c r="BU6179" s="305"/>
      <c r="BV6179" s="305"/>
      <c r="BW6179" s="305"/>
      <c r="BX6179" s="305"/>
      <c r="BY6179" s="305"/>
      <c r="BZ6179" s="305"/>
      <c r="CA6179" s="305"/>
      <c r="CE6179" s="110"/>
    </row>
    <row r="6180" spans="9:83" s="108" customFormat="1" x14ac:dyDescent="0.25">
      <c r="I6180" s="111"/>
      <c r="J6180" s="111"/>
      <c r="K6180" s="111"/>
      <c r="L6180" s="111"/>
      <c r="M6180" s="111"/>
      <c r="N6180" s="111"/>
      <c r="O6180" s="112"/>
      <c r="AF6180" s="109"/>
      <c r="AG6180" s="109"/>
      <c r="AH6180" s="109"/>
      <c r="AN6180" s="109"/>
      <c r="AO6180" s="109"/>
      <c r="AP6180" s="109"/>
      <c r="BF6180" s="305"/>
      <c r="BG6180" s="305"/>
      <c r="BJ6180" s="344"/>
      <c r="BK6180" s="344"/>
      <c r="BS6180" s="305"/>
      <c r="BT6180" s="305"/>
      <c r="BU6180" s="305"/>
      <c r="BV6180" s="305"/>
      <c r="BW6180" s="305"/>
      <c r="BX6180" s="305"/>
      <c r="BY6180" s="305"/>
      <c r="BZ6180" s="305"/>
      <c r="CA6180" s="305"/>
      <c r="CE6180" s="110"/>
    </row>
    <row r="6181" spans="9:83" s="108" customFormat="1" x14ac:dyDescent="0.25">
      <c r="I6181" s="111"/>
      <c r="J6181" s="111"/>
      <c r="K6181" s="111"/>
      <c r="L6181" s="111"/>
      <c r="M6181" s="111"/>
      <c r="N6181" s="111"/>
      <c r="O6181" s="112"/>
      <c r="AF6181" s="109"/>
      <c r="AG6181" s="109"/>
      <c r="AH6181" s="109"/>
      <c r="AN6181" s="109"/>
      <c r="AO6181" s="109"/>
      <c r="AP6181" s="109"/>
      <c r="BF6181" s="305"/>
      <c r="BG6181" s="305"/>
      <c r="BJ6181" s="344"/>
      <c r="BK6181" s="344"/>
      <c r="BS6181" s="305"/>
      <c r="BT6181" s="305"/>
      <c r="BU6181" s="305"/>
      <c r="BV6181" s="305"/>
      <c r="BW6181" s="305"/>
      <c r="BX6181" s="305"/>
      <c r="BY6181" s="305"/>
      <c r="BZ6181" s="305"/>
      <c r="CA6181" s="305"/>
      <c r="CE6181" s="110"/>
    </row>
    <row r="6182" spans="9:83" s="108" customFormat="1" x14ac:dyDescent="0.25">
      <c r="I6182" s="111"/>
      <c r="J6182" s="111"/>
      <c r="K6182" s="111"/>
      <c r="L6182" s="111"/>
      <c r="M6182" s="111"/>
      <c r="N6182" s="111"/>
      <c r="O6182" s="112"/>
      <c r="AF6182" s="109"/>
      <c r="AG6182" s="109"/>
      <c r="AH6182" s="109"/>
      <c r="AN6182" s="109"/>
      <c r="AO6182" s="109"/>
      <c r="AP6182" s="109"/>
      <c r="BF6182" s="305"/>
      <c r="BG6182" s="305"/>
      <c r="BJ6182" s="344"/>
      <c r="BK6182" s="344"/>
      <c r="BS6182" s="305"/>
      <c r="BT6182" s="305"/>
      <c r="BU6182" s="305"/>
      <c r="BV6182" s="305"/>
      <c r="BW6182" s="305"/>
      <c r="BX6182" s="305"/>
      <c r="BY6182" s="305"/>
      <c r="BZ6182" s="305"/>
      <c r="CA6182" s="305"/>
      <c r="CE6182" s="110"/>
    </row>
    <row r="6183" spans="9:83" s="108" customFormat="1" x14ac:dyDescent="0.25">
      <c r="I6183" s="111"/>
      <c r="J6183" s="111"/>
      <c r="K6183" s="111"/>
      <c r="L6183" s="111"/>
      <c r="M6183" s="111"/>
      <c r="N6183" s="111"/>
      <c r="O6183" s="112"/>
      <c r="AF6183" s="109"/>
      <c r="AG6183" s="109"/>
      <c r="AH6183" s="109"/>
      <c r="AN6183" s="109"/>
      <c r="AO6183" s="109"/>
      <c r="AP6183" s="109"/>
      <c r="BF6183" s="305"/>
      <c r="BG6183" s="305"/>
      <c r="BJ6183" s="344"/>
      <c r="BK6183" s="344"/>
      <c r="BS6183" s="305"/>
      <c r="BT6183" s="305"/>
      <c r="BU6183" s="305"/>
      <c r="BV6183" s="305"/>
      <c r="BW6183" s="305"/>
      <c r="BX6183" s="305"/>
      <c r="BY6183" s="305"/>
      <c r="BZ6183" s="305"/>
      <c r="CA6183" s="305"/>
      <c r="CE6183" s="110"/>
    </row>
    <row r="6184" spans="9:83" s="108" customFormat="1" x14ac:dyDescent="0.25">
      <c r="I6184" s="111"/>
      <c r="J6184" s="111"/>
      <c r="K6184" s="111"/>
      <c r="L6184" s="111"/>
      <c r="M6184" s="111"/>
      <c r="N6184" s="111"/>
      <c r="O6184" s="112"/>
      <c r="AF6184" s="109"/>
      <c r="AG6184" s="109"/>
      <c r="AH6184" s="109"/>
      <c r="AN6184" s="109"/>
      <c r="AO6184" s="109"/>
      <c r="AP6184" s="109"/>
      <c r="BF6184" s="305"/>
      <c r="BG6184" s="305"/>
      <c r="BJ6184" s="344"/>
      <c r="BK6184" s="344"/>
      <c r="BS6184" s="305"/>
      <c r="BT6184" s="305"/>
      <c r="BU6184" s="305"/>
      <c r="BV6184" s="305"/>
      <c r="BW6184" s="305"/>
      <c r="BX6184" s="305"/>
      <c r="BY6184" s="305"/>
      <c r="BZ6184" s="305"/>
      <c r="CA6184" s="305"/>
      <c r="CE6184" s="110"/>
    </row>
    <row r="6185" spans="9:83" s="108" customFormat="1" x14ac:dyDescent="0.25">
      <c r="I6185" s="111"/>
      <c r="J6185" s="111"/>
      <c r="K6185" s="111"/>
      <c r="L6185" s="111"/>
      <c r="M6185" s="111"/>
      <c r="N6185" s="111"/>
      <c r="O6185" s="112"/>
      <c r="AF6185" s="109"/>
      <c r="AG6185" s="109"/>
      <c r="AH6185" s="109"/>
      <c r="AN6185" s="109"/>
      <c r="AO6185" s="109"/>
      <c r="AP6185" s="109"/>
      <c r="BF6185" s="305"/>
      <c r="BG6185" s="305"/>
      <c r="BJ6185" s="344"/>
      <c r="BK6185" s="344"/>
      <c r="BS6185" s="305"/>
      <c r="BT6185" s="305"/>
      <c r="BU6185" s="305"/>
      <c r="BV6185" s="305"/>
      <c r="BW6185" s="305"/>
      <c r="BX6185" s="305"/>
      <c r="BY6185" s="305"/>
      <c r="BZ6185" s="305"/>
      <c r="CA6185" s="305"/>
      <c r="CE6185" s="110"/>
    </row>
    <row r="6186" spans="9:83" s="108" customFormat="1" x14ac:dyDescent="0.25">
      <c r="I6186" s="111"/>
      <c r="J6186" s="111"/>
      <c r="K6186" s="111"/>
      <c r="L6186" s="111"/>
      <c r="M6186" s="111"/>
      <c r="N6186" s="111"/>
      <c r="O6186" s="112"/>
      <c r="AF6186" s="109"/>
      <c r="AG6186" s="109"/>
      <c r="AH6186" s="109"/>
      <c r="AN6186" s="109"/>
      <c r="AO6186" s="109"/>
      <c r="AP6186" s="109"/>
      <c r="BF6186" s="305"/>
      <c r="BG6186" s="305"/>
      <c r="BJ6186" s="344"/>
      <c r="BK6186" s="344"/>
      <c r="BS6186" s="305"/>
      <c r="BT6186" s="305"/>
      <c r="BU6186" s="305"/>
      <c r="BV6186" s="305"/>
      <c r="BW6186" s="305"/>
      <c r="BX6186" s="305"/>
      <c r="BY6186" s="305"/>
      <c r="BZ6186" s="305"/>
      <c r="CA6186" s="305"/>
      <c r="CE6186" s="110"/>
    </row>
    <row r="6187" spans="9:83" s="108" customFormat="1" x14ac:dyDescent="0.25">
      <c r="I6187" s="111"/>
      <c r="J6187" s="111"/>
      <c r="K6187" s="111"/>
      <c r="L6187" s="111"/>
      <c r="M6187" s="111"/>
      <c r="N6187" s="111"/>
      <c r="O6187" s="112"/>
      <c r="AF6187" s="109"/>
      <c r="AG6187" s="109"/>
      <c r="AH6187" s="109"/>
      <c r="AN6187" s="109"/>
      <c r="AO6187" s="109"/>
      <c r="AP6187" s="109"/>
      <c r="BF6187" s="305"/>
      <c r="BG6187" s="305"/>
      <c r="BJ6187" s="344"/>
      <c r="BK6187" s="344"/>
      <c r="BS6187" s="305"/>
      <c r="BT6187" s="305"/>
      <c r="BU6187" s="305"/>
      <c r="BV6187" s="305"/>
      <c r="BW6187" s="305"/>
      <c r="BX6187" s="305"/>
      <c r="BY6187" s="305"/>
      <c r="BZ6187" s="305"/>
      <c r="CA6187" s="305"/>
      <c r="CE6187" s="110"/>
    </row>
    <row r="6188" spans="9:83" s="108" customFormat="1" x14ac:dyDescent="0.25">
      <c r="I6188" s="111"/>
      <c r="J6188" s="111"/>
      <c r="K6188" s="111"/>
      <c r="L6188" s="111"/>
      <c r="M6188" s="111"/>
      <c r="N6188" s="111"/>
      <c r="O6188" s="112"/>
      <c r="AF6188" s="109"/>
      <c r="AG6188" s="109"/>
      <c r="AH6188" s="109"/>
      <c r="AN6188" s="109"/>
      <c r="AO6188" s="109"/>
      <c r="AP6188" s="109"/>
      <c r="BF6188" s="305"/>
      <c r="BG6188" s="305"/>
      <c r="BJ6188" s="344"/>
      <c r="BK6188" s="344"/>
      <c r="BS6188" s="305"/>
      <c r="BT6188" s="305"/>
      <c r="BU6188" s="305"/>
      <c r="BV6188" s="305"/>
      <c r="BW6188" s="305"/>
      <c r="BX6188" s="305"/>
      <c r="BY6188" s="305"/>
      <c r="BZ6188" s="305"/>
      <c r="CA6188" s="305"/>
      <c r="CE6188" s="110"/>
    </row>
    <row r="6189" spans="9:83" s="108" customFormat="1" x14ac:dyDescent="0.25">
      <c r="I6189" s="111"/>
      <c r="J6189" s="111"/>
      <c r="K6189" s="111"/>
      <c r="L6189" s="111"/>
      <c r="M6189" s="111"/>
      <c r="N6189" s="111"/>
      <c r="O6189" s="112"/>
      <c r="AF6189" s="109"/>
      <c r="AG6189" s="109"/>
      <c r="AH6189" s="109"/>
      <c r="AN6189" s="109"/>
      <c r="AO6189" s="109"/>
      <c r="AP6189" s="109"/>
      <c r="BF6189" s="305"/>
      <c r="BG6189" s="305"/>
      <c r="BJ6189" s="344"/>
      <c r="BK6189" s="344"/>
      <c r="BS6189" s="305"/>
      <c r="BT6189" s="305"/>
      <c r="BU6189" s="305"/>
      <c r="BV6189" s="305"/>
      <c r="BW6189" s="305"/>
      <c r="BX6189" s="305"/>
      <c r="BY6189" s="305"/>
      <c r="BZ6189" s="305"/>
      <c r="CA6189" s="305"/>
      <c r="CE6189" s="110"/>
    </row>
    <row r="6190" spans="9:83" s="108" customFormat="1" x14ac:dyDescent="0.25">
      <c r="I6190" s="111"/>
      <c r="J6190" s="111"/>
      <c r="K6190" s="111"/>
      <c r="L6190" s="111"/>
      <c r="M6190" s="111"/>
      <c r="N6190" s="111"/>
      <c r="O6190" s="112"/>
      <c r="AF6190" s="109"/>
      <c r="AG6190" s="109"/>
      <c r="AH6190" s="109"/>
      <c r="AN6190" s="109"/>
      <c r="AO6190" s="109"/>
      <c r="AP6190" s="109"/>
      <c r="BF6190" s="305"/>
      <c r="BG6190" s="305"/>
      <c r="BJ6190" s="344"/>
      <c r="BK6190" s="344"/>
      <c r="BS6190" s="305"/>
      <c r="BT6190" s="305"/>
      <c r="BU6190" s="305"/>
      <c r="BV6190" s="305"/>
      <c r="BW6190" s="305"/>
      <c r="BX6190" s="305"/>
      <c r="BY6190" s="305"/>
      <c r="BZ6190" s="305"/>
      <c r="CA6190" s="305"/>
      <c r="CE6190" s="110"/>
    </row>
    <row r="6191" spans="9:83" s="108" customFormat="1" x14ac:dyDescent="0.25">
      <c r="I6191" s="111"/>
      <c r="J6191" s="111"/>
      <c r="K6191" s="111"/>
      <c r="L6191" s="111"/>
      <c r="M6191" s="111"/>
      <c r="N6191" s="111"/>
      <c r="O6191" s="112"/>
      <c r="AF6191" s="109"/>
      <c r="AG6191" s="109"/>
      <c r="AH6191" s="109"/>
      <c r="AN6191" s="109"/>
      <c r="AO6191" s="109"/>
      <c r="AP6191" s="109"/>
      <c r="BF6191" s="305"/>
      <c r="BG6191" s="305"/>
      <c r="BJ6191" s="344"/>
      <c r="BK6191" s="344"/>
      <c r="BS6191" s="305"/>
      <c r="BT6191" s="305"/>
      <c r="BU6191" s="305"/>
      <c r="BV6191" s="305"/>
      <c r="BW6191" s="305"/>
      <c r="BX6191" s="305"/>
      <c r="BY6191" s="305"/>
      <c r="BZ6191" s="305"/>
      <c r="CA6191" s="305"/>
      <c r="CE6191" s="110"/>
    </row>
    <row r="6192" spans="9:83" s="108" customFormat="1" x14ac:dyDescent="0.25">
      <c r="I6192" s="111"/>
      <c r="J6192" s="111"/>
      <c r="K6192" s="111"/>
      <c r="L6192" s="111"/>
      <c r="M6192" s="111"/>
      <c r="N6192" s="111"/>
      <c r="O6192" s="112"/>
      <c r="AF6192" s="109"/>
      <c r="AG6192" s="109"/>
      <c r="AH6192" s="109"/>
      <c r="AN6192" s="109"/>
      <c r="AO6192" s="109"/>
      <c r="AP6192" s="109"/>
      <c r="BF6192" s="305"/>
      <c r="BG6192" s="305"/>
      <c r="BJ6192" s="344"/>
      <c r="BK6192" s="344"/>
      <c r="BS6192" s="305"/>
      <c r="BT6192" s="305"/>
      <c r="BU6192" s="305"/>
      <c r="BV6192" s="305"/>
      <c r="BW6192" s="305"/>
      <c r="BX6192" s="305"/>
      <c r="BY6192" s="305"/>
      <c r="BZ6192" s="305"/>
      <c r="CA6192" s="305"/>
      <c r="CE6192" s="110"/>
    </row>
    <row r="6193" spans="9:83" s="108" customFormat="1" x14ac:dyDescent="0.25">
      <c r="I6193" s="111"/>
      <c r="J6193" s="111"/>
      <c r="K6193" s="111"/>
      <c r="L6193" s="111"/>
      <c r="M6193" s="111"/>
      <c r="N6193" s="111"/>
      <c r="O6193" s="112"/>
      <c r="AF6193" s="109"/>
      <c r="AG6193" s="109"/>
      <c r="AH6193" s="109"/>
      <c r="AN6193" s="109"/>
      <c r="AO6193" s="109"/>
      <c r="AP6193" s="109"/>
      <c r="BF6193" s="305"/>
      <c r="BG6193" s="305"/>
      <c r="BJ6193" s="344"/>
      <c r="BK6193" s="344"/>
      <c r="BS6193" s="305"/>
      <c r="BT6193" s="305"/>
      <c r="BU6193" s="305"/>
      <c r="BV6193" s="305"/>
      <c r="BW6193" s="305"/>
      <c r="BX6193" s="305"/>
      <c r="BY6193" s="305"/>
      <c r="BZ6193" s="305"/>
      <c r="CA6193" s="305"/>
      <c r="CE6193" s="110"/>
    </row>
    <row r="6194" spans="9:83" s="108" customFormat="1" x14ac:dyDescent="0.25">
      <c r="I6194" s="111"/>
      <c r="J6194" s="111"/>
      <c r="K6194" s="111"/>
      <c r="L6194" s="111"/>
      <c r="M6194" s="111"/>
      <c r="N6194" s="111"/>
      <c r="O6194" s="112"/>
      <c r="AF6194" s="109"/>
      <c r="AG6194" s="109"/>
      <c r="AH6194" s="109"/>
      <c r="AN6194" s="109"/>
      <c r="AO6194" s="109"/>
      <c r="AP6194" s="109"/>
      <c r="BF6194" s="305"/>
      <c r="BG6194" s="305"/>
      <c r="BJ6194" s="344"/>
      <c r="BK6194" s="344"/>
      <c r="BS6194" s="305"/>
      <c r="BT6194" s="305"/>
      <c r="BU6194" s="305"/>
      <c r="BV6194" s="305"/>
      <c r="BW6194" s="305"/>
      <c r="BX6194" s="305"/>
      <c r="BY6194" s="305"/>
      <c r="BZ6194" s="305"/>
      <c r="CA6194" s="305"/>
      <c r="CE6194" s="110"/>
    </row>
    <row r="6195" spans="9:83" s="108" customFormat="1" x14ac:dyDescent="0.25">
      <c r="I6195" s="111"/>
      <c r="J6195" s="111"/>
      <c r="K6195" s="111"/>
      <c r="L6195" s="111"/>
      <c r="M6195" s="111"/>
      <c r="N6195" s="111"/>
      <c r="O6195" s="112"/>
      <c r="AF6195" s="109"/>
      <c r="AG6195" s="109"/>
      <c r="AH6195" s="109"/>
      <c r="AN6195" s="109"/>
      <c r="AO6195" s="109"/>
      <c r="AP6195" s="109"/>
      <c r="BF6195" s="305"/>
      <c r="BG6195" s="305"/>
      <c r="BJ6195" s="344"/>
      <c r="BK6195" s="344"/>
      <c r="BS6195" s="305"/>
      <c r="BT6195" s="305"/>
      <c r="BU6195" s="305"/>
      <c r="BV6195" s="305"/>
      <c r="BW6195" s="305"/>
      <c r="BX6195" s="305"/>
      <c r="BY6195" s="305"/>
      <c r="BZ6195" s="305"/>
      <c r="CA6195" s="305"/>
      <c r="CE6195" s="110"/>
    </row>
    <row r="6196" spans="9:83" s="108" customFormat="1" x14ac:dyDescent="0.25">
      <c r="I6196" s="111"/>
      <c r="J6196" s="111"/>
      <c r="K6196" s="111"/>
      <c r="L6196" s="111"/>
      <c r="M6196" s="111"/>
      <c r="N6196" s="111"/>
      <c r="O6196" s="112"/>
      <c r="AF6196" s="109"/>
      <c r="AG6196" s="109"/>
      <c r="AH6196" s="109"/>
      <c r="AN6196" s="109"/>
      <c r="AO6196" s="109"/>
      <c r="AP6196" s="109"/>
      <c r="BF6196" s="305"/>
      <c r="BG6196" s="305"/>
      <c r="BJ6196" s="344"/>
      <c r="BK6196" s="344"/>
      <c r="BS6196" s="305"/>
      <c r="BT6196" s="305"/>
      <c r="BU6196" s="305"/>
      <c r="BV6196" s="305"/>
      <c r="BW6196" s="305"/>
      <c r="BX6196" s="305"/>
      <c r="BY6196" s="305"/>
      <c r="BZ6196" s="305"/>
      <c r="CA6196" s="305"/>
      <c r="CE6196" s="110"/>
    </row>
    <row r="6197" spans="9:83" s="108" customFormat="1" x14ac:dyDescent="0.25">
      <c r="I6197" s="111"/>
      <c r="J6197" s="111"/>
      <c r="K6197" s="111"/>
      <c r="L6197" s="111"/>
      <c r="M6197" s="111"/>
      <c r="N6197" s="111"/>
      <c r="O6197" s="112"/>
      <c r="AF6197" s="109"/>
      <c r="AG6197" s="109"/>
      <c r="AH6197" s="109"/>
      <c r="AN6197" s="109"/>
      <c r="AO6197" s="109"/>
      <c r="AP6197" s="109"/>
      <c r="BF6197" s="305"/>
      <c r="BG6197" s="305"/>
      <c r="BJ6197" s="344"/>
      <c r="BK6197" s="344"/>
      <c r="BS6197" s="305"/>
      <c r="BT6197" s="305"/>
      <c r="BU6197" s="305"/>
      <c r="BV6197" s="305"/>
      <c r="BW6197" s="305"/>
      <c r="BX6197" s="305"/>
      <c r="BY6197" s="305"/>
      <c r="BZ6197" s="305"/>
      <c r="CA6197" s="305"/>
      <c r="CE6197" s="110"/>
    </row>
    <row r="6198" spans="9:83" s="108" customFormat="1" x14ac:dyDescent="0.25">
      <c r="I6198" s="111"/>
      <c r="J6198" s="111"/>
      <c r="K6198" s="111"/>
      <c r="L6198" s="111"/>
      <c r="M6198" s="111"/>
      <c r="N6198" s="111"/>
      <c r="O6198" s="112"/>
      <c r="AF6198" s="109"/>
      <c r="AG6198" s="109"/>
      <c r="AH6198" s="109"/>
      <c r="AN6198" s="109"/>
      <c r="AO6198" s="109"/>
      <c r="AP6198" s="109"/>
      <c r="BF6198" s="305"/>
      <c r="BG6198" s="305"/>
      <c r="BJ6198" s="344"/>
      <c r="BK6198" s="344"/>
      <c r="BS6198" s="305"/>
      <c r="BT6198" s="305"/>
      <c r="BU6198" s="305"/>
      <c r="BV6198" s="305"/>
      <c r="BW6198" s="305"/>
      <c r="BX6198" s="305"/>
      <c r="BY6198" s="305"/>
      <c r="BZ6198" s="305"/>
      <c r="CA6198" s="305"/>
      <c r="CE6198" s="110"/>
    </row>
    <row r="6199" spans="9:83" s="108" customFormat="1" x14ac:dyDescent="0.25">
      <c r="I6199" s="111"/>
      <c r="J6199" s="111"/>
      <c r="K6199" s="111"/>
      <c r="L6199" s="111"/>
      <c r="M6199" s="111"/>
      <c r="N6199" s="111"/>
      <c r="O6199" s="112"/>
      <c r="AF6199" s="109"/>
      <c r="AG6199" s="109"/>
      <c r="AH6199" s="109"/>
      <c r="AN6199" s="109"/>
      <c r="AO6199" s="109"/>
      <c r="AP6199" s="109"/>
      <c r="BF6199" s="305"/>
      <c r="BG6199" s="305"/>
      <c r="BJ6199" s="344"/>
      <c r="BK6199" s="344"/>
      <c r="BS6199" s="305"/>
      <c r="BT6199" s="305"/>
      <c r="BU6199" s="305"/>
      <c r="BV6199" s="305"/>
      <c r="BW6199" s="305"/>
      <c r="BX6199" s="305"/>
      <c r="BY6199" s="305"/>
      <c r="BZ6199" s="305"/>
      <c r="CA6199" s="305"/>
      <c r="CE6199" s="110"/>
    </row>
    <row r="6200" spans="9:83" s="108" customFormat="1" x14ac:dyDescent="0.25">
      <c r="I6200" s="111"/>
      <c r="J6200" s="111"/>
      <c r="K6200" s="111"/>
      <c r="L6200" s="111"/>
      <c r="M6200" s="111"/>
      <c r="N6200" s="111"/>
      <c r="O6200" s="112"/>
      <c r="AF6200" s="109"/>
      <c r="AG6200" s="109"/>
      <c r="AH6200" s="109"/>
      <c r="AN6200" s="109"/>
      <c r="AO6200" s="109"/>
      <c r="AP6200" s="109"/>
      <c r="BF6200" s="305"/>
      <c r="BG6200" s="305"/>
      <c r="BJ6200" s="344"/>
      <c r="BK6200" s="344"/>
      <c r="BS6200" s="305"/>
      <c r="BT6200" s="305"/>
      <c r="BU6200" s="305"/>
      <c r="BV6200" s="305"/>
      <c r="BW6200" s="305"/>
      <c r="BX6200" s="305"/>
      <c r="BY6200" s="305"/>
      <c r="BZ6200" s="305"/>
      <c r="CA6200" s="305"/>
      <c r="CE6200" s="110"/>
    </row>
    <row r="6201" spans="9:83" s="108" customFormat="1" x14ac:dyDescent="0.25">
      <c r="I6201" s="111"/>
      <c r="J6201" s="111"/>
      <c r="K6201" s="111"/>
      <c r="L6201" s="111"/>
      <c r="M6201" s="111"/>
      <c r="N6201" s="111"/>
      <c r="O6201" s="112"/>
      <c r="AF6201" s="109"/>
      <c r="AG6201" s="109"/>
      <c r="AH6201" s="109"/>
      <c r="AN6201" s="109"/>
      <c r="AO6201" s="109"/>
      <c r="AP6201" s="109"/>
      <c r="BF6201" s="305"/>
      <c r="BG6201" s="305"/>
      <c r="BJ6201" s="344"/>
      <c r="BK6201" s="344"/>
      <c r="BS6201" s="305"/>
      <c r="BT6201" s="305"/>
      <c r="BU6201" s="305"/>
      <c r="BV6201" s="305"/>
      <c r="BW6201" s="305"/>
      <c r="BX6201" s="305"/>
      <c r="BY6201" s="305"/>
      <c r="BZ6201" s="305"/>
      <c r="CA6201" s="305"/>
      <c r="CE6201" s="110"/>
    </row>
    <row r="6202" spans="9:83" s="108" customFormat="1" x14ac:dyDescent="0.25">
      <c r="I6202" s="111"/>
      <c r="J6202" s="111"/>
      <c r="K6202" s="111"/>
      <c r="L6202" s="111"/>
      <c r="M6202" s="111"/>
      <c r="N6202" s="111"/>
      <c r="O6202" s="112"/>
      <c r="AF6202" s="109"/>
      <c r="AG6202" s="109"/>
      <c r="AH6202" s="109"/>
      <c r="AN6202" s="109"/>
      <c r="AO6202" s="109"/>
      <c r="AP6202" s="109"/>
      <c r="BF6202" s="305"/>
      <c r="BG6202" s="305"/>
      <c r="BJ6202" s="344"/>
      <c r="BK6202" s="344"/>
      <c r="BS6202" s="305"/>
      <c r="BT6202" s="305"/>
      <c r="BU6202" s="305"/>
      <c r="BV6202" s="305"/>
      <c r="BW6202" s="305"/>
      <c r="BX6202" s="305"/>
      <c r="BY6202" s="305"/>
      <c r="BZ6202" s="305"/>
      <c r="CA6202" s="305"/>
      <c r="CE6202" s="110"/>
    </row>
    <row r="6203" spans="9:83" s="108" customFormat="1" x14ac:dyDescent="0.25">
      <c r="I6203" s="111"/>
      <c r="J6203" s="111"/>
      <c r="K6203" s="111"/>
      <c r="L6203" s="111"/>
      <c r="M6203" s="111"/>
      <c r="N6203" s="111"/>
      <c r="O6203" s="112"/>
      <c r="AF6203" s="109"/>
      <c r="AG6203" s="109"/>
      <c r="AH6203" s="109"/>
      <c r="AN6203" s="109"/>
      <c r="AO6203" s="109"/>
      <c r="AP6203" s="109"/>
      <c r="BF6203" s="305"/>
      <c r="BG6203" s="305"/>
      <c r="BJ6203" s="344"/>
      <c r="BK6203" s="344"/>
      <c r="BS6203" s="305"/>
      <c r="BT6203" s="305"/>
      <c r="BU6203" s="305"/>
      <c r="BV6203" s="305"/>
      <c r="BW6203" s="305"/>
      <c r="BX6203" s="305"/>
      <c r="BY6203" s="305"/>
      <c r="BZ6203" s="305"/>
      <c r="CA6203" s="305"/>
      <c r="CE6203" s="110"/>
    </row>
    <row r="6204" spans="9:83" s="108" customFormat="1" x14ac:dyDescent="0.25">
      <c r="I6204" s="111"/>
      <c r="J6204" s="111"/>
      <c r="K6204" s="111"/>
      <c r="L6204" s="111"/>
      <c r="M6204" s="111"/>
      <c r="N6204" s="111"/>
      <c r="O6204" s="112"/>
      <c r="AF6204" s="109"/>
      <c r="AG6204" s="109"/>
      <c r="AH6204" s="109"/>
      <c r="AN6204" s="109"/>
      <c r="AO6204" s="109"/>
      <c r="AP6204" s="109"/>
      <c r="BF6204" s="305"/>
      <c r="BG6204" s="305"/>
      <c r="BJ6204" s="344"/>
      <c r="BK6204" s="344"/>
      <c r="BS6204" s="305"/>
      <c r="BT6204" s="305"/>
      <c r="BU6204" s="305"/>
      <c r="BV6204" s="305"/>
      <c r="BW6204" s="305"/>
      <c r="BX6204" s="305"/>
      <c r="BY6204" s="305"/>
      <c r="BZ6204" s="305"/>
      <c r="CA6204" s="305"/>
      <c r="CE6204" s="110"/>
    </row>
    <row r="6205" spans="9:83" s="108" customFormat="1" x14ac:dyDescent="0.25">
      <c r="I6205" s="111"/>
      <c r="J6205" s="111"/>
      <c r="K6205" s="111"/>
      <c r="L6205" s="111"/>
      <c r="M6205" s="111"/>
      <c r="N6205" s="111"/>
      <c r="O6205" s="112"/>
      <c r="AF6205" s="109"/>
      <c r="AG6205" s="109"/>
      <c r="AH6205" s="109"/>
      <c r="AN6205" s="109"/>
      <c r="AO6205" s="109"/>
      <c r="AP6205" s="109"/>
      <c r="BF6205" s="305"/>
      <c r="BG6205" s="305"/>
      <c r="BJ6205" s="344"/>
      <c r="BK6205" s="344"/>
      <c r="BS6205" s="305"/>
      <c r="BT6205" s="305"/>
      <c r="BU6205" s="305"/>
      <c r="BV6205" s="305"/>
      <c r="BW6205" s="305"/>
      <c r="BX6205" s="305"/>
      <c r="BY6205" s="305"/>
      <c r="BZ6205" s="305"/>
      <c r="CA6205" s="305"/>
      <c r="CE6205" s="110"/>
    </row>
    <row r="6206" spans="9:83" s="108" customFormat="1" x14ac:dyDescent="0.25">
      <c r="I6206" s="111"/>
      <c r="J6206" s="111"/>
      <c r="K6206" s="111"/>
      <c r="L6206" s="111"/>
      <c r="M6206" s="111"/>
      <c r="N6206" s="111"/>
      <c r="O6206" s="112"/>
      <c r="AF6206" s="109"/>
      <c r="AG6206" s="109"/>
      <c r="AH6206" s="109"/>
      <c r="AN6206" s="109"/>
      <c r="AO6206" s="109"/>
      <c r="AP6206" s="109"/>
      <c r="BF6206" s="305"/>
      <c r="BG6206" s="305"/>
      <c r="BJ6206" s="344"/>
      <c r="BK6206" s="344"/>
      <c r="BS6206" s="305"/>
      <c r="BT6206" s="305"/>
      <c r="BU6206" s="305"/>
      <c r="BV6206" s="305"/>
      <c r="BW6206" s="305"/>
      <c r="BX6206" s="305"/>
      <c r="BY6206" s="305"/>
      <c r="BZ6206" s="305"/>
      <c r="CA6206" s="305"/>
      <c r="CE6206" s="110"/>
    </row>
    <row r="6207" spans="9:83" s="108" customFormat="1" x14ac:dyDescent="0.25">
      <c r="I6207" s="111"/>
      <c r="J6207" s="111"/>
      <c r="K6207" s="111"/>
      <c r="L6207" s="111"/>
      <c r="M6207" s="111"/>
      <c r="N6207" s="111"/>
      <c r="O6207" s="112"/>
      <c r="AF6207" s="109"/>
      <c r="AG6207" s="109"/>
      <c r="AH6207" s="109"/>
      <c r="AN6207" s="109"/>
      <c r="AO6207" s="109"/>
      <c r="AP6207" s="109"/>
      <c r="BF6207" s="305"/>
      <c r="BG6207" s="305"/>
      <c r="BJ6207" s="344"/>
      <c r="BK6207" s="344"/>
      <c r="BS6207" s="305"/>
      <c r="BT6207" s="305"/>
      <c r="BU6207" s="305"/>
      <c r="BV6207" s="305"/>
      <c r="BW6207" s="305"/>
      <c r="BX6207" s="305"/>
      <c r="BY6207" s="305"/>
      <c r="BZ6207" s="305"/>
      <c r="CA6207" s="305"/>
      <c r="CE6207" s="110"/>
    </row>
    <row r="6208" spans="9:83" s="108" customFormat="1" x14ac:dyDescent="0.25">
      <c r="I6208" s="111"/>
      <c r="J6208" s="111"/>
      <c r="K6208" s="111"/>
      <c r="L6208" s="111"/>
      <c r="M6208" s="111"/>
      <c r="N6208" s="111"/>
      <c r="O6208" s="112"/>
      <c r="AF6208" s="109"/>
      <c r="AG6208" s="109"/>
      <c r="AH6208" s="109"/>
      <c r="AN6208" s="109"/>
      <c r="AO6208" s="109"/>
      <c r="AP6208" s="109"/>
      <c r="BF6208" s="305"/>
      <c r="BG6208" s="305"/>
      <c r="BJ6208" s="344"/>
      <c r="BK6208" s="344"/>
      <c r="BS6208" s="305"/>
      <c r="BT6208" s="305"/>
      <c r="BU6208" s="305"/>
      <c r="BV6208" s="305"/>
      <c r="BW6208" s="305"/>
      <c r="BX6208" s="305"/>
      <c r="BY6208" s="305"/>
      <c r="BZ6208" s="305"/>
      <c r="CA6208" s="305"/>
      <c r="CE6208" s="110"/>
    </row>
    <row r="6209" spans="9:83" s="108" customFormat="1" x14ac:dyDescent="0.25">
      <c r="I6209" s="111"/>
      <c r="J6209" s="111"/>
      <c r="K6209" s="111"/>
      <c r="L6209" s="111"/>
      <c r="M6209" s="111"/>
      <c r="N6209" s="111"/>
      <c r="O6209" s="112"/>
      <c r="AF6209" s="109"/>
      <c r="AG6209" s="109"/>
      <c r="AH6209" s="109"/>
      <c r="AN6209" s="109"/>
      <c r="AO6209" s="109"/>
      <c r="AP6209" s="109"/>
      <c r="BF6209" s="305"/>
      <c r="BG6209" s="305"/>
      <c r="BJ6209" s="344"/>
      <c r="BK6209" s="344"/>
      <c r="BS6209" s="305"/>
      <c r="BT6209" s="305"/>
      <c r="BU6209" s="305"/>
      <c r="BV6209" s="305"/>
      <c r="BW6209" s="305"/>
      <c r="BX6209" s="305"/>
      <c r="BY6209" s="305"/>
      <c r="BZ6209" s="305"/>
      <c r="CA6209" s="305"/>
      <c r="CE6209" s="110"/>
    </row>
    <row r="6210" spans="9:83" s="108" customFormat="1" x14ac:dyDescent="0.25">
      <c r="I6210" s="111"/>
      <c r="J6210" s="111"/>
      <c r="K6210" s="111"/>
      <c r="L6210" s="111"/>
      <c r="M6210" s="111"/>
      <c r="N6210" s="111"/>
      <c r="O6210" s="112"/>
      <c r="AF6210" s="109"/>
      <c r="AG6210" s="109"/>
      <c r="AH6210" s="109"/>
      <c r="AN6210" s="109"/>
      <c r="AO6210" s="109"/>
      <c r="AP6210" s="109"/>
      <c r="BF6210" s="305"/>
      <c r="BG6210" s="305"/>
      <c r="BJ6210" s="344"/>
      <c r="BK6210" s="344"/>
      <c r="BS6210" s="305"/>
      <c r="BT6210" s="305"/>
      <c r="BU6210" s="305"/>
      <c r="BV6210" s="305"/>
      <c r="BW6210" s="305"/>
      <c r="BX6210" s="305"/>
      <c r="BY6210" s="305"/>
      <c r="BZ6210" s="305"/>
      <c r="CA6210" s="305"/>
      <c r="CE6210" s="110"/>
    </row>
    <row r="6211" spans="9:83" s="108" customFormat="1" x14ac:dyDescent="0.25">
      <c r="I6211" s="111"/>
      <c r="J6211" s="111"/>
      <c r="K6211" s="111"/>
      <c r="L6211" s="111"/>
      <c r="M6211" s="111"/>
      <c r="N6211" s="111"/>
      <c r="O6211" s="112"/>
      <c r="AF6211" s="109"/>
      <c r="AG6211" s="109"/>
      <c r="AH6211" s="109"/>
      <c r="AN6211" s="109"/>
      <c r="AO6211" s="109"/>
      <c r="AP6211" s="109"/>
      <c r="BF6211" s="305"/>
      <c r="BG6211" s="305"/>
      <c r="BJ6211" s="344"/>
      <c r="BK6211" s="344"/>
      <c r="BS6211" s="305"/>
      <c r="BT6211" s="305"/>
      <c r="BU6211" s="305"/>
      <c r="BV6211" s="305"/>
      <c r="BW6211" s="305"/>
      <c r="BX6211" s="305"/>
      <c r="BY6211" s="305"/>
      <c r="BZ6211" s="305"/>
      <c r="CA6211" s="305"/>
      <c r="CE6211" s="110"/>
    </row>
    <row r="6212" spans="9:83" s="108" customFormat="1" x14ac:dyDescent="0.25">
      <c r="I6212" s="111"/>
      <c r="J6212" s="111"/>
      <c r="K6212" s="111"/>
      <c r="L6212" s="111"/>
      <c r="M6212" s="111"/>
      <c r="N6212" s="111"/>
      <c r="O6212" s="112"/>
      <c r="AF6212" s="109"/>
      <c r="AG6212" s="109"/>
      <c r="AH6212" s="109"/>
      <c r="AN6212" s="109"/>
      <c r="AO6212" s="109"/>
      <c r="AP6212" s="109"/>
      <c r="BF6212" s="305"/>
      <c r="BG6212" s="305"/>
      <c r="BJ6212" s="344"/>
      <c r="BK6212" s="344"/>
      <c r="BS6212" s="305"/>
      <c r="BT6212" s="305"/>
      <c r="BU6212" s="305"/>
      <c r="BV6212" s="305"/>
      <c r="BW6212" s="305"/>
      <c r="BX6212" s="305"/>
      <c r="BY6212" s="305"/>
      <c r="BZ6212" s="305"/>
      <c r="CA6212" s="305"/>
      <c r="CE6212" s="110"/>
    </row>
    <row r="6213" spans="9:83" s="108" customFormat="1" x14ac:dyDescent="0.25">
      <c r="I6213" s="111"/>
      <c r="J6213" s="111"/>
      <c r="K6213" s="111"/>
      <c r="L6213" s="111"/>
      <c r="M6213" s="111"/>
      <c r="N6213" s="111"/>
      <c r="O6213" s="112"/>
      <c r="AF6213" s="109"/>
      <c r="AG6213" s="109"/>
      <c r="AH6213" s="109"/>
      <c r="AN6213" s="109"/>
      <c r="AO6213" s="109"/>
      <c r="AP6213" s="109"/>
      <c r="BF6213" s="305"/>
      <c r="BG6213" s="305"/>
      <c r="BJ6213" s="344"/>
      <c r="BK6213" s="344"/>
      <c r="BS6213" s="305"/>
      <c r="BT6213" s="305"/>
      <c r="BU6213" s="305"/>
      <c r="BV6213" s="305"/>
      <c r="BW6213" s="305"/>
      <c r="BX6213" s="305"/>
      <c r="BY6213" s="305"/>
      <c r="BZ6213" s="305"/>
      <c r="CA6213" s="305"/>
      <c r="CE6213" s="110"/>
    </row>
    <row r="6214" spans="9:83" s="108" customFormat="1" x14ac:dyDescent="0.25">
      <c r="I6214" s="111"/>
      <c r="J6214" s="111"/>
      <c r="K6214" s="111"/>
      <c r="L6214" s="111"/>
      <c r="M6214" s="111"/>
      <c r="N6214" s="111"/>
      <c r="O6214" s="112"/>
      <c r="AF6214" s="109"/>
      <c r="AG6214" s="109"/>
      <c r="AH6214" s="109"/>
      <c r="AN6214" s="109"/>
      <c r="AO6214" s="109"/>
      <c r="AP6214" s="109"/>
      <c r="BF6214" s="305"/>
      <c r="BG6214" s="305"/>
      <c r="BJ6214" s="344"/>
      <c r="BK6214" s="344"/>
      <c r="BS6214" s="305"/>
      <c r="BT6214" s="305"/>
      <c r="BU6214" s="305"/>
      <c r="BV6214" s="305"/>
      <c r="BW6214" s="305"/>
      <c r="BX6214" s="305"/>
      <c r="BY6214" s="305"/>
      <c r="BZ6214" s="305"/>
      <c r="CA6214" s="305"/>
      <c r="CE6214" s="110"/>
    </row>
    <row r="6215" spans="9:83" s="108" customFormat="1" x14ac:dyDescent="0.25">
      <c r="I6215" s="111"/>
      <c r="J6215" s="111"/>
      <c r="K6215" s="111"/>
      <c r="L6215" s="111"/>
      <c r="M6215" s="111"/>
      <c r="N6215" s="111"/>
      <c r="O6215" s="112"/>
      <c r="AF6215" s="109"/>
      <c r="AG6215" s="109"/>
      <c r="AH6215" s="109"/>
      <c r="AN6215" s="109"/>
      <c r="AO6215" s="109"/>
      <c r="AP6215" s="109"/>
      <c r="BF6215" s="305"/>
      <c r="BG6215" s="305"/>
      <c r="BJ6215" s="344"/>
      <c r="BK6215" s="344"/>
      <c r="BS6215" s="305"/>
      <c r="BT6215" s="305"/>
      <c r="BU6215" s="305"/>
      <c r="BV6215" s="305"/>
      <c r="BW6215" s="305"/>
      <c r="BX6215" s="305"/>
      <c r="BY6215" s="305"/>
      <c r="BZ6215" s="305"/>
      <c r="CA6215" s="305"/>
      <c r="CE6215" s="110"/>
    </row>
    <row r="6216" spans="9:83" s="108" customFormat="1" x14ac:dyDescent="0.25">
      <c r="I6216" s="111"/>
      <c r="J6216" s="111"/>
      <c r="K6216" s="111"/>
      <c r="L6216" s="111"/>
      <c r="M6216" s="111"/>
      <c r="N6216" s="111"/>
      <c r="O6216" s="112"/>
      <c r="AF6216" s="109"/>
      <c r="AG6216" s="109"/>
      <c r="AH6216" s="109"/>
      <c r="AN6216" s="109"/>
      <c r="AO6216" s="109"/>
      <c r="AP6216" s="109"/>
      <c r="BF6216" s="305"/>
      <c r="BG6216" s="305"/>
      <c r="BJ6216" s="344"/>
      <c r="BK6216" s="344"/>
      <c r="BS6216" s="305"/>
      <c r="BT6216" s="305"/>
      <c r="BU6216" s="305"/>
      <c r="BV6216" s="305"/>
      <c r="BW6216" s="305"/>
      <c r="BX6216" s="305"/>
      <c r="BY6216" s="305"/>
      <c r="BZ6216" s="305"/>
      <c r="CA6216" s="305"/>
      <c r="CE6216" s="110"/>
    </row>
    <row r="6217" spans="9:83" s="108" customFormat="1" x14ac:dyDescent="0.25">
      <c r="I6217" s="111"/>
      <c r="J6217" s="111"/>
      <c r="K6217" s="111"/>
      <c r="L6217" s="111"/>
      <c r="M6217" s="111"/>
      <c r="N6217" s="111"/>
      <c r="O6217" s="112"/>
      <c r="AF6217" s="109"/>
      <c r="AG6217" s="109"/>
      <c r="AH6217" s="109"/>
      <c r="AN6217" s="109"/>
      <c r="AO6217" s="109"/>
      <c r="AP6217" s="109"/>
      <c r="BF6217" s="305"/>
      <c r="BG6217" s="305"/>
      <c r="BJ6217" s="344"/>
      <c r="BK6217" s="344"/>
      <c r="BS6217" s="305"/>
      <c r="BT6217" s="305"/>
      <c r="BU6217" s="305"/>
      <c r="BV6217" s="305"/>
      <c r="BW6217" s="305"/>
      <c r="BX6217" s="305"/>
      <c r="BY6217" s="305"/>
      <c r="BZ6217" s="305"/>
      <c r="CA6217" s="305"/>
      <c r="CE6217" s="110"/>
    </row>
    <row r="6218" spans="9:83" s="108" customFormat="1" x14ac:dyDescent="0.25">
      <c r="I6218" s="111"/>
      <c r="J6218" s="111"/>
      <c r="K6218" s="111"/>
      <c r="L6218" s="111"/>
      <c r="M6218" s="111"/>
      <c r="N6218" s="111"/>
      <c r="O6218" s="112"/>
      <c r="AF6218" s="109"/>
      <c r="AG6218" s="109"/>
      <c r="AH6218" s="109"/>
      <c r="AN6218" s="109"/>
      <c r="AO6218" s="109"/>
      <c r="AP6218" s="109"/>
      <c r="BF6218" s="305"/>
      <c r="BG6218" s="305"/>
      <c r="BJ6218" s="344"/>
      <c r="BK6218" s="344"/>
      <c r="BS6218" s="305"/>
      <c r="BT6218" s="305"/>
      <c r="BU6218" s="305"/>
      <c r="BV6218" s="305"/>
      <c r="BW6218" s="305"/>
      <c r="BX6218" s="305"/>
      <c r="BY6218" s="305"/>
      <c r="BZ6218" s="305"/>
      <c r="CA6218" s="305"/>
      <c r="CE6218" s="110"/>
    </row>
    <row r="6219" spans="9:83" s="108" customFormat="1" x14ac:dyDescent="0.25">
      <c r="I6219" s="111"/>
      <c r="J6219" s="111"/>
      <c r="K6219" s="111"/>
      <c r="L6219" s="111"/>
      <c r="M6219" s="111"/>
      <c r="N6219" s="111"/>
      <c r="O6219" s="112"/>
      <c r="AF6219" s="109"/>
      <c r="AG6219" s="109"/>
      <c r="AH6219" s="109"/>
      <c r="AN6219" s="109"/>
      <c r="AO6219" s="109"/>
      <c r="AP6219" s="109"/>
      <c r="BF6219" s="305"/>
      <c r="BG6219" s="305"/>
      <c r="BJ6219" s="344"/>
      <c r="BK6219" s="344"/>
      <c r="BS6219" s="305"/>
      <c r="BT6219" s="305"/>
      <c r="BU6219" s="305"/>
      <c r="BV6219" s="305"/>
      <c r="BW6219" s="305"/>
      <c r="BX6219" s="305"/>
      <c r="BY6219" s="305"/>
      <c r="BZ6219" s="305"/>
      <c r="CA6219" s="305"/>
      <c r="CE6219" s="110"/>
    </row>
    <row r="6220" spans="9:83" s="108" customFormat="1" x14ac:dyDescent="0.25">
      <c r="I6220" s="111"/>
      <c r="J6220" s="111"/>
      <c r="K6220" s="111"/>
      <c r="L6220" s="111"/>
      <c r="M6220" s="111"/>
      <c r="N6220" s="111"/>
      <c r="O6220" s="112"/>
      <c r="AF6220" s="109"/>
      <c r="AG6220" s="109"/>
      <c r="AH6220" s="109"/>
      <c r="AN6220" s="109"/>
      <c r="AO6220" s="109"/>
      <c r="AP6220" s="109"/>
      <c r="BF6220" s="305"/>
      <c r="BG6220" s="305"/>
      <c r="BJ6220" s="344"/>
      <c r="BK6220" s="344"/>
      <c r="BS6220" s="305"/>
      <c r="BT6220" s="305"/>
      <c r="BU6220" s="305"/>
      <c r="BV6220" s="305"/>
      <c r="BW6220" s="305"/>
      <c r="BX6220" s="305"/>
      <c r="BY6220" s="305"/>
      <c r="BZ6220" s="305"/>
      <c r="CA6220" s="305"/>
      <c r="CE6220" s="110"/>
    </row>
    <row r="6221" spans="9:83" s="108" customFormat="1" x14ac:dyDescent="0.25">
      <c r="I6221" s="111"/>
      <c r="J6221" s="111"/>
      <c r="K6221" s="111"/>
      <c r="L6221" s="111"/>
      <c r="M6221" s="111"/>
      <c r="N6221" s="111"/>
      <c r="O6221" s="112"/>
      <c r="AF6221" s="109"/>
      <c r="AG6221" s="109"/>
      <c r="AH6221" s="109"/>
      <c r="AN6221" s="109"/>
      <c r="AO6221" s="109"/>
      <c r="AP6221" s="109"/>
      <c r="BF6221" s="305"/>
      <c r="BG6221" s="305"/>
      <c r="BJ6221" s="344"/>
      <c r="BK6221" s="344"/>
      <c r="BS6221" s="305"/>
      <c r="BT6221" s="305"/>
      <c r="BU6221" s="305"/>
      <c r="BV6221" s="305"/>
      <c r="BW6221" s="305"/>
      <c r="BX6221" s="305"/>
      <c r="BY6221" s="305"/>
      <c r="BZ6221" s="305"/>
      <c r="CA6221" s="305"/>
      <c r="CE6221" s="110"/>
    </row>
    <row r="6222" spans="9:83" s="108" customFormat="1" x14ac:dyDescent="0.25">
      <c r="I6222" s="111"/>
      <c r="J6222" s="111"/>
      <c r="K6222" s="111"/>
      <c r="L6222" s="111"/>
      <c r="M6222" s="111"/>
      <c r="N6222" s="111"/>
      <c r="O6222" s="112"/>
      <c r="AF6222" s="109"/>
      <c r="AG6222" s="109"/>
      <c r="AH6222" s="109"/>
      <c r="AN6222" s="109"/>
      <c r="AO6222" s="109"/>
      <c r="AP6222" s="109"/>
      <c r="BF6222" s="305"/>
      <c r="BG6222" s="305"/>
      <c r="BJ6222" s="344"/>
      <c r="BK6222" s="344"/>
      <c r="BS6222" s="305"/>
      <c r="BT6222" s="305"/>
      <c r="BU6222" s="305"/>
      <c r="BV6222" s="305"/>
      <c r="BW6222" s="305"/>
      <c r="BX6222" s="305"/>
      <c r="BY6222" s="305"/>
      <c r="BZ6222" s="305"/>
      <c r="CA6222" s="305"/>
      <c r="CE6222" s="110"/>
    </row>
    <row r="6223" spans="9:83" s="108" customFormat="1" x14ac:dyDescent="0.25">
      <c r="I6223" s="111"/>
      <c r="J6223" s="111"/>
      <c r="K6223" s="111"/>
      <c r="L6223" s="111"/>
      <c r="M6223" s="111"/>
      <c r="N6223" s="111"/>
      <c r="O6223" s="112"/>
      <c r="AF6223" s="109"/>
      <c r="AG6223" s="109"/>
      <c r="AH6223" s="109"/>
      <c r="AN6223" s="109"/>
      <c r="AO6223" s="109"/>
      <c r="AP6223" s="109"/>
      <c r="BF6223" s="305"/>
      <c r="BG6223" s="305"/>
      <c r="BJ6223" s="344"/>
      <c r="BK6223" s="344"/>
      <c r="BS6223" s="305"/>
      <c r="BT6223" s="305"/>
      <c r="BU6223" s="305"/>
      <c r="BV6223" s="305"/>
      <c r="BW6223" s="305"/>
      <c r="BX6223" s="305"/>
      <c r="BY6223" s="305"/>
      <c r="BZ6223" s="305"/>
      <c r="CA6223" s="305"/>
      <c r="CE6223" s="110"/>
    </row>
    <row r="6224" spans="9:83" s="108" customFormat="1" x14ac:dyDescent="0.25">
      <c r="I6224" s="111"/>
      <c r="J6224" s="111"/>
      <c r="K6224" s="111"/>
      <c r="L6224" s="111"/>
      <c r="M6224" s="111"/>
      <c r="N6224" s="111"/>
      <c r="O6224" s="112"/>
      <c r="AF6224" s="109"/>
      <c r="AG6224" s="109"/>
      <c r="AH6224" s="109"/>
      <c r="AN6224" s="109"/>
      <c r="AO6224" s="109"/>
      <c r="AP6224" s="109"/>
      <c r="BF6224" s="305"/>
      <c r="BG6224" s="305"/>
      <c r="BJ6224" s="344"/>
      <c r="BK6224" s="344"/>
      <c r="BS6224" s="305"/>
      <c r="BT6224" s="305"/>
      <c r="BU6224" s="305"/>
      <c r="BV6224" s="305"/>
      <c r="BW6224" s="305"/>
      <c r="BX6224" s="305"/>
      <c r="BY6224" s="305"/>
      <c r="BZ6224" s="305"/>
      <c r="CA6224" s="305"/>
      <c r="CE6224" s="110"/>
    </row>
    <row r="6225" spans="9:83" s="108" customFormat="1" x14ac:dyDescent="0.25">
      <c r="I6225" s="111"/>
      <c r="J6225" s="111"/>
      <c r="K6225" s="111"/>
      <c r="L6225" s="111"/>
      <c r="M6225" s="111"/>
      <c r="N6225" s="111"/>
      <c r="O6225" s="112"/>
      <c r="AF6225" s="109"/>
      <c r="AG6225" s="109"/>
      <c r="AH6225" s="109"/>
      <c r="AN6225" s="109"/>
      <c r="AO6225" s="109"/>
      <c r="AP6225" s="109"/>
      <c r="BF6225" s="305"/>
      <c r="BG6225" s="305"/>
      <c r="BJ6225" s="344"/>
      <c r="BK6225" s="344"/>
      <c r="BS6225" s="305"/>
      <c r="BT6225" s="305"/>
      <c r="BU6225" s="305"/>
      <c r="BV6225" s="305"/>
      <c r="BW6225" s="305"/>
      <c r="BX6225" s="305"/>
      <c r="BY6225" s="305"/>
      <c r="BZ6225" s="305"/>
      <c r="CA6225" s="305"/>
      <c r="CE6225" s="110"/>
    </row>
    <row r="6226" spans="9:83" s="108" customFormat="1" x14ac:dyDescent="0.25">
      <c r="I6226" s="111"/>
      <c r="J6226" s="111"/>
      <c r="K6226" s="111"/>
      <c r="L6226" s="111"/>
      <c r="M6226" s="111"/>
      <c r="N6226" s="111"/>
      <c r="O6226" s="112"/>
      <c r="AF6226" s="109"/>
      <c r="AG6226" s="109"/>
      <c r="AH6226" s="109"/>
      <c r="AN6226" s="109"/>
      <c r="AO6226" s="109"/>
      <c r="AP6226" s="109"/>
      <c r="BF6226" s="305"/>
      <c r="BG6226" s="305"/>
      <c r="BJ6226" s="344"/>
      <c r="BK6226" s="344"/>
      <c r="BS6226" s="305"/>
      <c r="BT6226" s="305"/>
      <c r="BU6226" s="305"/>
      <c r="BV6226" s="305"/>
      <c r="BW6226" s="305"/>
      <c r="BX6226" s="305"/>
      <c r="BY6226" s="305"/>
      <c r="BZ6226" s="305"/>
      <c r="CA6226" s="305"/>
      <c r="CE6226" s="110"/>
    </row>
    <row r="6227" spans="9:83" s="108" customFormat="1" x14ac:dyDescent="0.25">
      <c r="I6227" s="111"/>
      <c r="J6227" s="111"/>
      <c r="K6227" s="111"/>
      <c r="L6227" s="111"/>
      <c r="M6227" s="111"/>
      <c r="N6227" s="111"/>
      <c r="O6227" s="112"/>
      <c r="AF6227" s="109"/>
      <c r="AG6227" s="109"/>
      <c r="AH6227" s="109"/>
      <c r="AN6227" s="109"/>
      <c r="AO6227" s="109"/>
      <c r="AP6227" s="109"/>
      <c r="BF6227" s="305"/>
      <c r="BG6227" s="305"/>
      <c r="BJ6227" s="344"/>
      <c r="BK6227" s="344"/>
      <c r="BS6227" s="305"/>
      <c r="BT6227" s="305"/>
      <c r="BU6227" s="305"/>
      <c r="BV6227" s="305"/>
      <c r="BW6227" s="305"/>
      <c r="BX6227" s="305"/>
      <c r="BY6227" s="305"/>
      <c r="BZ6227" s="305"/>
      <c r="CA6227" s="305"/>
      <c r="CE6227" s="110"/>
    </row>
    <row r="6228" spans="9:83" s="108" customFormat="1" x14ac:dyDescent="0.25">
      <c r="I6228" s="111"/>
      <c r="J6228" s="111"/>
      <c r="K6228" s="111"/>
      <c r="L6228" s="111"/>
      <c r="M6228" s="111"/>
      <c r="N6228" s="111"/>
      <c r="O6228" s="112"/>
      <c r="AF6228" s="109"/>
      <c r="AG6228" s="109"/>
      <c r="AH6228" s="109"/>
      <c r="AN6228" s="109"/>
      <c r="AO6228" s="109"/>
      <c r="AP6228" s="109"/>
      <c r="BF6228" s="305"/>
      <c r="BG6228" s="305"/>
      <c r="BJ6228" s="344"/>
      <c r="BK6228" s="344"/>
      <c r="BS6228" s="305"/>
      <c r="BT6228" s="305"/>
      <c r="BU6228" s="305"/>
      <c r="BV6228" s="305"/>
      <c r="BW6228" s="305"/>
      <c r="BX6228" s="305"/>
      <c r="BY6228" s="305"/>
      <c r="BZ6228" s="305"/>
      <c r="CA6228" s="305"/>
      <c r="CE6228" s="110"/>
    </row>
    <row r="6229" spans="9:83" s="108" customFormat="1" x14ac:dyDescent="0.25">
      <c r="I6229" s="111"/>
      <c r="J6229" s="111"/>
      <c r="K6229" s="111"/>
      <c r="L6229" s="111"/>
      <c r="M6229" s="111"/>
      <c r="N6229" s="111"/>
      <c r="O6229" s="112"/>
      <c r="AF6229" s="109"/>
      <c r="AG6229" s="109"/>
      <c r="AH6229" s="109"/>
      <c r="AN6229" s="109"/>
      <c r="AO6229" s="109"/>
      <c r="AP6229" s="109"/>
      <c r="BF6229" s="305"/>
      <c r="BG6229" s="305"/>
      <c r="BJ6229" s="344"/>
      <c r="BK6229" s="344"/>
      <c r="BS6229" s="305"/>
      <c r="BT6229" s="305"/>
      <c r="BU6229" s="305"/>
      <c r="BV6229" s="305"/>
      <c r="BW6229" s="305"/>
      <c r="BX6229" s="305"/>
      <c r="BY6229" s="305"/>
      <c r="BZ6229" s="305"/>
      <c r="CA6229" s="305"/>
      <c r="CE6229" s="110"/>
    </row>
    <row r="6230" spans="9:83" s="108" customFormat="1" x14ac:dyDescent="0.25">
      <c r="I6230" s="111"/>
      <c r="J6230" s="111"/>
      <c r="K6230" s="111"/>
      <c r="L6230" s="111"/>
      <c r="M6230" s="111"/>
      <c r="N6230" s="111"/>
      <c r="O6230" s="112"/>
      <c r="AF6230" s="109"/>
      <c r="AG6230" s="109"/>
      <c r="AH6230" s="109"/>
      <c r="AN6230" s="109"/>
      <c r="AO6230" s="109"/>
      <c r="AP6230" s="109"/>
      <c r="BF6230" s="305"/>
      <c r="BG6230" s="305"/>
      <c r="BJ6230" s="344"/>
      <c r="BK6230" s="344"/>
      <c r="BS6230" s="305"/>
      <c r="BT6230" s="305"/>
      <c r="BU6230" s="305"/>
      <c r="BV6230" s="305"/>
      <c r="BW6230" s="305"/>
      <c r="BX6230" s="305"/>
      <c r="BY6230" s="305"/>
      <c r="BZ6230" s="305"/>
      <c r="CA6230" s="305"/>
      <c r="CE6230" s="110"/>
    </row>
    <row r="6231" spans="9:83" s="108" customFormat="1" x14ac:dyDescent="0.25">
      <c r="I6231" s="111"/>
      <c r="J6231" s="111"/>
      <c r="K6231" s="111"/>
      <c r="L6231" s="111"/>
      <c r="M6231" s="111"/>
      <c r="N6231" s="111"/>
      <c r="O6231" s="112"/>
      <c r="AF6231" s="109"/>
      <c r="AG6231" s="109"/>
      <c r="AH6231" s="109"/>
      <c r="AN6231" s="109"/>
      <c r="AO6231" s="109"/>
      <c r="AP6231" s="109"/>
      <c r="BF6231" s="305"/>
      <c r="BG6231" s="305"/>
      <c r="BJ6231" s="344"/>
      <c r="BK6231" s="344"/>
      <c r="BS6231" s="305"/>
      <c r="BT6231" s="305"/>
      <c r="BU6231" s="305"/>
      <c r="BV6231" s="305"/>
      <c r="BW6231" s="305"/>
      <c r="BX6231" s="305"/>
      <c r="BY6231" s="305"/>
      <c r="BZ6231" s="305"/>
      <c r="CA6231" s="305"/>
      <c r="CE6231" s="110"/>
    </row>
    <row r="6232" spans="9:83" s="108" customFormat="1" x14ac:dyDescent="0.25">
      <c r="I6232" s="111"/>
      <c r="J6232" s="111"/>
      <c r="K6232" s="111"/>
      <c r="L6232" s="111"/>
      <c r="M6232" s="111"/>
      <c r="N6232" s="111"/>
      <c r="O6232" s="112"/>
      <c r="AF6232" s="109"/>
      <c r="AG6232" s="109"/>
      <c r="AH6232" s="109"/>
      <c r="AN6232" s="109"/>
      <c r="AO6232" s="109"/>
      <c r="AP6232" s="109"/>
      <c r="BF6232" s="305"/>
      <c r="BG6232" s="305"/>
      <c r="BJ6232" s="344"/>
      <c r="BK6232" s="344"/>
      <c r="BS6232" s="305"/>
      <c r="BT6232" s="305"/>
      <c r="BU6232" s="305"/>
      <c r="BV6232" s="305"/>
      <c r="BW6232" s="305"/>
      <c r="BX6232" s="305"/>
      <c r="BY6232" s="305"/>
      <c r="BZ6232" s="305"/>
      <c r="CA6232" s="305"/>
      <c r="CE6232" s="110"/>
    </row>
    <row r="6233" spans="9:83" s="108" customFormat="1" x14ac:dyDescent="0.25">
      <c r="I6233" s="111"/>
      <c r="J6233" s="111"/>
      <c r="K6233" s="111"/>
      <c r="L6233" s="111"/>
      <c r="M6233" s="111"/>
      <c r="N6233" s="111"/>
      <c r="O6233" s="112"/>
      <c r="AF6233" s="109"/>
      <c r="AG6233" s="109"/>
      <c r="AH6233" s="109"/>
      <c r="AN6233" s="109"/>
      <c r="AO6233" s="109"/>
      <c r="AP6233" s="109"/>
      <c r="BF6233" s="305"/>
      <c r="BG6233" s="305"/>
      <c r="BJ6233" s="344"/>
      <c r="BK6233" s="344"/>
      <c r="BS6233" s="305"/>
      <c r="BT6233" s="305"/>
      <c r="BU6233" s="305"/>
      <c r="BV6233" s="305"/>
      <c r="BW6233" s="305"/>
      <c r="BX6233" s="305"/>
      <c r="BY6233" s="305"/>
      <c r="BZ6233" s="305"/>
      <c r="CA6233" s="305"/>
      <c r="CE6233" s="110"/>
    </row>
    <row r="6234" spans="9:83" s="108" customFormat="1" x14ac:dyDescent="0.25">
      <c r="I6234" s="111"/>
      <c r="J6234" s="111"/>
      <c r="K6234" s="111"/>
      <c r="L6234" s="111"/>
      <c r="M6234" s="111"/>
      <c r="N6234" s="111"/>
      <c r="O6234" s="112"/>
      <c r="AF6234" s="109"/>
      <c r="AG6234" s="109"/>
      <c r="AH6234" s="109"/>
      <c r="AN6234" s="109"/>
      <c r="AO6234" s="109"/>
      <c r="AP6234" s="109"/>
      <c r="BF6234" s="305"/>
      <c r="BG6234" s="305"/>
      <c r="BJ6234" s="344"/>
      <c r="BK6234" s="344"/>
      <c r="BS6234" s="305"/>
      <c r="BT6234" s="305"/>
      <c r="BU6234" s="305"/>
      <c r="BV6234" s="305"/>
      <c r="BW6234" s="305"/>
      <c r="BX6234" s="305"/>
      <c r="BY6234" s="305"/>
      <c r="BZ6234" s="305"/>
      <c r="CA6234" s="305"/>
      <c r="CE6234" s="110"/>
    </row>
    <row r="6235" spans="9:83" s="108" customFormat="1" x14ac:dyDescent="0.25">
      <c r="I6235" s="111"/>
      <c r="J6235" s="111"/>
      <c r="K6235" s="111"/>
      <c r="L6235" s="111"/>
      <c r="M6235" s="111"/>
      <c r="N6235" s="111"/>
      <c r="O6235" s="112"/>
      <c r="AF6235" s="109"/>
      <c r="AG6235" s="109"/>
      <c r="AH6235" s="109"/>
      <c r="AN6235" s="109"/>
      <c r="AO6235" s="109"/>
      <c r="AP6235" s="109"/>
      <c r="BF6235" s="305"/>
      <c r="BG6235" s="305"/>
      <c r="BJ6235" s="344"/>
      <c r="BK6235" s="344"/>
      <c r="BS6235" s="305"/>
      <c r="BT6235" s="305"/>
      <c r="BU6235" s="305"/>
      <c r="BV6235" s="305"/>
      <c r="BW6235" s="305"/>
      <c r="BX6235" s="305"/>
      <c r="BY6235" s="305"/>
      <c r="BZ6235" s="305"/>
      <c r="CA6235" s="305"/>
      <c r="CE6235" s="110"/>
    </row>
    <row r="6236" spans="9:83" s="108" customFormat="1" x14ac:dyDescent="0.25">
      <c r="I6236" s="111"/>
      <c r="J6236" s="111"/>
      <c r="K6236" s="111"/>
      <c r="L6236" s="111"/>
      <c r="M6236" s="111"/>
      <c r="N6236" s="111"/>
      <c r="O6236" s="112"/>
      <c r="AF6236" s="109"/>
      <c r="AG6236" s="109"/>
      <c r="AH6236" s="109"/>
      <c r="AN6236" s="109"/>
      <c r="AO6236" s="109"/>
      <c r="AP6236" s="109"/>
      <c r="BF6236" s="305"/>
      <c r="BG6236" s="305"/>
      <c r="BJ6236" s="344"/>
      <c r="BK6236" s="344"/>
      <c r="BS6236" s="305"/>
      <c r="BT6236" s="305"/>
      <c r="BU6236" s="305"/>
      <c r="BV6236" s="305"/>
      <c r="BW6236" s="305"/>
      <c r="BX6236" s="305"/>
      <c r="BY6236" s="305"/>
      <c r="BZ6236" s="305"/>
      <c r="CA6236" s="305"/>
      <c r="CE6236" s="110"/>
    </row>
    <row r="6237" spans="9:83" s="108" customFormat="1" x14ac:dyDescent="0.25">
      <c r="I6237" s="111"/>
      <c r="J6237" s="111"/>
      <c r="K6237" s="111"/>
      <c r="L6237" s="111"/>
      <c r="M6237" s="111"/>
      <c r="N6237" s="111"/>
      <c r="O6237" s="112"/>
      <c r="AF6237" s="109"/>
      <c r="AG6237" s="109"/>
      <c r="AH6237" s="109"/>
      <c r="AN6237" s="109"/>
      <c r="AO6237" s="109"/>
      <c r="AP6237" s="109"/>
      <c r="BF6237" s="305"/>
      <c r="BG6237" s="305"/>
      <c r="BJ6237" s="344"/>
      <c r="BK6237" s="344"/>
      <c r="BS6237" s="305"/>
      <c r="BT6237" s="305"/>
      <c r="BU6237" s="305"/>
      <c r="BV6237" s="305"/>
      <c r="BW6237" s="305"/>
      <c r="BX6237" s="305"/>
      <c r="BY6237" s="305"/>
      <c r="BZ6237" s="305"/>
      <c r="CA6237" s="305"/>
      <c r="CE6237" s="110"/>
    </row>
    <row r="6238" spans="9:83" s="108" customFormat="1" x14ac:dyDescent="0.25">
      <c r="I6238" s="111"/>
      <c r="J6238" s="111"/>
      <c r="K6238" s="111"/>
      <c r="L6238" s="111"/>
      <c r="M6238" s="111"/>
      <c r="N6238" s="111"/>
      <c r="O6238" s="112"/>
      <c r="AF6238" s="109"/>
      <c r="AG6238" s="109"/>
      <c r="AH6238" s="109"/>
      <c r="AN6238" s="109"/>
      <c r="AO6238" s="109"/>
      <c r="AP6238" s="109"/>
      <c r="BF6238" s="305"/>
      <c r="BG6238" s="305"/>
      <c r="BJ6238" s="344"/>
      <c r="BK6238" s="344"/>
      <c r="BS6238" s="305"/>
      <c r="BT6238" s="305"/>
      <c r="BU6238" s="305"/>
      <c r="BV6238" s="305"/>
      <c r="BW6238" s="305"/>
      <c r="BX6238" s="305"/>
      <c r="BY6238" s="305"/>
      <c r="BZ6238" s="305"/>
      <c r="CA6238" s="305"/>
      <c r="CE6238" s="110"/>
    </row>
    <row r="6239" spans="9:83" s="108" customFormat="1" x14ac:dyDescent="0.25">
      <c r="I6239" s="111"/>
      <c r="J6239" s="111"/>
      <c r="K6239" s="111"/>
      <c r="L6239" s="111"/>
      <c r="M6239" s="111"/>
      <c r="N6239" s="111"/>
      <c r="O6239" s="112"/>
      <c r="AF6239" s="109"/>
      <c r="AG6239" s="109"/>
      <c r="AH6239" s="109"/>
      <c r="AN6239" s="109"/>
      <c r="AO6239" s="109"/>
      <c r="AP6239" s="109"/>
      <c r="BF6239" s="305"/>
      <c r="BG6239" s="305"/>
      <c r="BJ6239" s="344"/>
      <c r="BK6239" s="344"/>
      <c r="BS6239" s="305"/>
      <c r="BT6239" s="305"/>
      <c r="BU6239" s="305"/>
      <c r="BV6239" s="305"/>
      <c r="BW6239" s="305"/>
      <c r="BX6239" s="305"/>
      <c r="BY6239" s="305"/>
      <c r="BZ6239" s="305"/>
      <c r="CA6239" s="305"/>
      <c r="CE6239" s="110"/>
    </row>
    <row r="6240" spans="9:83" s="108" customFormat="1" x14ac:dyDescent="0.25">
      <c r="I6240" s="111"/>
      <c r="J6240" s="111"/>
      <c r="K6240" s="111"/>
      <c r="L6240" s="111"/>
      <c r="M6240" s="111"/>
      <c r="N6240" s="111"/>
      <c r="O6240" s="112"/>
      <c r="AF6240" s="109"/>
      <c r="AG6240" s="109"/>
      <c r="AH6240" s="109"/>
      <c r="AN6240" s="109"/>
      <c r="AO6240" s="109"/>
      <c r="AP6240" s="109"/>
      <c r="BF6240" s="305"/>
      <c r="BG6240" s="305"/>
      <c r="BJ6240" s="344"/>
      <c r="BK6240" s="344"/>
      <c r="BS6240" s="305"/>
      <c r="BT6240" s="305"/>
      <c r="BU6240" s="305"/>
      <c r="BV6240" s="305"/>
      <c r="BW6240" s="305"/>
      <c r="BX6240" s="305"/>
      <c r="BY6240" s="305"/>
      <c r="BZ6240" s="305"/>
      <c r="CA6240" s="305"/>
      <c r="CE6240" s="110"/>
    </row>
    <row r="6241" spans="9:83" s="108" customFormat="1" x14ac:dyDescent="0.25">
      <c r="I6241" s="111"/>
      <c r="J6241" s="111"/>
      <c r="K6241" s="111"/>
      <c r="L6241" s="111"/>
      <c r="M6241" s="111"/>
      <c r="N6241" s="111"/>
      <c r="O6241" s="112"/>
      <c r="AF6241" s="109"/>
      <c r="AG6241" s="109"/>
      <c r="AH6241" s="109"/>
      <c r="AN6241" s="109"/>
      <c r="AO6241" s="109"/>
      <c r="AP6241" s="109"/>
      <c r="BF6241" s="305"/>
      <c r="BG6241" s="305"/>
      <c r="BJ6241" s="344"/>
      <c r="BK6241" s="344"/>
      <c r="BS6241" s="305"/>
      <c r="BT6241" s="305"/>
      <c r="BU6241" s="305"/>
      <c r="BV6241" s="305"/>
      <c r="BW6241" s="305"/>
      <c r="BX6241" s="305"/>
      <c r="BY6241" s="305"/>
      <c r="BZ6241" s="305"/>
      <c r="CA6241" s="305"/>
      <c r="CE6241" s="110"/>
    </row>
    <row r="6242" spans="9:83" s="108" customFormat="1" x14ac:dyDescent="0.25">
      <c r="I6242" s="111"/>
      <c r="J6242" s="111"/>
      <c r="K6242" s="111"/>
      <c r="L6242" s="111"/>
      <c r="M6242" s="111"/>
      <c r="N6242" s="111"/>
      <c r="O6242" s="112"/>
      <c r="AF6242" s="109"/>
      <c r="AG6242" s="109"/>
      <c r="AH6242" s="109"/>
      <c r="AN6242" s="109"/>
      <c r="AO6242" s="109"/>
      <c r="AP6242" s="109"/>
      <c r="BF6242" s="305"/>
      <c r="BG6242" s="305"/>
      <c r="BJ6242" s="344"/>
      <c r="BK6242" s="344"/>
      <c r="BS6242" s="305"/>
      <c r="BT6242" s="305"/>
      <c r="BU6242" s="305"/>
      <c r="BV6242" s="305"/>
      <c r="BW6242" s="305"/>
      <c r="BX6242" s="305"/>
      <c r="BY6242" s="305"/>
      <c r="BZ6242" s="305"/>
      <c r="CA6242" s="305"/>
      <c r="CE6242" s="110"/>
    </row>
    <row r="6243" spans="9:83" s="108" customFormat="1" x14ac:dyDescent="0.25">
      <c r="I6243" s="111"/>
      <c r="J6243" s="111"/>
      <c r="K6243" s="111"/>
      <c r="L6243" s="111"/>
      <c r="M6243" s="111"/>
      <c r="N6243" s="111"/>
      <c r="O6243" s="112"/>
      <c r="AF6243" s="109"/>
      <c r="AG6243" s="109"/>
      <c r="AH6243" s="109"/>
      <c r="AN6243" s="109"/>
      <c r="AO6243" s="109"/>
      <c r="AP6243" s="109"/>
      <c r="BF6243" s="305"/>
      <c r="BG6243" s="305"/>
      <c r="BJ6243" s="344"/>
      <c r="BK6243" s="344"/>
      <c r="BS6243" s="305"/>
      <c r="BT6243" s="305"/>
      <c r="BU6243" s="305"/>
      <c r="BV6243" s="305"/>
      <c r="BW6243" s="305"/>
      <c r="BX6243" s="305"/>
      <c r="BY6243" s="305"/>
      <c r="BZ6243" s="305"/>
      <c r="CA6243" s="305"/>
      <c r="CE6243" s="110"/>
    </row>
    <row r="6244" spans="9:83" s="108" customFormat="1" x14ac:dyDescent="0.25">
      <c r="I6244" s="111"/>
      <c r="J6244" s="111"/>
      <c r="K6244" s="111"/>
      <c r="L6244" s="111"/>
      <c r="M6244" s="111"/>
      <c r="N6244" s="111"/>
      <c r="O6244" s="112"/>
      <c r="AF6244" s="109"/>
      <c r="AG6244" s="109"/>
      <c r="AH6244" s="109"/>
      <c r="AN6244" s="109"/>
      <c r="AO6244" s="109"/>
      <c r="AP6244" s="109"/>
      <c r="BF6244" s="305"/>
      <c r="BG6244" s="305"/>
      <c r="BJ6244" s="344"/>
      <c r="BK6244" s="344"/>
      <c r="BS6244" s="305"/>
      <c r="BT6244" s="305"/>
      <c r="BU6244" s="305"/>
      <c r="BV6244" s="305"/>
      <c r="BW6244" s="305"/>
      <c r="BX6244" s="305"/>
      <c r="BY6244" s="305"/>
      <c r="BZ6244" s="305"/>
      <c r="CA6244" s="305"/>
      <c r="CE6244" s="110"/>
    </row>
    <row r="6245" spans="9:83" s="108" customFormat="1" x14ac:dyDescent="0.25">
      <c r="I6245" s="111"/>
      <c r="J6245" s="111"/>
      <c r="K6245" s="111"/>
      <c r="L6245" s="111"/>
      <c r="M6245" s="111"/>
      <c r="N6245" s="111"/>
      <c r="O6245" s="112"/>
      <c r="AF6245" s="109"/>
      <c r="AG6245" s="109"/>
      <c r="AH6245" s="109"/>
      <c r="AN6245" s="109"/>
      <c r="AO6245" s="109"/>
      <c r="AP6245" s="109"/>
      <c r="BF6245" s="305"/>
      <c r="BG6245" s="305"/>
      <c r="BJ6245" s="344"/>
      <c r="BK6245" s="344"/>
      <c r="BS6245" s="305"/>
      <c r="BT6245" s="305"/>
      <c r="BU6245" s="305"/>
      <c r="BV6245" s="305"/>
      <c r="BW6245" s="305"/>
      <c r="BX6245" s="305"/>
      <c r="BY6245" s="305"/>
      <c r="BZ6245" s="305"/>
      <c r="CA6245" s="305"/>
      <c r="CE6245" s="110"/>
    </row>
    <row r="6246" spans="9:83" s="108" customFormat="1" x14ac:dyDescent="0.25">
      <c r="I6246" s="111"/>
      <c r="J6246" s="111"/>
      <c r="K6246" s="111"/>
      <c r="L6246" s="111"/>
      <c r="M6246" s="111"/>
      <c r="N6246" s="111"/>
      <c r="O6246" s="112"/>
      <c r="AF6246" s="109"/>
      <c r="AG6246" s="109"/>
      <c r="AH6246" s="109"/>
      <c r="AN6246" s="109"/>
      <c r="AO6246" s="109"/>
      <c r="AP6246" s="109"/>
      <c r="BF6246" s="305"/>
      <c r="BG6246" s="305"/>
      <c r="BJ6246" s="344"/>
      <c r="BK6246" s="344"/>
      <c r="BS6246" s="305"/>
      <c r="BT6246" s="305"/>
      <c r="BU6246" s="305"/>
      <c r="BV6246" s="305"/>
      <c r="BW6246" s="305"/>
      <c r="BX6246" s="305"/>
      <c r="BY6246" s="305"/>
      <c r="BZ6246" s="305"/>
      <c r="CA6246" s="305"/>
      <c r="CE6246" s="110"/>
    </row>
    <row r="6247" spans="9:83" s="108" customFormat="1" x14ac:dyDescent="0.25">
      <c r="I6247" s="111"/>
      <c r="J6247" s="111"/>
      <c r="K6247" s="111"/>
      <c r="L6247" s="111"/>
      <c r="M6247" s="111"/>
      <c r="N6247" s="111"/>
      <c r="O6247" s="112"/>
      <c r="AF6247" s="109"/>
      <c r="AG6247" s="109"/>
      <c r="AH6247" s="109"/>
      <c r="AN6247" s="109"/>
      <c r="AO6247" s="109"/>
      <c r="AP6247" s="109"/>
      <c r="BF6247" s="305"/>
      <c r="BG6247" s="305"/>
      <c r="BJ6247" s="344"/>
      <c r="BK6247" s="344"/>
      <c r="BS6247" s="305"/>
      <c r="BT6247" s="305"/>
      <c r="BU6247" s="305"/>
      <c r="BV6247" s="305"/>
      <c r="BW6247" s="305"/>
      <c r="BX6247" s="305"/>
      <c r="BY6247" s="305"/>
      <c r="BZ6247" s="305"/>
      <c r="CA6247" s="305"/>
      <c r="CE6247" s="110"/>
    </row>
    <row r="6248" spans="9:83" s="108" customFormat="1" x14ac:dyDescent="0.25">
      <c r="I6248" s="111"/>
      <c r="J6248" s="111"/>
      <c r="K6248" s="111"/>
      <c r="L6248" s="111"/>
      <c r="M6248" s="111"/>
      <c r="N6248" s="111"/>
      <c r="O6248" s="112"/>
      <c r="AF6248" s="109"/>
      <c r="AG6248" s="109"/>
      <c r="AH6248" s="109"/>
      <c r="AN6248" s="109"/>
      <c r="AO6248" s="109"/>
      <c r="AP6248" s="109"/>
      <c r="BF6248" s="305"/>
      <c r="BG6248" s="305"/>
      <c r="BJ6248" s="344"/>
      <c r="BK6248" s="344"/>
      <c r="BS6248" s="305"/>
      <c r="BT6248" s="305"/>
      <c r="BU6248" s="305"/>
      <c r="BV6248" s="305"/>
      <c r="BW6248" s="305"/>
      <c r="BX6248" s="305"/>
      <c r="BY6248" s="305"/>
      <c r="BZ6248" s="305"/>
      <c r="CA6248" s="305"/>
      <c r="CE6248" s="110"/>
    </row>
    <row r="6249" spans="9:83" s="108" customFormat="1" x14ac:dyDescent="0.25">
      <c r="I6249" s="111"/>
      <c r="J6249" s="111"/>
      <c r="K6249" s="111"/>
      <c r="L6249" s="111"/>
      <c r="M6249" s="111"/>
      <c r="N6249" s="111"/>
      <c r="O6249" s="112"/>
      <c r="AF6249" s="109"/>
      <c r="AG6249" s="109"/>
      <c r="AH6249" s="109"/>
      <c r="AN6249" s="109"/>
      <c r="AO6249" s="109"/>
      <c r="AP6249" s="109"/>
      <c r="BF6249" s="305"/>
      <c r="BG6249" s="305"/>
      <c r="BJ6249" s="344"/>
      <c r="BK6249" s="344"/>
      <c r="BS6249" s="305"/>
      <c r="BT6249" s="305"/>
      <c r="BU6249" s="305"/>
      <c r="BV6249" s="305"/>
      <c r="BW6249" s="305"/>
      <c r="BX6249" s="305"/>
      <c r="BY6249" s="305"/>
      <c r="BZ6249" s="305"/>
      <c r="CA6249" s="305"/>
      <c r="CE6249" s="110"/>
    </row>
    <row r="6250" spans="9:83" s="108" customFormat="1" x14ac:dyDescent="0.25">
      <c r="I6250" s="111"/>
      <c r="J6250" s="111"/>
      <c r="K6250" s="111"/>
      <c r="L6250" s="111"/>
      <c r="M6250" s="111"/>
      <c r="N6250" s="111"/>
      <c r="O6250" s="112"/>
      <c r="AF6250" s="109"/>
      <c r="AG6250" s="109"/>
      <c r="AH6250" s="109"/>
      <c r="AN6250" s="109"/>
      <c r="AO6250" s="109"/>
      <c r="AP6250" s="109"/>
      <c r="BF6250" s="305"/>
      <c r="BG6250" s="305"/>
      <c r="BJ6250" s="344"/>
      <c r="BK6250" s="344"/>
      <c r="BS6250" s="305"/>
      <c r="BT6250" s="305"/>
      <c r="BU6250" s="305"/>
      <c r="BV6250" s="305"/>
      <c r="BW6250" s="305"/>
      <c r="BX6250" s="305"/>
      <c r="BY6250" s="305"/>
      <c r="BZ6250" s="305"/>
      <c r="CA6250" s="305"/>
      <c r="CE6250" s="110"/>
    </row>
    <row r="6251" spans="9:83" s="108" customFormat="1" x14ac:dyDescent="0.25">
      <c r="I6251" s="111"/>
      <c r="J6251" s="111"/>
      <c r="K6251" s="111"/>
      <c r="L6251" s="111"/>
      <c r="M6251" s="111"/>
      <c r="N6251" s="111"/>
      <c r="O6251" s="112"/>
      <c r="AF6251" s="109"/>
      <c r="AG6251" s="109"/>
      <c r="AH6251" s="109"/>
      <c r="AN6251" s="109"/>
      <c r="AO6251" s="109"/>
      <c r="AP6251" s="109"/>
      <c r="BF6251" s="305"/>
      <c r="BG6251" s="305"/>
      <c r="BJ6251" s="344"/>
      <c r="BK6251" s="344"/>
      <c r="BS6251" s="305"/>
      <c r="BT6251" s="305"/>
      <c r="BU6251" s="305"/>
      <c r="BV6251" s="305"/>
      <c r="BW6251" s="305"/>
      <c r="BX6251" s="305"/>
      <c r="BY6251" s="305"/>
      <c r="BZ6251" s="305"/>
      <c r="CA6251" s="305"/>
      <c r="CE6251" s="110"/>
    </row>
    <row r="6252" spans="9:83" s="108" customFormat="1" x14ac:dyDescent="0.25">
      <c r="I6252" s="111"/>
      <c r="J6252" s="111"/>
      <c r="K6252" s="111"/>
      <c r="L6252" s="111"/>
      <c r="M6252" s="111"/>
      <c r="N6252" s="111"/>
      <c r="O6252" s="112"/>
      <c r="AF6252" s="109"/>
      <c r="AG6252" s="109"/>
      <c r="AH6252" s="109"/>
      <c r="AN6252" s="109"/>
      <c r="AO6252" s="109"/>
      <c r="AP6252" s="109"/>
      <c r="BF6252" s="305"/>
      <c r="BG6252" s="305"/>
      <c r="BJ6252" s="344"/>
      <c r="BK6252" s="344"/>
      <c r="BS6252" s="305"/>
      <c r="BT6252" s="305"/>
      <c r="BU6252" s="305"/>
      <c r="BV6252" s="305"/>
      <c r="BW6252" s="305"/>
      <c r="BX6252" s="305"/>
      <c r="BY6252" s="305"/>
      <c r="BZ6252" s="305"/>
      <c r="CA6252" s="305"/>
      <c r="CE6252" s="110"/>
    </row>
    <row r="6253" spans="9:83" s="108" customFormat="1" x14ac:dyDescent="0.25">
      <c r="I6253" s="111"/>
      <c r="J6253" s="111"/>
      <c r="K6253" s="111"/>
      <c r="L6253" s="111"/>
      <c r="M6253" s="111"/>
      <c r="N6253" s="111"/>
      <c r="O6253" s="112"/>
      <c r="AF6253" s="109"/>
      <c r="AG6253" s="109"/>
      <c r="AH6253" s="109"/>
      <c r="AN6253" s="109"/>
      <c r="AO6253" s="109"/>
      <c r="AP6253" s="109"/>
      <c r="BF6253" s="305"/>
      <c r="BG6253" s="305"/>
      <c r="BJ6253" s="344"/>
      <c r="BK6253" s="344"/>
      <c r="BS6253" s="305"/>
      <c r="BT6253" s="305"/>
      <c r="BU6253" s="305"/>
      <c r="BV6253" s="305"/>
      <c r="BW6253" s="305"/>
      <c r="BX6253" s="305"/>
      <c r="BY6253" s="305"/>
      <c r="BZ6253" s="305"/>
      <c r="CA6253" s="305"/>
      <c r="CE6253" s="110"/>
    </row>
    <row r="6254" spans="9:83" s="108" customFormat="1" x14ac:dyDescent="0.25">
      <c r="I6254" s="111"/>
      <c r="J6254" s="111"/>
      <c r="K6254" s="111"/>
      <c r="L6254" s="111"/>
      <c r="M6254" s="111"/>
      <c r="N6254" s="111"/>
      <c r="O6254" s="112"/>
      <c r="AF6254" s="109"/>
      <c r="AG6254" s="109"/>
      <c r="AH6254" s="109"/>
      <c r="AN6254" s="109"/>
      <c r="AO6254" s="109"/>
      <c r="AP6254" s="109"/>
      <c r="BF6254" s="305"/>
      <c r="BG6254" s="305"/>
      <c r="BJ6254" s="344"/>
      <c r="BK6254" s="344"/>
      <c r="BS6254" s="305"/>
      <c r="BT6254" s="305"/>
      <c r="BU6254" s="305"/>
      <c r="BV6254" s="305"/>
      <c r="BW6254" s="305"/>
      <c r="BX6254" s="305"/>
      <c r="BY6254" s="305"/>
      <c r="BZ6254" s="305"/>
      <c r="CA6254" s="305"/>
      <c r="CE6254" s="110"/>
    </row>
    <row r="6255" spans="9:83" s="108" customFormat="1" x14ac:dyDescent="0.25">
      <c r="I6255" s="111"/>
      <c r="J6255" s="111"/>
      <c r="K6255" s="111"/>
      <c r="L6255" s="111"/>
      <c r="M6255" s="111"/>
      <c r="N6255" s="111"/>
      <c r="O6255" s="112"/>
      <c r="AF6255" s="109"/>
      <c r="AG6255" s="109"/>
      <c r="AH6255" s="109"/>
      <c r="AN6255" s="109"/>
      <c r="AO6255" s="109"/>
      <c r="AP6255" s="109"/>
      <c r="BF6255" s="305"/>
      <c r="BG6255" s="305"/>
      <c r="BJ6255" s="344"/>
      <c r="BK6255" s="344"/>
      <c r="BS6255" s="305"/>
      <c r="BT6255" s="305"/>
      <c r="BU6255" s="305"/>
      <c r="BV6255" s="305"/>
      <c r="BW6255" s="305"/>
      <c r="BX6255" s="305"/>
      <c r="BY6255" s="305"/>
      <c r="BZ6255" s="305"/>
      <c r="CA6255" s="305"/>
      <c r="CE6255" s="110"/>
    </row>
    <row r="6256" spans="9:83" s="108" customFormat="1" x14ac:dyDescent="0.25">
      <c r="I6256" s="111"/>
      <c r="J6256" s="111"/>
      <c r="K6256" s="111"/>
      <c r="L6256" s="111"/>
      <c r="M6256" s="111"/>
      <c r="N6256" s="111"/>
      <c r="O6256" s="112"/>
      <c r="AF6256" s="109"/>
      <c r="AG6256" s="109"/>
      <c r="AH6256" s="109"/>
      <c r="AN6256" s="109"/>
      <c r="AO6256" s="109"/>
      <c r="AP6256" s="109"/>
      <c r="BF6256" s="305"/>
      <c r="BG6256" s="305"/>
      <c r="BJ6256" s="344"/>
      <c r="BK6256" s="344"/>
      <c r="BS6256" s="305"/>
      <c r="BT6256" s="305"/>
      <c r="BU6256" s="305"/>
      <c r="BV6256" s="305"/>
      <c r="BW6256" s="305"/>
      <c r="BX6256" s="305"/>
      <c r="BY6256" s="305"/>
      <c r="BZ6256" s="305"/>
      <c r="CA6256" s="305"/>
      <c r="CE6256" s="110"/>
    </row>
    <row r="6257" spans="9:83" s="108" customFormat="1" x14ac:dyDescent="0.25">
      <c r="I6257" s="111"/>
      <c r="J6257" s="111"/>
      <c r="K6257" s="111"/>
      <c r="L6257" s="111"/>
      <c r="M6257" s="111"/>
      <c r="N6257" s="111"/>
      <c r="O6257" s="112"/>
      <c r="AF6257" s="109"/>
      <c r="AG6257" s="109"/>
      <c r="AH6257" s="109"/>
      <c r="AN6257" s="109"/>
      <c r="AO6257" s="109"/>
      <c r="AP6257" s="109"/>
      <c r="BF6257" s="305"/>
      <c r="BG6257" s="305"/>
      <c r="BJ6257" s="344"/>
      <c r="BK6257" s="344"/>
      <c r="BS6257" s="305"/>
      <c r="BT6257" s="305"/>
      <c r="BU6257" s="305"/>
      <c r="BV6257" s="305"/>
      <c r="BW6257" s="305"/>
      <c r="BX6257" s="305"/>
      <c r="BY6257" s="305"/>
      <c r="BZ6257" s="305"/>
      <c r="CA6257" s="305"/>
      <c r="CE6257" s="110"/>
    </row>
    <row r="6258" spans="9:83" s="108" customFormat="1" x14ac:dyDescent="0.25">
      <c r="I6258" s="111"/>
      <c r="J6258" s="111"/>
      <c r="K6258" s="111"/>
      <c r="L6258" s="111"/>
      <c r="M6258" s="111"/>
      <c r="N6258" s="111"/>
      <c r="O6258" s="112"/>
      <c r="AF6258" s="109"/>
      <c r="AG6258" s="109"/>
      <c r="AH6258" s="109"/>
      <c r="AN6258" s="109"/>
      <c r="AO6258" s="109"/>
      <c r="AP6258" s="109"/>
      <c r="BF6258" s="305"/>
      <c r="BG6258" s="305"/>
      <c r="BJ6258" s="344"/>
      <c r="BK6258" s="344"/>
      <c r="BS6258" s="305"/>
      <c r="BT6258" s="305"/>
      <c r="BU6258" s="305"/>
      <c r="BV6258" s="305"/>
      <c r="BW6258" s="305"/>
      <c r="BX6258" s="305"/>
      <c r="BY6258" s="305"/>
      <c r="BZ6258" s="305"/>
      <c r="CA6258" s="305"/>
      <c r="CE6258" s="110"/>
    </row>
    <row r="6259" spans="9:83" s="108" customFormat="1" x14ac:dyDescent="0.25">
      <c r="I6259" s="111"/>
      <c r="J6259" s="111"/>
      <c r="K6259" s="111"/>
      <c r="L6259" s="111"/>
      <c r="M6259" s="111"/>
      <c r="N6259" s="111"/>
      <c r="O6259" s="112"/>
      <c r="AF6259" s="109"/>
      <c r="AG6259" s="109"/>
      <c r="AH6259" s="109"/>
      <c r="AN6259" s="109"/>
      <c r="AO6259" s="109"/>
      <c r="AP6259" s="109"/>
      <c r="BF6259" s="305"/>
      <c r="BG6259" s="305"/>
      <c r="BJ6259" s="344"/>
      <c r="BK6259" s="344"/>
      <c r="BS6259" s="305"/>
      <c r="BT6259" s="305"/>
      <c r="BU6259" s="305"/>
      <c r="BV6259" s="305"/>
      <c r="BW6259" s="305"/>
      <c r="BX6259" s="305"/>
      <c r="BY6259" s="305"/>
      <c r="BZ6259" s="305"/>
      <c r="CA6259" s="305"/>
      <c r="CE6259" s="110"/>
    </row>
    <row r="6260" spans="9:83" s="108" customFormat="1" x14ac:dyDescent="0.25">
      <c r="I6260" s="111"/>
      <c r="J6260" s="111"/>
      <c r="K6260" s="111"/>
      <c r="L6260" s="111"/>
      <c r="M6260" s="111"/>
      <c r="N6260" s="111"/>
      <c r="O6260" s="112"/>
      <c r="AF6260" s="109"/>
      <c r="AG6260" s="109"/>
      <c r="AH6260" s="109"/>
      <c r="AN6260" s="109"/>
      <c r="AO6260" s="109"/>
      <c r="AP6260" s="109"/>
      <c r="BF6260" s="305"/>
      <c r="BG6260" s="305"/>
      <c r="BJ6260" s="344"/>
      <c r="BK6260" s="344"/>
      <c r="BS6260" s="305"/>
      <c r="BT6260" s="305"/>
      <c r="BU6260" s="305"/>
      <c r="BV6260" s="305"/>
      <c r="BW6260" s="305"/>
      <c r="BX6260" s="305"/>
      <c r="BY6260" s="305"/>
      <c r="BZ6260" s="305"/>
      <c r="CA6260" s="305"/>
      <c r="CE6260" s="110"/>
    </row>
    <row r="6261" spans="9:83" s="108" customFormat="1" x14ac:dyDescent="0.25">
      <c r="I6261" s="111"/>
      <c r="J6261" s="111"/>
      <c r="K6261" s="111"/>
      <c r="L6261" s="111"/>
      <c r="M6261" s="111"/>
      <c r="N6261" s="111"/>
      <c r="O6261" s="112"/>
      <c r="AF6261" s="109"/>
      <c r="AG6261" s="109"/>
      <c r="AH6261" s="109"/>
      <c r="AN6261" s="109"/>
      <c r="AO6261" s="109"/>
      <c r="AP6261" s="109"/>
      <c r="BF6261" s="305"/>
      <c r="BG6261" s="305"/>
      <c r="BJ6261" s="344"/>
      <c r="BK6261" s="344"/>
      <c r="BS6261" s="305"/>
      <c r="BT6261" s="305"/>
      <c r="BU6261" s="305"/>
      <c r="BV6261" s="305"/>
      <c r="BW6261" s="305"/>
      <c r="BX6261" s="305"/>
      <c r="BY6261" s="305"/>
      <c r="BZ6261" s="305"/>
      <c r="CA6261" s="305"/>
      <c r="CE6261" s="110"/>
    </row>
    <row r="6262" spans="9:83" s="108" customFormat="1" x14ac:dyDescent="0.25">
      <c r="I6262" s="111"/>
      <c r="J6262" s="111"/>
      <c r="K6262" s="111"/>
      <c r="L6262" s="111"/>
      <c r="M6262" s="111"/>
      <c r="N6262" s="111"/>
      <c r="O6262" s="112"/>
      <c r="AF6262" s="109"/>
      <c r="AG6262" s="109"/>
      <c r="AH6262" s="109"/>
      <c r="AN6262" s="109"/>
      <c r="AO6262" s="109"/>
      <c r="AP6262" s="109"/>
      <c r="BF6262" s="305"/>
      <c r="BG6262" s="305"/>
      <c r="BJ6262" s="344"/>
      <c r="BK6262" s="344"/>
      <c r="BS6262" s="305"/>
      <c r="BT6262" s="305"/>
      <c r="BU6262" s="305"/>
      <c r="BV6262" s="305"/>
      <c r="BW6262" s="305"/>
      <c r="BX6262" s="305"/>
      <c r="BY6262" s="305"/>
      <c r="BZ6262" s="305"/>
      <c r="CA6262" s="305"/>
      <c r="CE6262" s="110"/>
    </row>
    <row r="6263" spans="9:83" s="108" customFormat="1" x14ac:dyDescent="0.25">
      <c r="I6263" s="111"/>
      <c r="J6263" s="111"/>
      <c r="K6263" s="111"/>
      <c r="L6263" s="111"/>
      <c r="M6263" s="111"/>
      <c r="N6263" s="111"/>
      <c r="O6263" s="112"/>
      <c r="AF6263" s="109"/>
      <c r="AG6263" s="109"/>
      <c r="AH6263" s="109"/>
      <c r="AN6263" s="109"/>
      <c r="AO6263" s="109"/>
      <c r="AP6263" s="109"/>
      <c r="BF6263" s="305"/>
      <c r="BG6263" s="305"/>
      <c r="BJ6263" s="344"/>
      <c r="BK6263" s="344"/>
      <c r="BS6263" s="305"/>
      <c r="BT6263" s="305"/>
      <c r="BU6263" s="305"/>
      <c r="BV6263" s="305"/>
      <c r="BW6263" s="305"/>
      <c r="BX6263" s="305"/>
      <c r="BY6263" s="305"/>
      <c r="BZ6263" s="305"/>
      <c r="CA6263" s="305"/>
      <c r="CE6263" s="110"/>
    </row>
    <row r="6264" spans="9:83" s="108" customFormat="1" x14ac:dyDescent="0.25">
      <c r="I6264" s="111"/>
      <c r="J6264" s="111"/>
      <c r="K6264" s="111"/>
      <c r="L6264" s="111"/>
      <c r="M6264" s="111"/>
      <c r="N6264" s="111"/>
      <c r="O6264" s="112"/>
      <c r="AF6264" s="109"/>
      <c r="AG6264" s="109"/>
      <c r="AH6264" s="109"/>
      <c r="AN6264" s="109"/>
      <c r="AO6264" s="109"/>
      <c r="AP6264" s="109"/>
      <c r="BF6264" s="305"/>
      <c r="BG6264" s="305"/>
      <c r="BJ6264" s="344"/>
      <c r="BK6264" s="344"/>
      <c r="BS6264" s="305"/>
      <c r="BT6264" s="305"/>
      <c r="BU6264" s="305"/>
      <c r="BV6264" s="305"/>
      <c r="BW6264" s="305"/>
      <c r="BX6264" s="305"/>
      <c r="BY6264" s="305"/>
      <c r="BZ6264" s="305"/>
      <c r="CA6264" s="305"/>
      <c r="CE6264" s="110"/>
    </row>
    <row r="6265" spans="9:83" s="108" customFormat="1" x14ac:dyDescent="0.25">
      <c r="I6265" s="111"/>
      <c r="J6265" s="111"/>
      <c r="K6265" s="111"/>
      <c r="L6265" s="111"/>
      <c r="M6265" s="111"/>
      <c r="N6265" s="111"/>
      <c r="O6265" s="112"/>
      <c r="AF6265" s="109"/>
      <c r="AG6265" s="109"/>
      <c r="AH6265" s="109"/>
      <c r="AN6265" s="109"/>
      <c r="AO6265" s="109"/>
      <c r="AP6265" s="109"/>
      <c r="BF6265" s="305"/>
      <c r="BG6265" s="305"/>
      <c r="BJ6265" s="344"/>
      <c r="BK6265" s="344"/>
      <c r="BS6265" s="305"/>
      <c r="BT6265" s="305"/>
      <c r="BU6265" s="305"/>
      <c r="BV6265" s="305"/>
      <c r="BW6265" s="305"/>
      <c r="BX6265" s="305"/>
      <c r="BY6265" s="305"/>
      <c r="BZ6265" s="305"/>
      <c r="CA6265" s="305"/>
      <c r="CE6265" s="110"/>
    </row>
    <row r="6266" spans="9:83" s="108" customFormat="1" x14ac:dyDescent="0.25">
      <c r="I6266" s="111"/>
      <c r="J6266" s="111"/>
      <c r="K6266" s="111"/>
      <c r="L6266" s="111"/>
      <c r="M6266" s="111"/>
      <c r="N6266" s="111"/>
      <c r="O6266" s="112"/>
      <c r="AF6266" s="109"/>
      <c r="AG6266" s="109"/>
      <c r="AH6266" s="109"/>
      <c r="AN6266" s="109"/>
      <c r="AO6266" s="109"/>
      <c r="AP6266" s="109"/>
      <c r="BF6266" s="305"/>
      <c r="BG6266" s="305"/>
      <c r="BJ6266" s="344"/>
      <c r="BK6266" s="344"/>
      <c r="BS6266" s="305"/>
      <c r="BT6266" s="305"/>
      <c r="BU6266" s="305"/>
      <c r="BV6266" s="305"/>
      <c r="BW6266" s="305"/>
      <c r="BX6266" s="305"/>
      <c r="BY6266" s="305"/>
      <c r="BZ6266" s="305"/>
      <c r="CA6266" s="305"/>
      <c r="CE6266" s="110"/>
    </row>
    <row r="6267" spans="9:83" s="108" customFormat="1" x14ac:dyDescent="0.25">
      <c r="I6267" s="111"/>
      <c r="J6267" s="111"/>
      <c r="K6267" s="111"/>
      <c r="L6267" s="111"/>
      <c r="M6267" s="111"/>
      <c r="N6267" s="111"/>
      <c r="O6267" s="112"/>
      <c r="AF6267" s="109"/>
      <c r="AG6267" s="109"/>
      <c r="AH6267" s="109"/>
      <c r="AN6267" s="109"/>
      <c r="AO6267" s="109"/>
      <c r="AP6267" s="109"/>
      <c r="BF6267" s="305"/>
      <c r="BG6267" s="305"/>
      <c r="BJ6267" s="344"/>
      <c r="BK6267" s="344"/>
      <c r="BS6267" s="305"/>
      <c r="BT6267" s="305"/>
      <c r="BU6267" s="305"/>
      <c r="BV6267" s="305"/>
      <c r="BW6267" s="305"/>
      <c r="BX6267" s="305"/>
      <c r="BY6267" s="305"/>
      <c r="BZ6267" s="305"/>
      <c r="CA6267" s="305"/>
      <c r="CE6267" s="110"/>
    </row>
    <row r="6268" spans="9:83" s="108" customFormat="1" x14ac:dyDescent="0.25">
      <c r="I6268" s="111"/>
      <c r="J6268" s="111"/>
      <c r="K6268" s="111"/>
      <c r="L6268" s="111"/>
      <c r="M6268" s="111"/>
      <c r="N6268" s="111"/>
      <c r="O6268" s="112"/>
      <c r="AF6268" s="109"/>
      <c r="AG6268" s="109"/>
      <c r="AH6268" s="109"/>
      <c r="AN6268" s="109"/>
      <c r="AO6268" s="109"/>
      <c r="AP6268" s="109"/>
      <c r="BF6268" s="305"/>
      <c r="BG6268" s="305"/>
      <c r="BJ6268" s="344"/>
      <c r="BK6268" s="344"/>
      <c r="BS6268" s="305"/>
      <c r="BT6268" s="305"/>
      <c r="BU6268" s="305"/>
      <c r="BV6268" s="305"/>
      <c r="BW6268" s="305"/>
      <c r="BX6268" s="305"/>
      <c r="BY6268" s="305"/>
      <c r="BZ6268" s="305"/>
      <c r="CA6268" s="305"/>
      <c r="CE6268" s="110"/>
    </row>
    <row r="6269" spans="9:83" s="108" customFormat="1" x14ac:dyDescent="0.25">
      <c r="I6269" s="111"/>
      <c r="J6269" s="111"/>
      <c r="K6269" s="111"/>
      <c r="L6269" s="111"/>
      <c r="M6269" s="111"/>
      <c r="N6269" s="111"/>
      <c r="O6269" s="112"/>
      <c r="AF6269" s="109"/>
      <c r="AG6269" s="109"/>
      <c r="AH6269" s="109"/>
      <c r="AN6269" s="109"/>
      <c r="AO6269" s="109"/>
      <c r="AP6269" s="109"/>
      <c r="BF6269" s="305"/>
      <c r="BG6269" s="305"/>
      <c r="BJ6269" s="344"/>
      <c r="BK6269" s="344"/>
      <c r="BS6269" s="305"/>
      <c r="BT6269" s="305"/>
      <c r="BU6269" s="305"/>
      <c r="BV6269" s="305"/>
      <c r="BW6269" s="305"/>
      <c r="BX6269" s="305"/>
      <c r="BY6269" s="305"/>
      <c r="BZ6269" s="305"/>
      <c r="CA6269" s="305"/>
      <c r="CE6269" s="110"/>
    </row>
    <row r="6270" spans="9:83" s="108" customFormat="1" x14ac:dyDescent="0.25">
      <c r="I6270" s="111"/>
      <c r="J6270" s="111"/>
      <c r="K6270" s="111"/>
      <c r="L6270" s="111"/>
      <c r="M6270" s="111"/>
      <c r="N6270" s="111"/>
      <c r="O6270" s="112"/>
      <c r="AF6270" s="109"/>
      <c r="AG6270" s="109"/>
      <c r="AH6270" s="109"/>
      <c r="AN6270" s="109"/>
      <c r="AO6270" s="109"/>
      <c r="AP6270" s="109"/>
      <c r="BF6270" s="305"/>
      <c r="BG6270" s="305"/>
      <c r="BJ6270" s="344"/>
      <c r="BK6270" s="344"/>
      <c r="BS6270" s="305"/>
      <c r="BT6270" s="305"/>
      <c r="BU6270" s="305"/>
      <c r="BV6270" s="305"/>
      <c r="BW6270" s="305"/>
      <c r="BX6270" s="305"/>
      <c r="BY6270" s="305"/>
      <c r="BZ6270" s="305"/>
      <c r="CA6270" s="305"/>
      <c r="CE6270" s="110"/>
    </row>
    <row r="6271" spans="9:83" s="108" customFormat="1" x14ac:dyDescent="0.25">
      <c r="I6271" s="111"/>
      <c r="J6271" s="111"/>
      <c r="K6271" s="111"/>
      <c r="L6271" s="111"/>
      <c r="M6271" s="111"/>
      <c r="N6271" s="111"/>
      <c r="O6271" s="112"/>
      <c r="AF6271" s="109"/>
      <c r="AG6271" s="109"/>
      <c r="AH6271" s="109"/>
      <c r="AN6271" s="109"/>
      <c r="AO6271" s="109"/>
      <c r="AP6271" s="109"/>
      <c r="BF6271" s="305"/>
      <c r="BG6271" s="305"/>
      <c r="BJ6271" s="344"/>
      <c r="BK6271" s="344"/>
      <c r="BS6271" s="305"/>
      <c r="BT6271" s="305"/>
      <c r="BU6271" s="305"/>
      <c r="BV6271" s="305"/>
      <c r="BW6271" s="305"/>
      <c r="BX6271" s="305"/>
      <c r="BY6271" s="305"/>
      <c r="BZ6271" s="305"/>
      <c r="CA6271" s="305"/>
      <c r="CE6271" s="110"/>
    </row>
    <row r="6272" spans="9:83" s="108" customFormat="1" x14ac:dyDescent="0.25">
      <c r="I6272" s="111"/>
      <c r="J6272" s="111"/>
      <c r="K6272" s="111"/>
      <c r="L6272" s="111"/>
      <c r="M6272" s="111"/>
      <c r="N6272" s="111"/>
      <c r="O6272" s="112"/>
      <c r="AF6272" s="109"/>
      <c r="AG6272" s="109"/>
      <c r="AH6272" s="109"/>
      <c r="AN6272" s="109"/>
      <c r="AO6272" s="109"/>
      <c r="AP6272" s="109"/>
      <c r="BF6272" s="305"/>
      <c r="BG6272" s="305"/>
      <c r="BJ6272" s="344"/>
      <c r="BK6272" s="344"/>
      <c r="BS6272" s="305"/>
      <c r="BT6272" s="305"/>
      <c r="BU6272" s="305"/>
      <c r="BV6272" s="305"/>
      <c r="BW6272" s="305"/>
      <c r="BX6272" s="305"/>
      <c r="BY6272" s="305"/>
      <c r="BZ6272" s="305"/>
      <c r="CA6272" s="305"/>
      <c r="CE6272" s="110"/>
    </row>
    <row r="6273" spans="9:83" s="108" customFormat="1" x14ac:dyDescent="0.25">
      <c r="I6273" s="111"/>
      <c r="J6273" s="111"/>
      <c r="K6273" s="111"/>
      <c r="L6273" s="111"/>
      <c r="M6273" s="111"/>
      <c r="N6273" s="111"/>
      <c r="O6273" s="112"/>
      <c r="AF6273" s="109"/>
      <c r="AG6273" s="109"/>
      <c r="AH6273" s="109"/>
      <c r="AN6273" s="109"/>
      <c r="AO6273" s="109"/>
      <c r="AP6273" s="109"/>
      <c r="BF6273" s="305"/>
      <c r="BG6273" s="305"/>
      <c r="BJ6273" s="344"/>
      <c r="BK6273" s="344"/>
      <c r="BS6273" s="305"/>
      <c r="BT6273" s="305"/>
      <c r="BU6273" s="305"/>
      <c r="BV6273" s="305"/>
      <c r="BW6273" s="305"/>
      <c r="BX6273" s="305"/>
      <c r="BY6273" s="305"/>
      <c r="BZ6273" s="305"/>
      <c r="CA6273" s="305"/>
      <c r="CE6273" s="110"/>
    </row>
    <row r="6274" spans="9:83" s="108" customFormat="1" x14ac:dyDescent="0.25">
      <c r="I6274" s="111"/>
      <c r="J6274" s="111"/>
      <c r="K6274" s="111"/>
      <c r="L6274" s="111"/>
      <c r="M6274" s="111"/>
      <c r="N6274" s="111"/>
      <c r="O6274" s="112"/>
      <c r="AF6274" s="109"/>
      <c r="AG6274" s="109"/>
      <c r="AH6274" s="109"/>
      <c r="AN6274" s="109"/>
      <c r="AO6274" s="109"/>
      <c r="AP6274" s="109"/>
      <c r="BF6274" s="305"/>
      <c r="BG6274" s="305"/>
      <c r="BJ6274" s="344"/>
      <c r="BK6274" s="344"/>
      <c r="BS6274" s="305"/>
      <c r="BT6274" s="305"/>
      <c r="BU6274" s="305"/>
      <c r="BV6274" s="305"/>
      <c r="BW6274" s="305"/>
      <c r="BX6274" s="305"/>
      <c r="BY6274" s="305"/>
      <c r="BZ6274" s="305"/>
      <c r="CA6274" s="305"/>
      <c r="CE6274" s="110"/>
    </row>
    <row r="6275" spans="9:83" s="108" customFormat="1" x14ac:dyDescent="0.25">
      <c r="I6275" s="111"/>
      <c r="J6275" s="111"/>
      <c r="K6275" s="111"/>
      <c r="L6275" s="111"/>
      <c r="M6275" s="111"/>
      <c r="N6275" s="111"/>
      <c r="O6275" s="112"/>
      <c r="AF6275" s="109"/>
      <c r="AG6275" s="109"/>
      <c r="AH6275" s="109"/>
      <c r="AN6275" s="109"/>
      <c r="AO6275" s="109"/>
      <c r="AP6275" s="109"/>
      <c r="BF6275" s="305"/>
      <c r="BG6275" s="305"/>
      <c r="BJ6275" s="344"/>
      <c r="BK6275" s="344"/>
      <c r="BS6275" s="305"/>
      <c r="BT6275" s="305"/>
      <c r="BU6275" s="305"/>
      <c r="BV6275" s="305"/>
      <c r="BW6275" s="305"/>
      <c r="BX6275" s="305"/>
      <c r="BY6275" s="305"/>
      <c r="BZ6275" s="305"/>
      <c r="CA6275" s="305"/>
      <c r="CE6275" s="110"/>
    </row>
    <row r="6276" spans="9:83" s="108" customFormat="1" x14ac:dyDescent="0.25">
      <c r="I6276" s="111"/>
      <c r="J6276" s="111"/>
      <c r="K6276" s="111"/>
      <c r="L6276" s="111"/>
      <c r="M6276" s="111"/>
      <c r="N6276" s="111"/>
      <c r="O6276" s="112"/>
      <c r="AF6276" s="109"/>
      <c r="AG6276" s="109"/>
      <c r="AH6276" s="109"/>
      <c r="AN6276" s="109"/>
      <c r="AO6276" s="109"/>
      <c r="AP6276" s="109"/>
      <c r="BF6276" s="305"/>
      <c r="BG6276" s="305"/>
      <c r="BJ6276" s="344"/>
      <c r="BK6276" s="344"/>
      <c r="BS6276" s="305"/>
      <c r="BT6276" s="305"/>
      <c r="BU6276" s="305"/>
      <c r="BV6276" s="305"/>
      <c r="BW6276" s="305"/>
      <c r="BX6276" s="305"/>
      <c r="BY6276" s="305"/>
      <c r="BZ6276" s="305"/>
      <c r="CA6276" s="305"/>
      <c r="CE6276" s="110"/>
    </row>
    <row r="6277" spans="9:83" s="108" customFormat="1" x14ac:dyDescent="0.25">
      <c r="I6277" s="111"/>
      <c r="J6277" s="111"/>
      <c r="K6277" s="111"/>
      <c r="L6277" s="111"/>
      <c r="M6277" s="111"/>
      <c r="N6277" s="111"/>
      <c r="O6277" s="112"/>
      <c r="AF6277" s="109"/>
      <c r="AG6277" s="109"/>
      <c r="AH6277" s="109"/>
      <c r="AN6277" s="109"/>
      <c r="AO6277" s="109"/>
      <c r="AP6277" s="109"/>
      <c r="BF6277" s="305"/>
      <c r="BG6277" s="305"/>
      <c r="BJ6277" s="344"/>
      <c r="BK6277" s="344"/>
      <c r="BS6277" s="305"/>
      <c r="BT6277" s="305"/>
      <c r="BU6277" s="305"/>
      <c r="BV6277" s="305"/>
      <c r="BW6277" s="305"/>
      <c r="BX6277" s="305"/>
      <c r="BY6277" s="305"/>
      <c r="BZ6277" s="305"/>
      <c r="CA6277" s="305"/>
      <c r="CE6277" s="110"/>
    </row>
    <row r="6278" spans="9:83" s="108" customFormat="1" x14ac:dyDescent="0.25">
      <c r="I6278" s="111"/>
      <c r="J6278" s="111"/>
      <c r="K6278" s="111"/>
      <c r="L6278" s="111"/>
      <c r="M6278" s="111"/>
      <c r="N6278" s="111"/>
      <c r="O6278" s="112"/>
      <c r="AF6278" s="109"/>
      <c r="AG6278" s="109"/>
      <c r="AH6278" s="109"/>
      <c r="AN6278" s="109"/>
      <c r="AO6278" s="109"/>
      <c r="AP6278" s="109"/>
      <c r="BF6278" s="305"/>
      <c r="BG6278" s="305"/>
      <c r="BJ6278" s="344"/>
      <c r="BK6278" s="344"/>
      <c r="BS6278" s="305"/>
      <c r="BT6278" s="305"/>
      <c r="BU6278" s="305"/>
      <c r="BV6278" s="305"/>
      <c r="BW6278" s="305"/>
      <c r="BX6278" s="305"/>
      <c r="BY6278" s="305"/>
      <c r="BZ6278" s="305"/>
      <c r="CA6278" s="305"/>
      <c r="CE6278" s="110"/>
    </row>
    <row r="6279" spans="9:83" s="108" customFormat="1" x14ac:dyDescent="0.25">
      <c r="I6279" s="111"/>
      <c r="J6279" s="111"/>
      <c r="K6279" s="111"/>
      <c r="L6279" s="111"/>
      <c r="M6279" s="111"/>
      <c r="N6279" s="111"/>
      <c r="O6279" s="112"/>
      <c r="AF6279" s="109"/>
      <c r="AG6279" s="109"/>
      <c r="AH6279" s="109"/>
      <c r="AN6279" s="109"/>
      <c r="AO6279" s="109"/>
      <c r="AP6279" s="109"/>
      <c r="BF6279" s="305"/>
      <c r="BG6279" s="305"/>
      <c r="BJ6279" s="344"/>
      <c r="BK6279" s="344"/>
      <c r="BS6279" s="305"/>
      <c r="BT6279" s="305"/>
      <c r="BU6279" s="305"/>
      <c r="BV6279" s="305"/>
      <c r="BW6279" s="305"/>
      <c r="BX6279" s="305"/>
      <c r="BY6279" s="305"/>
      <c r="BZ6279" s="305"/>
      <c r="CA6279" s="305"/>
      <c r="CE6279" s="110"/>
    </row>
    <row r="6280" spans="9:83" s="108" customFormat="1" x14ac:dyDescent="0.25">
      <c r="I6280" s="111"/>
      <c r="J6280" s="111"/>
      <c r="K6280" s="111"/>
      <c r="L6280" s="111"/>
      <c r="M6280" s="111"/>
      <c r="N6280" s="111"/>
      <c r="O6280" s="112"/>
      <c r="AF6280" s="109"/>
      <c r="AG6280" s="109"/>
      <c r="AH6280" s="109"/>
      <c r="AN6280" s="109"/>
      <c r="AO6280" s="109"/>
      <c r="AP6280" s="109"/>
      <c r="BF6280" s="305"/>
      <c r="BG6280" s="305"/>
      <c r="BJ6280" s="344"/>
      <c r="BK6280" s="344"/>
      <c r="BS6280" s="305"/>
      <c r="BT6280" s="305"/>
      <c r="BU6280" s="305"/>
      <c r="BV6280" s="305"/>
      <c r="BW6280" s="305"/>
      <c r="BX6280" s="305"/>
      <c r="BY6280" s="305"/>
      <c r="BZ6280" s="305"/>
      <c r="CA6280" s="305"/>
      <c r="CE6280" s="110"/>
    </row>
    <row r="6281" spans="9:83" s="108" customFormat="1" x14ac:dyDescent="0.25">
      <c r="I6281" s="111"/>
      <c r="J6281" s="111"/>
      <c r="K6281" s="111"/>
      <c r="L6281" s="111"/>
      <c r="M6281" s="111"/>
      <c r="N6281" s="111"/>
      <c r="O6281" s="112"/>
      <c r="AF6281" s="109"/>
      <c r="AG6281" s="109"/>
      <c r="AH6281" s="109"/>
      <c r="AN6281" s="109"/>
      <c r="AO6281" s="109"/>
      <c r="AP6281" s="109"/>
      <c r="BF6281" s="305"/>
      <c r="BG6281" s="305"/>
      <c r="BJ6281" s="344"/>
      <c r="BK6281" s="344"/>
      <c r="BS6281" s="305"/>
      <c r="BT6281" s="305"/>
      <c r="BU6281" s="305"/>
      <c r="BV6281" s="305"/>
      <c r="BW6281" s="305"/>
      <c r="BX6281" s="305"/>
      <c r="BY6281" s="305"/>
      <c r="BZ6281" s="305"/>
      <c r="CA6281" s="305"/>
      <c r="CE6281" s="110"/>
    </row>
    <row r="6282" spans="9:83" s="108" customFormat="1" x14ac:dyDescent="0.25">
      <c r="I6282" s="111"/>
      <c r="J6282" s="111"/>
      <c r="K6282" s="111"/>
      <c r="L6282" s="111"/>
      <c r="M6282" s="111"/>
      <c r="N6282" s="111"/>
      <c r="O6282" s="112"/>
      <c r="AF6282" s="109"/>
      <c r="AG6282" s="109"/>
      <c r="AH6282" s="109"/>
      <c r="AN6282" s="109"/>
      <c r="AO6282" s="109"/>
      <c r="AP6282" s="109"/>
      <c r="BF6282" s="305"/>
      <c r="BG6282" s="305"/>
      <c r="BJ6282" s="344"/>
      <c r="BK6282" s="344"/>
      <c r="BS6282" s="305"/>
      <c r="BT6282" s="305"/>
      <c r="BU6282" s="305"/>
      <c r="BV6282" s="305"/>
      <c r="BW6282" s="305"/>
      <c r="BX6282" s="305"/>
      <c r="BY6282" s="305"/>
      <c r="BZ6282" s="305"/>
      <c r="CA6282" s="305"/>
      <c r="CE6282" s="110"/>
    </row>
    <row r="6283" spans="9:83" s="108" customFormat="1" x14ac:dyDescent="0.25">
      <c r="I6283" s="111"/>
      <c r="J6283" s="111"/>
      <c r="K6283" s="111"/>
      <c r="L6283" s="111"/>
      <c r="M6283" s="111"/>
      <c r="N6283" s="111"/>
      <c r="O6283" s="112"/>
      <c r="AF6283" s="109"/>
      <c r="AG6283" s="109"/>
      <c r="AH6283" s="109"/>
      <c r="AN6283" s="109"/>
      <c r="AO6283" s="109"/>
      <c r="AP6283" s="109"/>
      <c r="BF6283" s="305"/>
      <c r="BG6283" s="305"/>
      <c r="BJ6283" s="344"/>
      <c r="BK6283" s="344"/>
      <c r="BS6283" s="305"/>
      <c r="BT6283" s="305"/>
      <c r="BU6283" s="305"/>
      <c r="BV6283" s="305"/>
      <c r="BW6283" s="305"/>
      <c r="BX6283" s="305"/>
      <c r="BY6283" s="305"/>
      <c r="BZ6283" s="305"/>
      <c r="CA6283" s="305"/>
      <c r="CE6283" s="110"/>
    </row>
    <row r="6284" spans="9:83" s="108" customFormat="1" x14ac:dyDescent="0.25">
      <c r="I6284" s="111"/>
      <c r="J6284" s="111"/>
      <c r="K6284" s="111"/>
      <c r="L6284" s="111"/>
      <c r="M6284" s="111"/>
      <c r="N6284" s="111"/>
      <c r="O6284" s="112"/>
      <c r="AF6284" s="109"/>
      <c r="AG6284" s="109"/>
      <c r="AH6284" s="109"/>
      <c r="AN6284" s="109"/>
      <c r="AO6284" s="109"/>
      <c r="AP6284" s="109"/>
      <c r="BF6284" s="305"/>
      <c r="BG6284" s="305"/>
      <c r="BJ6284" s="344"/>
      <c r="BK6284" s="344"/>
      <c r="BS6284" s="305"/>
      <c r="BT6284" s="305"/>
      <c r="BU6284" s="305"/>
      <c r="BV6284" s="305"/>
      <c r="BW6284" s="305"/>
      <c r="BX6284" s="305"/>
      <c r="BY6284" s="305"/>
      <c r="BZ6284" s="305"/>
      <c r="CA6284" s="305"/>
      <c r="CE6284" s="110"/>
    </row>
    <row r="6285" spans="9:83" s="108" customFormat="1" x14ac:dyDescent="0.25">
      <c r="I6285" s="111"/>
      <c r="J6285" s="111"/>
      <c r="K6285" s="111"/>
      <c r="L6285" s="111"/>
      <c r="M6285" s="111"/>
      <c r="N6285" s="111"/>
      <c r="O6285" s="112"/>
      <c r="AF6285" s="109"/>
      <c r="AG6285" s="109"/>
      <c r="AH6285" s="109"/>
      <c r="AN6285" s="109"/>
      <c r="AO6285" s="109"/>
      <c r="AP6285" s="109"/>
      <c r="BF6285" s="305"/>
      <c r="BG6285" s="305"/>
      <c r="BJ6285" s="344"/>
      <c r="BK6285" s="344"/>
      <c r="BS6285" s="305"/>
      <c r="BT6285" s="305"/>
      <c r="BU6285" s="305"/>
      <c r="BV6285" s="305"/>
      <c r="BW6285" s="305"/>
      <c r="BX6285" s="305"/>
      <c r="BY6285" s="305"/>
      <c r="BZ6285" s="305"/>
      <c r="CA6285" s="305"/>
      <c r="CE6285" s="110"/>
    </row>
    <row r="6286" spans="9:83" s="108" customFormat="1" x14ac:dyDescent="0.25">
      <c r="I6286" s="111"/>
      <c r="J6286" s="111"/>
      <c r="K6286" s="111"/>
      <c r="L6286" s="111"/>
      <c r="M6286" s="111"/>
      <c r="N6286" s="111"/>
      <c r="O6286" s="112"/>
      <c r="AF6286" s="109"/>
      <c r="AG6286" s="109"/>
      <c r="AH6286" s="109"/>
      <c r="AN6286" s="109"/>
      <c r="AO6286" s="109"/>
      <c r="AP6286" s="109"/>
      <c r="BF6286" s="305"/>
      <c r="BG6286" s="305"/>
      <c r="BJ6286" s="344"/>
      <c r="BK6286" s="344"/>
      <c r="BS6286" s="305"/>
      <c r="BT6286" s="305"/>
      <c r="BU6286" s="305"/>
      <c r="BV6286" s="305"/>
      <c r="BW6286" s="305"/>
      <c r="BX6286" s="305"/>
      <c r="BY6286" s="305"/>
      <c r="BZ6286" s="305"/>
      <c r="CA6286" s="305"/>
      <c r="CE6286" s="110"/>
    </row>
    <row r="6287" spans="9:83" s="108" customFormat="1" x14ac:dyDescent="0.25">
      <c r="I6287" s="111"/>
      <c r="J6287" s="111"/>
      <c r="K6287" s="111"/>
      <c r="L6287" s="111"/>
      <c r="M6287" s="111"/>
      <c r="N6287" s="111"/>
      <c r="O6287" s="112"/>
      <c r="AF6287" s="109"/>
      <c r="AG6287" s="109"/>
      <c r="AH6287" s="109"/>
      <c r="AN6287" s="109"/>
      <c r="AO6287" s="109"/>
      <c r="AP6287" s="109"/>
      <c r="BF6287" s="305"/>
      <c r="BG6287" s="305"/>
      <c r="BJ6287" s="344"/>
      <c r="BK6287" s="344"/>
      <c r="BS6287" s="305"/>
      <c r="BT6287" s="305"/>
      <c r="BU6287" s="305"/>
      <c r="BV6287" s="305"/>
      <c r="BW6287" s="305"/>
      <c r="BX6287" s="305"/>
      <c r="BY6287" s="305"/>
      <c r="BZ6287" s="305"/>
      <c r="CA6287" s="305"/>
      <c r="CE6287" s="110"/>
    </row>
    <row r="6288" spans="9:83" s="108" customFormat="1" x14ac:dyDescent="0.25">
      <c r="I6288" s="111"/>
      <c r="J6288" s="111"/>
      <c r="K6288" s="111"/>
      <c r="L6288" s="111"/>
      <c r="M6288" s="111"/>
      <c r="N6288" s="111"/>
      <c r="O6288" s="112"/>
      <c r="AF6288" s="109"/>
      <c r="AG6288" s="109"/>
      <c r="AH6288" s="109"/>
      <c r="AN6288" s="109"/>
      <c r="AO6288" s="109"/>
      <c r="AP6288" s="109"/>
      <c r="BF6288" s="305"/>
      <c r="BG6288" s="305"/>
      <c r="BJ6288" s="344"/>
      <c r="BK6288" s="344"/>
      <c r="BS6288" s="305"/>
      <c r="BT6288" s="305"/>
      <c r="BU6288" s="305"/>
      <c r="BV6288" s="305"/>
      <c r="BW6288" s="305"/>
      <c r="BX6288" s="305"/>
      <c r="BY6288" s="305"/>
      <c r="BZ6288" s="305"/>
      <c r="CA6288" s="305"/>
      <c r="CE6288" s="110"/>
    </row>
    <row r="6289" spans="9:83" s="108" customFormat="1" x14ac:dyDescent="0.25">
      <c r="I6289" s="111"/>
      <c r="J6289" s="111"/>
      <c r="K6289" s="111"/>
      <c r="L6289" s="111"/>
      <c r="M6289" s="111"/>
      <c r="N6289" s="111"/>
      <c r="O6289" s="112"/>
      <c r="AF6289" s="109"/>
      <c r="AG6289" s="109"/>
      <c r="AH6289" s="109"/>
      <c r="AN6289" s="109"/>
      <c r="AO6289" s="109"/>
      <c r="AP6289" s="109"/>
      <c r="BF6289" s="305"/>
      <c r="BG6289" s="305"/>
      <c r="BJ6289" s="344"/>
      <c r="BK6289" s="344"/>
      <c r="BS6289" s="305"/>
      <c r="BT6289" s="305"/>
      <c r="BU6289" s="305"/>
      <c r="BV6289" s="305"/>
      <c r="BW6289" s="305"/>
      <c r="BX6289" s="305"/>
      <c r="BY6289" s="305"/>
      <c r="BZ6289" s="305"/>
      <c r="CA6289" s="305"/>
      <c r="CE6289" s="110"/>
    </row>
    <row r="6290" spans="9:83" s="108" customFormat="1" x14ac:dyDescent="0.25">
      <c r="I6290" s="111"/>
      <c r="J6290" s="111"/>
      <c r="K6290" s="111"/>
      <c r="L6290" s="111"/>
      <c r="M6290" s="111"/>
      <c r="N6290" s="111"/>
      <c r="O6290" s="112"/>
      <c r="AF6290" s="109"/>
      <c r="AG6290" s="109"/>
      <c r="AH6290" s="109"/>
      <c r="AN6290" s="109"/>
      <c r="AO6290" s="109"/>
      <c r="AP6290" s="109"/>
      <c r="BF6290" s="305"/>
      <c r="BG6290" s="305"/>
      <c r="BJ6290" s="344"/>
      <c r="BK6290" s="344"/>
      <c r="BS6290" s="305"/>
      <c r="BT6290" s="305"/>
      <c r="BU6290" s="305"/>
      <c r="BV6290" s="305"/>
      <c r="BW6290" s="305"/>
      <c r="BX6290" s="305"/>
      <c r="BY6290" s="305"/>
      <c r="BZ6290" s="305"/>
      <c r="CA6290" s="305"/>
      <c r="CE6290" s="110"/>
    </row>
    <row r="6291" spans="9:83" s="108" customFormat="1" x14ac:dyDescent="0.25">
      <c r="I6291" s="111"/>
      <c r="J6291" s="111"/>
      <c r="K6291" s="111"/>
      <c r="L6291" s="111"/>
      <c r="M6291" s="111"/>
      <c r="N6291" s="111"/>
      <c r="O6291" s="112"/>
      <c r="AF6291" s="109"/>
      <c r="AG6291" s="109"/>
      <c r="AH6291" s="109"/>
      <c r="AN6291" s="109"/>
      <c r="AO6291" s="109"/>
      <c r="AP6291" s="109"/>
      <c r="BF6291" s="305"/>
      <c r="BG6291" s="305"/>
      <c r="BJ6291" s="344"/>
      <c r="BK6291" s="344"/>
      <c r="BS6291" s="305"/>
      <c r="BT6291" s="305"/>
      <c r="BU6291" s="305"/>
      <c r="BV6291" s="305"/>
      <c r="BW6291" s="305"/>
      <c r="BX6291" s="305"/>
      <c r="BY6291" s="305"/>
      <c r="BZ6291" s="305"/>
      <c r="CA6291" s="305"/>
      <c r="CE6291" s="110"/>
    </row>
    <row r="6292" spans="9:83" s="108" customFormat="1" x14ac:dyDescent="0.25">
      <c r="I6292" s="111"/>
      <c r="J6292" s="111"/>
      <c r="K6292" s="111"/>
      <c r="L6292" s="111"/>
      <c r="M6292" s="111"/>
      <c r="N6292" s="111"/>
      <c r="O6292" s="112"/>
      <c r="AF6292" s="109"/>
      <c r="AG6292" s="109"/>
      <c r="AH6292" s="109"/>
      <c r="AN6292" s="109"/>
      <c r="AO6292" s="109"/>
      <c r="AP6292" s="109"/>
      <c r="BF6292" s="305"/>
      <c r="BG6292" s="305"/>
      <c r="BJ6292" s="344"/>
      <c r="BK6292" s="344"/>
      <c r="BS6292" s="305"/>
      <c r="BT6292" s="305"/>
      <c r="BU6292" s="305"/>
      <c r="BV6292" s="305"/>
      <c r="BW6292" s="305"/>
      <c r="BX6292" s="305"/>
      <c r="BY6292" s="305"/>
      <c r="BZ6292" s="305"/>
      <c r="CA6292" s="305"/>
      <c r="CE6292" s="110"/>
    </row>
    <row r="6293" spans="9:83" s="108" customFormat="1" x14ac:dyDescent="0.25">
      <c r="I6293" s="111"/>
      <c r="J6293" s="111"/>
      <c r="K6293" s="111"/>
      <c r="L6293" s="111"/>
      <c r="M6293" s="111"/>
      <c r="N6293" s="111"/>
      <c r="O6293" s="112"/>
      <c r="AF6293" s="109"/>
      <c r="AG6293" s="109"/>
      <c r="AH6293" s="109"/>
      <c r="AN6293" s="109"/>
      <c r="AO6293" s="109"/>
      <c r="AP6293" s="109"/>
      <c r="BF6293" s="305"/>
      <c r="BG6293" s="305"/>
      <c r="BJ6293" s="344"/>
      <c r="BK6293" s="344"/>
      <c r="BS6293" s="305"/>
      <c r="BT6293" s="305"/>
      <c r="BU6293" s="305"/>
      <c r="BV6293" s="305"/>
      <c r="BW6293" s="305"/>
      <c r="BX6293" s="305"/>
      <c r="BY6293" s="305"/>
      <c r="BZ6293" s="305"/>
      <c r="CA6293" s="305"/>
      <c r="CE6293" s="110"/>
    </row>
    <row r="6294" spans="9:83" s="108" customFormat="1" x14ac:dyDescent="0.25">
      <c r="I6294" s="111"/>
      <c r="J6294" s="111"/>
      <c r="K6294" s="111"/>
      <c r="L6294" s="111"/>
      <c r="M6294" s="111"/>
      <c r="N6294" s="111"/>
      <c r="O6294" s="112"/>
      <c r="AF6294" s="109"/>
      <c r="AG6294" s="109"/>
      <c r="AH6294" s="109"/>
      <c r="AN6294" s="109"/>
      <c r="AO6294" s="109"/>
      <c r="AP6294" s="109"/>
      <c r="BF6294" s="305"/>
      <c r="BG6294" s="305"/>
      <c r="BJ6294" s="344"/>
      <c r="BK6294" s="344"/>
      <c r="BS6294" s="305"/>
      <c r="BT6294" s="305"/>
      <c r="BU6294" s="305"/>
      <c r="BV6294" s="305"/>
      <c r="BW6294" s="305"/>
      <c r="BX6294" s="305"/>
      <c r="BY6294" s="305"/>
      <c r="BZ6294" s="305"/>
      <c r="CA6294" s="305"/>
      <c r="CE6294" s="110"/>
    </row>
    <row r="6295" spans="9:83" s="108" customFormat="1" x14ac:dyDescent="0.25">
      <c r="I6295" s="111"/>
      <c r="J6295" s="111"/>
      <c r="K6295" s="111"/>
      <c r="L6295" s="111"/>
      <c r="M6295" s="111"/>
      <c r="N6295" s="111"/>
      <c r="O6295" s="112"/>
      <c r="AF6295" s="109"/>
      <c r="AG6295" s="109"/>
      <c r="AH6295" s="109"/>
      <c r="AN6295" s="109"/>
      <c r="AO6295" s="109"/>
      <c r="AP6295" s="109"/>
      <c r="BF6295" s="305"/>
      <c r="BG6295" s="305"/>
      <c r="BJ6295" s="344"/>
      <c r="BK6295" s="344"/>
      <c r="BS6295" s="305"/>
      <c r="BT6295" s="305"/>
      <c r="BU6295" s="305"/>
      <c r="BV6295" s="305"/>
      <c r="BW6295" s="305"/>
      <c r="BX6295" s="305"/>
      <c r="BY6295" s="305"/>
      <c r="BZ6295" s="305"/>
      <c r="CA6295" s="305"/>
      <c r="CE6295" s="110"/>
    </row>
    <row r="6296" spans="9:83" s="108" customFormat="1" x14ac:dyDescent="0.25">
      <c r="I6296" s="111"/>
      <c r="J6296" s="111"/>
      <c r="K6296" s="111"/>
      <c r="L6296" s="111"/>
      <c r="M6296" s="111"/>
      <c r="N6296" s="111"/>
      <c r="O6296" s="112"/>
      <c r="AF6296" s="109"/>
      <c r="AG6296" s="109"/>
      <c r="AH6296" s="109"/>
      <c r="AN6296" s="109"/>
      <c r="AO6296" s="109"/>
      <c r="AP6296" s="109"/>
      <c r="BF6296" s="305"/>
      <c r="BG6296" s="305"/>
      <c r="BJ6296" s="344"/>
      <c r="BK6296" s="344"/>
      <c r="BS6296" s="305"/>
      <c r="BT6296" s="305"/>
      <c r="BU6296" s="305"/>
      <c r="BV6296" s="305"/>
      <c r="BW6296" s="305"/>
      <c r="BX6296" s="305"/>
      <c r="BY6296" s="305"/>
      <c r="BZ6296" s="305"/>
      <c r="CA6296" s="305"/>
      <c r="CE6296" s="110"/>
    </row>
    <row r="6297" spans="9:83" s="108" customFormat="1" x14ac:dyDescent="0.25">
      <c r="I6297" s="111"/>
      <c r="J6297" s="111"/>
      <c r="K6297" s="111"/>
      <c r="L6297" s="111"/>
      <c r="M6297" s="111"/>
      <c r="N6297" s="111"/>
      <c r="O6297" s="112"/>
      <c r="AF6297" s="109"/>
      <c r="AG6297" s="109"/>
      <c r="AH6297" s="109"/>
      <c r="AN6297" s="109"/>
      <c r="AO6297" s="109"/>
      <c r="AP6297" s="109"/>
      <c r="BF6297" s="305"/>
      <c r="BG6297" s="305"/>
      <c r="BJ6297" s="344"/>
      <c r="BK6297" s="344"/>
      <c r="BS6297" s="305"/>
      <c r="BT6297" s="305"/>
      <c r="BU6297" s="305"/>
      <c r="BV6297" s="305"/>
      <c r="BW6297" s="305"/>
      <c r="BX6297" s="305"/>
      <c r="BY6297" s="305"/>
      <c r="BZ6297" s="305"/>
      <c r="CA6297" s="305"/>
      <c r="CE6297" s="110"/>
    </row>
    <row r="6298" spans="9:83" s="108" customFormat="1" x14ac:dyDescent="0.25">
      <c r="I6298" s="111"/>
      <c r="J6298" s="111"/>
      <c r="K6298" s="111"/>
      <c r="L6298" s="111"/>
      <c r="M6298" s="111"/>
      <c r="N6298" s="111"/>
      <c r="O6298" s="112"/>
      <c r="AF6298" s="109"/>
      <c r="AG6298" s="109"/>
      <c r="AH6298" s="109"/>
      <c r="AN6298" s="109"/>
      <c r="AO6298" s="109"/>
      <c r="AP6298" s="109"/>
      <c r="BF6298" s="305"/>
      <c r="BG6298" s="305"/>
      <c r="BJ6298" s="344"/>
      <c r="BK6298" s="344"/>
      <c r="BS6298" s="305"/>
      <c r="BT6298" s="305"/>
      <c r="BU6298" s="305"/>
      <c r="BV6298" s="305"/>
      <c r="BW6298" s="305"/>
      <c r="BX6298" s="305"/>
      <c r="BY6298" s="305"/>
      <c r="BZ6298" s="305"/>
      <c r="CA6298" s="305"/>
      <c r="CE6298" s="110"/>
    </row>
    <row r="6299" spans="9:83" s="108" customFormat="1" x14ac:dyDescent="0.25">
      <c r="I6299" s="111"/>
      <c r="J6299" s="111"/>
      <c r="K6299" s="111"/>
      <c r="L6299" s="111"/>
      <c r="M6299" s="111"/>
      <c r="N6299" s="111"/>
      <c r="O6299" s="112"/>
      <c r="AF6299" s="109"/>
      <c r="AG6299" s="109"/>
      <c r="AH6299" s="109"/>
      <c r="AN6299" s="109"/>
      <c r="AO6299" s="109"/>
      <c r="AP6299" s="109"/>
      <c r="BF6299" s="305"/>
      <c r="BG6299" s="305"/>
      <c r="BJ6299" s="344"/>
      <c r="BK6299" s="344"/>
      <c r="BS6299" s="305"/>
      <c r="BT6299" s="305"/>
      <c r="BU6299" s="305"/>
      <c r="BV6299" s="305"/>
      <c r="BW6299" s="305"/>
      <c r="BX6299" s="305"/>
      <c r="BY6299" s="305"/>
      <c r="BZ6299" s="305"/>
      <c r="CA6299" s="305"/>
      <c r="CE6299" s="110"/>
    </row>
    <row r="6300" spans="9:83" s="108" customFormat="1" x14ac:dyDescent="0.25">
      <c r="I6300" s="111"/>
      <c r="J6300" s="111"/>
      <c r="K6300" s="111"/>
      <c r="L6300" s="111"/>
      <c r="M6300" s="111"/>
      <c r="N6300" s="111"/>
      <c r="O6300" s="112"/>
      <c r="AF6300" s="109"/>
      <c r="AG6300" s="109"/>
      <c r="AH6300" s="109"/>
      <c r="AN6300" s="109"/>
      <c r="AO6300" s="109"/>
      <c r="AP6300" s="109"/>
      <c r="BF6300" s="305"/>
      <c r="BG6300" s="305"/>
      <c r="BJ6300" s="344"/>
      <c r="BK6300" s="344"/>
      <c r="BS6300" s="305"/>
      <c r="BT6300" s="305"/>
      <c r="BU6300" s="305"/>
      <c r="BV6300" s="305"/>
      <c r="BW6300" s="305"/>
      <c r="BX6300" s="305"/>
      <c r="BY6300" s="305"/>
      <c r="BZ6300" s="305"/>
      <c r="CA6300" s="305"/>
      <c r="CE6300" s="110"/>
    </row>
    <row r="6301" spans="9:83" s="108" customFormat="1" x14ac:dyDescent="0.25">
      <c r="I6301" s="111"/>
      <c r="J6301" s="111"/>
      <c r="K6301" s="111"/>
      <c r="L6301" s="111"/>
      <c r="M6301" s="111"/>
      <c r="N6301" s="111"/>
      <c r="O6301" s="112"/>
      <c r="AF6301" s="109"/>
      <c r="AG6301" s="109"/>
      <c r="AH6301" s="109"/>
      <c r="AN6301" s="109"/>
      <c r="AO6301" s="109"/>
      <c r="AP6301" s="109"/>
      <c r="BF6301" s="305"/>
      <c r="BG6301" s="305"/>
      <c r="BJ6301" s="344"/>
      <c r="BK6301" s="344"/>
      <c r="BS6301" s="305"/>
      <c r="BT6301" s="305"/>
      <c r="BU6301" s="305"/>
      <c r="BV6301" s="305"/>
      <c r="BW6301" s="305"/>
      <c r="BX6301" s="305"/>
      <c r="BY6301" s="305"/>
      <c r="BZ6301" s="305"/>
      <c r="CA6301" s="305"/>
      <c r="CE6301" s="110"/>
    </row>
    <row r="6302" spans="9:83" s="108" customFormat="1" x14ac:dyDescent="0.25">
      <c r="I6302" s="111"/>
      <c r="J6302" s="111"/>
      <c r="K6302" s="111"/>
      <c r="L6302" s="111"/>
      <c r="M6302" s="111"/>
      <c r="N6302" s="111"/>
      <c r="O6302" s="112"/>
      <c r="AF6302" s="109"/>
      <c r="AG6302" s="109"/>
      <c r="AH6302" s="109"/>
      <c r="AN6302" s="109"/>
      <c r="AO6302" s="109"/>
      <c r="AP6302" s="109"/>
      <c r="BF6302" s="305"/>
      <c r="BG6302" s="305"/>
      <c r="BJ6302" s="344"/>
      <c r="BK6302" s="344"/>
      <c r="BS6302" s="305"/>
      <c r="BT6302" s="305"/>
      <c r="BU6302" s="305"/>
      <c r="BV6302" s="305"/>
      <c r="BW6302" s="305"/>
      <c r="BX6302" s="305"/>
      <c r="BY6302" s="305"/>
      <c r="BZ6302" s="305"/>
      <c r="CA6302" s="305"/>
      <c r="CE6302" s="110"/>
    </row>
    <row r="6303" spans="9:83" s="108" customFormat="1" x14ac:dyDescent="0.25">
      <c r="I6303" s="111"/>
      <c r="J6303" s="111"/>
      <c r="K6303" s="111"/>
      <c r="L6303" s="111"/>
      <c r="M6303" s="111"/>
      <c r="N6303" s="111"/>
      <c r="O6303" s="112"/>
      <c r="AF6303" s="109"/>
      <c r="AG6303" s="109"/>
      <c r="AH6303" s="109"/>
      <c r="AN6303" s="109"/>
      <c r="AO6303" s="109"/>
      <c r="AP6303" s="109"/>
      <c r="BF6303" s="305"/>
      <c r="BG6303" s="305"/>
      <c r="BJ6303" s="344"/>
      <c r="BK6303" s="344"/>
      <c r="BS6303" s="305"/>
      <c r="BT6303" s="305"/>
      <c r="BU6303" s="305"/>
      <c r="BV6303" s="305"/>
      <c r="BW6303" s="305"/>
      <c r="BX6303" s="305"/>
      <c r="BY6303" s="305"/>
      <c r="BZ6303" s="305"/>
      <c r="CA6303" s="305"/>
      <c r="CE6303" s="110"/>
    </row>
    <row r="6304" spans="9:83" s="108" customFormat="1" x14ac:dyDescent="0.25">
      <c r="I6304" s="111"/>
      <c r="J6304" s="111"/>
      <c r="K6304" s="111"/>
      <c r="L6304" s="111"/>
      <c r="M6304" s="111"/>
      <c r="N6304" s="111"/>
      <c r="O6304" s="112"/>
      <c r="AF6304" s="109"/>
      <c r="AG6304" s="109"/>
      <c r="AH6304" s="109"/>
      <c r="AN6304" s="109"/>
      <c r="AO6304" s="109"/>
      <c r="AP6304" s="109"/>
      <c r="BF6304" s="305"/>
      <c r="BG6304" s="305"/>
      <c r="BJ6304" s="344"/>
      <c r="BK6304" s="344"/>
      <c r="BS6304" s="305"/>
      <c r="BT6304" s="305"/>
      <c r="BU6304" s="305"/>
      <c r="BV6304" s="305"/>
      <c r="BW6304" s="305"/>
      <c r="BX6304" s="305"/>
      <c r="BY6304" s="305"/>
      <c r="BZ6304" s="305"/>
      <c r="CA6304" s="305"/>
      <c r="CE6304" s="110"/>
    </row>
    <row r="6305" spans="9:83" s="108" customFormat="1" x14ac:dyDescent="0.25">
      <c r="I6305" s="111"/>
      <c r="J6305" s="111"/>
      <c r="K6305" s="111"/>
      <c r="L6305" s="111"/>
      <c r="M6305" s="111"/>
      <c r="N6305" s="111"/>
      <c r="O6305" s="112"/>
      <c r="AF6305" s="109"/>
      <c r="AG6305" s="109"/>
      <c r="AH6305" s="109"/>
      <c r="AN6305" s="109"/>
      <c r="AO6305" s="109"/>
      <c r="AP6305" s="109"/>
      <c r="BF6305" s="305"/>
      <c r="BG6305" s="305"/>
      <c r="BJ6305" s="344"/>
      <c r="BK6305" s="344"/>
      <c r="BS6305" s="305"/>
      <c r="BT6305" s="305"/>
      <c r="BU6305" s="305"/>
      <c r="BV6305" s="305"/>
      <c r="BW6305" s="305"/>
      <c r="BX6305" s="305"/>
      <c r="BY6305" s="305"/>
      <c r="BZ6305" s="305"/>
      <c r="CA6305" s="305"/>
      <c r="CE6305" s="110"/>
    </row>
    <row r="6306" spans="9:83" s="108" customFormat="1" x14ac:dyDescent="0.25">
      <c r="I6306" s="111"/>
      <c r="J6306" s="111"/>
      <c r="K6306" s="111"/>
      <c r="L6306" s="111"/>
      <c r="M6306" s="111"/>
      <c r="N6306" s="111"/>
      <c r="O6306" s="112"/>
      <c r="AF6306" s="109"/>
      <c r="AG6306" s="109"/>
      <c r="AH6306" s="109"/>
      <c r="AN6306" s="109"/>
      <c r="AO6306" s="109"/>
      <c r="AP6306" s="109"/>
      <c r="BF6306" s="305"/>
      <c r="BG6306" s="305"/>
      <c r="BJ6306" s="344"/>
      <c r="BK6306" s="344"/>
      <c r="BS6306" s="305"/>
      <c r="BT6306" s="305"/>
      <c r="BU6306" s="305"/>
      <c r="BV6306" s="305"/>
      <c r="BW6306" s="305"/>
      <c r="BX6306" s="305"/>
      <c r="BY6306" s="305"/>
      <c r="BZ6306" s="305"/>
      <c r="CA6306" s="305"/>
      <c r="CE6306" s="110"/>
    </row>
    <row r="6307" spans="9:83" s="108" customFormat="1" x14ac:dyDescent="0.25">
      <c r="I6307" s="111"/>
      <c r="J6307" s="111"/>
      <c r="K6307" s="111"/>
      <c r="L6307" s="111"/>
      <c r="M6307" s="111"/>
      <c r="N6307" s="111"/>
      <c r="O6307" s="112"/>
      <c r="AF6307" s="109"/>
      <c r="AG6307" s="109"/>
      <c r="AH6307" s="109"/>
      <c r="AN6307" s="109"/>
      <c r="AO6307" s="109"/>
      <c r="AP6307" s="109"/>
      <c r="BF6307" s="305"/>
      <c r="BG6307" s="305"/>
      <c r="BJ6307" s="344"/>
      <c r="BK6307" s="344"/>
      <c r="BS6307" s="305"/>
      <c r="BT6307" s="305"/>
      <c r="BU6307" s="305"/>
      <c r="BV6307" s="305"/>
      <c r="BW6307" s="305"/>
      <c r="BX6307" s="305"/>
      <c r="BY6307" s="305"/>
      <c r="BZ6307" s="305"/>
      <c r="CA6307" s="305"/>
      <c r="CE6307" s="110"/>
    </row>
    <row r="6308" spans="9:83" s="108" customFormat="1" x14ac:dyDescent="0.25">
      <c r="I6308" s="111"/>
      <c r="J6308" s="111"/>
      <c r="K6308" s="111"/>
      <c r="L6308" s="111"/>
      <c r="M6308" s="111"/>
      <c r="N6308" s="111"/>
      <c r="O6308" s="112"/>
      <c r="AF6308" s="109"/>
      <c r="AG6308" s="109"/>
      <c r="AH6308" s="109"/>
      <c r="AN6308" s="109"/>
      <c r="AO6308" s="109"/>
      <c r="AP6308" s="109"/>
      <c r="BF6308" s="305"/>
      <c r="BG6308" s="305"/>
      <c r="BJ6308" s="344"/>
      <c r="BK6308" s="344"/>
      <c r="BS6308" s="305"/>
      <c r="BT6308" s="305"/>
      <c r="BU6308" s="305"/>
      <c r="BV6308" s="305"/>
      <c r="BW6308" s="305"/>
      <c r="BX6308" s="305"/>
      <c r="BY6308" s="305"/>
      <c r="BZ6308" s="305"/>
      <c r="CA6308" s="305"/>
      <c r="CE6308" s="110"/>
    </row>
    <row r="6309" spans="9:83" s="108" customFormat="1" x14ac:dyDescent="0.25">
      <c r="I6309" s="111"/>
      <c r="J6309" s="111"/>
      <c r="K6309" s="111"/>
      <c r="L6309" s="111"/>
      <c r="M6309" s="111"/>
      <c r="N6309" s="111"/>
      <c r="O6309" s="112"/>
      <c r="AF6309" s="109"/>
      <c r="AG6309" s="109"/>
      <c r="AH6309" s="109"/>
      <c r="AN6309" s="109"/>
      <c r="AO6309" s="109"/>
      <c r="AP6309" s="109"/>
      <c r="BF6309" s="305"/>
      <c r="BG6309" s="305"/>
      <c r="BJ6309" s="344"/>
      <c r="BK6309" s="344"/>
      <c r="BS6309" s="305"/>
      <c r="BT6309" s="305"/>
      <c r="BU6309" s="305"/>
      <c r="BV6309" s="305"/>
      <c r="BW6309" s="305"/>
      <c r="BX6309" s="305"/>
      <c r="BY6309" s="305"/>
      <c r="BZ6309" s="305"/>
      <c r="CA6309" s="305"/>
      <c r="CE6309" s="110"/>
    </row>
    <row r="6310" spans="9:83" s="108" customFormat="1" x14ac:dyDescent="0.25">
      <c r="I6310" s="111"/>
      <c r="J6310" s="111"/>
      <c r="K6310" s="111"/>
      <c r="L6310" s="111"/>
      <c r="M6310" s="111"/>
      <c r="N6310" s="111"/>
      <c r="O6310" s="112"/>
      <c r="AF6310" s="109"/>
      <c r="AG6310" s="109"/>
      <c r="AH6310" s="109"/>
      <c r="AN6310" s="109"/>
      <c r="AO6310" s="109"/>
      <c r="AP6310" s="109"/>
      <c r="BF6310" s="305"/>
      <c r="BG6310" s="305"/>
      <c r="BJ6310" s="344"/>
      <c r="BK6310" s="344"/>
      <c r="BS6310" s="305"/>
      <c r="BT6310" s="305"/>
      <c r="BU6310" s="305"/>
      <c r="BV6310" s="305"/>
      <c r="BW6310" s="305"/>
      <c r="BX6310" s="305"/>
      <c r="BY6310" s="305"/>
      <c r="BZ6310" s="305"/>
      <c r="CA6310" s="305"/>
      <c r="CE6310" s="110"/>
    </row>
    <row r="6311" spans="9:83" s="108" customFormat="1" x14ac:dyDescent="0.25">
      <c r="I6311" s="111"/>
      <c r="J6311" s="111"/>
      <c r="K6311" s="111"/>
      <c r="L6311" s="111"/>
      <c r="M6311" s="111"/>
      <c r="N6311" s="111"/>
      <c r="O6311" s="112"/>
      <c r="AF6311" s="109"/>
      <c r="AG6311" s="109"/>
      <c r="AH6311" s="109"/>
      <c r="AN6311" s="109"/>
      <c r="AO6311" s="109"/>
      <c r="AP6311" s="109"/>
      <c r="BF6311" s="305"/>
      <c r="BG6311" s="305"/>
      <c r="BJ6311" s="344"/>
      <c r="BK6311" s="344"/>
      <c r="BS6311" s="305"/>
      <c r="BT6311" s="305"/>
      <c r="BU6311" s="305"/>
      <c r="BV6311" s="305"/>
      <c r="BW6311" s="305"/>
      <c r="BX6311" s="305"/>
      <c r="BY6311" s="305"/>
      <c r="BZ6311" s="305"/>
      <c r="CA6311" s="305"/>
      <c r="CE6311" s="110"/>
    </row>
    <row r="6312" spans="9:83" s="108" customFormat="1" x14ac:dyDescent="0.25">
      <c r="I6312" s="111"/>
      <c r="J6312" s="111"/>
      <c r="K6312" s="111"/>
      <c r="L6312" s="111"/>
      <c r="M6312" s="111"/>
      <c r="N6312" s="111"/>
      <c r="O6312" s="112"/>
      <c r="AF6312" s="109"/>
      <c r="AG6312" s="109"/>
      <c r="AH6312" s="109"/>
      <c r="AN6312" s="109"/>
      <c r="AO6312" s="109"/>
      <c r="AP6312" s="109"/>
      <c r="BF6312" s="305"/>
      <c r="BG6312" s="305"/>
      <c r="BJ6312" s="344"/>
      <c r="BK6312" s="344"/>
      <c r="BS6312" s="305"/>
      <c r="BT6312" s="305"/>
      <c r="BU6312" s="305"/>
      <c r="BV6312" s="305"/>
      <c r="BW6312" s="305"/>
      <c r="BX6312" s="305"/>
      <c r="BY6312" s="305"/>
      <c r="BZ6312" s="305"/>
      <c r="CA6312" s="305"/>
      <c r="CE6312" s="110"/>
    </row>
    <row r="6313" spans="9:83" s="108" customFormat="1" x14ac:dyDescent="0.25">
      <c r="I6313" s="111"/>
      <c r="J6313" s="111"/>
      <c r="K6313" s="111"/>
      <c r="L6313" s="111"/>
      <c r="M6313" s="111"/>
      <c r="N6313" s="111"/>
      <c r="O6313" s="112"/>
      <c r="AF6313" s="109"/>
      <c r="AG6313" s="109"/>
      <c r="AH6313" s="109"/>
      <c r="AN6313" s="109"/>
      <c r="AO6313" s="109"/>
      <c r="AP6313" s="109"/>
      <c r="BF6313" s="305"/>
      <c r="BG6313" s="305"/>
      <c r="BJ6313" s="344"/>
      <c r="BK6313" s="344"/>
      <c r="BS6313" s="305"/>
      <c r="BT6313" s="305"/>
      <c r="BU6313" s="305"/>
      <c r="BV6313" s="305"/>
      <c r="BW6313" s="305"/>
      <c r="BX6313" s="305"/>
      <c r="BY6313" s="305"/>
      <c r="BZ6313" s="305"/>
      <c r="CA6313" s="305"/>
      <c r="CE6313" s="110"/>
    </row>
    <row r="6314" spans="9:83" s="108" customFormat="1" x14ac:dyDescent="0.25">
      <c r="I6314" s="111"/>
      <c r="J6314" s="111"/>
      <c r="K6314" s="111"/>
      <c r="L6314" s="111"/>
      <c r="M6314" s="111"/>
      <c r="N6314" s="111"/>
      <c r="O6314" s="112"/>
      <c r="AF6314" s="109"/>
      <c r="AG6314" s="109"/>
      <c r="AH6314" s="109"/>
      <c r="AN6314" s="109"/>
      <c r="AO6314" s="109"/>
      <c r="AP6314" s="109"/>
      <c r="BF6314" s="305"/>
      <c r="BG6314" s="305"/>
      <c r="BJ6314" s="344"/>
      <c r="BK6314" s="344"/>
      <c r="BS6314" s="305"/>
      <c r="BT6314" s="305"/>
      <c r="BU6314" s="305"/>
      <c r="BV6314" s="305"/>
      <c r="BW6314" s="305"/>
      <c r="BX6314" s="305"/>
      <c r="BY6314" s="305"/>
      <c r="BZ6314" s="305"/>
      <c r="CA6314" s="305"/>
      <c r="CE6314" s="110"/>
    </row>
    <row r="6315" spans="9:83" s="108" customFormat="1" x14ac:dyDescent="0.25">
      <c r="I6315" s="111"/>
      <c r="J6315" s="111"/>
      <c r="K6315" s="111"/>
      <c r="L6315" s="111"/>
      <c r="M6315" s="111"/>
      <c r="N6315" s="111"/>
      <c r="O6315" s="112"/>
      <c r="AF6315" s="109"/>
      <c r="AG6315" s="109"/>
      <c r="AH6315" s="109"/>
      <c r="AN6315" s="109"/>
      <c r="AO6315" s="109"/>
      <c r="AP6315" s="109"/>
      <c r="BF6315" s="305"/>
      <c r="BG6315" s="305"/>
      <c r="BJ6315" s="344"/>
      <c r="BK6315" s="344"/>
      <c r="BS6315" s="305"/>
      <c r="BT6315" s="305"/>
      <c r="BU6315" s="305"/>
      <c r="BV6315" s="305"/>
      <c r="BW6315" s="305"/>
      <c r="BX6315" s="305"/>
      <c r="BY6315" s="305"/>
      <c r="BZ6315" s="305"/>
      <c r="CA6315" s="305"/>
      <c r="CE6315" s="110"/>
    </row>
    <row r="6316" spans="9:83" s="108" customFormat="1" x14ac:dyDescent="0.25">
      <c r="I6316" s="111"/>
      <c r="J6316" s="111"/>
      <c r="K6316" s="111"/>
      <c r="L6316" s="111"/>
      <c r="M6316" s="111"/>
      <c r="N6316" s="111"/>
      <c r="O6316" s="112"/>
      <c r="AF6316" s="109"/>
      <c r="AG6316" s="109"/>
      <c r="AH6316" s="109"/>
      <c r="AN6316" s="109"/>
      <c r="AO6316" s="109"/>
      <c r="AP6316" s="109"/>
      <c r="BF6316" s="305"/>
      <c r="BG6316" s="305"/>
      <c r="BJ6316" s="344"/>
      <c r="BK6316" s="344"/>
      <c r="BS6316" s="305"/>
      <c r="BT6316" s="305"/>
      <c r="BU6316" s="305"/>
      <c r="BV6316" s="305"/>
      <c r="BW6316" s="305"/>
      <c r="BX6316" s="305"/>
      <c r="BY6316" s="305"/>
      <c r="BZ6316" s="305"/>
      <c r="CA6316" s="305"/>
      <c r="CE6316" s="110"/>
    </row>
    <row r="6317" spans="9:83" s="108" customFormat="1" x14ac:dyDescent="0.25">
      <c r="I6317" s="111"/>
      <c r="J6317" s="111"/>
      <c r="K6317" s="111"/>
      <c r="L6317" s="111"/>
      <c r="M6317" s="111"/>
      <c r="N6317" s="111"/>
      <c r="O6317" s="112"/>
      <c r="AF6317" s="109"/>
      <c r="AG6317" s="109"/>
      <c r="AH6317" s="109"/>
      <c r="AN6317" s="109"/>
      <c r="AO6317" s="109"/>
      <c r="AP6317" s="109"/>
      <c r="BF6317" s="305"/>
      <c r="BG6317" s="305"/>
      <c r="BJ6317" s="344"/>
      <c r="BK6317" s="344"/>
      <c r="BS6317" s="305"/>
      <c r="BT6317" s="305"/>
      <c r="BU6317" s="305"/>
      <c r="BV6317" s="305"/>
      <c r="BW6317" s="305"/>
      <c r="BX6317" s="305"/>
      <c r="BY6317" s="305"/>
      <c r="BZ6317" s="305"/>
      <c r="CA6317" s="305"/>
      <c r="CE6317" s="110"/>
    </row>
    <row r="6318" spans="9:83" s="108" customFormat="1" x14ac:dyDescent="0.25">
      <c r="I6318" s="111"/>
      <c r="J6318" s="111"/>
      <c r="K6318" s="111"/>
      <c r="L6318" s="111"/>
      <c r="M6318" s="111"/>
      <c r="N6318" s="111"/>
      <c r="O6318" s="112"/>
      <c r="AF6318" s="109"/>
      <c r="AG6318" s="109"/>
      <c r="AH6318" s="109"/>
      <c r="AN6318" s="109"/>
      <c r="AO6318" s="109"/>
      <c r="AP6318" s="109"/>
      <c r="BF6318" s="305"/>
      <c r="BG6318" s="305"/>
      <c r="BJ6318" s="344"/>
      <c r="BK6318" s="344"/>
      <c r="BS6318" s="305"/>
      <c r="BT6318" s="305"/>
      <c r="BU6318" s="305"/>
      <c r="BV6318" s="305"/>
      <c r="BW6318" s="305"/>
      <c r="BX6318" s="305"/>
      <c r="BY6318" s="305"/>
      <c r="BZ6318" s="305"/>
      <c r="CA6318" s="305"/>
      <c r="CE6318" s="110"/>
    </row>
    <row r="6319" spans="9:83" s="108" customFormat="1" x14ac:dyDescent="0.25">
      <c r="I6319" s="111"/>
      <c r="J6319" s="111"/>
      <c r="K6319" s="111"/>
      <c r="L6319" s="111"/>
      <c r="M6319" s="111"/>
      <c r="N6319" s="111"/>
      <c r="O6319" s="112"/>
      <c r="AF6319" s="109"/>
      <c r="AG6319" s="109"/>
      <c r="AH6319" s="109"/>
      <c r="AN6319" s="109"/>
      <c r="AO6319" s="109"/>
      <c r="AP6319" s="109"/>
      <c r="BF6319" s="305"/>
      <c r="BG6319" s="305"/>
      <c r="BJ6319" s="344"/>
      <c r="BK6319" s="344"/>
      <c r="BS6319" s="305"/>
      <c r="BT6319" s="305"/>
      <c r="BU6319" s="305"/>
      <c r="BV6319" s="305"/>
      <c r="BW6319" s="305"/>
      <c r="BX6319" s="305"/>
      <c r="BY6319" s="305"/>
      <c r="BZ6319" s="305"/>
      <c r="CA6319" s="305"/>
      <c r="CE6319" s="110"/>
    </row>
    <row r="6320" spans="9:83" s="108" customFormat="1" x14ac:dyDescent="0.25">
      <c r="I6320" s="111"/>
      <c r="J6320" s="111"/>
      <c r="K6320" s="111"/>
      <c r="L6320" s="111"/>
      <c r="M6320" s="111"/>
      <c r="N6320" s="111"/>
      <c r="O6320" s="112"/>
      <c r="AF6320" s="109"/>
      <c r="AG6320" s="109"/>
      <c r="AH6320" s="109"/>
      <c r="AN6320" s="109"/>
      <c r="AO6320" s="109"/>
      <c r="AP6320" s="109"/>
      <c r="BF6320" s="305"/>
      <c r="BG6320" s="305"/>
      <c r="BJ6320" s="344"/>
      <c r="BK6320" s="344"/>
      <c r="BS6320" s="305"/>
      <c r="BT6320" s="305"/>
      <c r="BU6320" s="305"/>
      <c r="BV6320" s="305"/>
      <c r="BW6320" s="305"/>
      <c r="BX6320" s="305"/>
      <c r="BY6320" s="305"/>
      <c r="BZ6320" s="305"/>
      <c r="CA6320" s="305"/>
      <c r="CE6320" s="110"/>
    </row>
    <row r="6321" spans="9:83" s="108" customFormat="1" x14ac:dyDescent="0.25">
      <c r="I6321" s="111"/>
      <c r="J6321" s="111"/>
      <c r="K6321" s="111"/>
      <c r="L6321" s="111"/>
      <c r="M6321" s="111"/>
      <c r="N6321" s="111"/>
      <c r="O6321" s="112"/>
      <c r="AF6321" s="109"/>
      <c r="AG6321" s="109"/>
      <c r="AH6321" s="109"/>
      <c r="AN6321" s="109"/>
      <c r="AO6321" s="109"/>
      <c r="AP6321" s="109"/>
      <c r="BF6321" s="305"/>
      <c r="BG6321" s="305"/>
      <c r="BJ6321" s="344"/>
      <c r="BK6321" s="344"/>
      <c r="BS6321" s="305"/>
      <c r="BT6321" s="305"/>
      <c r="BU6321" s="305"/>
      <c r="BV6321" s="305"/>
      <c r="BW6321" s="305"/>
      <c r="BX6321" s="305"/>
      <c r="BY6321" s="305"/>
      <c r="BZ6321" s="305"/>
      <c r="CA6321" s="305"/>
      <c r="CE6321" s="110"/>
    </row>
    <row r="6322" spans="9:83" s="108" customFormat="1" x14ac:dyDescent="0.25">
      <c r="I6322" s="111"/>
      <c r="J6322" s="111"/>
      <c r="K6322" s="111"/>
      <c r="L6322" s="111"/>
      <c r="M6322" s="111"/>
      <c r="N6322" s="111"/>
      <c r="O6322" s="112"/>
      <c r="AF6322" s="109"/>
      <c r="AG6322" s="109"/>
      <c r="AH6322" s="109"/>
      <c r="AN6322" s="109"/>
      <c r="AO6322" s="109"/>
      <c r="AP6322" s="109"/>
      <c r="BF6322" s="305"/>
      <c r="BG6322" s="305"/>
      <c r="BJ6322" s="344"/>
      <c r="BK6322" s="344"/>
      <c r="BS6322" s="305"/>
      <c r="BT6322" s="305"/>
      <c r="BU6322" s="305"/>
      <c r="BV6322" s="305"/>
      <c r="BW6322" s="305"/>
      <c r="BX6322" s="305"/>
      <c r="BY6322" s="305"/>
      <c r="BZ6322" s="305"/>
      <c r="CA6322" s="305"/>
      <c r="CE6322" s="110"/>
    </row>
    <row r="6323" spans="9:83" s="108" customFormat="1" x14ac:dyDescent="0.25">
      <c r="I6323" s="111"/>
      <c r="J6323" s="111"/>
      <c r="K6323" s="111"/>
      <c r="L6323" s="111"/>
      <c r="M6323" s="111"/>
      <c r="N6323" s="111"/>
      <c r="O6323" s="112"/>
      <c r="AF6323" s="109"/>
      <c r="AG6323" s="109"/>
      <c r="AH6323" s="109"/>
      <c r="AN6323" s="109"/>
      <c r="AO6323" s="109"/>
      <c r="AP6323" s="109"/>
      <c r="BF6323" s="305"/>
      <c r="BG6323" s="305"/>
      <c r="BJ6323" s="344"/>
      <c r="BK6323" s="344"/>
      <c r="BS6323" s="305"/>
      <c r="BT6323" s="305"/>
      <c r="BU6323" s="305"/>
      <c r="BV6323" s="305"/>
      <c r="BW6323" s="305"/>
      <c r="BX6323" s="305"/>
      <c r="BY6323" s="305"/>
      <c r="BZ6323" s="305"/>
      <c r="CA6323" s="305"/>
      <c r="CE6323" s="110"/>
    </row>
    <row r="6324" spans="9:83" s="108" customFormat="1" x14ac:dyDescent="0.25">
      <c r="I6324" s="111"/>
      <c r="J6324" s="111"/>
      <c r="K6324" s="111"/>
      <c r="L6324" s="111"/>
      <c r="M6324" s="111"/>
      <c r="N6324" s="111"/>
      <c r="O6324" s="112"/>
      <c r="AF6324" s="109"/>
      <c r="AG6324" s="109"/>
      <c r="AH6324" s="109"/>
      <c r="AN6324" s="109"/>
      <c r="AO6324" s="109"/>
      <c r="AP6324" s="109"/>
      <c r="BF6324" s="305"/>
      <c r="BG6324" s="305"/>
      <c r="BJ6324" s="344"/>
      <c r="BK6324" s="344"/>
      <c r="BS6324" s="305"/>
      <c r="BT6324" s="305"/>
      <c r="BU6324" s="305"/>
      <c r="BV6324" s="305"/>
      <c r="BW6324" s="305"/>
      <c r="BX6324" s="305"/>
      <c r="BY6324" s="305"/>
      <c r="BZ6324" s="305"/>
      <c r="CA6324" s="305"/>
      <c r="CE6324" s="110"/>
    </row>
    <row r="6325" spans="9:83" s="108" customFormat="1" x14ac:dyDescent="0.25">
      <c r="I6325" s="111"/>
      <c r="J6325" s="111"/>
      <c r="K6325" s="111"/>
      <c r="L6325" s="111"/>
      <c r="M6325" s="111"/>
      <c r="N6325" s="111"/>
      <c r="O6325" s="112"/>
      <c r="AF6325" s="109"/>
      <c r="AG6325" s="109"/>
      <c r="AH6325" s="109"/>
      <c r="AN6325" s="109"/>
      <c r="AO6325" s="109"/>
      <c r="AP6325" s="109"/>
      <c r="BF6325" s="305"/>
      <c r="BG6325" s="305"/>
      <c r="BJ6325" s="344"/>
      <c r="BK6325" s="344"/>
      <c r="BS6325" s="305"/>
      <c r="BT6325" s="305"/>
      <c r="BU6325" s="305"/>
      <c r="BV6325" s="305"/>
      <c r="BW6325" s="305"/>
      <c r="BX6325" s="305"/>
      <c r="BY6325" s="305"/>
      <c r="BZ6325" s="305"/>
      <c r="CA6325" s="305"/>
      <c r="CE6325" s="110"/>
    </row>
    <row r="6326" spans="9:83" s="108" customFormat="1" x14ac:dyDescent="0.25">
      <c r="I6326" s="111"/>
      <c r="J6326" s="111"/>
      <c r="K6326" s="111"/>
      <c r="L6326" s="111"/>
      <c r="M6326" s="111"/>
      <c r="N6326" s="111"/>
      <c r="O6326" s="112"/>
      <c r="AF6326" s="109"/>
      <c r="AG6326" s="109"/>
      <c r="AH6326" s="109"/>
      <c r="AN6326" s="109"/>
      <c r="AO6326" s="109"/>
      <c r="AP6326" s="109"/>
      <c r="BF6326" s="305"/>
      <c r="BG6326" s="305"/>
      <c r="BJ6326" s="344"/>
      <c r="BK6326" s="344"/>
      <c r="BS6326" s="305"/>
      <c r="BT6326" s="305"/>
      <c r="BU6326" s="305"/>
      <c r="BV6326" s="305"/>
      <c r="BW6326" s="305"/>
      <c r="BX6326" s="305"/>
      <c r="BY6326" s="305"/>
      <c r="BZ6326" s="305"/>
      <c r="CA6326" s="305"/>
      <c r="CE6326" s="110"/>
    </row>
    <row r="6327" spans="9:83" s="108" customFormat="1" x14ac:dyDescent="0.25">
      <c r="I6327" s="111"/>
      <c r="J6327" s="111"/>
      <c r="K6327" s="111"/>
      <c r="L6327" s="111"/>
      <c r="M6327" s="111"/>
      <c r="N6327" s="111"/>
      <c r="O6327" s="112"/>
      <c r="AF6327" s="109"/>
      <c r="AG6327" s="109"/>
      <c r="AH6327" s="109"/>
      <c r="AN6327" s="109"/>
      <c r="AO6327" s="109"/>
      <c r="AP6327" s="109"/>
      <c r="BF6327" s="305"/>
      <c r="BG6327" s="305"/>
      <c r="BJ6327" s="344"/>
      <c r="BK6327" s="344"/>
      <c r="BS6327" s="305"/>
      <c r="BT6327" s="305"/>
      <c r="BU6327" s="305"/>
      <c r="BV6327" s="305"/>
      <c r="BW6327" s="305"/>
      <c r="BX6327" s="305"/>
      <c r="BY6327" s="305"/>
      <c r="BZ6327" s="305"/>
      <c r="CA6327" s="305"/>
      <c r="CE6327" s="110"/>
    </row>
    <row r="6328" spans="9:83" s="108" customFormat="1" x14ac:dyDescent="0.25">
      <c r="I6328" s="111"/>
      <c r="J6328" s="111"/>
      <c r="K6328" s="111"/>
      <c r="L6328" s="111"/>
      <c r="M6328" s="111"/>
      <c r="N6328" s="111"/>
      <c r="O6328" s="112"/>
      <c r="AF6328" s="109"/>
      <c r="AG6328" s="109"/>
      <c r="AH6328" s="109"/>
      <c r="AN6328" s="109"/>
      <c r="AO6328" s="109"/>
      <c r="AP6328" s="109"/>
      <c r="BF6328" s="305"/>
      <c r="BG6328" s="305"/>
      <c r="BJ6328" s="344"/>
      <c r="BK6328" s="344"/>
      <c r="BS6328" s="305"/>
      <c r="BT6328" s="305"/>
      <c r="BU6328" s="305"/>
      <c r="BV6328" s="305"/>
      <c r="BW6328" s="305"/>
      <c r="BX6328" s="305"/>
      <c r="BY6328" s="305"/>
      <c r="BZ6328" s="305"/>
      <c r="CA6328" s="305"/>
      <c r="CE6328" s="110"/>
    </row>
    <row r="6329" spans="9:83" s="108" customFormat="1" x14ac:dyDescent="0.25">
      <c r="I6329" s="111"/>
      <c r="J6329" s="111"/>
      <c r="K6329" s="111"/>
      <c r="L6329" s="111"/>
      <c r="M6329" s="111"/>
      <c r="N6329" s="111"/>
      <c r="O6329" s="112"/>
      <c r="AF6329" s="109"/>
      <c r="AG6329" s="109"/>
      <c r="AH6329" s="109"/>
      <c r="AN6329" s="109"/>
      <c r="AO6329" s="109"/>
      <c r="AP6329" s="109"/>
      <c r="BF6329" s="305"/>
      <c r="BG6329" s="305"/>
      <c r="BJ6329" s="344"/>
      <c r="BK6329" s="344"/>
      <c r="BS6329" s="305"/>
      <c r="BT6329" s="305"/>
      <c r="BU6329" s="305"/>
      <c r="BV6329" s="305"/>
      <c r="BW6329" s="305"/>
      <c r="BX6329" s="305"/>
      <c r="BY6329" s="305"/>
      <c r="BZ6329" s="305"/>
      <c r="CA6329" s="305"/>
      <c r="CE6329" s="110"/>
    </row>
    <row r="6330" spans="9:83" s="108" customFormat="1" x14ac:dyDescent="0.25">
      <c r="I6330" s="111"/>
      <c r="J6330" s="111"/>
      <c r="K6330" s="111"/>
      <c r="L6330" s="111"/>
      <c r="M6330" s="111"/>
      <c r="N6330" s="111"/>
      <c r="O6330" s="112"/>
      <c r="AF6330" s="109"/>
      <c r="AG6330" s="109"/>
      <c r="AH6330" s="109"/>
      <c r="AN6330" s="109"/>
      <c r="AO6330" s="109"/>
      <c r="AP6330" s="109"/>
      <c r="BF6330" s="305"/>
      <c r="BG6330" s="305"/>
      <c r="BJ6330" s="344"/>
      <c r="BK6330" s="344"/>
      <c r="BS6330" s="305"/>
      <c r="BT6330" s="305"/>
      <c r="BU6330" s="305"/>
      <c r="BV6330" s="305"/>
      <c r="BW6330" s="305"/>
      <c r="BX6330" s="305"/>
      <c r="BY6330" s="305"/>
      <c r="BZ6330" s="305"/>
      <c r="CA6330" s="305"/>
      <c r="CE6330" s="110"/>
    </row>
    <row r="6331" spans="9:83" s="108" customFormat="1" x14ac:dyDescent="0.25">
      <c r="I6331" s="111"/>
      <c r="J6331" s="111"/>
      <c r="K6331" s="111"/>
      <c r="L6331" s="111"/>
      <c r="M6331" s="111"/>
      <c r="N6331" s="111"/>
      <c r="O6331" s="112"/>
      <c r="AF6331" s="109"/>
      <c r="AG6331" s="109"/>
      <c r="AH6331" s="109"/>
      <c r="AN6331" s="109"/>
      <c r="AO6331" s="109"/>
      <c r="AP6331" s="109"/>
      <c r="BF6331" s="305"/>
      <c r="BG6331" s="305"/>
      <c r="BJ6331" s="344"/>
      <c r="BK6331" s="344"/>
      <c r="BS6331" s="305"/>
      <c r="BT6331" s="305"/>
      <c r="BU6331" s="305"/>
      <c r="BV6331" s="305"/>
      <c r="BW6331" s="305"/>
      <c r="BX6331" s="305"/>
      <c r="BY6331" s="305"/>
      <c r="BZ6331" s="305"/>
      <c r="CA6331" s="305"/>
      <c r="CE6331" s="110"/>
    </row>
    <row r="6332" spans="9:83" s="108" customFormat="1" x14ac:dyDescent="0.25">
      <c r="I6332" s="111"/>
      <c r="J6332" s="111"/>
      <c r="K6332" s="111"/>
      <c r="L6332" s="111"/>
      <c r="M6332" s="111"/>
      <c r="N6332" s="111"/>
      <c r="O6332" s="112"/>
      <c r="AF6332" s="109"/>
      <c r="AG6332" s="109"/>
      <c r="AH6332" s="109"/>
      <c r="AN6332" s="109"/>
      <c r="AO6332" s="109"/>
      <c r="AP6332" s="109"/>
      <c r="BF6332" s="305"/>
      <c r="BG6332" s="305"/>
      <c r="BJ6332" s="344"/>
      <c r="BK6332" s="344"/>
      <c r="BS6332" s="305"/>
      <c r="BT6332" s="305"/>
      <c r="BU6332" s="305"/>
      <c r="BV6332" s="305"/>
      <c r="BW6332" s="305"/>
      <c r="BX6332" s="305"/>
      <c r="BY6332" s="305"/>
      <c r="BZ6332" s="305"/>
      <c r="CA6332" s="305"/>
      <c r="CE6332" s="110"/>
    </row>
    <row r="6333" spans="9:83" s="108" customFormat="1" x14ac:dyDescent="0.25">
      <c r="I6333" s="111"/>
      <c r="J6333" s="111"/>
      <c r="K6333" s="111"/>
      <c r="L6333" s="111"/>
      <c r="M6333" s="111"/>
      <c r="N6333" s="111"/>
      <c r="O6333" s="112"/>
      <c r="AF6333" s="109"/>
      <c r="AG6333" s="109"/>
      <c r="AH6333" s="109"/>
      <c r="AN6333" s="109"/>
      <c r="AO6333" s="109"/>
      <c r="AP6333" s="109"/>
      <c r="BF6333" s="305"/>
      <c r="BG6333" s="305"/>
      <c r="BJ6333" s="344"/>
      <c r="BK6333" s="344"/>
      <c r="BS6333" s="305"/>
      <c r="BT6333" s="305"/>
      <c r="BU6333" s="305"/>
      <c r="BV6333" s="305"/>
      <c r="BW6333" s="305"/>
      <c r="BX6333" s="305"/>
      <c r="BY6333" s="305"/>
      <c r="BZ6333" s="305"/>
      <c r="CA6333" s="305"/>
      <c r="CE6333" s="110"/>
    </row>
    <row r="6334" spans="9:83" s="108" customFormat="1" x14ac:dyDescent="0.25">
      <c r="I6334" s="111"/>
      <c r="J6334" s="111"/>
      <c r="K6334" s="111"/>
      <c r="L6334" s="111"/>
      <c r="M6334" s="111"/>
      <c r="N6334" s="111"/>
      <c r="O6334" s="112"/>
      <c r="AF6334" s="109"/>
      <c r="AG6334" s="109"/>
      <c r="AH6334" s="109"/>
      <c r="AN6334" s="109"/>
      <c r="AO6334" s="109"/>
      <c r="AP6334" s="109"/>
      <c r="BF6334" s="305"/>
      <c r="BG6334" s="305"/>
      <c r="BJ6334" s="344"/>
      <c r="BK6334" s="344"/>
      <c r="BS6334" s="305"/>
      <c r="BT6334" s="305"/>
      <c r="BU6334" s="305"/>
      <c r="BV6334" s="305"/>
      <c r="BW6334" s="305"/>
      <c r="BX6334" s="305"/>
      <c r="BY6334" s="305"/>
      <c r="BZ6334" s="305"/>
      <c r="CA6334" s="305"/>
      <c r="CE6334" s="110"/>
    </row>
    <row r="6335" spans="9:83" s="108" customFormat="1" x14ac:dyDescent="0.25">
      <c r="I6335" s="111"/>
      <c r="J6335" s="111"/>
      <c r="K6335" s="111"/>
      <c r="L6335" s="111"/>
      <c r="M6335" s="111"/>
      <c r="N6335" s="111"/>
      <c r="O6335" s="112"/>
      <c r="AF6335" s="109"/>
      <c r="AG6335" s="109"/>
      <c r="AH6335" s="109"/>
      <c r="AN6335" s="109"/>
      <c r="AO6335" s="109"/>
      <c r="AP6335" s="109"/>
      <c r="BF6335" s="305"/>
      <c r="BG6335" s="305"/>
      <c r="BJ6335" s="344"/>
      <c r="BK6335" s="344"/>
      <c r="BS6335" s="305"/>
      <c r="BT6335" s="305"/>
      <c r="BU6335" s="305"/>
      <c r="BV6335" s="305"/>
      <c r="BW6335" s="305"/>
      <c r="BX6335" s="305"/>
      <c r="BY6335" s="305"/>
      <c r="BZ6335" s="305"/>
      <c r="CA6335" s="305"/>
      <c r="CE6335" s="110"/>
    </row>
    <row r="6336" spans="9:83" s="108" customFormat="1" x14ac:dyDescent="0.25">
      <c r="I6336" s="111"/>
      <c r="J6336" s="111"/>
      <c r="K6336" s="111"/>
      <c r="L6336" s="111"/>
      <c r="M6336" s="111"/>
      <c r="N6336" s="111"/>
      <c r="O6336" s="112"/>
      <c r="AF6336" s="109"/>
      <c r="AG6336" s="109"/>
      <c r="AH6336" s="109"/>
      <c r="AN6336" s="109"/>
      <c r="AO6336" s="109"/>
      <c r="AP6336" s="109"/>
      <c r="BF6336" s="305"/>
      <c r="BG6336" s="305"/>
      <c r="BJ6336" s="344"/>
      <c r="BK6336" s="344"/>
      <c r="BS6336" s="305"/>
      <c r="BT6336" s="305"/>
      <c r="BU6336" s="305"/>
      <c r="BV6336" s="305"/>
      <c r="BW6336" s="305"/>
      <c r="BX6336" s="305"/>
      <c r="BY6336" s="305"/>
      <c r="BZ6336" s="305"/>
      <c r="CA6336" s="305"/>
      <c r="CE6336" s="110"/>
    </row>
    <row r="6337" spans="9:83" s="108" customFormat="1" x14ac:dyDescent="0.25">
      <c r="I6337" s="111"/>
      <c r="J6337" s="111"/>
      <c r="K6337" s="111"/>
      <c r="L6337" s="111"/>
      <c r="M6337" s="111"/>
      <c r="N6337" s="111"/>
      <c r="O6337" s="112"/>
      <c r="AF6337" s="109"/>
      <c r="AG6337" s="109"/>
      <c r="AH6337" s="109"/>
      <c r="AN6337" s="109"/>
      <c r="AO6337" s="109"/>
      <c r="AP6337" s="109"/>
      <c r="BF6337" s="305"/>
      <c r="BG6337" s="305"/>
      <c r="BJ6337" s="344"/>
      <c r="BK6337" s="344"/>
      <c r="BS6337" s="305"/>
      <c r="BT6337" s="305"/>
      <c r="BU6337" s="305"/>
      <c r="BV6337" s="305"/>
      <c r="BW6337" s="305"/>
      <c r="BX6337" s="305"/>
      <c r="BY6337" s="305"/>
      <c r="BZ6337" s="305"/>
      <c r="CA6337" s="305"/>
      <c r="CE6337" s="110"/>
    </row>
    <row r="6338" spans="9:83" s="108" customFormat="1" x14ac:dyDescent="0.25">
      <c r="I6338" s="111"/>
      <c r="J6338" s="111"/>
      <c r="K6338" s="111"/>
      <c r="L6338" s="111"/>
      <c r="M6338" s="111"/>
      <c r="N6338" s="111"/>
      <c r="O6338" s="112"/>
      <c r="AF6338" s="109"/>
      <c r="AG6338" s="109"/>
      <c r="AH6338" s="109"/>
      <c r="AN6338" s="109"/>
      <c r="AO6338" s="109"/>
      <c r="AP6338" s="109"/>
      <c r="BF6338" s="305"/>
      <c r="BG6338" s="305"/>
      <c r="BJ6338" s="344"/>
      <c r="BK6338" s="344"/>
      <c r="BS6338" s="305"/>
      <c r="BT6338" s="305"/>
      <c r="BU6338" s="305"/>
      <c r="BV6338" s="305"/>
      <c r="BW6338" s="305"/>
      <c r="BX6338" s="305"/>
      <c r="BY6338" s="305"/>
      <c r="BZ6338" s="305"/>
      <c r="CA6338" s="305"/>
      <c r="CE6338" s="110"/>
    </row>
    <row r="6339" spans="9:83" s="108" customFormat="1" x14ac:dyDescent="0.25">
      <c r="I6339" s="111"/>
      <c r="J6339" s="111"/>
      <c r="K6339" s="111"/>
      <c r="L6339" s="111"/>
      <c r="M6339" s="111"/>
      <c r="N6339" s="111"/>
      <c r="O6339" s="112"/>
      <c r="AF6339" s="109"/>
      <c r="AG6339" s="109"/>
      <c r="AH6339" s="109"/>
      <c r="AN6339" s="109"/>
      <c r="AO6339" s="109"/>
      <c r="AP6339" s="109"/>
      <c r="BF6339" s="305"/>
      <c r="BG6339" s="305"/>
      <c r="BJ6339" s="344"/>
      <c r="BK6339" s="344"/>
      <c r="BS6339" s="305"/>
      <c r="BT6339" s="305"/>
      <c r="BU6339" s="305"/>
      <c r="BV6339" s="305"/>
      <c r="BW6339" s="305"/>
      <c r="BX6339" s="305"/>
      <c r="BY6339" s="305"/>
      <c r="BZ6339" s="305"/>
      <c r="CA6339" s="305"/>
      <c r="CE6339" s="110"/>
    </row>
    <row r="6340" spans="9:83" s="108" customFormat="1" x14ac:dyDescent="0.25">
      <c r="I6340" s="111"/>
      <c r="J6340" s="111"/>
      <c r="K6340" s="111"/>
      <c r="L6340" s="111"/>
      <c r="M6340" s="111"/>
      <c r="N6340" s="111"/>
      <c r="O6340" s="112"/>
      <c r="AF6340" s="109"/>
      <c r="AG6340" s="109"/>
      <c r="AH6340" s="109"/>
      <c r="AN6340" s="109"/>
      <c r="AO6340" s="109"/>
      <c r="AP6340" s="109"/>
      <c r="BF6340" s="305"/>
      <c r="BG6340" s="305"/>
      <c r="BJ6340" s="344"/>
      <c r="BK6340" s="344"/>
      <c r="BS6340" s="305"/>
      <c r="BT6340" s="305"/>
      <c r="BU6340" s="305"/>
      <c r="BV6340" s="305"/>
      <c r="BW6340" s="305"/>
      <c r="BX6340" s="305"/>
      <c r="BY6340" s="305"/>
      <c r="BZ6340" s="305"/>
      <c r="CA6340" s="305"/>
      <c r="CE6340" s="110"/>
    </row>
    <row r="6341" spans="9:83" s="108" customFormat="1" x14ac:dyDescent="0.25">
      <c r="I6341" s="111"/>
      <c r="J6341" s="111"/>
      <c r="K6341" s="111"/>
      <c r="L6341" s="111"/>
      <c r="M6341" s="111"/>
      <c r="N6341" s="111"/>
      <c r="O6341" s="112"/>
      <c r="AF6341" s="109"/>
      <c r="AG6341" s="109"/>
      <c r="AH6341" s="109"/>
      <c r="AN6341" s="109"/>
      <c r="AO6341" s="109"/>
      <c r="AP6341" s="109"/>
      <c r="BF6341" s="305"/>
      <c r="BG6341" s="305"/>
      <c r="BJ6341" s="344"/>
      <c r="BK6341" s="344"/>
      <c r="BS6341" s="305"/>
      <c r="BT6341" s="305"/>
      <c r="BU6341" s="305"/>
      <c r="BV6341" s="305"/>
      <c r="BW6341" s="305"/>
      <c r="BX6341" s="305"/>
      <c r="BY6341" s="305"/>
      <c r="BZ6341" s="305"/>
      <c r="CA6341" s="305"/>
      <c r="CE6341" s="110"/>
    </row>
    <row r="6342" spans="9:83" s="108" customFormat="1" x14ac:dyDescent="0.25">
      <c r="I6342" s="111"/>
      <c r="J6342" s="111"/>
      <c r="K6342" s="111"/>
      <c r="L6342" s="111"/>
      <c r="M6342" s="111"/>
      <c r="N6342" s="111"/>
      <c r="O6342" s="112"/>
      <c r="AF6342" s="109"/>
      <c r="AG6342" s="109"/>
      <c r="AH6342" s="109"/>
      <c r="AN6342" s="109"/>
      <c r="AO6342" s="109"/>
      <c r="AP6342" s="109"/>
      <c r="BF6342" s="305"/>
      <c r="BG6342" s="305"/>
      <c r="BJ6342" s="344"/>
      <c r="BK6342" s="344"/>
      <c r="BS6342" s="305"/>
      <c r="BT6342" s="305"/>
      <c r="BU6342" s="305"/>
      <c r="BV6342" s="305"/>
      <c r="BW6342" s="305"/>
      <c r="BX6342" s="305"/>
      <c r="BY6342" s="305"/>
      <c r="BZ6342" s="305"/>
      <c r="CA6342" s="305"/>
      <c r="CE6342" s="110"/>
    </row>
    <row r="6343" spans="9:83" s="108" customFormat="1" x14ac:dyDescent="0.25">
      <c r="I6343" s="111"/>
      <c r="J6343" s="111"/>
      <c r="K6343" s="111"/>
      <c r="L6343" s="111"/>
      <c r="M6343" s="111"/>
      <c r="N6343" s="111"/>
      <c r="O6343" s="112"/>
      <c r="AF6343" s="109"/>
      <c r="AG6343" s="109"/>
      <c r="AH6343" s="109"/>
      <c r="AN6343" s="109"/>
      <c r="AO6343" s="109"/>
      <c r="AP6343" s="109"/>
      <c r="BF6343" s="305"/>
      <c r="BG6343" s="305"/>
      <c r="BJ6343" s="344"/>
      <c r="BK6343" s="344"/>
      <c r="BS6343" s="305"/>
      <c r="BT6343" s="305"/>
      <c r="BU6343" s="305"/>
      <c r="BV6343" s="305"/>
      <c r="BW6343" s="305"/>
      <c r="BX6343" s="305"/>
      <c r="BY6343" s="305"/>
      <c r="BZ6343" s="305"/>
      <c r="CA6343" s="305"/>
      <c r="CE6343" s="110"/>
    </row>
    <row r="6344" spans="9:83" s="108" customFormat="1" x14ac:dyDescent="0.25">
      <c r="I6344" s="111"/>
      <c r="J6344" s="111"/>
      <c r="K6344" s="111"/>
      <c r="L6344" s="111"/>
      <c r="M6344" s="111"/>
      <c r="N6344" s="111"/>
      <c r="O6344" s="112"/>
      <c r="AF6344" s="109"/>
      <c r="AG6344" s="109"/>
      <c r="AH6344" s="109"/>
      <c r="AN6344" s="109"/>
      <c r="AO6344" s="109"/>
      <c r="AP6344" s="109"/>
      <c r="BF6344" s="305"/>
      <c r="BG6344" s="305"/>
      <c r="BJ6344" s="344"/>
      <c r="BK6344" s="344"/>
      <c r="BS6344" s="305"/>
      <c r="BT6344" s="305"/>
      <c r="BU6344" s="305"/>
      <c r="BV6344" s="305"/>
      <c r="BW6344" s="305"/>
      <c r="BX6344" s="305"/>
      <c r="BY6344" s="305"/>
      <c r="BZ6344" s="305"/>
      <c r="CA6344" s="305"/>
      <c r="CE6344" s="110"/>
    </row>
    <row r="6345" spans="9:83" s="108" customFormat="1" x14ac:dyDescent="0.25">
      <c r="I6345" s="111"/>
      <c r="J6345" s="111"/>
      <c r="K6345" s="111"/>
      <c r="L6345" s="111"/>
      <c r="M6345" s="111"/>
      <c r="N6345" s="111"/>
      <c r="O6345" s="112"/>
      <c r="AF6345" s="109"/>
      <c r="AG6345" s="109"/>
      <c r="AH6345" s="109"/>
      <c r="AN6345" s="109"/>
      <c r="AO6345" s="109"/>
      <c r="AP6345" s="109"/>
      <c r="BF6345" s="305"/>
      <c r="BG6345" s="305"/>
      <c r="BJ6345" s="344"/>
      <c r="BK6345" s="344"/>
      <c r="BS6345" s="305"/>
      <c r="BT6345" s="305"/>
      <c r="BU6345" s="305"/>
      <c r="BV6345" s="305"/>
      <c r="BW6345" s="305"/>
      <c r="BX6345" s="305"/>
      <c r="BY6345" s="305"/>
      <c r="BZ6345" s="305"/>
      <c r="CA6345" s="305"/>
      <c r="CE6345" s="110"/>
    </row>
    <row r="6346" spans="9:83" s="108" customFormat="1" x14ac:dyDescent="0.25">
      <c r="I6346" s="111"/>
      <c r="J6346" s="111"/>
      <c r="K6346" s="111"/>
      <c r="L6346" s="111"/>
      <c r="M6346" s="111"/>
      <c r="N6346" s="111"/>
      <c r="O6346" s="112"/>
      <c r="AF6346" s="109"/>
      <c r="AG6346" s="109"/>
      <c r="AH6346" s="109"/>
      <c r="AN6346" s="109"/>
      <c r="AO6346" s="109"/>
      <c r="AP6346" s="109"/>
      <c r="BF6346" s="305"/>
      <c r="BG6346" s="305"/>
      <c r="BJ6346" s="344"/>
      <c r="BK6346" s="344"/>
      <c r="BS6346" s="305"/>
      <c r="BT6346" s="305"/>
      <c r="BU6346" s="305"/>
      <c r="BV6346" s="305"/>
      <c r="BW6346" s="305"/>
      <c r="BX6346" s="305"/>
      <c r="BY6346" s="305"/>
      <c r="BZ6346" s="305"/>
      <c r="CA6346" s="305"/>
      <c r="CE6346" s="110"/>
    </row>
    <row r="6347" spans="9:83" s="108" customFormat="1" x14ac:dyDescent="0.25">
      <c r="I6347" s="111"/>
      <c r="J6347" s="111"/>
      <c r="K6347" s="111"/>
      <c r="L6347" s="111"/>
      <c r="M6347" s="111"/>
      <c r="N6347" s="111"/>
      <c r="O6347" s="112"/>
      <c r="AF6347" s="109"/>
      <c r="AG6347" s="109"/>
      <c r="AH6347" s="109"/>
      <c r="AN6347" s="109"/>
      <c r="AO6347" s="109"/>
      <c r="AP6347" s="109"/>
      <c r="BF6347" s="305"/>
      <c r="BG6347" s="305"/>
      <c r="BJ6347" s="344"/>
      <c r="BK6347" s="344"/>
      <c r="BS6347" s="305"/>
      <c r="BT6347" s="305"/>
      <c r="BU6347" s="305"/>
      <c r="BV6347" s="305"/>
      <c r="BW6347" s="305"/>
      <c r="BX6347" s="305"/>
      <c r="BY6347" s="305"/>
      <c r="BZ6347" s="305"/>
      <c r="CA6347" s="305"/>
      <c r="CE6347" s="110"/>
    </row>
    <row r="6348" spans="9:83" s="108" customFormat="1" x14ac:dyDescent="0.25">
      <c r="I6348" s="111"/>
      <c r="J6348" s="111"/>
      <c r="K6348" s="111"/>
      <c r="L6348" s="111"/>
      <c r="M6348" s="111"/>
      <c r="N6348" s="111"/>
      <c r="O6348" s="112"/>
      <c r="AF6348" s="109"/>
      <c r="AG6348" s="109"/>
      <c r="AH6348" s="109"/>
      <c r="AN6348" s="109"/>
      <c r="AO6348" s="109"/>
      <c r="AP6348" s="109"/>
      <c r="BF6348" s="305"/>
      <c r="BG6348" s="305"/>
      <c r="BJ6348" s="344"/>
      <c r="BK6348" s="344"/>
      <c r="BS6348" s="305"/>
      <c r="BT6348" s="305"/>
      <c r="BU6348" s="305"/>
      <c r="BV6348" s="305"/>
      <c r="BW6348" s="305"/>
      <c r="BX6348" s="305"/>
      <c r="BY6348" s="305"/>
      <c r="BZ6348" s="305"/>
      <c r="CA6348" s="305"/>
      <c r="CE6348" s="110"/>
    </row>
    <row r="6349" spans="9:83" s="108" customFormat="1" x14ac:dyDescent="0.25">
      <c r="I6349" s="111"/>
      <c r="J6349" s="111"/>
      <c r="K6349" s="111"/>
      <c r="L6349" s="111"/>
      <c r="M6349" s="111"/>
      <c r="N6349" s="111"/>
      <c r="O6349" s="112"/>
      <c r="AF6349" s="109"/>
      <c r="AG6349" s="109"/>
      <c r="AH6349" s="109"/>
      <c r="AN6349" s="109"/>
      <c r="AO6349" s="109"/>
      <c r="AP6349" s="109"/>
      <c r="BF6349" s="305"/>
      <c r="BG6349" s="305"/>
      <c r="BJ6349" s="344"/>
      <c r="BK6349" s="344"/>
      <c r="BS6349" s="305"/>
      <c r="BT6349" s="305"/>
      <c r="BU6349" s="305"/>
      <c r="BV6349" s="305"/>
      <c r="BW6349" s="305"/>
      <c r="BX6349" s="305"/>
      <c r="BY6349" s="305"/>
      <c r="BZ6349" s="305"/>
      <c r="CA6349" s="305"/>
      <c r="CE6349" s="110"/>
    </row>
    <row r="6350" spans="9:83" s="108" customFormat="1" x14ac:dyDescent="0.25">
      <c r="I6350" s="111"/>
      <c r="J6350" s="111"/>
      <c r="K6350" s="111"/>
      <c r="L6350" s="111"/>
      <c r="M6350" s="111"/>
      <c r="N6350" s="111"/>
      <c r="O6350" s="112"/>
      <c r="AF6350" s="109"/>
      <c r="AG6350" s="109"/>
      <c r="AH6350" s="109"/>
      <c r="AN6350" s="109"/>
      <c r="AO6350" s="109"/>
      <c r="AP6350" s="109"/>
      <c r="BF6350" s="305"/>
      <c r="BG6350" s="305"/>
      <c r="BJ6350" s="344"/>
      <c r="BK6350" s="344"/>
      <c r="BS6350" s="305"/>
      <c r="BT6350" s="305"/>
      <c r="BU6350" s="305"/>
      <c r="BV6350" s="305"/>
      <c r="BW6350" s="305"/>
      <c r="BX6350" s="305"/>
      <c r="BY6350" s="305"/>
      <c r="BZ6350" s="305"/>
      <c r="CA6350" s="305"/>
      <c r="CE6350" s="110"/>
    </row>
    <row r="6351" spans="9:83" s="108" customFormat="1" x14ac:dyDescent="0.25">
      <c r="I6351" s="111"/>
      <c r="J6351" s="111"/>
      <c r="K6351" s="111"/>
      <c r="L6351" s="111"/>
      <c r="M6351" s="111"/>
      <c r="N6351" s="111"/>
      <c r="O6351" s="112"/>
      <c r="AF6351" s="109"/>
      <c r="AG6351" s="109"/>
      <c r="AH6351" s="109"/>
      <c r="AN6351" s="109"/>
      <c r="AO6351" s="109"/>
      <c r="AP6351" s="109"/>
      <c r="BF6351" s="305"/>
      <c r="BG6351" s="305"/>
      <c r="BJ6351" s="344"/>
      <c r="BK6351" s="344"/>
      <c r="BS6351" s="305"/>
      <c r="BT6351" s="305"/>
      <c r="BU6351" s="305"/>
      <c r="BV6351" s="305"/>
      <c r="BW6351" s="305"/>
      <c r="BX6351" s="305"/>
      <c r="BY6351" s="305"/>
      <c r="BZ6351" s="305"/>
      <c r="CA6351" s="305"/>
      <c r="CE6351" s="110"/>
    </row>
    <row r="6352" spans="9:83" s="108" customFormat="1" x14ac:dyDescent="0.25">
      <c r="I6352" s="111"/>
      <c r="J6352" s="111"/>
      <c r="K6352" s="111"/>
      <c r="L6352" s="111"/>
      <c r="M6352" s="111"/>
      <c r="N6352" s="111"/>
      <c r="O6352" s="112"/>
      <c r="AF6352" s="109"/>
      <c r="AG6352" s="109"/>
      <c r="AH6352" s="109"/>
      <c r="AN6352" s="109"/>
      <c r="AO6352" s="109"/>
      <c r="AP6352" s="109"/>
      <c r="BF6352" s="305"/>
      <c r="BG6352" s="305"/>
      <c r="BJ6352" s="344"/>
      <c r="BK6352" s="344"/>
      <c r="BS6352" s="305"/>
      <c r="BT6352" s="305"/>
      <c r="BU6352" s="305"/>
      <c r="BV6352" s="305"/>
      <c r="BW6352" s="305"/>
      <c r="BX6352" s="305"/>
      <c r="BY6352" s="305"/>
      <c r="BZ6352" s="305"/>
      <c r="CA6352" s="305"/>
      <c r="CE6352" s="110"/>
    </row>
    <row r="6353" spans="9:83" s="108" customFormat="1" x14ac:dyDescent="0.25">
      <c r="I6353" s="111"/>
      <c r="J6353" s="111"/>
      <c r="K6353" s="111"/>
      <c r="L6353" s="111"/>
      <c r="M6353" s="111"/>
      <c r="N6353" s="111"/>
      <c r="O6353" s="112"/>
      <c r="AF6353" s="109"/>
      <c r="AG6353" s="109"/>
      <c r="AH6353" s="109"/>
      <c r="AN6353" s="109"/>
      <c r="AO6353" s="109"/>
      <c r="AP6353" s="109"/>
      <c r="BF6353" s="305"/>
      <c r="BG6353" s="305"/>
      <c r="BJ6353" s="344"/>
      <c r="BK6353" s="344"/>
      <c r="BS6353" s="305"/>
      <c r="BT6353" s="305"/>
      <c r="BU6353" s="305"/>
      <c r="BV6353" s="305"/>
      <c r="BW6353" s="305"/>
      <c r="BX6353" s="305"/>
      <c r="BY6353" s="305"/>
      <c r="BZ6353" s="305"/>
      <c r="CA6353" s="305"/>
      <c r="CE6353" s="110"/>
    </row>
    <row r="6354" spans="9:83" s="108" customFormat="1" x14ac:dyDescent="0.25">
      <c r="I6354" s="111"/>
      <c r="J6354" s="111"/>
      <c r="K6354" s="111"/>
      <c r="L6354" s="111"/>
      <c r="M6354" s="111"/>
      <c r="N6354" s="111"/>
      <c r="O6354" s="112"/>
      <c r="AF6354" s="109"/>
      <c r="AG6354" s="109"/>
      <c r="AH6354" s="109"/>
      <c r="AN6354" s="109"/>
      <c r="AO6354" s="109"/>
      <c r="AP6354" s="109"/>
      <c r="BF6354" s="305"/>
      <c r="BG6354" s="305"/>
      <c r="BJ6354" s="344"/>
      <c r="BK6354" s="344"/>
      <c r="BS6354" s="305"/>
      <c r="BT6354" s="305"/>
      <c r="BU6354" s="305"/>
      <c r="BV6354" s="305"/>
      <c r="BW6354" s="305"/>
      <c r="BX6354" s="305"/>
      <c r="BY6354" s="305"/>
      <c r="BZ6354" s="305"/>
      <c r="CA6354" s="305"/>
      <c r="CE6354" s="110"/>
    </row>
    <row r="6355" spans="9:83" s="108" customFormat="1" x14ac:dyDescent="0.25">
      <c r="I6355" s="111"/>
      <c r="J6355" s="111"/>
      <c r="K6355" s="111"/>
      <c r="L6355" s="111"/>
      <c r="M6355" s="111"/>
      <c r="N6355" s="111"/>
      <c r="O6355" s="112"/>
      <c r="AF6355" s="109"/>
      <c r="AG6355" s="109"/>
      <c r="AH6355" s="109"/>
      <c r="AN6355" s="109"/>
      <c r="AO6355" s="109"/>
      <c r="AP6355" s="109"/>
      <c r="BF6355" s="305"/>
      <c r="BG6355" s="305"/>
      <c r="BJ6355" s="344"/>
      <c r="BK6355" s="344"/>
      <c r="BS6355" s="305"/>
      <c r="BT6355" s="305"/>
      <c r="BU6355" s="305"/>
      <c r="BV6355" s="305"/>
      <c r="BW6355" s="305"/>
      <c r="BX6355" s="305"/>
      <c r="BY6355" s="305"/>
      <c r="BZ6355" s="305"/>
      <c r="CA6355" s="305"/>
      <c r="CE6355" s="110"/>
    </row>
    <row r="6356" spans="9:83" s="108" customFormat="1" x14ac:dyDescent="0.25">
      <c r="I6356" s="111"/>
      <c r="J6356" s="111"/>
      <c r="K6356" s="111"/>
      <c r="L6356" s="111"/>
      <c r="M6356" s="111"/>
      <c r="N6356" s="111"/>
      <c r="O6356" s="112"/>
      <c r="AF6356" s="109"/>
      <c r="AG6356" s="109"/>
      <c r="AH6356" s="109"/>
      <c r="AN6356" s="109"/>
      <c r="AO6356" s="109"/>
      <c r="AP6356" s="109"/>
      <c r="BF6356" s="305"/>
      <c r="BG6356" s="305"/>
      <c r="BJ6356" s="344"/>
      <c r="BK6356" s="344"/>
      <c r="BS6356" s="305"/>
      <c r="BT6356" s="305"/>
      <c r="BU6356" s="305"/>
      <c r="BV6356" s="305"/>
      <c r="BW6356" s="305"/>
      <c r="BX6356" s="305"/>
      <c r="BY6356" s="305"/>
      <c r="BZ6356" s="305"/>
      <c r="CA6356" s="305"/>
      <c r="CE6356" s="110"/>
    </row>
    <row r="6357" spans="9:83" s="108" customFormat="1" x14ac:dyDescent="0.25">
      <c r="I6357" s="111"/>
      <c r="J6357" s="111"/>
      <c r="K6357" s="111"/>
      <c r="L6357" s="111"/>
      <c r="M6357" s="111"/>
      <c r="N6357" s="111"/>
      <c r="O6357" s="112"/>
      <c r="AF6357" s="109"/>
      <c r="AG6357" s="109"/>
      <c r="AH6357" s="109"/>
      <c r="AN6357" s="109"/>
      <c r="AO6357" s="109"/>
      <c r="AP6357" s="109"/>
      <c r="BF6357" s="305"/>
      <c r="BG6357" s="305"/>
      <c r="BJ6357" s="344"/>
      <c r="BK6357" s="344"/>
      <c r="BS6357" s="305"/>
      <c r="BT6357" s="305"/>
      <c r="BU6357" s="305"/>
      <c r="BV6357" s="305"/>
      <c r="BW6357" s="305"/>
      <c r="BX6357" s="305"/>
      <c r="BY6357" s="305"/>
      <c r="BZ6357" s="305"/>
      <c r="CA6357" s="305"/>
      <c r="CE6357" s="110"/>
    </row>
    <row r="6358" spans="9:83" s="108" customFormat="1" x14ac:dyDescent="0.25">
      <c r="I6358" s="111"/>
      <c r="J6358" s="111"/>
      <c r="K6358" s="111"/>
      <c r="L6358" s="111"/>
      <c r="M6358" s="111"/>
      <c r="N6358" s="111"/>
      <c r="O6358" s="112"/>
      <c r="AF6358" s="109"/>
      <c r="AG6358" s="109"/>
      <c r="AH6358" s="109"/>
      <c r="AN6358" s="109"/>
      <c r="AO6358" s="109"/>
      <c r="AP6358" s="109"/>
      <c r="BF6358" s="305"/>
      <c r="BG6358" s="305"/>
      <c r="BJ6358" s="344"/>
      <c r="BK6358" s="344"/>
      <c r="BS6358" s="305"/>
      <c r="BT6358" s="305"/>
      <c r="BU6358" s="305"/>
      <c r="BV6358" s="305"/>
      <c r="BW6358" s="305"/>
      <c r="BX6358" s="305"/>
      <c r="BY6358" s="305"/>
      <c r="BZ6358" s="305"/>
      <c r="CA6358" s="305"/>
      <c r="CE6358" s="110"/>
    </row>
    <row r="6359" spans="9:83" s="108" customFormat="1" x14ac:dyDescent="0.25">
      <c r="I6359" s="111"/>
      <c r="J6359" s="111"/>
      <c r="K6359" s="111"/>
      <c r="L6359" s="111"/>
      <c r="M6359" s="111"/>
      <c r="N6359" s="111"/>
      <c r="O6359" s="112"/>
      <c r="AF6359" s="109"/>
      <c r="AG6359" s="109"/>
      <c r="AH6359" s="109"/>
      <c r="AN6359" s="109"/>
      <c r="AO6359" s="109"/>
      <c r="AP6359" s="109"/>
      <c r="BF6359" s="305"/>
      <c r="BG6359" s="305"/>
      <c r="BJ6359" s="344"/>
      <c r="BK6359" s="344"/>
      <c r="BS6359" s="305"/>
      <c r="BT6359" s="305"/>
      <c r="BU6359" s="305"/>
      <c r="BV6359" s="305"/>
      <c r="BW6359" s="305"/>
      <c r="BX6359" s="305"/>
      <c r="BY6359" s="305"/>
      <c r="BZ6359" s="305"/>
      <c r="CA6359" s="305"/>
      <c r="CE6359" s="110"/>
    </row>
    <row r="6360" spans="9:83" s="108" customFormat="1" x14ac:dyDescent="0.25">
      <c r="I6360" s="111"/>
      <c r="J6360" s="111"/>
      <c r="K6360" s="111"/>
      <c r="L6360" s="111"/>
      <c r="M6360" s="111"/>
      <c r="N6360" s="111"/>
      <c r="O6360" s="112"/>
      <c r="AF6360" s="109"/>
      <c r="AG6360" s="109"/>
      <c r="AH6360" s="109"/>
      <c r="AN6360" s="109"/>
      <c r="AO6360" s="109"/>
      <c r="AP6360" s="109"/>
      <c r="BF6360" s="305"/>
      <c r="BG6360" s="305"/>
      <c r="BJ6360" s="344"/>
      <c r="BK6360" s="344"/>
      <c r="BS6360" s="305"/>
      <c r="BT6360" s="305"/>
      <c r="BU6360" s="305"/>
      <c r="BV6360" s="305"/>
      <c r="BW6360" s="305"/>
      <c r="BX6360" s="305"/>
      <c r="BY6360" s="305"/>
      <c r="BZ6360" s="305"/>
      <c r="CA6360" s="305"/>
      <c r="CE6360" s="110"/>
    </row>
    <row r="6361" spans="9:83" s="108" customFormat="1" x14ac:dyDescent="0.25">
      <c r="I6361" s="111"/>
      <c r="J6361" s="111"/>
      <c r="K6361" s="111"/>
      <c r="L6361" s="111"/>
      <c r="M6361" s="111"/>
      <c r="N6361" s="111"/>
      <c r="O6361" s="112"/>
      <c r="AF6361" s="109"/>
      <c r="AG6361" s="109"/>
      <c r="AH6361" s="109"/>
      <c r="AN6361" s="109"/>
      <c r="AO6361" s="109"/>
      <c r="AP6361" s="109"/>
      <c r="BF6361" s="305"/>
      <c r="BG6361" s="305"/>
      <c r="BJ6361" s="344"/>
      <c r="BK6361" s="344"/>
      <c r="BS6361" s="305"/>
      <c r="BT6361" s="305"/>
      <c r="BU6361" s="305"/>
      <c r="BV6361" s="305"/>
      <c r="BW6361" s="305"/>
      <c r="BX6361" s="305"/>
      <c r="BY6361" s="305"/>
      <c r="BZ6361" s="305"/>
      <c r="CA6361" s="305"/>
      <c r="CE6361" s="110"/>
    </row>
    <row r="6362" spans="9:83" s="108" customFormat="1" x14ac:dyDescent="0.25">
      <c r="I6362" s="111"/>
      <c r="J6362" s="111"/>
      <c r="K6362" s="111"/>
      <c r="L6362" s="111"/>
      <c r="M6362" s="111"/>
      <c r="N6362" s="111"/>
      <c r="O6362" s="112"/>
      <c r="AF6362" s="109"/>
      <c r="AG6362" s="109"/>
      <c r="AH6362" s="109"/>
      <c r="AN6362" s="109"/>
      <c r="AO6362" s="109"/>
      <c r="AP6362" s="109"/>
      <c r="BF6362" s="305"/>
      <c r="BG6362" s="305"/>
      <c r="BJ6362" s="344"/>
      <c r="BK6362" s="344"/>
      <c r="BS6362" s="305"/>
      <c r="BT6362" s="305"/>
      <c r="BU6362" s="305"/>
      <c r="BV6362" s="305"/>
      <c r="BW6362" s="305"/>
      <c r="BX6362" s="305"/>
      <c r="BY6362" s="305"/>
      <c r="BZ6362" s="305"/>
      <c r="CA6362" s="305"/>
      <c r="CE6362" s="110"/>
    </row>
    <row r="6363" spans="9:83" s="108" customFormat="1" x14ac:dyDescent="0.25">
      <c r="I6363" s="111"/>
      <c r="J6363" s="111"/>
      <c r="K6363" s="111"/>
      <c r="L6363" s="111"/>
      <c r="M6363" s="111"/>
      <c r="N6363" s="111"/>
      <c r="O6363" s="112"/>
      <c r="AF6363" s="109"/>
      <c r="AG6363" s="109"/>
      <c r="AH6363" s="109"/>
      <c r="AN6363" s="109"/>
      <c r="AO6363" s="109"/>
      <c r="AP6363" s="109"/>
      <c r="BF6363" s="305"/>
      <c r="BG6363" s="305"/>
      <c r="BJ6363" s="344"/>
      <c r="BK6363" s="344"/>
      <c r="BS6363" s="305"/>
      <c r="BT6363" s="305"/>
      <c r="BU6363" s="305"/>
      <c r="BV6363" s="305"/>
      <c r="BW6363" s="305"/>
      <c r="BX6363" s="305"/>
      <c r="BY6363" s="305"/>
      <c r="BZ6363" s="305"/>
      <c r="CA6363" s="305"/>
      <c r="CE6363" s="110"/>
    </row>
    <row r="6364" spans="9:83" s="108" customFormat="1" x14ac:dyDescent="0.25">
      <c r="I6364" s="111"/>
      <c r="J6364" s="111"/>
      <c r="K6364" s="111"/>
      <c r="L6364" s="111"/>
      <c r="M6364" s="111"/>
      <c r="N6364" s="111"/>
      <c r="O6364" s="112"/>
      <c r="AF6364" s="109"/>
      <c r="AG6364" s="109"/>
      <c r="AH6364" s="109"/>
      <c r="AN6364" s="109"/>
      <c r="AO6364" s="109"/>
      <c r="AP6364" s="109"/>
      <c r="BF6364" s="305"/>
      <c r="BG6364" s="305"/>
      <c r="BJ6364" s="344"/>
      <c r="BK6364" s="344"/>
      <c r="BS6364" s="305"/>
      <c r="BT6364" s="305"/>
      <c r="BU6364" s="305"/>
      <c r="BV6364" s="305"/>
      <c r="BW6364" s="305"/>
      <c r="BX6364" s="305"/>
      <c r="BY6364" s="305"/>
      <c r="BZ6364" s="305"/>
      <c r="CA6364" s="305"/>
      <c r="CE6364" s="110"/>
    </row>
    <row r="6365" spans="9:83" s="108" customFormat="1" x14ac:dyDescent="0.25">
      <c r="I6365" s="111"/>
      <c r="J6365" s="111"/>
      <c r="K6365" s="111"/>
      <c r="L6365" s="111"/>
      <c r="M6365" s="111"/>
      <c r="N6365" s="111"/>
      <c r="O6365" s="112"/>
      <c r="AF6365" s="109"/>
      <c r="AG6365" s="109"/>
      <c r="AH6365" s="109"/>
      <c r="AN6365" s="109"/>
      <c r="AO6365" s="109"/>
      <c r="AP6365" s="109"/>
      <c r="BF6365" s="305"/>
      <c r="BG6365" s="305"/>
      <c r="BJ6365" s="344"/>
      <c r="BK6365" s="344"/>
      <c r="BS6365" s="305"/>
      <c r="BT6365" s="305"/>
      <c r="BU6365" s="305"/>
      <c r="BV6365" s="305"/>
      <c r="BW6365" s="305"/>
      <c r="BX6365" s="305"/>
      <c r="BY6365" s="305"/>
      <c r="BZ6365" s="305"/>
      <c r="CA6365" s="305"/>
      <c r="CE6365" s="110"/>
    </row>
    <row r="6366" spans="9:83" s="108" customFormat="1" x14ac:dyDescent="0.25">
      <c r="I6366" s="111"/>
      <c r="J6366" s="111"/>
      <c r="K6366" s="111"/>
      <c r="L6366" s="111"/>
      <c r="M6366" s="111"/>
      <c r="N6366" s="111"/>
      <c r="O6366" s="112"/>
      <c r="AF6366" s="109"/>
      <c r="AG6366" s="109"/>
      <c r="AH6366" s="109"/>
      <c r="AN6366" s="109"/>
      <c r="AO6366" s="109"/>
      <c r="AP6366" s="109"/>
      <c r="BF6366" s="305"/>
      <c r="BG6366" s="305"/>
      <c r="BJ6366" s="344"/>
      <c r="BK6366" s="344"/>
      <c r="BS6366" s="305"/>
      <c r="BT6366" s="305"/>
      <c r="BU6366" s="305"/>
      <c r="BV6366" s="305"/>
      <c r="BW6366" s="305"/>
      <c r="BX6366" s="305"/>
      <c r="BY6366" s="305"/>
      <c r="BZ6366" s="305"/>
      <c r="CA6366" s="305"/>
      <c r="CE6366" s="110"/>
    </row>
    <row r="6367" spans="9:83" s="108" customFormat="1" x14ac:dyDescent="0.25">
      <c r="I6367" s="111"/>
      <c r="J6367" s="111"/>
      <c r="K6367" s="111"/>
      <c r="L6367" s="111"/>
      <c r="M6367" s="111"/>
      <c r="N6367" s="111"/>
      <c r="O6367" s="112"/>
      <c r="AF6367" s="109"/>
      <c r="AG6367" s="109"/>
      <c r="AH6367" s="109"/>
      <c r="AN6367" s="109"/>
      <c r="AO6367" s="109"/>
      <c r="AP6367" s="109"/>
      <c r="BF6367" s="305"/>
      <c r="BG6367" s="305"/>
      <c r="BJ6367" s="344"/>
      <c r="BK6367" s="344"/>
      <c r="BS6367" s="305"/>
      <c r="BT6367" s="305"/>
      <c r="BU6367" s="305"/>
      <c r="BV6367" s="305"/>
      <c r="BW6367" s="305"/>
      <c r="BX6367" s="305"/>
      <c r="BY6367" s="305"/>
      <c r="BZ6367" s="305"/>
      <c r="CA6367" s="305"/>
      <c r="CE6367" s="110"/>
    </row>
    <row r="6368" spans="9:83" s="108" customFormat="1" x14ac:dyDescent="0.25">
      <c r="I6368" s="111"/>
      <c r="J6368" s="111"/>
      <c r="K6368" s="111"/>
      <c r="L6368" s="111"/>
      <c r="M6368" s="111"/>
      <c r="N6368" s="111"/>
      <c r="O6368" s="112"/>
      <c r="AF6368" s="109"/>
      <c r="AG6368" s="109"/>
      <c r="AH6368" s="109"/>
      <c r="AN6368" s="109"/>
      <c r="AO6368" s="109"/>
      <c r="AP6368" s="109"/>
      <c r="BF6368" s="305"/>
      <c r="BG6368" s="305"/>
      <c r="BJ6368" s="344"/>
      <c r="BK6368" s="344"/>
      <c r="BS6368" s="305"/>
      <c r="BT6368" s="305"/>
      <c r="BU6368" s="305"/>
      <c r="BV6368" s="305"/>
      <c r="BW6368" s="305"/>
      <c r="BX6368" s="305"/>
      <c r="BY6368" s="305"/>
      <c r="BZ6368" s="305"/>
      <c r="CA6368" s="305"/>
      <c r="CE6368" s="110"/>
    </row>
    <row r="6369" spans="9:83" s="108" customFormat="1" x14ac:dyDescent="0.25">
      <c r="I6369" s="111"/>
      <c r="J6369" s="111"/>
      <c r="K6369" s="111"/>
      <c r="L6369" s="111"/>
      <c r="M6369" s="111"/>
      <c r="N6369" s="111"/>
      <c r="O6369" s="112"/>
      <c r="AF6369" s="109"/>
      <c r="AG6369" s="109"/>
      <c r="AH6369" s="109"/>
      <c r="AN6369" s="109"/>
      <c r="AO6369" s="109"/>
      <c r="AP6369" s="109"/>
      <c r="BF6369" s="305"/>
      <c r="BG6369" s="305"/>
      <c r="BJ6369" s="344"/>
      <c r="BK6369" s="344"/>
      <c r="BS6369" s="305"/>
      <c r="BT6369" s="305"/>
      <c r="BU6369" s="305"/>
      <c r="BV6369" s="305"/>
      <c r="BW6369" s="305"/>
      <c r="BX6369" s="305"/>
      <c r="BY6369" s="305"/>
      <c r="BZ6369" s="305"/>
      <c r="CA6369" s="305"/>
      <c r="CE6369" s="110"/>
    </row>
    <row r="6370" spans="9:83" s="108" customFormat="1" x14ac:dyDescent="0.25">
      <c r="I6370" s="111"/>
      <c r="J6370" s="111"/>
      <c r="K6370" s="111"/>
      <c r="L6370" s="111"/>
      <c r="M6370" s="111"/>
      <c r="N6370" s="111"/>
      <c r="O6370" s="112"/>
      <c r="AF6370" s="109"/>
      <c r="AG6370" s="109"/>
      <c r="AH6370" s="109"/>
      <c r="AN6370" s="109"/>
      <c r="AO6370" s="109"/>
      <c r="AP6370" s="109"/>
      <c r="BF6370" s="305"/>
      <c r="BG6370" s="305"/>
      <c r="BJ6370" s="344"/>
      <c r="BK6370" s="344"/>
      <c r="BS6370" s="305"/>
      <c r="BT6370" s="305"/>
      <c r="BU6370" s="305"/>
      <c r="BV6370" s="305"/>
      <c r="BW6370" s="305"/>
      <c r="BX6370" s="305"/>
      <c r="BY6370" s="305"/>
      <c r="BZ6370" s="305"/>
      <c r="CA6370" s="305"/>
      <c r="CE6370" s="110"/>
    </row>
    <row r="6371" spans="9:83" s="108" customFormat="1" x14ac:dyDescent="0.25">
      <c r="I6371" s="111"/>
      <c r="J6371" s="111"/>
      <c r="K6371" s="111"/>
      <c r="L6371" s="111"/>
      <c r="M6371" s="111"/>
      <c r="N6371" s="111"/>
      <c r="O6371" s="112"/>
      <c r="AF6371" s="109"/>
      <c r="AG6371" s="109"/>
      <c r="AH6371" s="109"/>
      <c r="AN6371" s="109"/>
      <c r="AO6371" s="109"/>
      <c r="AP6371" s="109"/>
      <c r="BF6371" s="305"/>
      <c r="BG6371" s="305"/>
      <c r="BJ6371" s="344"/>
      <c r="BK6371" s="344"/>
      <c r="BS6371" s="305"/>
      <c r="BT6371" s="305"/>
      <c r="BU6371" s="305"/>
      <c r="BV6371" s="305"/>
      <c r="BW6371" s="305"/>
      <c r="BX6371" s="305"/>
      <c r="BY6371" s="305"/>
      <c r="BZ6371" s="305"/>
      <c r="CA6371" s="305"/>
      <c r="CE6371" s="110"/>
    </row>
    <row r="6372" spans="9:83" s="108" customFormat="1" x14ac:dyDescent="0.25">
      <c r="I6372" s="111"/>
      <c r="J6372" s="111"/>
      <c r="K6372" s="111"/>
      <c r="L6372" s="111"/>
      <c r="M6372" s="111"/>
      <c r="N6372" s="111"/>
      <c r="O6372" s="112"/>
      <c r="AF6372" s="109"/>
      <c r="AG6372" s="109"/>
      <c r="AH6372" s="109"/>
      <c r="AN6372" s="109"/>
      <c r="AO6372" s="109"/>
      <c r="AP6372" s="109"/>
      <c r="BF6372" s="305"/>
      <c r="BG6372" s="305"/>
      <c r="BJ6372" s="344"/>
      <c r="BK6372" s="344"/>
      <c r="BS6372" s="305"/>
      <c r="BT6372" s="305"/>
      <c r="BU6372" s="305"/>
      <c r="BV6372" s="305"/>
      <c r="BW6372" s="305"/>
      <c r="BX6372" s="305"/>
      <c r="BY6372" s="305"/>
      <c r="BZ6372" s="305"/>
      <c r="CA6372" s="305"/>
      <c r="CE6372" s="110"/>
    </row>
    <row r="6373" spans="9:83" s="108" customFormat="1" x14ac:dyDescent="0.25">
      <c r="I6373" s="111"/>
      <c r="J6373" s="111"/>
      <c r="K6373" s="111"/>
      <c r="L6373" s="111"/>
      <c r="M6373" s="111"/>
      <c r="N6373" s="111"/>
      <c r="O6373" s="112"/>
      <c r="AF6373" s="109"/>
      <c r="AG6373" s="109"/>
      <c r="AH6373" s="109"/>
      <c r="AN6373" s="109"/>
      <c r="AO6373" s="109"/>
      <c r="AP6373" s="109"/>
      <c r="BF6373" s="305"/>
      <c r="BG6373" s="305"/>
      <c r="BJ6373" s="344"/>
      <c r="BK6373" s="344"/>
      <c r="BS6373" s="305"/>
      <c r="BT6373" s="305"/>
      <c r="BU6373" s="305"/>
      <c r="BV6373" s="305"/>
      <c r="BW6373" s="305"/>
      <c r="BX6373" s="305"/>
      <c r="BY6373" s="305"/>
      <c r="BZ6373" s="305"/>
      <c r="CA6373" s="305"/>
      <c r="CE6373" s="110"/>
    </row>
    <row r="6374" spans="9:83" s="108" customFormat="1" x14ac:dyDescent="0.25">
      <c r="I6374" s="111"/>
      <c r="J6374" s="111"/>
      <c r="K6374" s="111"/>
      <c r="L6374" s="111"/>
      <c r="M6374" s="111"/>
      <c r="N6374" s="111"/>
      <c r="O6374" s="112"/>
      <c r="AF6374" s="109"/>
      <c r="AG6374" s="109"/>
      <c r="AH6374" s="109"/>
      <c r="AN6374" s="109"/>
      <c r="AO6374" s="109"/>
      <c r="AP6374" s="109"/>
      <c r="BF6374" s="305"/>
      <c r="BG6374" s="305"/>
      <c r="BJ6374" s="344"/>
      <c r="BK6374" s="344"/>
      <c r="BS6374" s="305"/>
      <c r="BT6374" s="305"/>
      <c r="BU6374" s="305"/>
      <c r="BV6374" s="305"/>
      <c r="BW6374" s="305"/>
      <c r="BX6374" s="305"/>
      <c r="BY6374" s="305"/>
      <c r="BZ6374" s="305"/>
      <c r="CA6374" s="305"/>
      <c r="CE6374" s="110"/>
    </row>
    <row r="6375" spans="9:83" s="108" customFormat="1" x14ac:dyDescent="0.25">
      <c r="I6375" s="111"/>
      <c r="J6375" s="111"/>
      <c r="K6375" s="111"/>
      <c r="L6375" s="111"/>
      <c r="M6375" s="111"/>
      <c r="N6375" s="111"/>
      <c r="O6375" s="112"/>
      <c r="AF6375" s="109"/>
      <c r="AG6375" s="109"/>
      <c r="AH6375" s="109"/>
      <c r="AN6375" s="109"/>
      <c r="AO6375" s="109"/>
      <c r="AP6375" s="109"/>
      <c r="BF6375" s="305"/>
      <c r="BG6375" s="305"/>
      <c r="BJ6375" s="344"/>
      <c r="BK6375" s="344"/>
      <c r="BS6375" s="305"/>
      <c r="BT6375" s="305"/>
      <c r="BU6375" s="305"/>
      <c r="BV6375" s="305"/>
      <c r="BW6375" s="305"/>
      <c r="BX6375" s="305"/>
      <c r="BY6375" s="305"/>
      <c r="BZ6375" s="305"/>
      <c r="CA6375" s="305"/>
      <c r="CE6375" s="110"/>
    </row>
    <row r="6376" spans="9:83" s="108" customFormat="1" x14ac:dyDescent="0.25">
      <c r="I6376" s="111"/>
      <c r="J6376" s="111"/>
      <c r="K6376" s="111"/>
      <c r="L6376" s="111"/>
      <c r="M6376" s="111"/>
      <c r="N6376" s="111"/>
      <c r="O6376" s="112"/>
      <c r="AF6376" s="109"/>
      <c r="AG6376" s="109"/>
      <c r="AH6376" s="109"/>
      <c r="AN6376" s="109"/>
      <c r="AO6376" s="109"/>
      <c r="AP6376" s="109"/>
      <c r="BF6376" s="305"/>
      <c r="BG6376" s="305"/>
      <c r="BJ6376" s="344"/>
      <c r="BK6376" s="344"/>
      <c r="BS6376" s="305"/>
      <c r="BT6376" s="305"/>
      <c r="BU6376" s="305"/>
      <c r="BV6376" s="305"/>
      <c r="BW6376" s="305"/>
      <c r="BX6376" s="305"/>
      <c r="BY6376" s="305"/>
      <c r="BZ6376" s="305"/>
      <c r="CA6376" s="305"/>
      <c r="CE6376" s="110"/>
    </row>
    <row r="6377" spans="9:83" s="108" customFormat="1" x14ac:dyDescent="0.25">
      <c r="I6377" s="111"/>
      <c r="J6377" s="111"/>
      <c r="K6377" s="111"/>
      <c r="L6377" s="111"/>
      <c r="M6377" s="111"/>
      <c r="N6377" s="111"/>
      <c r="O6377" s="112"/>
      <c r="AF6377" s="109"/>
      <c r="AG6377" s="109"/>
      <c r="AH6377" s="109"/>
      <c r="AN6377" s="109"/>
      <c r="AO6377" s="109"/>
      <c r="AP6377" s="109"/>
      <c r="BF6377" s="305"/>
      <c r="BG6377" s="305"/>
      <c r="BJ6377" s="344"/>
      <c r="BK6377" s="344"/>
      <c r="BS6377" s="305"/>
      <c r="BT6377" s="305"/>
      <c r="BU6377" s="305"/>
      <c r="BV6377" s="305"/>
      <c r="BW6377" s="305"/>
      <c r="BX6377" s="305"/>
      <c r="BY6377" s="305"/>
      <c r="BZ6377" s="305"/>
      <c r="CA6377" s="305"/>
      <c r="CE6377" s="110"/>
    </row>
    <row r="6378" spans="9:83" s="108" customFormat="1" x14ac:dyDescent="0.25">
      <c r="I6378" s="111"/>
      <c r="J6378" s="111"/>
      <c r="K6378" s="111"/>
      <c r="L6378" s="111"/>
      <c r="M6378" s="111"/>
      <c r="N6378" s="111"/>
      <c r="O6378" s="112"/>
      <c r="AF6378" s="109"/>
      <c r="AG6378" s="109"/>
      <c r="AH6378" s="109"/>
      <c r="AN6378" s="109"/>
      <c r="AO6378" s="109"/>
      <c r="AP6378" s="109"/>
      <c r="BF6378" s="305"/>
      <c r="BG6378" s="305"/>
      <c r="BJ6378" s="344"/>
      <c r="BK6378" s="344"/>
      <c r="BS6378" s="305"/>
      <c r="BT6378" s="305"/>
      <c r="BU6378" s="305"/>
      <c r="BV6378" s="305"/>
      <c r="BW6378" s="305"/>
      <c r="BX6378" s="305"/>
      <c r="BY6378" s="305"/>
      <c r="BZ6378" s="305"/>
      <c r="CA6378" s="305"/>
      <c r="CE6378" s="110"/>
    </row>
    <row r="6379" spans="9:83" s="108" customFormat="1" x14ac:dyDescent="0.25">
      <c r="I6379" s="111"/>
      <c r="J6379" s="111"/>
      <c r="K6379" s="111"/>
      <c r="L6379" s="111"/>
      <c r="M6379" s="111"/>
      <c r="N6379" s="111"/>
      <c r="O6379" s="112"/>
      <c r="AF6379" s="109"/>
      <c r="AG6379" s="109"/>
      <c r="AH6379" s="109"/>
      <c r="AN6379" s="109"/>
      <c r="AO6379" s="109"/>
      <c r="AP6379" s="109"/>
      <c r="BF6379" s="305"/>
      <c r="BG6379" s="305"/>
      <c r="BJ6379" s="344"/>
      <c r="BK6379" s="344"/>
      <c r="BS6379" s="305"/>
      <c r="BT6379" s="305"/>
      <c r="BU6379" s="305"/>
      <c r="BV6379" s="305"/>
      <c r="BW6379" s="305"/>
      <c r="BX6379" s="305"/>
      <c r="BY6379" s="305"/>
      <c r="BZ6379" s="305"/>
      <c r="CA6379" s="305"/>
      <c r="CE6379" s="110"/>
    </row>
    <row r="6380" spans="9:83" s="108" customFormat="1" x14ac:dyDescent="0.25">
      <c r="I6380" s="111"/>
      <c r="J6380" s="111"/>
      <c r="K6380" s="111"/>
      <c r="L6380" s="111"/>
      <c r="M6380" s="111"/>
      <c r="N6380" s="111"/>
      <c r="O6380" s="112"/>
      <c r="AF6380" s="109"/>
      <c r="AG6380" s="109"/>
      <c r="AH6380" s="109"/>
      <c r="AN6380" s="109"/>
      <c r="AO6380" s="109"/>
      <c r="AP6380" s="109"/>
      <c r="BF6380" s="305"/>
      <c r="BG6380" s="305"/>
      <c r="BJ6380" s="344"/>
      <c r="BK6380" s="344"/>
      <c r="BS6380" s="305"/>
      <c r="BT6380" s="305"/>
      <c r="BU6380" s="305"/>
      <c r="BV6380" s="305"/>
      <c r="BW6380" s="305"/>
      <c r="BX6380" s="305"/>
      <c r="BY6380" s="305"/>
      <c r="BZ6380" s="305"/>
      <c r="CA6380" s="305"/>
      <c r="CE6380" s="110"/>
    </row>
    <row r="6381" spans="9:83" s="108" customFormat="1" x14ac:dyDescent="0.25">
      <c r="I6381" s="111"/>
      <c r="J6381" s="111"/>
      <c r="K6381" s="111"/>
      <c r="L6381" s="111"/>
      <c r="M6381" s="111"/>
      <c r="N6381" s="111"/>
      <c r="O6381" s="112"/>
      <c r="AF6381" s="109"/>
      <c r="AG6381" s="109"/>
      <c r="AH6381" s="109"/>
      <c r="AN6381" s="109"/>
      <c r="AO6381" s="109"/>
      <c r="AP6381" s="109"/>
      <c r="BF6381" s="305"/>
      <c r="BG6381" s="305"/>
      <c r="BJ6381" s="344"/>
      <c r="BK6381" s="344"/>
      <c r="BS6381" s="305"/>
      <c r="BT6381" s="305"/>
      <c r="BU6381" s="305"/>
      <c r="BV6381" s="305"/>
      <c r="BW6381" s="305"/>
      <c r="BX6381" s="305"/>
      <c r="BY6381" s="305"/>
      <c r="BZ6381" s="305"/>
      <c r="CA6381" s="305"/>
      <c r="CE6381" s="110"/>
    </row>
    <row r="6382" spans="9:83" s="108" customFormat="1" x14ac:dyDescent="0.25">
      <c r="I6382" s="111"/>
      <c r="J6382" s="111"/>
      <c r="K6382" s="111"/>
      <c r="L6382" s="111"/>
      <c r="M6382" s="111"/>
      <c r="N6382" s="111"/>
      <c r="O6382" s="112"/>
      <c r="AF6382" s="109"/>
      <c r="AG6382" s="109"/>
      <c r="AH6382" s="109"/>
      <c r="AN6382" s="109"/>
      <c r="AO6382" s="109"/>
      <c r="AP6382" s="109"/>
      <c r="BF6382" s="305"/>
      <c r="BG6382" s="305"/>
      <c r="BJ6382" s="344"/>
      <c r="BK6382" s="344"/>
      <c r="BS6382" s="305"/>
      <c r="BT6382" s="305"/>
      <c r="BU6382" s="305"/>
      <c r="BV6382" s="305"/>
      <c r="BW6382" s="305"/>
      <c r="BX6382" s="305"/>
      <c r="BY6382" s="305"/>
      <c r="BZ6382" s="305"/>
      <c r="CA6382" s="305"/>
      <c r="CE6382" s="110"/>
    </row>
    <row r="6383" spans="9:83" s="108" customFormat="1" x14ac:dyDescent="0.25">
      <c r="I6383" s="111"/>
      <c r="J6383" s="111"/>
      <c r="K6383" s="111"/>
      <c r="L6383" s="111"/>
      <c r="M6383" s="111"/>
      <c r="N6383" s="111"/>
      <c r="O6383" s="112"/>
      <c r="AF6383" s="109"/>
      <c r="AG6383" s="109"/>
      <c r="AH6383" s="109"/>
      <c r="AN6383" s="109"/>
      <c r="AO6383" s="109"/>
      <c r="AP6383" s="109"/>
      <c r="BF6383" s="305"/>
      <c r="BG6383" s="305"/>
      <c r="BJ6383" s="344"/>
      <c r="BK6383" s="344"/>
      <c r="BS6383" s="305"/>
      <c r="BT6383" s="305"/>
      <c r="BU6383" s="305"/>
      <c r="BV6383" s="305"/>
      <c r="BW6383" s="305"/>
      <c r="BX6383" s="305"/>
      <c r="BY6383" s="305"/>
      <c r="BZ6383" s="305"/>
      <c r="CA6383" s="305"/>
      <c r="CE6383" s="110"/>
    </row>
    <row r="6384" spans="9:83" s="108" customFormat="1" x14ac:dyDescent="0.25">
      <c r="I6384" s="111"/>
      <c r="J6384" s="111"/>
      <c r="K6384" s="111"/>
      <c r="L6384" s="111"/>
      <c r="M6384" s="111"/>
      <c r="N6384" s="111"/>
      <c r="O6384" s="112"/>
      <c r="AF6384" s="109"/>
      <c r="AG6384" s="109"/>
      <c r="AH6384" s="109"/>
      <c r="AN6384" s="109"/>
      <c r="AO6384" s="109"/>
      <c r="AP6384" s="109"/>
      <c r="BF6384" s="305"/>
      <c r="BG6384" s="305"/>
      <c r="BJ6384" s="344"/>
      <c r="BK6384" s="344"/>
      <c r="BS6384" s="305"/>
      <c r="BT6384" s="305"/>
      <c r="BU6384" s="305"/>
      <c r="BV6384" s="305"/>
      <c r="BW6384" s="305"/>
      <c r="BX6384" s="305"/>
      <c r="BY6384" s="305"/>
      <c r="BZ6384" s="305"/>
      <c r="CA6384" s="305"/>
      <c r="CE6384" s="110"/>
    </row>
    <row r="6385" spans="9:83" s="108" customFormat="1" x14ac:dyDescent="0.25">
      <c r="I6385" s="111"/>
      <c r="J6385" s="111"/>
      <c r="K6385" s="111"/>
      <c r="L6385" s="111"/>
      <c r="M6385" s="111"/>
      <c r="N6385" s="111"/>
      <c r="O6385" s="112"/>
      <c r="AF6385" s="109"/>
      <c r="AG6385" s="109"/>
      <c r="AH6385" s="109"/>
      <c r="AN6385" s="109"/>
      <c r="AO6385" s="109"/>
      <c r="AP6385" s="109"/>
      <c r="BF6385" s="305"/>
      <c r="BG6385" s="305"/>
      <c r="BJ6385" s="344"/>
      <c r="BK6385" s="344"/>
      <c r="BS6385" s="305"/>
      <c r="BT6385" s="305"/>
      <c r="BU6385" s="305"/>
      <c r="BV6385" s="305"/>
      <c r="BW6385" s="305"/>
      <c r="BX6385" s="305"/>
      <c r="BY6385" s="305"/>
      <c r="BZ6385" s="305"/>
      <c r="CA6385" s="305"/>
      <c r="CE6385" s="110"/>
    </row>
    <row r="6386" spans="9:83" s="108" customFormat="1" x14ac:dyDescent="0.25">
      <c r="I6386" s="111"/>
      <c r="J6386" s="111"/>
      <c r="K6386" s="111"/>
      <c r="L6386" s="111"/>
      <c r="M6386" s="111"/>
      <c r="N6386" s="111"/>
      <c r="O6386" s="112"/>
      <c r="AF6386" s="109"/>
      <c r="AG6386" s="109"/>
      <c r="AH6386" s="109"/>
      <c r="AN6386" s="109"/>
      <c r="AO6386" s="109"/>
      <c r="AP6386" s="109"/>
      <c r="BF6386" s="305"/>
      <c r="BG6386" s="305"/>
      <c r="BJ6386" s="344"/>
      <c r="BK6386" s="344"/>
      <c r="BS6386" s="305"/>
      <c r="BT6386" s="305"/>
      <c r="BU6386" s="305"/>
      <c r="BV6386" s="305"/>
      <c r="BW6386" s="305"/>
      <c r="BX6386" s="305"/>
      <c r="BY6386" s="305"/>
      <c r="BZ6386" s="305"/>
      <c r="CA6386" s="305"/>
      <c r="CE6386" s="110"/>
    </row>
    <row r="6387" spans="9:83" s="108" customFormat="1" x14ac:dyDescent="0.25">
      <c r="I6387" s="111"/>
      <c r="J6387" s="111"/>
      <c r="K6387" s="111"/>
      <c r="L6387" s="111"/>
      <c r="M6387" s="111"/>
      <c r="N6387" s="111"/>
      <c r="O6387" s="112"/>
      <c r="AF6387" s="109"/>
      <c r="AG6387" s="109"/>
      <c r="AH6387" s="109"/>
      <c r="AN6387" s="109"/>
      <c r="AO6387" s="109"/>
      <c r="AP6387" s="109"/>
      <c r="BF6387" s="305"/>
      <c r="BG6387" s="305"/>
      <c r="BJ6387" s="344"/>
      <c r="BK6387" s="344"/>
      <c r="BS6387" s="305"/>
      <c r="BT6387" s="305"/>
      <c r="BU6387" s="305"/>
      <c r="BV6387" s="305"/>
      <c r="BW6387" s="305"/>
      <c r="BX6387" s="305"/>
      <c r="BY6387" s="305"/>
      <c r="BZ6387" s="305"/>
      <c r="CA6387" s="305"/>
      <c r="CE6387" s="110"/>
    </row>
    <row r="6388" spans="9:83" s="108" customFormat="1" x14ac:dyDescent="0.25">
      <c r="I6388" s="111"/>
      <c r="J6388" s="111"/>
      <c r="K6388" s="111"/>
      <c r="L6388" s="111"/>
      <c r="M6388" s="111"/>
      <c r="N6388" s="111"/>
      <c r="O6388" s="112"/>
      <c r="AF6388" s="109"/>
      <c r="AG6388" s="109"/>
      <c r="AH6388" s="109"/>
      <c r="AN6388" s="109"/>
      <c r="AO6388" s="109"/>
      <c r="AP6388" s="109"/>
      <c r="BF6388" s="305"/>
      <c r="BG6388" s="305"/>
      <c r="BJ6388" s="344"/>
      <c r="BK6388" s="344"/>
      <c r="BS6388" s="305"/>
      <c r="BT6388" s="305"/>
      <c r="BU6388" s="305"/>
      <c r="BV6388" s="305"/>
      <c r="BW6388" s="305"/>
      <c r="BX6388" s="305"/>
      <c r="BY6388" s="305"/>
      <c r="BZ6388" s="305"/>
      <c r="CA6388" s="305"/>
      <c r="CE6388" s="110"/>
    </row>
    <row r="6389" spans="9:83" s="108" customFormat="1" x14ac:dyDescent="0.25">
      <c r="I6389" s="111"/>
      <c r="J6389" s="111"/>
      <c r="K6389" s="111"/>
      <c r="L6389" s="111"/>
      <c r="M6389" s="111"/>
      <c r="N6389" s="111"/>
      <c r="O6389" s="112"/>
      <c r="AF6389" s="109"/>
      <c r="AG6389" s="109"/>
      <c r="AH6389" s="109"/>
      <c r="AN6389" s="109"/>
      <c r="AO6389" s="109"/>
      <c r="AP6389" s="109"/>
      <c r="BF6389" s="305"/>
      <c r="BG6389" s="305"/>
      <c r="BJ6389" s="344"/>
      <c r="BK6389" s="344"/>
      <c r="BS6389" s="305"/>
      <c r="BT6389" s="305"/>
      <c r="BU6389" s="305"/>
      <c r="BV6389" s="305"/>
      <c r="BW6389" s="305"/>
      <c r="BX6389" s="305"/>
      <c r="BY6389" s="305"/>
      <c r="BZ6389" s="305"/>
      <c r="CA6389" s="305"/>
      <c r="CE6389" s="110"/>
    </row>
    <row r="6390" spans="9:83" s="108" customFormat="1" x14ac:dyDescent="0.25">
      <c r="I6390" s="111"/>
      <c r="J6390" s="111"/>
      <c r="K6390" s="111"/>
      <c r="L6390" s="111"/>
      <c r="M6390" s="111"/>
      <c r="N6390" s="111"/>
      <c r="O6390" s="112"/>
      <c r="AF6390" s="109"/>
      <c r="AG6390" s="109"/>
      <c r="AH6390" s="109"/>
      <c r="AN6390" s="109"/>
      <c r="AO6390" s="109"/>
      <c r="AP6390" s="109"/>
      <c r="BF6390" s="305"/>
      <c r="BG6390" s="305"/>
      <c r="BJ6390" s="344"/>
      <c r="BK6390" s="344"/>
      <c r="BS6390" s="305"/>
      <c r="BT6390" s="305"/>
      <c r="BU6390" s="305"/>
      <c r="BV6390" s="305"/>
      <c r="BW6390" s="305"/>
      <c r="BX6390" s="305"/>
      <c r="BY6390" s="305"/>
      <c r="BZ6390" s="305"/>
      <c r="CA6390" s="305"/>
      <c r="CE6390" s="110"/>
    </row>
    <row r="6391" spans="9:83" s="108" customFormat="1" x14ac:dyDescent="0.25">
      <c r="I6391" s="111"/>
      <c r="J6391" s="111"/>
      <c r="K6391" s="111"/>
      <c r="L6391" s="111"/>
      <c r="M6391" s="111"/>
      <c r="N6391" s="111"/>
      <c r="O6391" s="112"/>
      <c r="AF6391" s="109"/>
      <c r="AG6391" s="109"/>
      <c r="AH6391" s="109"/>
      <c r="AN6391" s="109"/>
      <c r="AO6391" s="109"/>
      <c r="AP6391" s="109"/>
      <c r="BF6391" s="305"/>
      <c r="BG6391" s="305"/>
      <c r="BJ6391" s="344"/>
      <c r="BK6391" s="344"/>
      <c r="BS6391" s="305"/>
      <c r="BT6391" s="305"/>
      <c r="BU6391" s="305"/>
      <c r="BV6391" s="305"/>
      <c r="BW6391" s="305"/>
      <c r="BX6391" s="305"/>
      <c r="BY6391" s="305"/>
      <c r="BZ6391" s="305"/>
      <c r="CA6391" s="305"/>
      <c r="CE6391" s="110"/>
    </row>
    <row r="6392" spans="9:83" s="108" customFormat="1" x14ac:dyDescent="0.25">
      <c r="I6392" s="111"/>
      <c r="J6392" s="111"/>
      <c r="K6392" s="111"/>
      <c r="L6392" s="111"/>
      <c r="M6392" s="111"/>
      <c r="N6392" s="111"/>
      <c r="O6392" s="112"/>
      <c r="AF6392" s="109"/>
      <c r="AG6392" s="109"/>
      <c r="AH6392" s="109"/>
      <c r="AN6392" s="109"/>
      <c r="AO6392" s="109"/>
      <c r="AP6392" s="109"/>
      <c r="BF6392" s="305"/>
      <c r="BG6392" s="305"/>
      <c r="BJ6392" s="344"/>
      <c r="BK6392" s="344"/>
      <c r="BS6392" s="305"/>
      <c r="BT6392" s="305"/>
      <c r="BU6392" s="305"/>
      <c r="BV6392" s="305"/>
      <c r="BW6392" s="305"/>
      <c r="BX6392" s="305"/>
      <c r="BY6392" s="305"/>
      <c r="BZ6392" s="305"/>
      <c r="CA6392" s="305"/>
      <c r="CE6392" s="110"/>
    </row>
    <row r="6393" spans="9:83" s="108" customFormat="1" x14ac:dyDescent="0.25">
      <c r="I6393" s="111"/>
      <c r="J6393" s="111"/>
      <c r="K6393" s="111"/>
      <c r="L6393" s="111"/>
      <c r="M6393" s="111"/>
      <c r="N6393" s="111"/>
      <c r="O6393" s="112"/>
      <c r="AF6393" s="109"/>
      <c r="AG6393" s="109"/>
      <c r="AH6393" s="109"/>
      <c r="AN6393" s="109"/>
      <c r="AO6393" s="109"/>
      <c r="AP6393" s="109"/>
      <c r="BF6393" s="305"/>
      <c r="BG6393" s="305"/>
      <c r="BJ6393" s="344"/>
      <c r="BK6393" s="344"/>
      <c r="BS6393" s="305"/>
      <c r="BT6393" s="305"/>
      <c r="BU6393" s="305"/>
      <c r="BV6393" s="305"/>
      <c r="BW6393" s="305"/>
      <c r="BX6393" s="305"/>
      <c r="BY6393" s="305"/>
      <c r="BZ6393" s="305"/>
      <c r="CA6393" s="305"/>
      <c r="CE6393" s="110"/>
    </row>
    <row r="6394" spans="9:83" s="108" customFormat="1" x14ac:dyDescent="0.25">
      <c r="I6394" s="111"/>
      <c r="J6394" s="111"/>
      <c r="K6394" s="111"/>
      <c r="L6394" s="111"/>
      <c r="M6394" s="111"/>
      <c r="N6394" s="111"/>
      <c r="O6394" s="112"/>
      <c r="AF6394" s="109"/>
      <c r="AG6394" s="109"/>
      <c r="AH6394" s="109"/>
      <c r="AN6394" s="109"/>
      <c r="AO6394" s="109"/>
      <c r="AP6394" s="109"/>
      <c r="BF6394" s="305"/>
      <c r="BG6394" s="305"/>
      <c r="BJ6394" s="344"/>
      <c r="BK6394" s="344"/>
      <c r="BS6394" s="305"/>
      <c r="BT6394" s="305"/>
      <c r="BU6394" s="305"/>
      <c r="BV6394" s="305"/>
      <c r="BW6394" s="305"/>
      <c r="BX6394" s="305"/>
      <c r="BY6394" s="305"/>
      <c r="BZ6394" s="305"/>
      <c r="CA6394" s="305"/>
      <c r="CE6394" s="110"/>
    </row>
    <row r="6395" spans="9:83" s="108" customFormat="1" x14ac:dyDescent="0.25">
      <c r="I6395" s="111"/>
      <c r="J6395" s="111"/>
      <c r="K6395" s="111"/>
      <c r="L6395" s="111"/>
      <c r="M6395" s="111"/>
      <c r="N6395" s="111"/>
      <c r="O6395" s="112"/>
      <c r="AF6395" s="109"/>
      <c r="AG6395" s="109"/>
      <c r="AH6395" s="109"/>
      <c r="AN6395" s="109"/>
      <c r="AO6395" s="109"/>
      <c r="AP6395" s="109"/>
      <c r="BF6395" s="305"/>
      <c r="BG6395" s="305"/>
      <c r="BJ6395" s="344"/>
      <c r="BK6395" s="344"/>
      <c r="BS6395" s="305"/>
      <c r="BT6395" s="305"/>
      <c r="BU6395" s="305"/>
      <c r="BV6395" s="305"/>
      <c r="BW6395" s="305"/>
      <c r="BX6395" s="305"/>
      <c r="BY6395" s="305"/>
      <c r="BZ6395" s="305"/>
      <c r="CA6395" s="305"/>
      <c r="CE6395" s="110"/>
    </row>
    <row r="6396" spans="9:83" s="108" customFormat="1" x14ac:dyDescent="0.25">
      <c r="I6396" s="111"/>
      <c r="J6396" s="111"/>
      <c r="K6396" s="111"/>
      <c r="L6396" s="111"/>
      <c r="M6396" s="111"/>
      <c r="N6396" s="111"/>
      <c r="O6396" s="112"/>
      <c r="AF6396" s="109"/>
      <c r="AG6396" s="109"/>
      <c r="AH6396" s="109"/>
      <c r="AN6396" s="109"/>
      <c r="AO6396" s="109"/>
      <c r="AP6396" s="109"/>
      <c r="BF6396" s="305"/>
      <c r="BG6396" s="305"/>
      <c r="BJ6396" s="344"/>
      <c r="BK6396" s="344"/>
      <c r="BS6396" s="305"/>
      <c r="BT6396" s="305"/>
      <c r="BU6396" s="305"/>
      <c r="BV6396" s="305"/>
      <c r="BW6396" s="305"/>
      <c r="BX6396" s="305"/>
      <c r="BY6396" s="305"/>
      <c r="BZ6396" s="305"/>
      <c r="CA6396" s="305"/>
      <c r="CE6396" s="110"/>
    </row>
    <row r="6397" spans="9:83" s="108" customFormat="1" x14ac:dyDescent="0.25">
      <c r="I6397" s="111"/>
      <c r="J6397" s="111"/>
      <c r="K6397" s="111"/>
      <c r="L6397" s="111"/>
      <c r="M6397" s="111"/>
      <c r="N6397" s="111"/>
      <c r="O6397" s="112"/>
      <c r="AF6397" s="109"/>
      <c r="AG6397" s="109"/>
      <c r="AH6397" s="109"/>
      <c r="AN6397" s="109"/>
      <c r="AO6397" s="109"/>
      <c r="AP6397" s="109"/>
      <c r="BF6397" s="305"/>
      <c r="BG6397" s="305"/>
      <c r="BJ6397" s="344"/>
      <c r="BK6397" s="344"/>
      <c r="BS6397" s="305"/>
      <c r="BT6397" s="305"/>
      <c r="BU6397" s="305"/>
      <c r="BV6397" s="305"/>
      <c r="BW6397" s="305"/>
      <c r="BX6397" s="305"/>
      <c r="BY6397" s="305"/>
      <c r="BZ6397" s="305"/>
      <c r="CA6397" s="305"/>
      <c r="CE6397" s="110"/>
    </row>
    <row r="6398" spans="9:83" s="108" customFormat="1" x14ac:dyDescent="0.25">
      <c r="I6398" s="111"/>
      <c r="J6398" s="111"/>
      <c r="K6398" s="111"/>
      <c r="L6398" s="111"/>
      <c r="M6398" s="111"/>
      <c r="N6398" s="111"/>
      <c r="O6398" s="112"/>
      <c r="AF6398" s="109"/>
      <c r="AG6398" s="109"/>
      <c r="AH6398" s="109"/>
      <c r="AN6398" s="109"/>
      <c r="AO6398" s="109"/>
      <c r="AP6398" s="109"/>
      <c r="BF6398" s="305"/>
      <c r="BG6398" s="305"/>
      <c r="BJ6398" s="344"/>
      <c r="BK6398" s="344"/>
      <c r="BS6398" s="305"/>
      <c r="BT6398" s="305"/>
      <c r="BU6398" s="305"/>
      <c r="BV6398" s="305"/>
      <c r="BW6398" s="305"/>
      <c r="BX6398" s="305"/>
      <c r="BY6398" s="305"/>
      <c r="BZ6398" s="305"/>
      <c r="CA6398" s="305"/>
      <c r="CE6398" s="110"/>
    </row>
    <row r="6399" spans="9:83" s="108" customFormat="1" x14ac:dyDescent="0.25">
      <c r="I6399" s="111"/>
      <c r="J6399" s="111"/>
      <c r="K6399" s="111"/>
      <c r="L6399" s="111"/>
      <c r="M6399" s="111"/>
      <c r="N6399" s="111"/>
      <c r="O6399" s="112"/>
      <c r="AF6399" s="109"/>
      <c r="AG6399" s="109"/>
      <c r="AH6399" s="109"/>
      <c r="AN6399" s="109"/>
      <c r="AO6399" s="109"/>
      <c r="AP6399" s="109"/>
      <c r="BF6399" s="305"/>
      <c r="BG6399" s="305"/>
      <c r="BJ6399" s="344"/>
      <c r="BK6399" s="344"/>
      <c r="BS6399" s="305"/>
      <c r="BT6399" s="305"/>
      <c r="BU6399" s="305"/>
      <c r="BV6399" s="305"/>
      <c r="BW6399" s="305"/>
      <c r="BX6399" s="305"/>
      <c r="BY6399" s="305"/>
      <c r="BZ6399" s="305"/>
      <c r="CA6399" s="305"/>
      <c r="CE6399" s="110"/>
    </row>
    <row r="6400" spans="9:83" s="108" customFormat="1" x14ac:dyDescent="0.25">
      <c r="I6400" s="111"/>
      <c r="J6400" s="111"/>
      <c r="K6400" s="111"/>
      <c r="L6400" s="111"/>
      <c r="M6400" s="111"/>
      <c r="N6400" s="111"/>
      <c r="O6400" s="112"/>
      <c r="AF6400" s="109"/>
      <c r="AG6400" s="109"/>
      <c r="AH6400" s="109"/>
      <c r="AN6400" s="109"/>
      <c r="AO6400" s="109"/>
      <c r="AP6400" s="109"/>
      <c r="BF6400" s="305"/>
      <c r="BG6400" s="305"/>
      <c r="BJ6400" s="344"/>
      <c r="BK6400" s="344"/>
      <c r="BS6400" s="305"/>
      <c r="BT6400" s="305"/>
      <c r="BU6400" s="305"/>
      <c r="BV6400" s="305"/>
      <c r="BW6400" s="305"/>
      <c r="BX6400" s="305"/>
      <c r="BY6400" s="305"/>
      <c r="BZ6400" s="305"/>
      <c r="CA6400" s="305"/>
      <c r="CE6400" s="110"/>
    </row>
    <row r="6401" spans="9:83" s="108" customFormat="1" x14ac:dyDescent="0.25">
      <c r="I6401" s="111"/>
      <c r="J6401" s="111"/>
      <c r="K6401" s="111"/>
      <c r="L6401" s="111"/>
      <c r="M6401" s="111"/>
      <c r="N6401" s="111"/>
      <c r="O6401" s="112"/>
      <c r="AF6401" s="109"/>
      <c r="AG6401" s="109"/>
      <c r="AH6401" s="109"/>
      <c r="AN6401" s="109"/>
      <c r="AO6401" s="109"/>
      <c r="AP6401" s="109"/>
      <c r="BF6401" s="305"/>
      <c r="BG6401" s="305"/>
      <c r="BJ6401" s="344"/>
      <c r="BK6401" s="344"/>
      <c r="BS6401" s="305"/>
      <c r="BT6401" s="305"/>
      <c r="BU6401" s="305"/>
      <c r="BV6401" s="305"/>
      <c r="BW6401" s="305"/>
      <c r="BX6401" s="305"/>
      <c r="BY6401" s="305"/>
      <c r="BZ6401" s="305"/>
      <c r="CA6401" s="305"/>
      <c r="CE6401" s="110"/>
    </row>
    <row r="6402" spans="9:83" s="108" customFormat="1" x14ac:dyDescent="0.25">
      <c r="I6402" s="111"/>
      <c r="J6402" s="111"/>
      <c r="K6402" s="111"/>
      <c r="L6402" s="111"/>
      <c r="M6402" s="111"/>
      <c r="N6402" s="111"/>
      <c r="O6402" s="112"/>
      <c r="AF6402" s="109"/>
      <c r="AG6402" s="109"/>
      <c r="AH6402" s="109"/>
      <c r="AN6402" s="109"/>
      <c r="AO6402" s="109"/>
      <c r="AP6402" s="109"/>
      <c r="BF6402" s="305"/>
      <c r="BG6402" s="305"/>
      <c r="BJ6402" s="344"/>
      <c r="BK6402" s="344"/>
      <c r="BS6402" s="305"/>
      <c r="BT6402" s="305"/>
      <c r="BU6402" s="305"/>
      <c r="BV6402" s="305"/>
      <c r="BW6402" s="305"/>
      <c r="BX6402" s="305"/>
      <c r="BY6402" s="305"/>
      <c r="BZ6402" s="305"/>
      <c r="CA6402" s="305"/>
      <c r="CE6402" s="110"/>
    </row>
    <row r="6403" spans="9:83" s="108" customFormat="1" x14ac:dyDescent="0.25">
      <c r="I6403" s="111"/>
      <c r="J6403" s="111"/>
      <c r="K6403" s="111"/>
      <c r="L6403" s="111"/>
      <c r="M6403" s="111"/>
      <c r="N6403" s="111"/>
      <c r="O6403" s="112"/>
      <c r="AF6403" s="109"/>
      <c r="AG6403" s="109"/>
      <c r="AH6403" s="109"/>
      <c r="AN6403" s="109"/>
      <c r="AO6403" s="109"/>
      <c r="AP6403" s="109"/>
      <c r="BF6403" s="305"/>
      <c r="BG6403" s="305"/>
      <c r="BJ6403" s="344"/>
      <c r="BK6403" s="344"/>
      <c r="BS6403" s="305"/>
      <c r="BT6403" s="305"/>
      <c r="BU6403" s="305"/>
      <c r="BV6403" s="305"/>
      <c r="BW6403" s="305"/>
      <c r="BX6403" s="305"/>
      <c r="BY6403" s="305"/>
      <c r="BZ6403" s="305"/>
      <c r="CA6403" s="305"/>
      <c r="CE6403" s="110"/>
    </row>
    <row r="6404" spans="9:83" s="108" customFormat="1" x14ac:dyDescent="0.25">
      <c r="I6404" s="111"/>
      <c r="J6404" s="111"/>
      <c r="K6404" s="111"/>
      <c r="L6404" s="111"/>
      <c r="M6404" s="111"/>
      <c r="N6404" s="111"/>
      <c r="O6404" s="112"/>
      <c r="AF6404" s="109"/>
      <c r="AG6404" s="109"/>
      <c r="AH6404" s="109"/>
      <c r="AN6404" s="109"/>
      <c r="AO6404" s="109"/>
      <c r="AP6404" s="109"/>
      <c r="BF6404" s="305"/>
      <c r="BG6404" s="305"/>
      <c r="BJ6404" s="344"/>
      <c r="BK6404" s="344"/>
      <c r="BS6404" s="305"/>
      <c r="BT6404" s="305"/>
      <c r="BU6404" s="305"/>
      <c r="BV6404" s="305"/>
      <c r="BW6404" s="305"/>
      <c r="BX6404" s="305"/>
      <c r="BY6404" s="305"/>
      <c r="BZ6404" s="305"/>
      <c r="CA6404" s="305"/>
      <c r="CE6404" s="110"/>
    </row>
    <row r="6405" spans="9:83" s="108" customFormat="1" x14ac:dyDescent="0.25">
      <c r="I6405" s="111"/>
      <c r="J6405" s="111"/>
      <c r="K6405" s="111"/>
      <c r="L6405" s="111"/>
      <c r="M6405" s="111"/>
      <c r="N6405" s="111"/>
      <c r="O6405" s="112"/>
      <c r="AF6405" s="109"/>
      <c r="AG6405" s="109"/>
      <c r="AH6405" s="109"/>
      <c r="AN6405" s="109"/>
      <c r="AO6405" s="109"/>
      <c r="AP6405" s="109"/>
      <c r="BF6405" s="305"/>
      <c r="BG6405" s="305"/>
      <c r="BJ6405" s="344"/>
      <c r="BK6405" s="344"/>
      <c r="BS6405" s="305"/>
      <c r="BT6405" s="305"/>
      <c r="BU6405" s="305"/>
      <c r="BV6405" s="305"/>
      <c r="BW6405" s="305"/>
      <c r="BX6405" s="305"/>
      <c r="BY6405" s="305"/>
      <c r="BZ6405" s="305"/>
      <c r="CA6405" s="305"/>
      <c r="CE6405" s="110"/>
    </row>
    <row r="6406" spans="9:83" s="108" customFormat="1" x14ac:dyDescent="0.25">
      <c r="I6406" s="111"/>
      <c r="J6406" s="111"/>
      <c r="K6406" s="111"/>
      <c r="L6406" s="111"/>
      <c r="M6406" s="111"/>
      <c r="N6406" s="111"/>
      <c r="O6406" s="112"/>
      <c r="AF6406" s="109"/>
      <c r="AG6406" s="109"/>
      <c r="AH6406" s="109"/>
      <c r="AN6406" s="109"/>
      <c r="AO6406" s="109"/>
      <c r="AP6406" s="109"/>
      <c r="BF6406" s="305"/>
      <c r="BG6406" s="305"/>
      <c r="BJ6406" s="344"/>
      <c r="BK6406" s="344"/>
      <c r="BS6406" s="305"/>
      <c r="BT6406" s="305"/>
      <c r="BU6406" s="305"/>
      <c r="BV6406" s="305"/>
      <c r="BW6406" s="305"/>
      <c r="BX6406" s="305"/>
      <c r="BY6406" s="305"/>
      <c r="BZ6406" s="305"/>
      <c r="CA6406" s="305"/>
      <c r="CE6406" s="110"/>
    </row>
    <row r="6407" spans="9:83" s="108" customFormat="1" x14ac:dyDescent="0.25">
      <c r="I6407" s="111"/>
      <c r="J6407" s="111"/>
      <c r="K6407" s="111"/>
      <c r="L6407" s="111"/>
      <c r="M6407" s="111"/>
      <c r="N6407" s="111"/>
      <c r="O6407" s="112"/>
      <c r="AF6407" s="109"/>
      <c r="AG6407" s="109"/>
      <c r="AH6407" s="109"/>
      <c r="AN6407" s="109"/>
      <c r="AO6407" s="109"/>
      <c r="AP6407" s="109"/>
      <c r="BF6407" s="305"/>
      <c r="BG6407" s="305"/>
      <c r="BJ6407" s="344"/>
      <c r="BK6407" s="344"/>
      <c r="BS6407" s="305"/>
      <c r="BT6407" s="305"/>
      <c r="BU6407" s="305"/>
      <c r="BV6407" s="305"/>
      <c r="BW6407" s="305"/>
      <c r="BX6407" s="305"/>
      <c r="BY6407" s="305"/>
      <c r="BZ6407" s="305"/>
      <c r="CA6407" s="305"/>
      <c r="CE6407" s="110"/>
    </row>
    <row r="6408" spans="9:83" s="108" customFormat="1" x14ac:dyDescent="0.25">
      <c r="I6408" s="111"/>
      <c r="J6408" s="111"/>
      <c r="K6408" s="111"/>
      <c r="L6408" s="111"/>
      <c r="M6408" s="111"/>
      <c r="N6408" s="111"/>
      <c r="O6408" s="112"/>
      <c r="AF6408" s="109"/>
      <c r="AG6408" s="109"/>
      <c r="AH6408" s="109"/>
      <c r="AN6408" s="109"/>
      <c r="AO6408" s="109"/>
      <c r="AP6408" s="109"/>
      <c r="BF6408" s="305"/>
      <c r="BG6408" s="305"/>
      <c r="BJ6408" s="344"/>
      <c r="BK6408" s="344"/>
      <c r="BS6408" s="305"/>
      <c r="BT6408" s="305"/>
      <c r="BU6408" s="305"/>
      <c r="BV6408" s="305"/>
      <c r="BW6408" s="305"/>
      <c r="BX6408" s="305"/>
      <c r="BY6408" s="305"/>
      <c r="BZ6408" s="305"/>
      <c r="CA6408" s="305"/>
      <c r="CE6408" s="110"/>
    </row>
    <row r="6409" spans="9:83" s="108" customFormat="1" x14ac:dyDescent="0.25">
      <c r="I6409" s="111"/>
      <c r="J6409" s="111"/>
      <c r="K6409" s="111"/>
      <c r="L6409" s="111"/>
      <c r="M6409" s="111"/>
      <c r="N6409" s="111"/>
      <c r="O6409" s="112"/>
      <c r="AF6409" s="109"/>
      <c r="AG6409" s="109"/>
      <c r="AH6409" s="109"/>
      <c r="AN6409" s="109"/>
      <c r="AO6409" s="109"/>
      <c r="AP6409" s="109"/>
      <c r="BF6409" s="305"/>
      <c r="BG6409" s="305"/>
      <c r="BJ6409" s="344"/>
      <c r="BK6409" s="344"/>
      <c r="BS6409" s="305"/>
      <c r="BT6409" s="305"/>
      <c r="BU6409" s="305"/>
      <c r="BV6409" s="305"/>
      <c r="BW6409" s="305"/>
      <c r="BX6409" s="305"/>
      <c r="BY6409" s="305"/>
      <c r="BZ6409" s="305"/>
      <c r="CA6409" s="305"/>
      <c r="CE6409" s="110"/>
    </row>
    <row r="6410" spans="9:83" s="108" customFormat="1" x14ac:dyDescent="0.25">
      <c r="I6410" s="111"/>
      <c r="J6410" s="111"/>
      <c r="K6410" s="111"/>
      <c r="L6410" s="111"/>
      <c r="M6410" s="111"/>
      <c r="N6410" s="111"/>
      <c r="O6410" s="112"/>
      <c r="AF6410" s="109"/>
      <c r="AG6410" s="109"/>
      <c r="AH6410" s="109"/>
      <c r="AN6410" s="109"/>
      <c r="AO6410" s="109"/>
      <c r="AP6410" s="109"/>
      <c r="BF6410" s="305"/>
      <c r="BG6410" s="305"/>
      <c r="BJ6410" s="344"/>
      <c r="BK6410" s="344"/>
      <c r="BS6410" s="305"/>
      <c r="BT6410" s="305"/>
      <c r="BU6410" s="305"/>
      <c r="BV6410" s="305"/>
      <c r="BW6410" s="305"/>
      <c r="BX6410" s="305"/>
      <c r="BY6410" s="305"/>
      <c r="BZ6410" s="305"/>
      <c r="CA6410" s="305"/>
      <c r="CE6410" s="110"/>
    </row>
    <row r="6411" spans="9:83" s="108" customFormat="1" x14ac:dyDescent="0.25">
      <c r="I6411" s="111"/>
      <c r="J6411" s="111"/>
      <c r="K6411" s="111"/>
      <c r="L6411" s="111"/>
      <c r="M6411" s="111"/>
      <c r="N6411" s="111"/>
      <c r="O6411" s="112"/>
      <c r="AF6411" s="109"/>
      <c r="AG6411" s="109"/>
      <c r="AH6411" s="109"/>
      <c r="AN6411" s="109"/>
      <c r="AO6411" s="109"/>
      <c r="AP6411" s="109"/>
      <c r="BF6411" s="305"/>
      <c r="BG6411" s="305"/>
      <c r="BJ6411" s="344"/>
      <c r="BK6411" s="344"/>
      <c r="BS6411" s="305"/>
      <c r="BT6411" s="305"/>
      <c r="BU6411" s="305"/>
      <c r="BV6411" s="305"/>
      <c r="BW6411" s="305"/>
      <c r="BX6411" s="305"/>
      <c r="BY6411" s="305"/>
      <c r="BZ6411" s="305"/>
      <c r="CA6411" s="305"/>
      <c r="CE6411" s="110"/>
    </row>
    <row r="6412" spans="9:83" s="108" customFormat="1" x14ac:dyDescent="0.25">
      <c r="I6412" s="111"/>
      <c r="J6412" s="111"/>
      <c r="K6412" s="111"/>
      <c r="L6412" s="111"/>
      <c r="M6412" s="111"/>
      <c r="N6412" s="111"/>
      <c r="O6412" s="112"/>
      <c r="AF6412" s="109"/>
      <c r="AG6412" s="109"/>
      <c r="AH6412" s="109"/>
      <c r="AN6412" s="109"/>
      <c r="AO6412" s="109"/>
      <c r="AP6412" s="109"/>
      <c r="BF6412" s="305"/>
      <c r="BG6412" s="305"/>
      <c r="BJ6412" s="344"/>
      <c r="BK6412" s="344"/>
      <c r="BS6412" s="305"/>
      <c r="BT6412" s="305"/>
      <c r="BU6412" s="305"/>
      <c r="BV6412" s="305"/>
      <c r="BW6412" s="305"/>
      <c r="BX6412" s="305"/>
      <c r="BY6412" s="305"/>
      <c r="BZ6412" s="305"/>
      <c r="CA6412" s="305"/>
      <c r="CE6412" s="110"/>
    </row>
    <row r="6413" spans="9:83" s="108" customFormat="1" x14ac:dyDescent="0.25">
      <c r="I6413" s="111"/>
      <c r="J6413" s="111"/>
      <c r="K6413" s="111"/>
      <c r="L6413" s="111"/>
      <c r="M6413" s="111"/>
      <c r="N6413" s="111"/>
      <c r="O6413" s="112"/>
      <c r="AF6413" s="109"/>
      <c r="AG6413" s="109"/>
      <c r="AH6413" s="109"/>
      <c r="AN6413" s="109"/>
      <c r="AO6413" s="109"/>
      <c r="AP6413" s="109"/>
      <c r="BF6413" s="305"/>
      <c r="BG6413" s="305"/>
      <c r="BJ6413" s="344"/>
      <c r="BK6413" s="344"/>
      <c r="BS6413" s="305"/>
      <c r="BT6413" s="305"/>
      <c r="BU6413" s="305"/>
      <c r="BV6413" s="305"/>
      <c r="BW6413" s="305"/>
      <c r="BX6413" s="305"/>
      <c r="BY6413" s="305"/>
      <c r="BZ6413" s="305"/>
      <c r="CA6413" s="305"/>
      <c r="CE6413" s="110"/>
    </row>
    <row r="6414" spans="9:83" s="108" customFormat="1" x14ac:dyDescent="0.25">
      <c r="I6414" s="111"/>
      <c r="J6414" s="111"/>
      <c r="K6414" s="111"/>
      <c r="L6414" s="111"/>
      <c r="M6414" s="111"/>
      <c r="N6414" s="111"/>
      <c r="O6414" s="112"/>
      <c r="AF6414" s="109"/>
      <c r="AG6414" s="109"/>
      <c r="AH6414" s="109"/>
      <c r="AN6414" s="109"/>
      <c r="AO6414" s="109"/>
      <c r="AP6414" s="109"/>
      <c r="BF6414" s="305"/>
      <c r="BG6414" s="305"/>
      <c r="BJ6414" s="344"/>
      <c r="BK6414" s="344"/>
      <c r="BS6414" s="305"/>
      <c r="BT6414" s="305"/>
      <c r="BU6414" s="305"/>
      <c r="BV6414" s="305"/>
      <c r="BW6414" s="305"/>
      <c r="BX6414" s="305"/>
      <c r="BY6414" s="305"/>
      <c r="BZ6414" s="305"/>
      <c r="CA6414" s="305"/>
      <c r="CE6414" s="110"/>
    </row>
    <row r="6415" spans="9:83" s="108" customFormat="1" x14ac:dyDescent="0.25">
      <c r="I6415" s="111"/>
      <c r="J6415" s="111"/>
      <c r="K6415" s="111"/>
      <c r="L6415" s="111"/>
      <c r="M6415" s="111"/>
      <c r="N6415" s="111"/>
      <c r="O6415" s="112"/>
      <c r="AF6415" s="109"/>
      <c r="AG6415" s="109"/>
      <c r="AH6415" s="109"/>
      <c r="AN6415" s="109"/>
      <c r="AO6415" s="109"/>
      <c r="AP6415" s="109"/>
      <c r="BF6415" s="305"/>
      <c r="BG6415" s="305"/>
      <c r="BJ6415" s="344"/>
      <c r="BK6415" s="344"/>
      <c r="BS6415" s="305"/>
      <c r="BT6415" s="305"/>
      <c r="BU6415" s="305"/>
      <c r="BV6415" s="305"/>
      <c r="BW6415" s="305"/>
      <c r="BX6415" s="305"/>
      <c r="BY6415" s="305"/>
      <c r="BZ6415" s="305"/>
      <c r="CA6415" s="305"/>
      <c r="CE6415" s="110"/>
    </row>
    <row r="6416" spans="9:83" s="108" customFormat="1" x14ac:dyDescent="0.25">
      <c r="I6416" s="111"/>
      <c r="J6416" s="111"/>
      <c r="K6416" s="111"/>
      <c r="L6416" s="111"/>
      <c r="M6416" s="111"/>
      <c r="N6416" s="111"/>
      <c r="O6416" s="112"/>
      <c r="AF6416" s="109"/>
      <c r="AG6416" s="109"/>
      <c r="AH6416" s="109"/>
      <c r="AN6416" s="109"/>
      <c r="AO6416" s="109"/>
      <c r="AP6416" s="109"/>
      <c r="BF6416" s="305"/>
      <c r="BG6416" s="305"/>
      <c r="BJ6416" s="344"/>
      <c r="BK6416" s="344"/>
      <c r="BS6416" s="305"/>
      <c r="BT6416" s="305"/>
      <c r="BU6416" s="305"/>
      <c r="BV6416" s="305"/>
      <c r="BW6416" s="305"/>
      <c r="BX6416" s="305"/>
      <c r="BY6416" s="305"/>
      <c r="BZ6416" s="305"/>
      <c r="CA6416" s="305"/>
      <c r="CE6416" s="110"/>
    </row>
    <row r="6417" spans="9:83" s="108" customFormat="1" x14ac:dyDescent="0.25">
      <c r="I6417" s="111"/>
      <c r="J6417" s="111"/>
      <c r="K6417" s="111"/>
      <c r="L6417" s="111"/>
      <c r="M6417" s="111"/>
      <c r="N6417" s="111"/>
      <c r="O6417" s="112"/>
      <c r="AF6417" s="109"/>
      <c r="AG6417" s="109"/>
      <c r="AH6417" s="109"/>
      <c r="AN6417" s="109"/>
      <c r="AO6417" s="109"/>
      <c r="AP6417" s="109"/>
      <c r="BF6417" s="305"/>
      <c r="BG6417" s="305"/>
      <c r="BJ6417" s="344"/>
      <c r="BK6417" s="344"/>
      <c r="BS6417" s="305"/>
      <c r="BT6417" s="305"/>
      <c r="BU6417" s="305"/>
      <c r="BV6417" s="305"/>
      <c r="BW6417" s="305"/>
      <c r="BX6417" s="305"/>
      <c r="BY6417" s="305"/>
      <c r="BZ6417" s="305"/>
      <c r="CA6417" s="305"/>
      <c r="CE6417" s="110"/>
    </row>
    <row r="6418" spans="9:83" s="108" customFormat="1" x14ac:dyDescent="0.25">
      <c r="I6418" s="111"/>
      <c r="J6418" s="111"/>
      <c r="K6418" s="111"/>
      <c r="L6418" s="111"/>
      <c r="M6418" s="111"/>
      <c r="N6418" s="111"/>
      <c r="O6418" s="112"/>
      <c r="AF6418" s="109"/>
      <c r="AG6418" s="109"/>
      <c r="AH6418" s="109"/>
      <c r="AN6418" s="109"/>
      <c r="AO6418" s="109"/>
      <c r="AP6418" s="109"/>
      <c r="BF6418" s="305"/>
      <c r="BG6418" s="305"/>
      <c r="BJ6418" s="344"/>
      <c r="BK6418" s="344"/>
      <c r="BS6418" s="305"/>
      <c r="BT6418" s="305"/>
      <c r="BU6418" s="305"/>
      <c r="BV6418" s="305"/>
      <c r="BW6418" s="305"/>
      <c r="BX6418" s="305"/>
      <c r="BY6418" s="305"/>
      <c r="BZ6418" s="305"/>
      <c r="CA6418" s="305"/>
      <c r="CE6418" s="110"/>
    </row>
    <row r="6419" spans="9:83" s="108" customFormat="1" x14ac:dyDescent="0.25">
      <c r="I6419" s="111"/>
      <c r="J6419" s="111"/>
      <c r="K6419" s="111"/>
      <c r="L6419" s="111"/>
      <c r="M6419" s="111"/>
      <c r="N6419" s="111"/>
      <c r="O6419" s="112"/>
      <c r="AF6419" s="109"/>
      <c r="AG6419" s="109"/>
      <c r="AH6419" s="109"/>
      <c r="AN6419" s="109"/>
      <c r="AO6419" s="109"/>
      <c r="AP6419" s="109"/>
      <c r="BF6419" s="305"/>
      <c r="BG6419" s="305"/>
      <c r="BJ6419" s="344"/>
      <c r="BK6419" s="344"/>
      <c r="BS6419" s="305"/>
      <c r="BT6419" s="305"/>
      <c r="BU6419" s="305"/>
      <c r="BV6419" s="305"/>
      <c r="BW6419" s="305"/>
      <c r="BX6419" s="305"/>
      <c r="BY6419" s="305"/>
      <c r="BZ6419" s="305"/>
      <c r="CA6419" s="305"/>
      <c r="CE6419" s="110"/>
    </row>
    <row r="6420" spans="9:83" s="108" customFormat="1" x14ac:dyDescent="0.25">
      <c r="I6420" s="111"/>
      <c r="J6420" s="111"/>
      <c r="K6420" s="111"/>
      <c r="L6420" s="111"/>
      <c r="M6420" s="111"/>
      <c r="N6420" s="111"/>
      <c r="O6420" s="112"/>
      <c r="AF6420" s="109"/>
      <c r="AG6420" s="109"/>
      <c r="AH6420" s="109"/>
      <c r="AN6420" s="109"/>
      <c r="AO6420" s="109"/>
      <c r="AP6420" s="109"/>
      <c r="BF6420" s="305"/>
      <c r="BG6420" s="305"/>
      <c r="BJ6420" s="344"/>
      <c r="BK6420" s="344"/>
      <c r="BS6420" s="305"/>
      <c r="BT6420" s="305"/>
      <c r="BU6420" s="305"/>
      <c r="BV6420" s="305"/>
      <c r="BW6420" s="305"/>
      <c r="BX6420" s="305"/>
      <c r="BY6420" s="305"/>
      <c r="BZ6420" s="305"/>
      <c r="CA6420" s="305"/>
      <c r="CE6420" s="110"/>
    </row>
    <row r="6421" spans="9:83" s="108" customFormat="1" x14ac:dyDescent="0.25">
      <c r="I6421" s="111"/>
      <c r="J6421" s="111"/>
      <c r="K6421" s="111"/>
      <c r="L6421" s="111"/>
      <c r="M6421" s="111"/>
      <c r="N6421" s="111"/>
      <c r="O6421" s="112"/>
      <c r="AF6421" s="109"/>
      <c r="AG6421" s="109"/>
      <c r="AH6421" s="109"/>
      <c r="AN6421" s="109"/>
      <c r="AO6421" s="109"/>
      <c r="AP6421" s="109"/>
      <c r="BF6421" s="305"/>
      <c r="BG6421" s="305"/>
      <c r="BJ6421" s="344"/>
      <c r="BK6421" s="344"/>
      <c r="BS6421" s="305"/>
      <c r="BT6421" s="305"/>
      <c r="BU6421" s="305"/>
      <c r="BV6421" s="305"/>
      <c r="BW6421" s="305"/>
      <c r="BX6421" s="305"/>
      <c r="BY6421" s="305"/>
      <c r="BZ6421" s="305"/>
      <c r="CA6421" s="305"/>
      <c r="CE6421" s="110"/>
    </row>
    <row r="6422" spans="9:83" s="108" customFormat="1" x14ac:dyDescent="0.25">
      <c r="I6422" s="111"/>
      <c r="J6422" s="111"/>
      <c r="K6422" s="111"/>
      <c r="L6422" s="111"/>
      <c r="M6422" s="111"/>
      <c r="N6422" s="111"/>
      <c r="O6422" s="112"/>
      <c r="AF6422" s="109"/>
      <c r="AG6422" s="109"/>
      <c r="AH6422" s="109"/>
      <c r="AN6422" s="109"/>
      <c r="AO6422" s="109"/>
      <c r="AP6422" s="109"/>
      <c r="BF6422" s="305"/>
      <c r="BG6422" s="305"/>
      <c r="BJ6422" s="344"/>
      <c r="BK6422" s="344"/>
      <c r="BS6422" s="305"/>
      <c r="BT6422" s="305"/>
      <c r="BU6422" s="305"/>
      <c r="BV6422" s="305"/>
      <c r="BW6422" s="305"/>
      <c r="BX6422" s="305"/>
      <c r="BY6422" s="305"/>
      <c r="BZ6422" s="305"/>
      <c r="CA6422" s="305"/>
      <c r="CE6422" s="110"/>
    </row>
    <row r="6423" spans="9:83" s="108" customFormat="1" x14ac:dyDescent="0.25">
      <c r="I6423" s="111"/>
      <c r="J6423" s="111"/>
      <c r="K6423" s="111"/>
      <c r="L6423" s="111"/>
      <c r="M6423" s="111"/>
      <c r="N6423" s="111"/>
      <c r="O6423" s="112"/>
      <c r="AF6423" s="109"/>
      <c r="AG6423" s="109"/>
      <c r="AH6423" s="109"/>
      <c r="AN6423" s="109"/>
      <c r="AO6423" s="109"/>
      <c r="AP6423" s="109"/>
      <c r="BF6423" s="305"/>
      <c r="BG6423" s="305"/>
      <c r="BJ6423" s="344"/>
      <c r="BK6423" s="344"/>
      <c r="BS6423" s="305"/>
      <c r="BT6423" s="305"/>
      <c r="BU6423" s="305"/>
      <c r="BV6423" s="305"/>
      <c r="BW6423" s="305"/>
      <c r="BX6423" s="305"/>
      <c r="BY6423" s="305"/>
      <c r="BZ6423" s="305"/>
      <c r="CA6423" s="305"/>
      <c r="CE6423" s="110"/>
    </row>
    <row r="6424" spans="9:83" s="108" customFormat="1" x14ac:dyDescent="0.25">
      <c r="I6424" s="111"/>
      <c r="J6424" s="111"/>
      <c r="K6424" s="111"/>
      <c r="L6424" s="111"/>
      <c r="M6424" s="111"/>
      <c r="N6424" s="111"/>
      <c r="O6424" s="112"/>
      <c r="AF6424" s="109"/>
      <c r="AG6424" s="109"/>
      <c r="AH6424" s="109"/>
      <c r="AN6424" s="109"/>
      <c r="AO6424" s="109"/>
      <c r="AP6424" s="109"/>
      <c r="BF6424" s="305"/>
      <c r="BG6424" s="305"/>
      <c r="BJ6424" s="344"/>
      <c r="BK6424" s="344"/>
      <c r="BS6424" s="305"/>
      <c r="BT6424" s="305"/>
      <c r="BU6424" s="305"/>
      <c r="BV6424" s="305"/>
      <c r="BW6424" s="305"/>
      <c r="BX6424" s="305"/>
      <c r="BY6424" s="305"/>
      <c r="BZ6424" s="305"/>
      <c r="CA6424" s="305"/>
      <c r="CE6424" s="110"/>
    </row>
    <row r="6425" spans="9:83" s="108" customFormat="1" x14ac:dyDescent="0.25">
      <c r="I6425" s="111"/>
      <c r="J6425" s="111"/>
      <c r="K6425" s="111"/>
      <c r="L6425" s="111"/>
      <c r="M6425" s="111"/>
      <c r="N6425" s="111"/>
      <c r="O6425" s="112"/>
      <c r="AF6425" s="109"/>
      <c r="AG6425" s="109"/>
      <c r="AH6425" s="109"/>
      <c r="AN6425" s="109"/>
      <c r="AO6425" s="109"/>
      <c r="AP6425" s="109"/>
      <c r="BF6425" s="305"/>
      <c r="BG6425" s="305"/>
      <c r="BJ6425" s="344"/>
      <c r="BK6425" s="344"/>
      <c r="BS6425" s="305"/>
      <c r="BT6425" s="305"/>
      <c r="BU6425" s="305"/>
      <c r="BV6425" s="305"/>
      <c r="BW6425" s="305"/>
      <c r="BX6425" s="305"/>
      <c r="BY6425" s="305"/>
      <c r="BZ6425" s="305"/>
      <c r="CA6425" s="305"/>
      <c r="CE6425" s="110"/>
    </row>
    <row r="6426" spans="9:83" s="108" customFormat="1" x14ac:dyDescent="0.25">
      <c r="I6426" s="111"/>
      <c r="J6426" s="111"/>
      <c r="K6426" s="111"/>
      <c r="L6426" s="111"/>
      <c r="M6426" s="111"/>
      <c r="N6426" s="111"/>
      <c r="O6426" s="112"/>
      <c r="AF6426" s="109"/>
      <c r="AG6426" s="109"/>
      <c r="AH6426" s="109"/>
      <c r="AN6426" s="109"/>
      <c r="AO6426" s="109"/>
      <c r="AP6426" s="109"/>
      <c r="BF6426" s="305"/>
      <c r="BG6426" s="305"/>
      <c r="BJ6426" s="344"/>
      <c r="BK6426" s="344"/>
      <c r="BS6426" s="305"/>
      <c r="BT6426" s="305"/>
      <c r="BU6426" s="305"/>
      <c r="BV6426" s="305"/>
      <c r="BW6426" s="305"/>
      <c r="BX6426" s="305"/>
      <c r="BY6426" s="305"/>
      <c r="BZ6426" s="305"/>
      <c r="CA6426" s="305"/>
      <c r="CE6426" s="110"/>
    </row>
    <row r="6427" spans="9:83" s="108" customFormat="1" x14ac:dyDescent="0.25">
      <c r="I6427" s="111"/>
      <c r="J6427" s="111"/>
      <c r="K6427" s="111"/>
      <c r="L6427" s="111"/>
      <c r="M6427" s="111"/>
      <c r="N6427" s="111"/>
      <c r="O6427" s="112"/>
      <c r="AF6427" s="109"/>
      <c r="AG6427" s="109"/>
      <c r="AH6427" s="109"/>
      <c r="AN6427" s="109"/>
      <c r="AO6427" s="109"/>
      <c r="AP6427" s="109"/>
      <c r="BF6427" s="305"/>
      <c r="BG6427" s="305"/>
      <c r="BJ6427" s="344"/>
      <c r="BK6427" s="344"/>
      <c r="BS6427" s="305"/>
      <c r="BT6427" s="305"/>
      <c r="BU6427" s="305"/>
      <c r="BV6427" s="305"/>
      <c r="BW6427" s="305"/>
      <c r="BX6427" s="305"/>
      <c r="BY6427" s="305"/>
      <c r="BZ6427" s="305"/>
      <c r="CA6427" s="305"/>
      <c r="CE6427" s="110"/>
    </row>
    <row r="6428" spans="9:83" s="108" customFormat="1" x14ac:dyDescent="0.25">
      <c r="I6428" s="111"/>
      <c r="J6428" s="111"/>
      <c r="K6428" s="111"/>
      <c r="L6428" s="111"/>
      <c r="M6428" s="111"/>
      <c r="N6428" s="111"/>
      <c r="O6428" s="112"/>
      <c r="AF6428" s="109"/>
      <c r="AG6428" s="109"/>
      <c r="AH6428" s="109"/>
      <c r="AN6428" s="109"/>
      <c r="AO6428" s="109"/>
      <c r="AP6428" s="109"/>
      <c r="BF6428" s="305"/>
      <c r="BG6428" s="305"/>
      <c r="BJ6428" s="344"/>
      <c r="BK6428" s="344"/>
      <c r="BS6428" s="305"/>
      <c r="BT6428" s="305"/>
      <c r="BU6428" s="305"/>
      <c r="BV6428" s="305"/>
      <c r="BW6428" s="305"/>
      <c r="BX6428" s="305"/>
      <c r="BY6428" s="305"/>
      <c r="BZ6428" s="305"/>
      <c r="CA6428" s="305"/>
      <c r="CE6428" s="110"/>
    </row>
    <row r="6429" spans="9:83" s="108" customFormat="1" x14ac:dyDescent="0.25">
      <c r="I6429" s="111"/>
      <c r="J6429" s="111"/>
      <c r="K6429" s="111"/>
      <c r="L6429" s="111"/>
      <c r="M6429" s="111"/>
      <c r="N6429" s="111"/>
      <c r="O6429" s="112"/>
      <c r="AF6429" s="109"/>
      <c r="AG6429" s="109"/>
      <c r="AH6429" s="109"/>
      <c r="AN6429" s="109"/>
      <c r="AO6429" s="109"/>
      <c r="AP6429" s="109"/>
      <c r="BF6429" s="305"/>
      <c r="BG6429" s="305"/>
      <c r="BJ6429" s="344"/>
      <c r="BK6429" s="344"/>
      <c r="BS6429" s="305"/>
      <c r="BT6429" s="305"/>
      <c r="BU6429" s="305"/>
      <c r="BV6429" s="305"/>
      <c r="BW6429" s="305"/>
      <c r="BX6429" s="305"/>
      <c r="BY6429" s="305"/>
      <c r="BZ6429" s="305"/>
      <c r="CA6429" s="305"/>
      <c r="CE6429" s="110"/>
    </row>
    <row r="6430" spans="9:83" s="108" customFormat="1" x14ac:dyDescent="0.25">
      <c r="I6430" s="111"/>
      <c r="J6430" s="111"/>
      <c r="K6430" s="111"/>
      <c r="L6430" s="111"/>
      <c r="M6430" s="111"/>
      <c r="N6430" s="111"/>
      <c r="O6430" s="112"/>
      <c r="AF6430" s="109"/>
      <c r="AG6430" s="109"/>
      <c r="AH6430" s="109"/>
      <c r="AN6430" s="109"/>
      <c r="AO6430" s="109"/>
      <c r="AP6430" s="109"/>
      <c r="BF6430" s="305"/>
      <c r="BG6430" s="305"/>
      <c r="BJ6430" s="344"/>
      <c r="BK6430" s="344"/>
      <c r="BS6430" s="305"/>
      <c r="BT6430" s="305"/>
      <c r="BU6430" s="305"/>
      <c r="BV6430" s="305"/>
      <c r="BW6430" s="305"/>
      <c r="BX6430" s="305"/>
      <c r="BY6430" s="305"/>
      <c r="BZ6430" s="305"/>
      <c r="CA6430" s="305"/>
      <c r="CE6430" s="110"/>
    </row>
    <row r="6431" spans="9:83" s="108" customFormat="1" x14ac:dyDescent="0.25">
      <c r="I6431" s="111"/>
      <c r="J6431" s="111"/>
      <c r="K6431" s="111"/>
      <c r="L6431" s="111"/>
      <c r="M6431" s="111"/>
      <c r="N6431" s="111"/>
      <c r="O6431" s="112"/>
      <c r="AF6431" s="109"/>
      <c r="AG6431" s="109"/>
      <c r="AH6431" s="109"/>
      <c r="AN6431" s="109"/>
      <c r="AO6431" s="109"/>
      <c r="AP6431" s="109"/>
      <c r="BF6431" s="305"/>
      <c r="BG6431" s="305"/>
      <c r="BJ6431" s="344"/>
      <c r="BK6431" s="344"/>
      <c r="BS6431" s="305"/>
      <c r="BT6431" s="305"/>
      <c r="BU6431" s="305"/>
      <c r="BV6431" s="305"/>
      <c r="BW6431" s="305"/>
      <c r="BX6431" s="305"/>
      <c r="BY6431" s="305"/>
      <c r="BZ6431" s="305"/>
      <c r="CA6431" s="305"/>
      <c r="CE6431" s="110"/>
    </row>
    <row r="6432" spans="9:83" s="108" customFormat="1" x14ac:dyDescent="0.25">
      <c r="I6432" s="111"/>
      <c r="J6432" s="111"/>
      <c r="K6432" s="111"/>
      <c r="L6432" s="111"/>
      <c r="M6432" s="111"/>
      <c r="N6432" s="111"/>
      <c r="O6432" s="112"/>
      <c r="AF6432" s="109"/>
      <c r="AG6432" s="109"/>
      <c r="AH6432" s="109"/>
      <c r="AN6432" s="109"/>
      <c r="AO6432" s="109"/>
      <c r="AP6432" s="109"/>
      <c r="BF6432" s="305"/>
      <c r="BG6432" s="305"/>
      <c r="BJ6432" s="344"/>
      <c r="BK6432" s="344"/>
      <c r="BS6432" s="305"/>
      <c r="BT6432" s="305"/>
      <c r="BU6432" s="305"/>
      <c r="BV6432" s="305"/>
      <c r="BW6432" s="305"/>
      <c r="BX6432" s="305"/>
      <c r="BY6432" s="305"/>
      <c r="BZ6432" s="305"/>
      <c r="CA6432" s="305"/>
      <c r="CE6432" s="110"/>
    </row>
    <row r="6433" spans="9:83" s="108" customFormat="1" x14ac:dyDescent="0.25">
      <c r="I6433" s="111"/>
      <c r="J6433" s="111"/>
      <c r="K6433" s="111"/>
      <c r="L6433" s="111"/>
      <c r="M6433" s="111"/>
      <c r="N6433" s="111"/>
      <c r="O6433" s="112"/>
      <c r="AF6433" s="109"/>
      <c r="AG6433" s="109"/>
      <c r="AH6433" s="109"/>
      <c r="AN6433" s="109"/>
      <c r="AO6433" s="109"/>
      <c r="AP6433" s="109"/>
      <c r="BF6433" s="305"/>
      <c r="BG6433" s="305"/>
      <c r="BJ6433" s="344"/>
      <c r="BK6433" s="344"/>
      <c r="BS6433" s="305"/>
      <c r="BT6433" s="305"/>
      <c r="BU6433" s="305"/>
      <c r="BV6433" s="305"/>
      <c r="BW6433" s="305"/>
      <c r="BX6433" s="305"/>
      <c r="BY6433" s="305"/>
      <c r="BZ6433" s="305"/>
      <c r="CA6433" s="305"/>
      <c r="CE6433" s="110"/>
    </row>
    <row r="6434" spans="9:83" s="108" customFormat="1" x14ac:dyDescent="0.25">
      <c r="I6434" s="111"/>
      <c r="J6434" s="111"/>
      <c r="K6434" s="111"/>
      <c r="L6434" s="111"/>
      <c r="M6434" s="111"/>
      <c r="N6434" s="111"/>
      <c r="O6434" s="112"/>
      <c r="AF6434" s="109"/>
      <c r="AG6434" s="109"/>
      <c r="AH6434" s="109"/>
      <c r="AN6434" s="109"/>
      <c r="AO6434" s="109"/>
      <c r="AP6434" s="109"/>
      <c r="BF6434" s="305"/>
      <c r="BG6434" s="305"/>
      <c r="BJ6434" s="344"/>
      <c r="BK6434" s="344"/>
      <c r="BS6434" s="305"/>
      <c r="BT6434" s="305"/>
      <c r="BU6434" s="305"/>
      <c r="BV6434" s="305"/>
      <c r="BW6434" s="305"/>
      <c r="BX6434" s="305"/>
      <c r="BY6434" s="305"/>
      <c r="BZ6434" s="305"/>
      <c r="CA6434" s="305"/>
      <c r="CE6434" s="110"/>
    </row>
    <row r="6435" spans="9:83" s="108" customFormat="1" x14ac:dyDescent="0.25">
      <c r="I6435" s="111"/>
      <c r="J6435" s="111"/>
      <c r="K6435" s="111"/>
      <c r="L6435" s="111"/>
      <c r="M6435" s="111"/>
      <c r="N6435" s="111"/>
      <c r="O6435" s="112"/>
      <c r="AF6435" s="109"/>
      <c r="AG6435" s="109"/>
      <c r="AH6435" s="109"/>
      <c r="AN6435" s="109"/>
      <c r="AO6435" s="109"/>
      <c r="AP6435" s="109"/>
      <c r="BF6435" s="305"/>
      <c r="BG6435" s="305"/>
      <c r="BJ6435" s="344"/>
      <c r="BK6435" s="344"/>
      <c r="BS6435" s="305"/>
      <c r="BT6435" s="305"/>
      <c r="BU6435" s="305"/>
      <c r="BV6435" s="305"/>
      <c r="BW6435" s="305"/>
      <c r="BX6435" s="305"/>
      <c r="BY6435" s="305"/>
      <c r="BZ6435" s="305"/>
      <c r="CA6435" s="305"/>
      <c r="CE6435" s="110"/>
    </row>
    <row r="6436" spans="9:83" s="108" customFormat="1" x14ac:dyDescent="0.25">
      <c r="I6436" s="111"/>
      <c r="J6436" s="111"/>
      <c r="K6436" s="111"/>
      <c r="L6436" s="111"/>
      <c r="M6436" s="111"/>
      <c r="N6436" s="111"/>
      <c r="O6436" s="112"/>
      <c r="AF6436" s="109"/>
      <c r="AG6436" s="109"/>
      <c r="AH6436" s="109"/>
      <c r="AN6436" s="109"/>
      <c r="AO6436" s="109"/>
      <c r="AP6436" s="109"/>
      <c r="BF6436" s="305"/>
      <c r="BG6436" s="305"/>
      <c r="BJ6436" s="344"/>
      <c r="BK6436" s="344"/>
      <c r="BS6436" s="305"/>
      <c r="BT6436" s="305"/>
      <c r="BU6436" s="305"/>
      <c r="BV6436" s="305"/>
      <c r="BW6436" s="305"/>
      <c r="BX6436" s="305"/>
      <c r="BY6436" s="305"/>
      <c r="BZ6436" s="305"/>
      <c r="CA6436" s="305"/>
      <c r="CE6436" s="110"/>
    </row>
    <row r="6437" spans="9:83" s="108" customFormat="1" x14ac:dyDescent="0.25">
      <c r="I6437" s="111"/>
      <c r="J6437" s="111"/>
      <c r="K6437" s="111"/>
      <c r="L6437" s="111"/>
      <c r="M6437" s="111"/>
      <c r="N6437" s="111"/>
      <c r="O6437" s="112"/>
      <c r="AF6437" s="109"/>
      <c r="AG6437" s="109"/>
      <c r="AH6437" s="109"/>
      <c r="AN6437" s="109"/>
      <c r="AO6437" s="109"/>
      <c r="AP6437" s="109"/>
      <c r="BF6437" s="305"/>
      <c r="BG6437" s="305"/>
      <c r="BJ6437" s="344"/>
      <c r="BK6437" s="344"/>
      <c r="BS6437" s="305"/>
      <c r="BT6437" s="305"/>
      <c r="BU6437" s="305"/>
      <c r="BV6437" s="305"/>
      <c r="BW6437" s="305"/>
      <c r="BX6437" s="305"/>
      <c r="BY6437" s="305"/>
      <c r="BZ6437" s="305"/>
      <c r="CA6437" s="305"/>
      <c r="CE6437" s="110"/>
    </row>
    <row r="6438" spans="9:83" s="108" customFormat="1" x14ac:dyDescent="0.25">
      <c r="I6438" s="111"/>
      <c r="J6438" s="111"/>
      <c r="K6438" s="111"/>
      <c r="L6438" s="111"/>
      <c r="M6438" s="111"/>
      <c r="N6438" s="111"/>
      <c r="O6438" s="112"/>
      <c r="AF6438" s="109"/>
      <c r="AG6438" s="109"/>
      <c r="AH6438" s="109"/>
      <c r="AN6438" s="109"/>
      <c r="AO6438" s="109"/>
      <c r="AP6438" s="109"/>
      <c r="BF6438" s="305"/>
      <c r="BG6438" s="305"/>
      <c r="BJ6438" s="344"/>
      <c r="BK6438" s="344"/>
      <c r="BS6438" s="305"/>
      <c r="BT6438" s="305"/>
      <c r="BU6438" s="305"/>
      <c r="BV6438" s="305"/>
      <c r="BW6438" s="305"/>
      <c r="BX6438" s="305"/>
      <c r="BY6438" s="305"/>
      <c r="BZ6438" s="305"/>
      <c r="CA6438" s="305"/>
      <c r="CE6438" s="110"/>
    </row>
    <row r="6439" spans="9:83" s="108" customFormat="1" x14ac:dyDescent="0.25">
      <c r="I6439" s="111"/>
      <c r="J6439" s="111"/>
      <c r="K6439" s="111"/>
      <c r="L6439" s="111"/>
      <c r="M6439" s="111"/>
      <c r="N6439" s="111"/>
      <c r="O6439" s="112"/>
      <c r="AF6439" s="109"/>
      <c r="AG6439" s="109"/>
      <c r="AH6439" s="109"/>
      <c r="AN6439" s="109"/>
      <c r="AO6439" s="109"/>
      <c r="AP6439" s="109"/>
      <c r="BF6439" s="305"/>
      <c r="BG6439" s="305"/>
      <c r="BJ6439" s="344"/>
      <c r="BK6439" s="344"/>
      <c r="BS6439" s="305"/>
      <c r="BT6439" s="305"/>
      <c r="BU6439" s="305"/>
      <c r="BV6439" s="305"/>
      <c r="BW6439" s="305"/>
      <c r="BX6439" s="305"/>
      <c r="BY6439" s="305"/>
      <c r="BZ6439" s="305"/>
      <c r="CA6439" s="305"/>
      <c r="CE6439" s="110"/>
    </row>
    <row r="6440" spans="9:83" s="108" customFormat="1" x14ac:dyDescent="0.25">
      <c r="I6440" s="111"/>
      <c r="J6440" s="111"/>
      <c r="K6440" s="111"/>
      <c r="L6440" s="111"/>
      <c r="M6440" s="111"/>
      <c r="N6440" s="111"/>
      <c r="O6440" s="112"/>
      <c r="AF6440" s="109"/>
      <c r="AG6440" s="109"/>
      <c r="AH6440" s="109"/>
      <c r="AN6440" s="109"/>
      <c r="AO6440" s="109"/>
      <c r="AP6440" s="109"/>
      <c r="BF6440" s="305"/>
      <c r="BG6440" s="305"/>
      <c r="BJ6440" s="344"/>
      <c r="BK6440" s="344"/>
      <c r="BS6440" s="305"/>
      <c r="BT6440" s="305"/>
      <c r="BU6440" s="305"/>
      <c r="BV6440" s="305"/>
      <c r="BW6440" s="305"/>
      <c r="BX6440" s="305"/>
      <c r="BY6440" s="305"/>
      <c r="BZ6440" s="305"/>
      <c r="CA6440" s="305"/>
      <c r="CE6440" s="110"/>
    </row>
    <row r="6441" spans="9:83" s="108" customFormat="1" x14ac:dyDescent="0.25">
      <c r="I6441" s="111"/>
      <c r="J6441" s="111"/>
      <c r="K6441" s="111"/>
      <c r="L6441" s="111"/>
      <c r="M6441" s="111"/>
      <c r="N6441" s="111"/>
      <c r="O6441" s="112"/>
      <c r="AF6441" s="109"/>
      <c r="AG6441" s="109"/>
      <c r="AH6441" s="109"/>
      <c r="AN6441" s="109"/>
      <c r="AO6441" s="109"/>
      <c r="AP6441" s="109"/>
      <c r="BF6441" s="305"/>
      <c r="BG6441" s="305"/>
      <c r="BJ6441" s="344"/>
      <c r="BK6441" s="344"/>
      <c r="BS6441" s="305"/>
      <c r="BT6441" s="305"/>
      <c r="BU6441" s="305"/>
      <c r="BV6441" s="305"/>
      <c r="BW6441" s="305"/>
      <c r="BX6441" s="305"/>
      <c r="BY6441" s="305"/>
      <c r="BZ6441" s="305"/>
      <c r="CA6441" s="305"/>
      <c r="CE6441" s="110"/>
    </row>
    <row r="6442" spans="9:83" s="108" customFormat="1" x14ac:dyDescent="0.25">
      <c r="I6442" s="111"/>
      <c r="J6442" s="111"/>
      <c r="K6442" s="111"/>
      <c r="L6442" s="111"/>
      <c r="M6442" s="111"/>
      <c r="N6442" s="111"/>
      <c r="O6442" s="112"/>
      <c r="AF6442" s="109"/>
      <c r="AG6442" s="109"/>
      <c r="AH6442" s="109"/>
      <c r="AN6442" s="109"/>
      <c r="AO6442" s="109"/>
      <c r="AP6442" s="109"/>
      <c r="BF6442" s="305"/>
      <c r="BG6442" s="305"/>
      <c r="BJ6442" s="344"/>
      <c r="BK6442" s="344"/>
      <c r="BS6442" s="305"/>
      <c r="BT6442" s="305"/>
      <c r="BU6442" s="305"/>
      <c r="BV6442" s="305"/>
      <c r="BW6442" s="305"/>
      <c r="BX6442" s="305"/>
      <c r="BY6442" s="305"/>
      <c r="BZ6442" s="305"/>
      <c r="CA6442" s="305"/>
      <c r="CE6442" s="110"/>
    </row>
    <row r="6443" spans="9:83" s="108" customFormat="1" x14ac:dyDescent="0.25">
      <c r="I6443" s="111"/>
      <c r="J6443" s="111"/>
      <c r="K6443" s="111"/>
      <c r="L6443" s="111"/>
      <c r="M6443" s="111"/>
      <c r="N6443" s="111"/>
      <c r="O6443" s="112"/>
      <c r="AF6443" s="109"/>
      <c r="AG6443" s="109"/>
      <c r="AH6443" s="109"/>
      <c r="AN6443" s="109"/>
      <c r="AO6443" s="109"/>
      <c r="AP6443" s="109"/>
      <c r="BF6443" s="305"/>
      <c r="BG6443" s="305"/>
      <c r="BJ6443" s="344"/>
      <c r="BK6443" s="344"/>
      <c r="BS6443" s="305"/>
      <c r="BT6443" s="305"/>
      <c r="BU6443" s="305"/>
      <c r="BV6443" s="305"/>
      <c r="BW6443" s="305"/>
      <c r="BX6443" s="305"/>
      <c r="BY6443" s="305"/>
      <c r="BZ6443" s="305"/>
      <c r="CA6443" s="305"/>
      <c r="CE6443" s="110"/>
    </row>
    <row r="6444" spans="9:83" s="108" customFormat="1" x14ac:dyDescent="0.25">
      <c r="I6444" s="111"/>
      <c r="J6444" s="111"/>
      <c r="K6444" s="111"/>
      <c r="L6444" s="111"/>
      <c r="M6444" s="111"/>
      <c r="N6444" s="111"/>
      <c r="O6444" s="112"/>
      <c r="AF6444" s="109"/>
      <c r="AG6444" s="109"/>
      <c r="AH6444" s="109"/>
      <c r="AN6444" s="109"/>
      <c r="AO6444" s="109"/>
      <c r="AP6444" s="109"/>
      <c r="BF6444" s="305"/>
      <c r="BG6444" s="305"/>
      <c r="BJ6444" s="344"/>
      <c r="BK6444" s="344"/>
      <c r="BS6444" s="305"/>
      <c r="BT6444" s="305"/>
      <c r="BU6444" s="305"/>
      <c r="BV6444" s="305"/>
      <c r="BW6444" s="305"/>
      <c r="BX6444" s="305"/>
      <c r="BY6444" s="305"/>
      <c r="BZ6444" s="305"/>
      <c r="CA6444" s="305"/>
      <c r="CE6444" s="110"/>
    </row>
    <row r="6445" spans="9:83" s="108" customFormat="1" x14ac:dyDescent="0.25">
      <c r="I6445" s="111"/>
      <c r="J6445" s="111"/>
      <c r="K6445" s="111"/>
      <c r="L6445" s="111"/>
      <c r="M6445" s="111"/>
      <c r="N6445" s="111"/>
      <c r="O6445" s="112"/>
      <c r="AF6445" s="109"/>
      <c r="AG6445" s="109"/>
      <c r="AH6445" s="109"/>
      <c r="AN6445" s="109"/>
      <c r="AO6445" s="109"/>
      <c r="AP6445" s="109"/>
      <c r="BF6445" s="305"/>
      <c r="BG6445" s="305"/>
      <c r="BJ6445" s="344"/>
      <c r="BK6445" s="344"/>
      <c r="BS6445" s="305"/>
      <c r="BT6445" s="305"/>
      <c r="BU6445" s="305"/>
      <c r="BV6445" s="305"/>
      <c r="BW6445" s="305"/>
      <c r="BX6445" s="305"/>
      <c r="BY6445" s="305"/>
      <c r="BZ6445" s="305"/>
      <c r="CA6445" s="305"/>
      <c r="CE6445" s="110"/>
    </row>
    <row r="6446" spans="9:83" s="108" customFormat="1" x14ac:dyDescent="0.25">
      <c r="I6446" s="111"/>
      <c r="J6446" s="111"/>
      <c r="K6446" s="111"/>
      <c r="L6446" s="111"/>
      <c r="M6446" s="111"/>
      <c r="N6446" s="111"/>
      <c r="O6446" s="112"/>
      <c r="AF6446" s="109"/>
      <c r="AG6446" s="109"/>
      <c r="AH6446" s="109"/>
      <c r="AN6446" s="109"/>
      <c r="AO6446" s="109"/>
      <c r="AP6446" s="109"/>
      <c r="BF6446" s="305"/>
      <c r="BG6446" s="305"/>
      <c r="BJ6446" s="344"/>
      <c r="BK6446" s="344"/>
      <c r="BS6446" s="305"/>
      <c r="BT6446" s="305"/>
      <c r="BU6446" s="305"/>
      <c r="BV6446" s="305"/>
      <c r="BW6446" s="305"/>
      <c r="BX6446" s="305"/>
      <c r="BY6446" s="305"/>
      <c r="BZ6446" s="305"/>
      <c r="CA6446" s="305"/>
      <c r="CE6446" s="110"/>
    </row>
    <row r="6447" spans="9:83" s="108" customFormat="1" x14ac:dyDescent="0.25">
      <c r="I6447" s="111"/>
      <c r="J6447" s="111"/>
      <c r="K6447" s="111"/>
      <c r="L6447" s="111"/>
      <c r="M6447" s="111"/>
      <c r="N6447" s="111"/>
      <c r="O6447" s="112"/>
      <c r="AF6447" s="109"/>
      <c r="AG6447" s="109"/>
      <c r="AH6447" s="109"/>
      <c r="AN6447" s="109"/>
      <c r="AO6447" s="109"/>
      <c r="AP6447" s="109"/>
      <c r="BF6447" s="305"/>
      <c r="BG6447" s="305"/>
      <c r="BJ6447" s="344"/>
      <c r="BK6447" s="344"/>
      <c r="BS6447" s="305"/>
      <c r="BT6447" s="305"/>
      <c r="BU6447" s="305"/>
      <c r="BV6447" s="305"/>
      <c r="BW6447" s="305"/>
      <c r="BX6447" s="305"/>
      <c r="BY6447" s="305"/>
      <c r="BZ6447" s="305"/>
      <c r="CA6447" s="305"/>
      <c r="CE6447" s="110"/>
    </row>
    <row r="6448" spans="9:83" s="108" customFormat="1" x14ac:dyDescent="0.25">
      <c r="I6448" s="111"/>
      <c r="J6448" s="111"/>
      <c r="K6448" s="111"/>
      <c r="L6448" s="111"/>
      <c r="M6448" s="111"/>
      <c r="N6448" s="111"/>
      <c r="O6448" s="112"/>
      <c r="AF6448" s="109"/>
      <c r="AG6448" s="109"/>
      <c r="AH6448" s="109"/>
      <c r="AN6448" s="109"/>
      <c r="AO6448" s="109"/>
      <c r="AP6448" s="109"/>
      <c r="BF6448" s="305"/>
      <c r="BG6448" s="305"/>
      <c r="BJ6448" s="344"/>
      <c r="BK6448" s="344"/>
      <c r="BS6448" s="305"/>
      <c r="BT6448" s="305"/>
      <c r="BU6448" s="305"/>
      <c r="BV6448" s="305"/>
      <c r="BW6448" s="305"/>
      <c r="BX6448" s="305"/>
      <c r="BY6448" s="305"/>
      <c r="BZ6448" s="305"/>
      <c r="CA6448" s="305"/>
      <c r="CE6448" s="110"/>
    </row>
    <row r="6449" spans="9:83" s="108" customFormat="1" x14ac:dyDescent="0.25">
      <c r="I6449" s="111"/>
      <c r="J6449" s="111"/>
      <c r="K6449" s="111"/>
      <c r="L6449" s="111"/>
      <c r="M6449" s="111"/>
      <c r="N6449" s="111"/>
      <c r="O6449" s="112"/>
      <c r="AF6449" s="109"/>
      <c r="AG6449" s="109"/>
      <c r="AH6449" s="109"/>
      <c r="AN6449" s="109"/>
      <c r="AO6449" s="109"/>
      <c r="AP6449" s="109"/>
      <c r="BF6449" s="305"/>
      <c r="BG6449" s="305"/>
      <c r="BJ6449" s="344"/>
      <c r="BK6449" s="344"/>
      <c r="BS6449" s="305"/>
      <c r="BT6449" s="305"/>
      <c r="BU6449" s="305"/>
      <c r="BV6449" s="305"/>
      <c r="BW6449" s="305"/>
      <c r="BX6449" s="305"/>
      <c r="BY6449" s="305"/>
      <c r="BZ6449" s="305"/>
      <c r="CA6449" s="305"/>
      <c r="CE6449" s="110"/>
    </row>
    <row r="6450" spans="9:83" s="108" customFormat="1" x14ac:dyDescent="0.25">
      <c r="I6450" s="111"/>
      <c r="J6450" s="111"/>
      <c r="K6450" s="111"/>
      <c r="L6450" s="111"/>
      <c r="M6450" s="111"/>
      <c r="N6450" s="111"/>
      <c r="O6450" s="112"/>
      <c r="AF6450" s="109"/>
      <c r="AG6450" s="109"/>
      <c r="AH6450" s="109"/>
      <c r="AN6450" s="109"/>
      <c r="AO6450" s="109"/>
      <c r="AP6450" s="109"/>
      <c r="BF6450" s="305"/>
      <c r="BG6450" s="305"/>
      <c r="BJ6450" s="344"/>
      <c r="BK6450" s="344"/>
      <c r="BS6450" s="305"/>
      <c r="BT6450" s="305"/>
      <c r="BU6450" s="305"/>
      <c r="BV6450" s="305"/>
      <c r="BW6450" s="305"/>
      <c r="BX6450" s="305"/>
      <c r="BY6450" s="305"/>
      <c r="BZ6450" s="305"/>
      <c r="CA6450" s="305"/>
      <c r="CE6450" s="110"/>
    </row>
    <row r="6451" spans="9:83" s="108" customFormat="1" x14ac:dyDescent="0.25">
      <c r="I6451" s="111"/>
      <c r="J6451" s="111"/>
      <c r="K6451" s="111"/>
      <c r="L6451" s="111"/>
      <c r="M6451" s="111"/>
      <c r="N6451" s="111"/>
      <c r="O6451" s="112"/>
      <c r="AF6451" s="109"/>
      <c r="AG6451" s="109"/>
      <c r="AH6451" s="109"/>
      <c r="AN6451" s="109"/>
      <c r="AO6451" s="109"/>
      <c r="AP6451" s="109"/>
      <c r="BF6451" s="305"/>
      <c r="BG6451" s="305"/>
      <c r="BJ6451" s="344"/>
      <c r="BK6451" s="344"/>
      <c r="BS6451" s="305"/>
      <c r="BT6451" s="305"/>
      <c r="BU6451" s="305"/>
      <c r="BV6451" s="305"/>
      <c r="BW6451" s="305"/>
      <c r="BX6451" s="305"/>
      <c r="BY6451" s="305"/>
      <c r="BZ6451" s="305"/>
      <c r="CA6451" s="305"/>
      <c r="CE6451" s="110"/>
    </row>
    <row r="6452" spans="9:83" s="108" customFormat="1" x14ac:dyDescent="0.25">
      <c r="I6452" s="111"/>
      <c r="J6452" s="111"/>
      <c r="K6452" s="111"/>
      <c r="L6452" s="111"/>
      <c r="M6452" s="111"/>
      <c r="N6452" s="111"/>
      <c r="O6452" s="112"/>
      <c r="AF6452" s="109"/>
      <c r="AG6452" s="109"/>
      <c r="AH6452" s="109"/>
      <c r="AN6452" s="109"/>
      <c r="AO6452" s="109"/>
      <c r="AP6452" s="109"/>
      <c r="BF6452" s="305"/>
      <c r="BG6452" s="305"/>
      <c r="BJ6452" s="344"/>
      <c r="BK6452" s="344"/>
      <c r="BS6452" s="305"/>
      <c r="BT6452" s="305"/>
      <c r="BU6452" s="305"/>
      <c r="BV6452" s="305"/>
      <c r="BW6452" s="305"/>
      <c r="BX6452" s="305"/>
      <c r="BY6452" s="305"/>
      <c r="BZ6452" s="305"/>
      <c r="CA6452" s="305"/>
      <c r="CE6452" s="110"/>
    </row>
    <row r="6453" spans="9:83" s="108" customFormat="1" x14ac:dyDescent="0.25">
      <c r="I6453" s="111"/>
      <c r="J6453" s="111"/>
      <c r="K6453" s="111"/>
      <c r="L6453" s="111"/>
      <c r="M6453" s="111"/>
      <c r="N6453" s="111"/>
      <c r="O6453" s="112"/>
      <c r="AF6453" s="109"/>
      <c r="AG6453" s="109"/>
      <c r="AH6453" s="109"/>
      <c r="AN6453" s="109"/>
      <c r="AO6453" s="109"/>
      <c r="AP6453" s="109"/>
      <c r="BF6453" s="305"/>
      <c r="BG6453" s="305"/>
      <c r="BJ6453" s="344"/>
      <c r="BK6453" s="344"/>
      <c r="BS6453" s="305"/>
      <c r="BT6453" s="305"/>
      <c r="BU6453" s="305"/>
      <c r="BV6453" s="305"/>
      <c r="BW6453" s="305"/>
      <c r="BX6453" s="305"/>
      <c r="BY6453" s="305"/>
      <c r="BZ6453" s="305"/>
      <c r="CA6453" s="305"/>
      <c r="CE6453" s="110"/>
    </row>
    <row r="6454" spans="9:83" s="108" customFormat="1" x14ac:dyDescent="0.25">
      <c r="I6454" s="111"/>
      <c r="J6454" s="111"/>
      <c r="K6454" s="111"/>
      <c r="L6454" s="111"/>
      <c r="M6454" s="111"/>
      <c r="N6454" s="111"/>
      <c r="O6454" s="112"/>
      <c r="AF6454" s="109"/>
      <c r="AG6454" s="109"/>
      <c r="AH6454" s="109"/>
      <c r="AN6454" s="109"/>
      <c r="AO6454" s="109"/>
      <c r="AP6454" s="109"/>
      <c r="BF6454" s="305"/>
      <c r="BG6454" s="305"/>
      <c r="BJ6454" s="344"/>
      <c r="BK6454" s="344"/>
      <c r="BS6454" s="305"/>
      <c r="BT6454" s="305"/>
      <c r="BU6454" s="305"/>
      <c r="BV6454" s="305"/>
      <c r="BW6454" s="305"/>
      <c r="BX6454" s="305"/>
      <c r="BY6454" s="305"/>
      <c r="BZ6454" s="305"/>
      <c r="CA6454" s="305"/>
      <c r="CE6454" s="110"/>
    </row>
    <row r="6455" spans="9:83" s="108" customFormat="1" x14ac:dyDescent="0.25">
      <c r="I6455" s="111"/>
      <c r="J6455" s="111"/>
      <c r="K6455" s="111"/>
      <c r="L6455" s="111"/>
      <c r="M6455" s="111"/>
      <c r="N6455" s="111"/>
      <c r="O6455" s="112"/>
      <c r="AF6455" s="109"/>
      <c r="AG6455" s="109"/>
      <c r="AH6455" s="109"/>
      <c r="AN6455" s="109"/>
      <c r="AO6455" s="109"/>
      <c r="AP6455" s="109"/>
      <c r="BF6455" s="305"/>
      <c r="BG6455" s="305"/>
      <c r="BJ6455" s="344"/>
      <c r="BK6455" s="344"/>
      <c r="BS6455" s="305"/>
      <c r="BT6455" s="305"/>
      <c r="BU6455" s="305"/>
      <c r="BV6455" s="305"/>
      <c r="BW6455" s="305"/>
      <c r="BX6455" s="305"/>
      <c r="BY6455" s="305"/>
      <c r="BZ6455" s="305"/>
      <c r="CA6455" s="305"/>
      <c r="CE6455" s="110"/>
    </row>
    <row r="6456" spans="9:83" s="108" customFormat="1" x14ac:dyDescent="0.25">
      <c r="I6456" s="111"/>
      <c r="J6456" s="111"/>
      <c r="K6456" s="111"/>
      <c r="L6456" s="111"/>
      <c r="M6456" s="111"/>
      <c r="N6456" s="111"/>
      <c r="O6456" s="112"/>
      <c r="AF6456" s="109"/>
      <c r="AG6456" s="109"/>
      <c r="AH6456" s="109"/>
      <c r="AN6456" s="109"/>
      <c r="AO6456" s="109"/>
      <c r="AP6456" s="109"/>
      <c r="BF6456" s="305"/>
      <c r="BG6456" s="305"/>
      <c r="BJ6456" s="344"/>
      <c r="BK6456" s="344"/>
      <c r="BS6456" s="305"/>
      <c r="BT6456" s="305"/>
      <c r="BU6456" s="305"/>
      <c r="BV6456" s="305"/>
      <c r="BW6456" s="305"/>
      <c r="BX6456" s="305"/>
      <c r="BY6456" s="305"/>
      <c r="BZ6456" s="305"/>
      <c r="CA6456" s="305"/>
      <c r="CE6456" s="110"/>
    </row>
    <row r="6457" spans="9:83" s="108" customFormat="1" x14ac:dyDescent="0.25">
      <c r="I6457" s="111"/>
      <c r="J6457" s="111"/>
      <c r="K6457" s="111"/>
      <c r="L6457" s="111"/>
      <c r="M6457" s="111"/>
      <c r="N6457" s="111"/>
      <c r="O6457" s="112"/>
      <c r="AF6457" s="109"/>
      <c r="AG6457" s="109"/>
      <c r="AH6457" s="109"/>
      <c r="AN6457" s="109"/>
      <c r="AO6457" s="109"/>
      <c r="AP6457" s="109"/>
      <c r="BF6457" s="305"/>
      <c r="BG6457" s="305"/>
      <c r="BJ6457" s="344"/>
      <c r="BK6457" s="344"/>
      <c r="BS6457" s="305"/>
      <c r="BT6457" s="305"/>
      <c r="BU6457" s="305"/>
      <c r="BV6457" s="305"/>
      <c r="BW6457" s="305"/>
      <c r="BX6457" s="305"/>
      <c r="BY6457" s="305"/>
      <c r="BZ6457" s="305"/>
      <c r="CA6457" s="305"/>
      <c r="CE6457" s="110"/>
    </row>
    <row r="6458" spans="9:83" s="108" customFormat="1" x14ac:dyDescent="0.25">
      <c r="I6458" s="111"/>
      <c r="J6458" s="111"/>
      <c r="K6458" s="111"/>
      <c r="L6458" s="111"/>
      <c r="M6458" s="111"/>
      <c r="N6458" s="111"/>
      <c r="O6458" s="112"/>
      <c r="AF6458" s="109"/>
      <c r="AG6458" s="109"/>
      <c r="AH6458" s="109"/>
      <c r="AN6458" s="109"/>
      <c r="AO6458" s="109"/>
      <c r="AP6458" s="109"/>
      <c r="BF6458" s="305"/>
      <c r="BG6458" s="305"/>
      <c r="BJ6458" s="344"/>
      <c r="BK6458" s="344"/>
      <c r="BS6458" s="305"/>
      <c r="BT6458" s="305"/>
      <c r="BU6458" s="305"/>
      <c r="BV6458" s="305"/>
      <c r="BW6458" s="305"/>
      <c r="BX6458" s="305"/>
      <c r="BY6458" s="305"/>
      <c r="BZ6458" s="305"/>
      <c r="CA6458" s="305"/>
      <c r="CE6458" s="110"/>
    </row>
    <row r="6459" spans="9:83" s="108" customFormat="1" x14ac:dyDescent="0.25">
      <c r="I6459" s="111"/>
      <c r="J6459" s="111"/>
      <c r="K6459" s="111"/>
      <c r="L6459" s="111"/>
      <c r="M6459" s="111"/>
      <c r="N6459" s="111"/>
      <c r="O6459" s="112"/>
      <c r="AF6459" s="109"/>
      <c r="AG6459" s="109"/>
      <c r="AH6459" s="109"/>
      <c r="AN6459" s="109"/>
      <c r="AO6459" s="109"/>
      <c r="AP6459" s="109"/>
      <c r="BF6459" s="305"/>
      <c r="BG6459" s="305"/>
      <c r="BJ6459" s="344"/>
      <c r="BK6459" s="344"/>
      <c r="BS6459" s="305"/>
      <c r="BT6459" s="305"/>
      <c r="BU6459" s="305"/>
      <c r="BV6459" s="305"/>
      <c r="BW6459" s="305"/>
      <c r="BX6459" s="305"/>
      <c r="BY6459" s="305"/>
      <c r="BZ6459" s="305"/>
      <c r="CA6459" s="305"/>
      <c r="CE6459" s="110"/>
    </row>
    <row r="6460" spans="9:83" s="108" customFormat="1" x14ac:dyDescent="0.25">
      <c r="I6460" s="111"/>
      <c r="J6460" s="111"/>
      <c r="K6460" s="111"/>
      <c r="L6460" s="111"/>
      <c r="M6460" s="111"/>
      <c r="N6460" s="111"/>
      <c r="O6460" s="112"/>
      <c r="AF6460" s="109"/>
      <c r="AG6460" s="109"/>
      <c r="AH6460" s="109"/>
      <c r="AN6460" s="109"/>
      <c r="AO6460" s="109"/>
      <c r="AP6460" s="109"/>
      <c r="BF6460" s="305"/>
      <c r="BG6460" s="305"/>
      <c r="BJ6460" s="344"/>
      <c r="BK6460" s="344"/>
      <c r="BS6460" s="305"/>
      <c r="BT6460" s="305"/>
      <c r="BU6460" s="305"/>
      <c r="BV6460" s="305"/>
      <c r="BW6460" s="305"/>
      <c r="BX6460" s="305"/>
      <c r="BY6460" s="305"/>
      <c r="BZ6460" s="305"/>
      <c r="CA6460" s="305"/>
      <c r="CE6460" s="110"/>
    </row>
    <row r="6461" spans="9:83" s="108" customFormat="1" x14ac:dyDescent="0.25">
      <c r="I6461" s="111"/>
      <c r="J6461" s="111"/>
      <c r="K6461" s="111"/>
      <c r="L6461" s="111"/>
      <c r="M6461" s="111"/>
      <c r="N6461" s="111"/>
      <c r="O6461" s="112"/>
      <c r="AF6461" s="109"/>
      <c r="AG6461" s="109"/>
      <c r="AH6461" s="109"/>
      <c r="AN6461" s="109"/>
      <c r="AO6461" s="109"/>
      <c r="AP6461" s="109"/>
      <c r="BF6461" s="305"/>
      <c r="BG6461" s="305"/>
      <c r="BJ6461" s="344"/>
      <c r="BK6461" s="344"/>
      <c r="BS6461" s="305"/>
      <c r="BT6461" s="305"/>
      <c r="BU6461" s="305"/>
      <c r="BV6461" s="305"/>
      <c r="BW6461" s="305"/>
      <c r="BX6461" s="305"/>
      <c r="BY6461" s="305"/>
      <c r="BZ6461" s="305"/>
      <c r="CA6461" s="305"/>
      <c r="CE6461" s="110"/>
    </row>
    <row r="6462" spans="9:83" s="108" customFormat="1" x14ac:dyDescent="0.25">
      <c r="I6462" s="111"/>
      <c r="J6462" s="111"/>
      <c r="K6462" s="111"/>
      <c r="L6462" s="111"/>
      <c r="M6462" s="111"/>
      <c r="N6462" s="111"/>
      <c r="O6462" s="112"/>
      <c r="AF6462" s="109"/>
      <c r="AG6462" s="109"/>
      <c r="AH6462" s="109"/>
      <c r="AN6462" s="109"/>
      <c r="AO6462" s="109"/>
      <c r="AP6462" s="109"/>
      <c r="BF6462" s="305"/>
      <c r="BG6462" s="305"/>
      <c r="BJ6462" s="344"/>
      <c r="BK6462" s="344"/>
      <c r="BS6462" s="305"/>
      <c r="BT6462" s="305"/>
      <c r="BU6462" s="305"/>
      <c r="BV6462" s="305"/>
      <c r="BW6462" s="305"/>
      <c r="BX6462" s="305"/>
      <c r="BY6462" s="305"/>
      <c r="BZ6462" s="305"/>
      <c r="CA6462" s="305"/>
      <c r="CE6462" s="110"/>
    </row>
    <row r="6463" spans="9:83" s="108" customFormat="1" x14ac:dyDescent="0.25">
      <c r="I6463" s="111"/>
      <c r="J6463" s="111"/>
      <c r="K6463" s="111"/>
      <c r="L6463" s="111"/>
      <c r="M6463" s="111"/>
      <c r="N6463" s="111"/>
      <c r="O6463" s="112"/>
      <c r="AF6463" s="109"/>
      <c r="AG6463" s="109"/>
      <c r="AH6463" s="109"/>
      <c r="AN6463" s="109"/>
      <c r="AO6463" s="109"/>
      <c r="AP6463" s="109"/>
      <c r="BF6463" s="305"/>
      <c r="BG6463" s="305"/>
      <c r="BJ6463" s="344"/>
      <c r="BK6463" s="344"/>
      <c r="BS6463" s="305"/>
      <c r="BT6463" s="305"/>
      <c r="BU6463" s="305"/>
      <c r="BV6463" s="305"/>
      <c r="BW6463" s="305"/>
      <c r="BX6463" s="305"/>
      <c r="BY6463" s="305"/>
      <c r="BZ6463" s="305"/>
      <c r="CA6463" s="305"/>
      <c r="CE6463" s="110"/>
    </row>
    <row r="6464" spans="9:83" s="108" customFormat="1" x14ac:dyDescent="0.25">
      <c r="I6464" s="111"/>
      <c r="J6464" s="111"/>
      <c r="K6464" s="111"/>
      <c r="L6464" s="111"/>
      <c r="M6464" s="111"/>
      <c r="N6464" s="111"/>
      <c r="O6464" s="112"/>
      <c r="AF6464" s="109"/>
      <c r="AG6464" s="109"/>
      <c r="AH6464" s="109"/>
      <c r="AN6464" s="109"/>
      <c r="AO6464" s="109"/>
      <c r="AP6464" s="109"/>
      <c r="BF6464" s="305"/>
      <c r="BG6464" s="305"/>
      <c r="BJ6464" s="344"/>
      <c r="BK6464" s="344"/>
      <c r="BS6464" s="305"/>
      <c r="BT6464" s="305"/>
      <c r="BU6464" s="305"/>
      <c r="BV6464" s="305"/>
      <c r="BW6464" s="305"/>
      <c r="BX6464" s="305"/>
      <c r="BY6464" s="305"/>
      <c r="BZ6464" s="305"/>
      <c r="CA6464" s="305"/>
      <c r="CE6464" s="110"/>
    </row>
    <row r="6465" spans="9:83" s="108" customFormat="1" x14ac:dyDescent="0.25">
      <c r="I6465" s="111"/>
      <c r="J6465" s="111"/>
      <c r="K6465" s="111"/>
      <c r="L6465" s="111"/>
      <c r="M6465" s="111"/>
      <c r="N6465" s="111"/>
      <c r="O6465" s="112"/>
      <c r="AF6465" s="109"/>
      <c r="AG6465" s="109"/>
      <c r="AH6465" s="109"/>
      <c r="AN6465" s="109"/>
      <c r="AO6465" s="109"/>
      <c r="AP6465" s="109"/>
      <c r="BF6465" s="305"/>
      <c r="BG6465" s="305"/>
      <c r="BJ6465" s="344"/>
      <c r="BK6465" s="344"/>
      <c r="BS6465" s="305"/>
      <c r="BT6465" s="305"/>
      <c r="BU6465" s="305"/>
      <c r="BV6465" s="305"/>
      <c r="BW6465" s="305"/>
      <c r="BX6465" s="305"/>
      <c r="BY6465" s="305"/>
      <c r="BZ6465" s="305"/>
      <c r="CA6465" s="305"/>
      <c r="CE6465" s="110"/>
    </row>
    <row r="6466" spans="9:83" s="108" customFormat="1" x14ac:dyDescent="0.25">
      <c r="I6466" s="111"/>
      <c r="J6466" s="111"/>
      <c r="K6466" s="111"/>
      <c r="L6466" s="111"/>
      <c r="M6466" s="111"/>
      <c r="N6466" s="111"/>
      <c r="O6466" s="112"/>
      <c r="AF6466" s="109"/>
      <c r="AG6466" s="109"/>
      <c r="AH6466" s="109"/>
      <c r="AN6466" s="109"/>
      <c r="AO6466" s="109"/>
      <c r="AP6466" s="109"/>
      <c r="BF6466" s="305"/>
      <c r="BG6466" s="305"/>
      <c r="BJ6466" s="344"/>
      <c r="BK6466" s="344"/>
      <c r="BS6466" s="305"/>
      <c r="BT6466" s="305"/>
      <c r="BU6466" s="305"/>
      <c r="BV6466" s="305"/>
      <c r="BW6466" s="305"/>
      <c r="BX6466" s="305"/>
      <c r="BY6466" s="305"/>
      <c r="BZ6466" s="305"/>
      <c r="CA6466" s="305"/>
      <c r="CE6466" s="110"/>
    </row>
    <row r="6467" spans="9:83" s="108" customFormat="1" x14ac:dyDescent="0.25">
      <c r="I6467" s="111"/>
      <c r="J6467" s="111"/>
      <c r="K6467" s="111"/>
      <c r="L6467" s="111"/>
      <c r="M6467" s="111"/>
      <c r="N6467" s="111"/>
      <c r="O6467" s="112"/>
      <c r="AF6467" s="109"/>
      <c r="AG6467" s="109"/>
      <c r="AH6467" s="109"/>
      <c r="AN6467" s="109"/>
      <c r="AO6467" s="109"/>
      <c r="AP6467" s="109"/>
      <c r="BF6467" s="305"/>
      <c r="BG6467" s="305"/>
      <c r="BJ6467" s="344"/>
      <c r="BK6467" s="344"/>
      <c r="BS6467" s="305"/>
      <c r="BT6467" s="305"/>
      <c r="BU6467" s="305"/>
      <c r="BV6467" s="305"/>
      <c r="BW6467" s="305"/>
      <c r="BX6467" s="305"/>
      <c r="BY6467" s="305"/>
      <c r="BZ6467" s="305"/>
      <c r="CA6467" s="305"/>
      <c r="CE6467" s="110"/>
    </row>
    <row r="6468" spans="9:83" s="108" customFormat="1" x14ac:dyDescent="0.25">
      <c r="I6468" s="111"/>
      <c r="J6468" s="111"/>
      <c r="K6468" s="111"/>
      <c r="L6468" s="111"/>
      <c r="M6468" s="111"/>
      <c r="N6468" s="111"/>
      <c r="O6468" s="112"/>
      <c r="AF6468" s="109"/>
      <c r="AG6468" s="109"/>
      <c r="AH6468" s="109"/>
      <c r="AN6468" s="109"/>
      <c r="AO6468" s="109"/>
      <c r="AP6468" s="109"/>
      <c r="BF6468" s="305"/>
      <c r="BG6468" s="305"/>
      <c r="BJ6468" s="344"/>
      <c r="BK6468" s="344"/>
      <c r="BS6468" s="305"/>
      <c r="BT6468" s="305"/>
      <c r="BU6468" s="305"/>
      <c r="BV6468" s="305"/>
      <c r="BW6468" s="305"/>
      <c r="BX6468" s="305"/>
      <c r="BY6468" s="305"/>
      <c r="BZ6468" s="305"/>
      <c r="CA6468" s="305"/>
      <c r="CE6468" s="110"/>
    </row>
    <row r="6469" spans="9:83" s="108" customFormat="1" x14ac:dyDescent="0.25">
      <c r="I6469" s="111"/>
      <c r="J6469" s="111"/>
      <c r="K6469" s="111"/>
      <c r="L6469" s="111"/>
      <c r="M6469" s="111"/>
      <c r="N6469" s="111"/>
      <c r="O6469" s="112"/>
      <c r="AF6469" s="109"/>
      <c r="AG6469" s="109"/>
      <c r="AH6469" s="109"/>
      <c r="AN6469" s="109"/>
      <c r="AO6469" s="109"/>
      <c r="AP6469" s="109"/>
      <c r="BF6469" s="305"/>
      <c r="BG6469" s="305"/>
      <c r="BJ6469" s="344"/>
      <c r="BK6469" s="344"/>
      <c r="BS6469" s="305"/>
      <c r="BT6469" s="305"/>
      <c r="BU6469" s="305"/>
      <c r="BV6469" s="305"/>
      <c r="BW6469" s="305"/>
      <c r="BX6469" s="305"/>
      <c r="BY6469" s="305"/>
      <c r="BZ6469" s="305"/>
      <c r="CA6469" s="305"/>
      <c r="CE6469" s="110"/>
    </row>
    <row r="6470" spans="9:83" s="108" customFormat="1" x14ac:dyDescent="0.25">
      <c r="I6470" s="111"/>
      <c r="J6470" s="111"/>
      <c r="K6470" s="111"/>
      <c r="L6470" s="111"/>
      <c r="M6470" s="111"/>
      <c r="N6470" s="111"/>
      <c r="O6470" s="112"/>
      <c r="AF6470" s="109"/>
      <c r="AG6470" s="109"/>
      <c r="AH6470" s="109"/>
      <c r="AN6470" s="109"/>
      <c r="AO6470" s="109"/>
      <c r="AP6470" s="109"/>
      <c r="BF6470" s="305"/>
      <c r="BG6470" s="305"/>
      <c r="BJ6470" s="344"/>
      <c r="BK6470" s="344"/>
      <c r="BS6470" s="305"/>
      <c r="BT6470" s="305"/>
      <c r="BU6470" s="305"/>
      <c r="BV6470" s="305"/>
      <c r="BW6470" s="305"/>
      <c r="BX6470" s="305"/>
      <c r="BY6470" s="305"/>
      <c r="BZ6470" s="305"/>
      <c r="CA6470" s="305"/>
      <c r="CE6470" s="110"/>
    </row>
    <row r="6471" spans="9:83" s="108" customFormat="1" x14ac:dyDescent="0.25">
      <c r="I6471" s="111"/>
      <c r="J6471" s="111"/>
      <c r="K6471" s="111"/>
      <c r="L6471" s="111"/>
      <c r="M6471" s="111"/>
      <c r="N6471" s="111"/>
      <c r="O6471" s="112"/>
      <c r="AF6471" s="109"/>
      <c r="AG6471" s="109"/>
      <c r="AH6471" s="109"/>
      <c r="AN6471" s="109"/>
      <c r="AO6471" s="109"/>
      <c r="AP6471" s="109"/>
      <c r="BF6471" s="305"/>
      <c r="BG6471" s="305"/>
      <c r="BJ6471" s="344"/>
      <c r="BK6471" s="344"/>
      <c r="BS6471" s="305"/>
      <c r="BT6471" s="305"/>
      <c r="BU6471" s="305"/>
      <c r="BV6471" s="305"/>
      <c r="BW6471" s="305"/>
      <c r="BX6471" s="305"/>
      <c r="BY6471" s="305"/>
      <c r="BZ6471" s="305"/>
      <c r="CA6471" s="305"/>
      <c r="CE6471" s="110"/>
    </row>
    <row r="6472" spans="9:83" s="108" customFormat="1" x14ac:dyDescent="0.25">
      <c r="I6472" s="111"/>
      <c r="J6472" s="111"/>
      <c r="K6472" s="111"/>
      <c r="L6472" s="111"/>
      <c r="M6472" s="111"/>
      <c r="N6472" s="111"/>
      <c r="O6472" s="112"/>
      <c r="AF6472" s="109"/>
      <c r="AG6472" s="109"/>
      <c r="AH6472" s="109"/>
      <c r="AN6472" s="109"/>
      <c r="AO6472" s="109"/>
      <c r="AP6472" s="109"/>
      <c r="BF6472" s="305"/>
      <c r="BG6472" s="305"/>
      <c r="BJ6472" s="344"/>
      <c r="BK6472" s="344"/>
      <c r="BS6472" s="305"/>
      <c r="BT6472" s="305"/>
      <c r="BU6472" s="305"/>
      <c r="BV6472" s="305"/>
      <c r="BW6472" s="305"/>
      <c r="BX6472" s="305"/>
      <c r="BY6472" s="305"/>
      <c r="BZ6472" s="305"/>
      <c r="CA6472" s="305"/>
      <c r="CE6472" s="110"/>
    </row>
    <row r="6473" spans="9:83" s="108" customFormat="1" x14ac:dyDescent="0.25">
      <c r="I6473" s="111"/>
      <c r="J6473" s="111"/>
      <c r="K6473" s="111"/>
      <c r="L6473" s="111"/>
      <c r="M6473" s="111"/>
      <c r="N6473" s="111"/>
      <c r="O6473" s="112"/>
      <c r="AF6473" s="109"/>
      <c r="AG6473" s="109"/>
      <c r="AH6473" s="109"/>
      <c r="AN6473" s="109"/>
      <c r="AO6473" s="109"/>
      <c r="AP6473" s="109"/>
      <c r="BF6473" s="305"/>
      <c r="BG6473" s="305"/>
      <c r="BJ6473" s="344"/>
      <c r="BK6473" s="344"/>
      <c r="BS6473" s="305"/>
      <c r="BT6473" s="305"/>
      <c r="BU6473" s="305"/>
      <c r="BV6473" s="305"/>
      <c r="BW6473" s="305"/>
      <c r="BX6473" s="305"/>
      <c r="BY6473" s="305"/>
      <c r="BZ6473" s="305"/>
      <c r="CA6473" s="305"/>
      <c r="CE6473" s="110"/>
    </row>
    <row r="6474" spans="9:83" s="108" customFormat="1" x14ac:dyDescent="0.25">
      <c r="I6474" s="111"/>
      <c r="J6474" s="111"/>
      <c r="K6474" s="111"/>
      <c r="L6474" s="111"/>
      <c r="M6474" s="111"/>
      <c r="N6474" s="111"/>
      <c r="O6474" s="112"/>
      <c r="AF6474" s="109"/>
      <c r="AG6474" s="109"/>
      <c r="AH6474" s="109"/>
      <c r="AN6474" s="109"/>
      <c r="AO6474" s="109"/>
      <c r="AP6474" s="109"/>
      <c r="BF6474" s="305"/>
      <c r="BG6474" s="305"/>
      <c r="BJ6474" s="344"/>
      <c r="BK6474" s="344"/>
      <c r="BS6474" s="305"/>
      <c r="BT6474" s="305"/>
      <c r="BU6474" s="305"/>
      <c r="BV6474" s="305"/>
      <c r="BW6474" s="305"/>
      <c r="BX6474" s="305"/>
      <c r="BY6474" s="305"/>
      <c r="BZ6474" s="305"/>
      <c r="CA6474" s="305"/>
      <c r="CE6474" s="110"/>
    </row>
    <row r="6475" spans="9:83" s="108" customFormat="1" x14ac:dyDescent="0.25">
      <c r="I6475" s="111"/>
      <c r="J6475" s="111"/>
      <c r="K6475" s="111"/>
      <c r="L6475" s="111"/>
      <c r="M6475" s="111"/>
      <c r="N6475" s="111"/>
      <c r="O6475" s="112"/>
      <c r="AF6475" s="109"/>
      <c r="AG6475" s="109"/>
      <c r="AH6475" s="109"/>
      <c r="AN6475" s="109"/>
      <c r="AO6475" s="109"/>
      <c r="AP6475" s="109"/>
      <c r="BF6475" s="305"/>
      <c r="BG6475" s="305"/>
      <c r="BJ6475" s="344"/>
      <c r="BK6475" s="344"/>
      <c r="BS6475" s="305"/>
      <c r="BT6475" s="305"/>
      <c r="BU6475" s="305"/>
      <c r="BV6475" s="305"/>
      <c r="BW6475" s="305"/>
      <c r="BX6475" s="305"/>
      <c r="BY6475" s="305"/>
      <c r="BZ6475" s="305"/>
      <c r="CA6475" s="305"/>
      <c r="CE6475" s="110"/>
    </row>
    <row r="6476" spans="9:83" s="108" customFormat="1" x14ac:dyDescent="0.25">
      <c r="I6476" s="111"/>
      <c r="J6476" s="111"/>
      <c r="K6476" s="111"/>
      <c r="L6476" s="111"/>
      <c r="M6476" s="111"/>
      <c r="N6476" s="111"/>
      <c r="O6476" s="112"/>
      <c r="AF6476" s="109"/>
      <c r="AG6476" s="109"/>
      <c r="AH6476" s="109"/>
      <c r="AN6476" s="109"/>
      <c r="AO6476" s="109"/>
      <c r="AP6476" s="109"/>
      <c r="BF6476" s="305"/>
      <c r="BG6476" s="305"/>
      <c r="BJ6476" s="344"/>
      <c r="BK6476" s="344"/>
      <c r="BS6476" s="305"/>
      <c r="BT6476" s="305"/>
      <c r="BU6476" s="305"/>
      <c r="BV6476" s="305"/>
      <c r="BW6476" s="305"/>
      <c r="BX6476" s="305"/>
      <c r="BY6476" s="305"/>
      <c r="BZ6476" s="305"/>
      <c r="CA6476" s="305"/>
      <c r="CE6476" s="110"/>
    </row>
    <row r="6477" spans="9:83" s="108" customFormat="1" x14ac:dyDescent="0.25">
      <c r="I6477" s="111"/>
      <c r="J6477" s="111"/>
      <c r="K6477" s="111"/>
      <c r="L6477" s="111"/>
      <c r="M6477" s="111"/>
      <c r="N6477" s="111"/>
      <c r="O6477" s="112"/>
      <c r="AF6477" s="109"/>
      <c r="AG6477" s="109"/>
      <c r="AH6477" s="109"/>
      <c r="AN6477" s="109"/>
      <c r="AO6477" s="109"/>
      <c r="AP6477" s="109"/>
      <c r="BF6477" s="305"/>
      <c r="BG6477" s="305"/>
      <c r="BJ6477" s="344"/>
      <c r="BK6477" s="344"/>
      <c r="BS6477" s="305"/>
      <c r="BT6477" s="305"/>
      <c r="BU6477" s="305"/>
      <c r="BV6477" s="305"/>
      <c r="BW6477" s="305"/>
      <c r="BX6477" s="305"/>
      <c r="BY6477" s="305"/>
      <c r="BZ6477" s="305"/>
      <c r="CA6477" s="305"/>
      <c r="CE6477" s="110"/>
    </row>
    <row r="6478" spans="9:83" s="108" customFormat="1" x14ac:dyDescent="0.25">
      <c r="I6478" s="111"/>
      <c r="J6478" s="111"/>
      <c r="K6478" s="111"/>
      <c r="L6478" s="111"/>
      <c r="M6478" s="111"/>
      <c r="N6478" s="111"/>
      <c r="O6478" s="112"/>
      <c r="AF6478" s="109"/>
      <c r="AG6478" s="109"/>
      <c r="AH6478" s="109"/>
      <c r="AN6478" s="109"/>
      <c r="AO6478" s="109"/>
      <c r="AP6478" s="109"/>
      <c r="BF6478" s="305"/>
      <c r="BG6478" s="305"/>
      <c r="BJ6478" s="344"/>
      <c r="BK6478" s="344"/>
      <c r="BS6478" s="305"/>
      <c r="BT6478" s="305"/>
      <c r="BU6478" s="305"/>
      <c r="BV6478" s="305"/>
      <c r="BW6478" s="305"/>
      <c r="BX6478" s="305"/>
      <c r="BY6478" s="305"/>
      <c r="BZ6478" s="305"/>
      <c r="CA6478" s="305"/>
      <c r="CE6478" s="110"/>
    </row>
    <row r="6479" spans="9:83" s="108" customFormat="1" x14ac:dyDescent="0.25">
      <c r="I6479" s="111"/>
      <c r="J6479" s="111"/>
      <c r="K6479" s="111"/>
      <c r="L6479" s="111"/>
      <c r="M6479" s="111"/>
      <c r="N6479" s="111"/>
      <c r="O6479" s="112"/>
      <c r="AF6479" s="109"/>
      <c r="AG6479" s="109"/>
      <c r="AH6479" s="109"/>
      <c r="AN6479" s="109"/>
      <c r="AO6479" s="109"/>
      <c r="AP6479" s="109"/>
      <c r="BF6479" s="305"/>
      <c r="BG6479" s="305"/>
      <c r="BJ6479" s="344"/>
      <c r="BK6479" s="344"/>
      <c r="BS6479" s="305"/>
      <c r="BT6479" s="305"/>
      <c r="BU6479" s="305"/>
      <c r="BV6479" s="305"/>
      <c r="BW6479" s="305"/>
      <c r="BX6479" s="305"/>
      <c r="BY6479" s="305"/>
      <c r="BZ6479" s="305"/>
      <c r="CA6479" s="305"/>
      <c r="CE6479" s="110"/>
    </row>
    <row r="6480" spans="9:83" s="108" customFormat="1" x14ac:dyDescent="0.25">
      <c r="I6480" s="111"/>
      <c r="J6480" s="111"/>
      <c r="K6480" s="111"/>
      <c r="L6480" s="111"/>
      <c r="M6480" s="111"/>
      <c r="N6480" s="111"/>
      <c r="O6480" s="112"/>
      <c r="AF6480" s="109"/>
      <c r="AG6480" s="109"/>
      <c r="AH6480" s="109"/>
      <c r="AN6480" s="109"/>
      <c r="AO6480" s="109"/>
      <c r="AP6480" s="109"/>
      <c r="BF6480" s="305"/>
      <c r="BG6480" s="305"/>
      <c r="BJ6480" s="344"/>
      <c r="BK6480" s="344"/>
      <c r="BS6480" s="305"/>
      <c r="BT6480" s="305"/>
      <c r="BU6480" s="305"/>
      <c r="BV6480" s="305"/>
      <c r="BW6480" s="305"/>
      <c r="BX6480" s="305"/>
      <c r="BY6480" s="305"/>
      <c r="BZ6480" s="305"/>
      <c r="CA6480" s="305"/>
      <c r="CE6480" s="110"/>
    </row>
    <row r="6481" spans="9:83" s="108" customFormat="1" x14ac:dyDescent="0.25">
      <c r="I6481" s="111"/>
      <c r="J6481" s="111"/>
      <c r="K6481" s="111"/>
      <c r="L6481" s="111"/>
      <c r="M6481" s="111"/>
      <c r="N6481" s="111"/>
      <c r="O6481" s="112"/>
      <c r="AF6481" s="109"/>
      <c r="AG6481" s="109"/>
      <c r="AH6481" s="109"/>
      <c r="AN6481" s="109"/>
      <c r="AO6481" s="109"/>
      <c r="AP6481" s="109"/>
      <c r="BF6481" s="305"/>
      <c r="BG6481" s="305"/>
      <c r="BJ6481" s="344"/>
      <c r="BK6481" s="344"/>
      <c r="BS6481" s="305"/>
      <c r="BT6481" s="305"/>
      <c r="BU6481" s="305"/>
      <c r="BV6481" s="305"/>
      <c r="BW6481" s="305"/>
      <c r="BX6481" s="305"/>
      <c r="BY6481" s="305"/>
      <c r="BZ6481" s="305"/>
      <c r="CA6481" s="305"/>
      <c r="CE6481" s="110"/>
    </row>
    <row r="6482" spans="9:83" s="108" customFormat="1" x14ac:dyDescent="0.25">
      <c r="I6482" s="111"/>
      <c r="J6482" s="111"/>
      <c r="K6482" s="111"/>
      <c r="L6482" s="111"/>
      <c r="M6482" s="111"/>
      <c r="N6482" s="111"/>
      <c r="O6482" s="112"/>
      <c r="AF6482" s="109"/>
      <c r="AG6482" s="109"/>
      <c r="AH6482" s="109"/>
      <c r="AN6482" s="109"/>
      <c r="AO6482" s="109"/>
      <c r="AP6482" s="109"/>
      <c r="BF6482" s="305"/>
      <c r="BG6482" s="305"/>
      <c r="BJ6482" s="344"/>
      <c r="BK6482" s="344"/>
      <c r="BS6482" s="305"/>
      <c r="BT6482" s="305"/>
      <c r="BU6482" s="305"/>
      <c r="BV6482" s="305"/>
      <c r="BW6482" s="305"/>
      <c r="BX6482" s="305"/>
      <c r="BY6482" s="305"/>
      <c r="BZ6482" s="305"/>
      <c r="CA6482" s="305"/>
      <c r="CE6482" s="110"/>
    </row>
    <row r="6483" spans="9:83" s="108" customFormat="1" x14ac:dyDescent="0.25">
      <c r="I6483" s="111"/>
      <c r="J6483" s="111"/>
      <c r="K6483" s="111"/>
      <c r="L6483" s="111"/>
      <c r="M6483" s="111"/>
      <c r="N6483" s="111"/>
      <c r="O6483" s="112"/>
      <c r="AF6483" s="109"/>
      <c r="AG6483" s="109"/>
      <c r="AH6483" s="109"/>
      <c r="AN6483" s="109"/>
      <c r="AO6483" s="109"/>
      <c r="AP6483" s="109"/>
      <c r="BF6483" s="305"/>
      <c r="BG6483" s="305"/>
      <c r="BJ6483" s="344"/>
      <c r="BK6483" s="344"/>
      <c r="BS6483" s="305"/>
      <c r="BT6483" s="305"/>
      <c r="BU6483" s="305"/>
      <c r="BV6483" s="305"/>
      <c r="BW6483" s="305"/>
      <c r="BX6483" s="305"/>
      <c r="BY6483" s="305"/>
      <c r="BZ6483" s="305"/>
      <c r="CA6483" s="305"/>
      <c r="CE6483" s="110"/>
    </row>
    <row r="6484" spans="9:83" s="108" customFormat="1" x14ac:dyDescent="0.25">
      <c r="I6484" s="111"/>
      <c r="J6484" s="111"/>
      <c r="K6484" s="111"/>
      <c r="L6484" s="111"/>
      <c r="M6484" s="111"/>
      <c r="N6484" s="111"/>
      <c r="O6484" s="112"/>
      <c r="AF6484" s="109"/>
      <c r="AG6484" s="109"/>
      <c r="AH6484" s="109"/>
      <c r="AN6484" s="109"/>
      <c r="AO6484" s="109"/>
      <c r="AP6484" s="109"/>
      <c r="BF6484" s="305"/>
      <c r="BG6484" s="305"/>
      <c r="BJ6484" s="344"/>
      <c r="BK6484" s="344"/>
      <c r="BS6484" s="305"/>
      <c r="BT6484" s="305"/>
      <c r="BU6484" s="305"/>
      <c r="BV6484" s="305"/>
      <c r="BW6484" s="305"/>
      <c r="BX6484" s="305"/>
      <c r="BY6484" s="305"/>
      <c r="BZ6484" s="305"/>
      <c r="CA6484" s="305"/>
      <c r="CE6484" s="110"/>
    </row>
    <row r="6485" spans="9:83" s="108" customFormat="1" x14ac:dyDescent="0.25">
      <c r="I6485" s="111"/>
      <c r="J6485" s="111"/>
      <c r="K6485" s="111"/>
      <c r="L6485" s="111"/>
      <c r="M6485" s="111"/>
      <c r="N6485" s="111"/>
      <c r="O6485" s="112"/>
      <c r="AF6485" s="109"/>
      <c r="AG6485" s="109"/>
      <c r="AH6485" s="109"/>
      <c r="AN6485" s="109"/>
      <c r="AO6485" s="109"/>
      <c r="AP6485" s="109"/>
      <c r="BF6485" s="305"/>
      <c r="BG6485" s="305"/>
      <c r="BJ6485" s="344"/>
      <c r="BK6485" s="344"/>
      <c r="BS6485" s="305"/>
      <c r="BT6485" s="305"/>
      <c r="BU6485" s="305"/>
      <c r="BV6485" s="305"/>
      <c r="BW6485" s="305"/>
      <c r="BX6485" s="305"/>
      <c r="BY6485" s="305"/>
      <c r="BZ6485" s="305"/>
      <c r="CA6485" s="305"/>
      <c r="CE6485" s="110"/>
    </row>
    <row r="6486" spans="9:83" s="108" customFormat="1" x14ac:dyDescent="0.25">
      <c r="I6486" s="111"/>
      <c r="J6486" s="111"/>
      <c r="K6486" s="111"/>
      <c r="L6486" s="111"/>
      <c r="M6486" s="111"/>
      <c r="N6486" s="111"/>
      <c r="O6486" s="112"/>
      <c r="AF6486" s="109"/>
      <c r="AG6486" s="109"/>
      <c r="AH6486" s="109"/>
      <c r="AN6486" s="109"/>
      <c r="AO6486" s="109"/>
      <c r="AP6486" s="109"/>
      <c r="BF6486" s="305"/>
      <c r="BG6486" s="305"/>
      <c r="BJ6486" s="344"/>
      <c r="BK6486" s="344"/>
      <c r="BS6486" s="305"/>
      <c r="BT6486" s="305"/>
      <c r="BU6486" s="305"/>
      <c r="BV6486" s="305"/>
      <c r="BW6486" s="305"/>
      <c r="BX6486" s="305"/>
      <c r="BY6486" s="305"/>
      <c r="BZ6486" s="305"/>
      <c r="CA6486" s="305"/>
      <c r="CE6486" s="110"/>
    </row>
    <row r="6487" spans="9:83" s="108" customFormat="1" x14ac:dyDescent="0.25">
      <c r="I6487" s="111"/>
      <c r="J6487" s="111"/>
      <c r="K6487" s="111"/>
      <c r="L6487" s="111"/>
      <c r="M6487" s="111"/>
      <c r="N6487" s="111"/>
      <c r="O6487" s="112"/>
      <c r="AF6487" s="109"/>
      <c r="AG6487" s="109"/>
      <c r="AH6487" s="109"/>
      <c r="AN6487" s="109"/>
      <c r="AO6487" s="109"/>
      <c r="AP6487" s="109"/>
      <c r="BF6487" s="305"/>
      <c r="BG6487" s="305"/>
      <c r="BJ6487" s="344"/>
      <c r="BK6487" s="344"/>
      <c r="BS6487" s="305"/>
      <c r="BT6487" s="305"/>
      <c r="BU6487" s="305"/>
      <c r="BV6487" s="305"/>
      <c r="BW6487" s="305"/>
      <c r="BX6487" s="305"/>
      <c r="BY6487" s="305"/>
      <c r="BZ6487" s="305"/>
      <c r="CA6487" s="305"/>
      <c r="CE6487" s="110"/>
    </row>
    <row r="6488" spans="9:83" s="108" customFormat="1" x14ac:dyDescent="0.25">
      <c r="I6488" s="111"/>
      <c r="J6488" s="111"/>
      <c r="K6488" s="111"/>
      <c r="L6488" s="111"/>
      <c r="M6488" s="111"/>
      <c r="N6488" s="111"/>
      <c r="O6488" s="112"/>
      <c r="AF6488" s="109"/>
      <c r="AG6488" s="109"/>
      <c r="AH6488" s="109"/>
      <c r="AN6488" s="109"/>
      <c r="AO6488" s="109"/>
      <c r="AP6488" s="109"/>
      <c r="BF6488" s="305"/>
      <c r="BG6488" s="305"/>
      <c r="BJ6488" s="344"/>
      <c r="BK6488" s="344"/>
      <c r="BS6488" s="305"/>
      <c r="BT6488" s="305"/>
      <c r="BU6488" s="305"/>
      <c r="BV6488" s="305"/>
      <c r="BW6488" s="305"/>
      <c r="BX6488" s="305"/>
      <c r="BY6488" s="305"/>
      <c r="BZ6488" s="305"/>
      <c r="CA6488" s="305"/>
      <c r="CE6488" s="110"/>
    </row>
    <row r="6489" spans="9:83" s="108" customFormat="1" x14ac:dyDescent="0.25">
      <c r="I6489" s="111"/>
      <c r="J6489" s="111"/>
      <c r="K6489" s="111"/>
      <c r="L6489" s="111"/>
      <c r="M6489" s="111"/>
      <c r="N6489" s="111"/>
      <c r="O6489" s="112"/>
      <c r="AF6489" s="109"/>
      <c r="AG6489" s="109"/>
      <c r="AH6489" s="109"/>
      <c r="AN6489" s="109"/>
      <c r="AO6489" s="109"/>
      <c r="AP6489" s="109"/>
      <c r="BF6489" s="305"/>
      <c r="BG6489" s="305"/>
      <c r="BJ6489" s="344"/>
      <c r="BK6489" s="344"/>
      <c r="BS6489" s="305"/>
      <c r="BT6489" s="305"/>
      <c r="BU6489" s="305"/>
      <c r="BV6489" s="305"/>
      <c r="BW6489" s="305"/>
      <c r="BX6489" s="305"/>
      <c r="BY6489" s="305"/>
      <c r="BZ6489" s="305"/>
      <c r="CA6489" s="305"/>
      <c r="CE6489" s="110"/>
    </row>
    <row r="6490" spans="9:83" s="108" customFormat="1" x14ac:dyDescent="0.25">
      <c r="I6490" s="111"/>
      <c r="J6490" s="111"/>
      <c r="K6490" s="111"/>
      <c r="L6490" s="111"/>
      <c r="M6490" s="111"/>
      <c r="N6490" s="111"/>
      <c r="O6490" s="112"/>
      <c r="AF6490" s="109"/>
      <c r="AG6490" s="109"/>
      <c r="AH6490" s="109"/>
      <c r="AN6490" s="109"/>
      <c r="AO6490" s="109"/>
      <c r="AP6490" s="109"/>
      <c r="BF6490" s="305"/>
      <c r="BG6490" s="305"/>
      <c r="BJ6490" s="344"/>
      <c r="BK6490" s="344"/>
      <c r="BS6490" s="305"/>
      <c r="BT6490" s="305"/>
      <c r="BU6490" s="305"/>
      <c r="BV6490" s="305"/>
      <c r="BW6490" s="305"/>
      <c r="BX6490" s="305"/>
      <c r="BY6490" s="305"/>
      <c r="BZ6490" s="305"/>
      <c r="CA6490" s="305"/>
      <c r="CE6490" s="110"/>
    </row>
    <row r="6491" spans="9:83" s="108" customFormat="1" x14ac:dyDescent="0.25">
      <c r="I6491" s="111"/>
      <c r="J6491" s="111"/>
      <c r="K6491" s="111"/>
      <c r="L6491" s="111"/>
      <c r="M6491" s="111"/>
      <c r="N6491" s="111"/>
      <c r="O6491" s="112"/>
      <c r="AF6491" s="109"/>
      <c r="AG6491" s="109"/>
      <c r="AH6491" s="109"/>
      <c r="AN6491" s="109"/>
      <c r="AO6491" s="109"/>
      <c r="AP6491" s="109"/>
      <c r="BF6491" s="305"/>
      <c r="BG6491" s="305"/>
      <c r="BJ6491" s="344"/>
      <c r="BK6491" s="344"/>
      <c r="BS6491" s="305"/>
      <c r="BT6491" s="305"/>
      <c r="BU6491" s="305"/>
      <c r="BV6491" s="305"/>
      <c r="BW6491" s="305"/>
      <c r="BX6491" s="305"/>
      <c r="BY6491" s="305"/>
      <c r="BZ6491" s="305"/>
      <c r="CA6491" s="305"/>
      <c r="CE6491" s="110"/>
    </row>
    <row r="6492" spans="9:83" s="108" customFormat="1" x14ac:dyDescent="0.25">
      <c r="I6492" s="111"/>
      <c r="J6492" s="111"/>
      <c r="K6492" s="111"/>
      <c r="L6492" s="111"/>
      <c r="M6492" s="111"/>
      <c r="N6492" s="111"/>
      <c r="O6492" s="112"/>
      <c r="AF6492" s="109"/>
      <c r="AG6492" s="109"/>
      <c r="AH6492" s="109"/>
      <c r="AN6492" s="109"/>
      <c r="AO6492" s="109"/>
      <c r="AP6492" s="109"/>
      <c r="BF6492" s="305"/>
      <c r="BG6492" s="305"/>
      <c r="BJ6492" s="344"/>
      <c r="BK6492" s="344"/>
      <c r="BS6492" s="305"/>
      <c r="BT6492" s="305"/>
      <c r="BU6492" s="305"/>
      <c r="BV6492" s="305"/>
      <c r="BW6492" s="305"/>
      <c r="BX6492" s="305"/>
      <c r="BY6492" s="305"/>
      <c r="BZ6492" s="305"/>
      <c r="CA6492" s="305"/>
      <c r="CE6492" s="110"/>
    </row>
    <row r="6493" spans="9:83" s="108" customFormat="1" x14ac:dyDescent="0.25">
      <c r="I6493" s="111"/>
      <c r="J6493" s="111"/>
      <c r="K6493" s="111"/>
      <c r="L6493" s="111"/>
      <c r="M6493" s="111"/>
      <c r="N6493" s="111"/>
      <c r="O6493" s="112"/>
      <c r="AF6493" s="109"/>
      <c r="AG6493" s="109"/>
      <c r="AH6493" s="109"/>
      <c r="AN6493" s="109"/>
      <c r="AO6493" s="109"/>
      <c r="AP6493" s="109"/>
      <c r="BF6493" s="305"/>
      <c r="BG6493" s="305"/>
      <c r="BJ6493" s="344"/>
      <c r="BK6493" s="344"/>
      <c r="BS6493" s="305"/>
      <c r="BT6493" s="305"/>
      <c r="BU6493" s="305"/>
      <c r="BV6493" s="305"/>
      <c r="BW6493" s="305"/>
      <c r="BX6493" s="305"/>
      <c r="BY6493" s="305"/>
      <c r="BZ6493" s="305"/>
      <c r="CA6493" s="305"/>
      <c r="CE6493" s="110"/>
    </row>
    <row r="6494" spans="9:83" s="108" customFormat="1" x14ac:dyDescent="0.25">
      <c r="I6494" s="111"/>
      <c r="J6494" s="111"/>
      <c r="K6494" s="111"/>
      <c r="L6494" s="111"/>
      <c r="M6494" s="111"/>
      <c r="N6494" s="111"/>
      <c r="O6494" s="112"/>
      <c r="AF6494" s="109"/>
      <c r="AG6494" s="109"/>
      <c r="AH6494" s="109"/>
      <c r="AN6494" s="109"/>
      <c r="AO6494" s="109"/>
      <c r="AP6494" s="109"/>
      <c r="BF6494" s="305"/>
      <c r="BG6494" s="305"/>
      <c r="BJ6494" s="344"/>
      <c r="BK6494" s="344"/>
      <c r="BS6494" s="305"/>
      <c r="BT6494" s="305"/>
      <c r="BU6494" s="305"/>
      <c r="BV6494" s="305"/>
      <c r="BW6494" s="305"/>
      <c r="BX6494" s="305"/>
      <c r="BY6494" s="305"/>
      <c r="BZ6494" s="305"/>
      <c r="CA6494" s="305"/>
      <c r="CE6494" s="110"/>
    </row>
    <row r="6495" spans="9:83" s="108" customFormat="1" x14ac:dyDescent="0.25">
      <c r="I6495" s="111"/>
      <c r="J6495" s="111"/>
      <c r="K6495" s="111"/>
      <c r="L6495" s="111"/>
      <c r="M6495" s="111"/>
      <c r="N6495" s="111"/>
      <c r="O6495" s="112"/>
      <c r="AF6495" s="109"/>
      <c r="AG6495" s="109"/>
      <c r="AH6495" s="109"/>
      <c r="AN6495" s="109"/>
      <c r="AO6495" s="109"/>
      <c r="AP6495" s="109"/>
      <c r="BF6495" s="305"/>
      <c r="BG6495" s="305"/>
      <c r="BJ6495" s="344"/>
      <c r="BK6495" s="344"/>
      <c r="BS6495" s="305"/>
      <c r="BT6495" s="305"/>
      <c r="BU6495" s="305"/>
      <c r="BV6495" s="305"/>
      <c r="BW6495" s="305"/>
      <c r="BX6495" s="305"/>
      <c r="BY6495" s="305"/>
      <c r="BZ6495" s="305"/>
      <c r="CA6495" s="305"/>
      <c r="CE6495" s="110"/>
    </row>
    <row r="6496" spans="9:83" s="108" customFormat="1" x14ac:dyDescent="0.25">
      <c r="I6496" s="111"/>
      <c r="J6496" s="111"/>
      <c r="K6496" s="111"/>
      <c r="L6496" s="111"/>
      <c r="M6496" s="111"/>
      <c r="N6496" s="111"/>
      <c r="O6496" s="112"/>
      <c r="AF6496" s="109"/>
      <c r="AG6496" s="109"/>
      <c r="AH6496" s="109"/>
      <c r="AN6496" s="109"/>
      <c r="AO6496" s="109"/>
      <c r="AP6496" s="109"/>
      <c r="BF6496" s="305"/>
      <c r="BG6496" s="305"/>
      <c r="BJ6496" s="344"/>
      <c r="BK6496" s="344"/>
      <c r="BS6496" s="305"/>
      <c r="BT6496" s="305"/>
      <c r="BU6496" s="305"/>
      <c r="BV6496" s="305"/>
      <c r="BW6496" s="305"/>
      <c r="BX6496" s="305"/>
      <c r="BY6496" s="305"/>
      <c r="BZ6496" s="305"/>
      <c r="CA6496" s="305"/>
      <c r="CE6496" s="110"/>
    </row>
    <row r="6497" spans="9:83" s="108" customFormat="1" x14ac:dyDescent="0.25">
      <c r="I6497" s="111"/>
      <c r="J6497" s="111"/>
      <c r="K6497" s="111"/>
      <c r="L6497" s="111"/>
      <c r="M6497" s="111"/>
      <c r="N6497" s="111"/>
      <c r="O6497" s="112"/>
      <c r="AF6497" s="109"/>
      <c r="AG6497" s="109"/>
      <c r="AH6497" s="109"/>
      <c r="AN6497" s="109"/>
      <c r="AO6497" s="109"/>
      <c r="AP6497" s="109"/>
      <c r="BF6497" s="305"/>
      <c r="BG6497" s="305"/>
      <c r="BJ6497" s="344"/>
      <c r="BK6497" s="344"/>
      <c r="BS6497" s="305"/>
      <c r="BT6497" s="305"/>
      <c r="BU6497" s="305"/>
      <c r="BV6497" s="305"/>
      <c r="BW6497" s="305"/>
      <c r="BX6497" s="305"/>
      <c r="BY6497" s="305"/>
      <c r="BZ6497" s="305"/>
      <c r="CA6497" s="305"/>
      <c r="CE6497" s="110"/>
    </row>
    <row r="6498" spans="9:83" s="108" customFormat="1" x14ac:dyDescent="0.25">
      <c r="I6498" s="111"/>
      <c r="J6498" s="111"/>
      <c r="K6498" s="111"/>
      <c r="L6498" s="111"/>
      <c r="M6498" s="111"/>
      <c r="N6498" s="111"/>
      <c r="O6498" s="112"/>
      <c r="AF6498" s="109"/>
      <c r="AG6498" s="109"/>
      <c r="AH6498" s="109"/>
      <c r="AN6498" s="109"/>
      <c r="AO6498" s="109"/>
      <c r="AP6498" s="109"/>
      <c r="BF6498" s="305"/>
      <c r="BG6498" s="305"/>
      <c r="BJ6498" s="344"/>
      <c r="BK6498" s="344"/>
      <c r="BS6498" s="305"/>
      <c r="BT6498" s="305"/>
      <c r="BU6498" s="305"/>
      <c r="BV6498" s="305"/>
      <c r="BW6498" s="305"/>
      <c r="BX6498" s="305"/>
      <c r="BY6498" s="305"/>
      <c r="BZ6498" s="305"/>
      <c r="CA6498" s="305"/>
      <c r="CE6498" s="110"/>
    </row>
    <row r="6499" spans="9:83" s="108" customFormat="1" x14ac:dyDescent="0.25">
      <c r="I6499" s="111"/>
      <c r="J6499" s="111"/>
      <c r="K6499" s="111"/>
      <c r="L6499" s="111"/>
      <c r="M6499" s="111"/>
      <c r="N6499" s="111"/>
      <c r="O6499" s="112"/>
      <c r="AF6499" s="109"/>
      <c r="AG6499" s="109"/>
      <c r="AH6499" s="109"/>
      <c r="AN6499" s="109"/>
      <c r="AO6499" s="109"/>
      <c r="AP6499" s="109"/>
      <c r="BF6499" s="305"/>
      <c r="BG6499" s="305"/>
      <c r="BJ6499" s="344"/>
      <c r="BK6499" s="344"/>
      <c r="BS6499" s="305"/>
      <c r="BT6499" s="305"/>
      <c r="BU6499" s="305"/>
      <c r="BV6499" s="305"/>
      <c r="BW6499" s="305"/>
      <c r="BX6499" s="305"/>
      <c r="BY6499" s="305"/>
      <c r="BZ6499" s="305"/>
      <c r="CA6499" s="305"/>
      <c r="CE6499" s="110"/>
    </row>
    <row r="6500" spans="9:83" s="108" customFormat="1" x14ac:dyDescent="0.25">
      <c r="I6500" s="111"/>
      <c r="J6500" s="111"/>
      <c r="K6500" s="111"/>
      <c r="L6500" s="111"/>
      <c r="M6500" s="111"/>
      <c r="N6500" s="111"/>
      <c r="O6500" s="112"/>
      <c r="AF6500" s="109"/>
      <c r="AG6500" s="109"/>
      <c r="AH6500" s="109"/>
      <c r="AN6500" s="109"/>
      <c r="AO6500" s="109"/>
      <c r="AP6500" s="109"/>
      <c r="BF6500" s="305"/>
      <c r="BG6500" s="305"/>
      <c r="BJ6500" s="344"/>
      <c r="BK6500" s="344"/>
      <c r="BS6500" s="305"/>
      <c r="BT6500" s="305"/>
      <c r="BU6500" s="305"/>
      <c r="BV6500" s="305"/>
      <c r="BW6500" s="305"/>
      <c r="BX6500" s="305"/>
      <c r="BY6500" s="305"/>
      <c r="BZ6500" s="305"/>
      <c r="CA6500" s="305"/>
      <c r="CE6500" s="110"/>
    </row>
    <row r="6501" spans="9:83" s="108" customFormat="1" x14ac:dyDescent="0.25">
      <c r="I6501" s="111"/>
      <c r="J6501" s="111"/>
      <c r="K6501" s="111"/>
      <c r="L6501" s="111"/>
      <c r="M6501" s="111"/>
      <c r="N6501" s="111"/>
      <c r="O6501" s="112"/>
      <c r="AF6501" s="109"/>
      <c r="AG6501" s="109"/>
      <c r="AH6501" s="109"/>
      <c r="AN6501" s="109"/>
      <c r="AO6501" s="109"/>
      <c r="AP6501" s="109"/>
      <c r="BF6501" s="305"/>
      <c r="BG6501" s="305"/>
      <c r="BJ6501" s="344"/>
      <c r="BK6501" s="344"/>
      <c r="BS6501" s="305"/>
      <c r="BT6501" s="305"/>
      <c r="BU6501" s="305"/>
      <c r="BV6501" s="305"/>
      <c r="BW6501" s="305"/>
      <c r="BX6501" s="305"/>
      <c r="BY6501" s="305"/>
      <c r="BZ6501" s="305"/>
      <c r="CA6501" s="305"/>
      <c r="CE6501" s="110"/>
    </row>
    <row r="6502" spans="9:83" s="108" customFormat="1" x14ac:dyDescent="0.25">
      <c r="I6502" s="111"/>
      <c r="J6502" s="111"/>
      <c r="K6502" s="111"/>
      <c r="L6502" s="111"/>
      <c r="M6502" s="111"/>
      <c r="N6502" s="111"/>
      <c r="O6502" s="112"/>
      <c r="AF6502" s="109"/>
      <c r="AG6502" s="109"/>
      <c r="AH6502" s="109"/>
      <c r="AN6502" s="109"/>
      <c r="AO6502" s="109"/>
      <c r="AP6502" s="109"/>
      <c r="BF6502" s="305"/>
      <c r="BG6502" s="305"/>
      <c r="BJ6502" s="344"/>
      <c r="BK6502" s="344"/>
      <c r="BS6502" s="305"/>
      <c r="BT6502" s="305"/>
      <c r="BU6502" s="305"/>
      <c r="BV6502" s="305"/>
      <c r="BW6502" s="305"/>
      <c r="BX6502" s="305"/>
      <c r="BY6502" s="305"/>
      <c r="BZ6502" s="305"/>
      <c r="CA6502" s="305"/>
      <c r="CE6502" s="110"/>
    </row>
    <row r="6503" spans="9:83" s="108" customFormat="1" x14ac:dyDescent="0.25">
      <c r="I6503" s="111"/>
      <c r="J6503" s="111"/>
      <c r="K6503" s="111"/>
      <c r="L6503" s="111"/>
      <c r="M6503" s="111"/>
      <c r="N6503" s="111"/>
      <c r="O6503" s="112"/>
      <c r="AF6503" s="109"/>
      <c r="AG6503" s="109"/>
      <c r="AH6503" s="109"/>
      <c r="AN6503" s="109"/>
      <c r="AO6503" s="109"/>
      <c r="AP6503" s="109"/>
      <c r="BF6503" s="305"/>
      <c r="BG6503" s="305"/>
      <c r="BJ6503" s="344"/>
      <c r="BK6503" s="344"/>
      <c r="BS6503" s="305"/>
      <c r="BT6503" s="305"/>
      <c r="BU6503" s="305"/>
      <c r="BV6503" s="305"/>
      <c r="BW6503" s="305"/>
      <c r="BX6503" s="305"/>
      <c r="BY6503" s="305"/>
      <c r="BZ6503" s="305"/>
      <c r="CA6503" s="305"/>
      <c r="CE6503" s="110"/>
    </row>
    <row r="6504" spans="9:83" s="108" customFormat="1" x14ac:dyDescent="0.25">
      <c r="I6504" s="111"/>
      <c r="J6504" s="111"/>
      <c r="K6504" s="111"/>
      <c r="L6504" s="111"/>
      <c r="M6504" s="111"/>
      <c r="N6504" s="111"/>
      <c r="O6504" s="112"/>
      <c r="AF6504" s="109"/>
      <c r="AG6504" s="109"/>
      <c r="AH6504" s="109"/>
      <c r="AN6504" s="109"/>
      <c r="AO6504" s="109"/>
      <c r="AP6504" s="109"/>
      <c r="BF6504" s="305"/>
      <c r="BG6504" s="305"/>
      <c r="BJ6504" s="344"/>
      <c r="BK6504" s="344"/>
      <c r="BS6504" s="305"/>
      <c r="BT6504" s="305"/>
      <c r="BU6504" s="305"/>
      <c r="BV6504" s="305"/>
      <c r="BW6504" s="305"/>
      <c r="BX6504" s="305"/>
      <c r="BY6504" s="305"/>
      <c r="BZ6504" s="305"/>
      <c r="CA6504" s="305"/>
      <c r="CE6504" s="110"/>
    </row>
    <row r="6505" spans="9:83" s="108" customFormat="1" x14ac:dyDescent="0.25">
      <c r="I6505" s="111"/>
      <c r="J6505" s="111"/>
      <c r="K6505" s="111"/>
      <c r="L6505" s="111"/>
      <c r="M6505" s="111"/>
      <c r="N6505" s="111"/>
      <c r="O6505" s="112"/>
      <c r="AF6505" s="109"/>
      <c r="AG6505" s="109"/>
      <c r="AH6505" s="109"/>
      <c r="AN6505" s="109"/>
      <c r="AO6505" s="109"/>
      <c r="AP6505" s="109"/>
      <c r="BF6505" s="305"/>
      <c r="BG6505" s="305"/>
      <c r="BJ6505" s="344"/>
      <c r="BK6505" s="344"/>
      <c r="BS6505" s="305"/>
      <c r="BT6505" s="305"/>
      <c r="BU6505" s="305"/>
      <c r="BV6505" s="305"/>
      <c r="BW6505" s="305"/>
      <c r="BX6505" s="305"/>
      <c r="BY6505" s="305"/>
      <c r="BZ6505" s="305"/>
      <c r="CA6505" s="305"/>
      <c r="CE6505" s="110"/>
    </row>
    <row r="6506" spans="9:83" s="108" customFormat="1" x14ac:dyDescent="0.25">
      <c r="I6506" s="111"/>
      <c r="J6506" s="111"/>
      <c r="K6506" s="111"/>
      <c r="L6506" s="111"/>
      <c r="M6506" s="111"/>
      <c r="N6506" s="111"/>
      <c r="O6506" s="112"/>
      <c r="AF6506" s="109"/>
      <c r="AG6506" s="109"/>
      <c r="AH6506" s="109"/>
      <c r="AN6506" s="109"/>
      <c r="AO6506" s="109"/>
      <c r="AP6506" s="109"/>
      <c r="BF6506" s="305"/>
      <c r="BG6506" s="305"/>
      <c r="BJ6506" s="344"/>
      <c r="BK6506" s="344"/>
      <c r="BS6506" s="305"/>
      <c r="BT6506" s="305"/>
      <c r="BU6506" s="305"/>
      <c r="BV6506" s="305"/>
      <c r="BW6506" s="305"/>
      <c r="BX6506" s="305"/>
      <c r="BY6506" s="305"/>
      <c r="BZ6506" s="305"/>
      <c r="CA6506" s="305"/>
      <c r="CE6506" s="110"/>
    </row>
    <row r="6507" spans="9:83" s="108" customFormat="1" x14ac:dyDescent="0.25">
      <c r="I6507" s="111"/>
      <c r="J6507" s="111"/>
      <c r="K6507" s="111"/>
      <c r="L6507" s="111"/>
      <c r="M6507" s="111"/>
      <c r="N6507" s="111"/>
      <c r="O6507" s="112"/>
      <c r="AF6507" s="109"/>
      <c r="AG6507" s="109"/>
      <c r="AH6507" s="109"/>
      <c r="AN6507" s="109"/>
      <c r="AO6507" s="109"/>
      <c r="AP6507" s="109"/>
      <c r="BF6507" s="305"/>
      <c r="BG6507" s="305"/>
      <c r="BJ6507" s="344"/>
      <c r="BK6507" s="344"/>
      <c r="BS6507" s="305"/>
      <c r="BT6507" s="305"/>
      <c r="BU6507" s="305"/>
      <c r="BV6507" s="305"/>
      <c r="BW6507" s="305"/>
      <c r="BX6507" s="305"/>
      <c r="BY6507" s="305"/>
      <c r="BZ6507" s="305"/>
      <c r="CA6507" s="305"/>
      <c r="CE6507" s="110"/>
    </row>
    <row r="6508" spans="9:83" s="108" customFormat="1" x14ac:dyDescent="0.25">
      <c r="I6508" s="111"/>
      <c r="J6508" s="111"/>
      <c r="K6508" s="111"/>
      <c r="L6508" s="111"/>
      <c r="M6508" s="111"/>
      <c r="N6508" s="111"/>
      <c r="O6508" s="112"/>
      <c r="AF6508" s="109"/>
      <c r="AG6508" s="109"/>
      <c r="AH6508" s="109"/>
      <c r="AN6508" s="109"/>
      <c r="AO6508" s="109"/>
      <c r="AP6508" s="109"/>
      <c r="BF6508" s="305"/>
      <c r="BG6508" s="305"/>
      <c r="BJ6508" s="344"/>
      <c r="BK6508" s="344"/>
      <c r="BS6508" s="305"/>
      <c r="BT6508" s="305"/>
      <c r="BU6508" s="305"/>
      <c r="BV6508" s="305"/>
      <c r="BW6508" s="305"/>
      <c r="BX6508" s="305"/>
      <c r="BY6508" s="305"/>
      <c r="BZ6508" s="305"/>
      <c r="CA6508" s="305"/>
      <c r="CE6508" s="110"/>
    </row>
    <row r="6509" spans="9:83" s="108" customFormat="1" x14ac:dyDescent="0.25">
      <c r="I6509" s="111"/>
      <c r="J6509" s="111"/>
      <c r="K6509" s="111"/>
      <c r="L6509" s="111"/>
      <c r="M6509" s="111"/>
      <c r="N6509" s="111"/>
      <c r="O6509" s="112"/>
      <c r="AF6509" s="109"/>
      <c r="AG6509" s="109"/>
      <c r="AH6509" s="109"/>
      <c r="AN6509" s="109"/>
      <c r="AO6509" s="109"/>
      <c r="AP6509" s="109"/>
      <c r="BF6509" s="305"/>
      <c r="BG6509" s="305"/>
      <c r="BJ6509" s="344"/>
      <c r="BK6509" s="344"/>
      <c r="BS6509" s="305"/>
      <c r="BT6509" s="305"/>
      <c r="BU6509" s="305"/>
      <c r="BV6509" s="305"/>
      <c r="BW6509" s="305"/>
      <c r="BX6509" s="305"/>
      <c r="BY6509" s="305"/>
      <c r="BZ6509" s="305"/>
      <c r="CA6509" s="305"/>
      <c r="CE6509" s="110"/>
    </row>
    <row r="6510" spans="9:83" s="108" customFormat="1" x14ac:dyDescent="0.25">
      <c r="I6510" s="111"/>
      <c r="J6510" s="111"/>
      <c r="K6510" s="111"/>
      <c r="L6510" s="111"/>
      <c r="M6510" s="111"/>
      <c r="N6510" s="111"/>
      <c r="O6510" s="112"/>
      <c r="AF6510" s="109"/>
      <c r="AG6510" s="109"/>
      <c r="AH6510" s="109"/>
      <c r="AN6510" s="109"/>
      <c r="AO6510" s="109"/>
      <c r="AP6510" s="109"/>
      <c r="BF6510" s="305"/>
      <c r="BG6510" s="305"/>
      <c r="BJ6510" s="344"/>
      <c r="BK6510" s="344"/>
      <c r="BS6510" s="305"/>
      <c r="BT6510" s="305"/>
      <c r="BU6510" s="305"/>
      <c r="BV6510" s="305"/>
      <c r="BW6510" s="305"/>
      <c r="BX6510" s="305"/>
      <c r="BY6510" s="305"/>
      <c r="BZ6510" s="305"/>
      <c r="CA6510" s="305"/>
      <c r="CE6510" s="110"/>
    </row>
    <row r="6511" spans="9:83" s="108" customFormat="1" x14ac:dyDescent="0.25">
      <c r="I6511" s="111"/>
      <c r="J6511" s="111"/>
      <c r="K6511" s="111"/>
      <c r="L6511" s="111"/>
      <c r="M6511" s="111"/>
      <c r="N6511" s="111"/>
      <c r="O6511" s="112"/>
      <c r="AF6511" s="109"/>
      <c r="AG6511" s="109"/>
      <c r="AH6511" s="109"/>
      <c r="AN6511" s="109"/>
      <c r="AO6511" s="109"/>
      <c r="AP6511" s="109"/>
      <c r="BF6511" s="305"/>
      <c r="BG6511" s="305"/>
      <c r="BJ6511" s="344"/>
      <c r="BK6511" s="344"/>
      <c r="BS6511" s="305"/>
      <c r="BT6511" s="305"/>
      <c r="BU6511" s="305"/>
      <c r="BV6511" s="305"/>
      <c r="BW6511" s="305"/>
      <c r="BX6511" s="305"/>
      <c r="BY6511" s="305"/>
      <c r="BZ6511" s="305"/>
      <c r="CA6511" s="305"/>
      <c r="CE6511" s="110"/>
    </row>
    <row r="6512" spans="9:83" s="108" customFormat="1" x14ac:dyDescent="0.25">
      <c r="I6512" s="111"/>
      <c r="J6512" s="111"/>
      <c r="K6512" s="111"/>
      <c r="L6512" s="111"/>
      <c r="M6512" s="111"/>
      <c r="N6512" s="111"/>
      <c r="O6512" s="112"/>
      <c r="AF6512" s="109"/>
      <c r="AG6512" s="109"/>
      <c r="AH6512" s="109"/>
      <c r="AN6512" s="109"/>
      <c r="AO6512" s="109"/>
      <c r="AP6512" s="109"/>
      <c r="BF6512" s="305"/>
      <c r="BG6512" s="305"/>
      <c r="BJ6512" s="344"/>
      <c r="BK6512" s="344"/>
      <c r="BS6512" s="305"/>
      <c r="BT6512" s="305"/>
      <c r="BU6512" s="305"/>
      <c r="BV6512" s="305"/>
      <c r="BW6512" s="305"/>
      <c r="BX6512" s="305"/>
      <c r="BY6512" s="305"/>
      <c r="BZ6512" s="305"/>
      <c r="CA6512" s="305"/>
      <c r="CE6512" s="110"/>
    </row>
    <row r="6513" spans="9:83" s="108" customFormat="1" x14ac:dyDescent="0.25">
      <c r="I6513" s="111"/>
      <c r="J6513" s="111"/>
      <c r="K6513" s="111"/>
      <c r="L6513" s="111"/>
      <c r="M6513" s="111"/>
      <c r="N6513" s="111"/>
      <c r="O6513" s="112"/>
      <c r="AF6513" s="109"/>
      <c r="AG6513" s="109"/>
      <c r="AH6513" s="109"/>
      <c r="AN6513" s="109"/>
      <c r="AO6513" s="109"/>
      <c r="AP6513" s="109"/>
      <c r="BF6513" s="305"/>
      <c r="BG6513" s="305"/>
      <c r="BJ6513" s="344"/>
      <c r="BK6513" s="344"/>
      <c r="BS6513" s="305"/>
      <c r="BT6513" s="305"/>
      <c r="BU6513" s="305"/>
      <c r="BV6513" s="305"/>
      <c r="BW6513" s="305"/>
      <c r="BX6513" s="305"/>
      <c r="BY6513" s="305"/>
      <c r="BZ6513" s="305"/>
      <c r="CA6513" s="305"/>
      <c r="CE6513" s="110"/>
    </row>
    <row r="6514" spans="9:83" s="108" customFormat="1" x14ac:dyDescent="0.25">
      <c r="I6514" s="111"/>
      <c r="J6514" s="111"/>
      <c r="K6514" s="111"/>
      <c r="L6514" s="111"/>
      <c r="M6514" s="111"/>
      <c r="N6514" s="111"/>
      <c r="O6514" s="112"/>
      <c r="AF6514" s="109"/>
      <c r="AG6514" s="109"/>
      <c r="AH6514" s="109"/>
      <c r="AN6514" s="109"/>
      <c r="AO6514" s="109"/>
      <c r="AP6514" s="109"/>
      <c r="BF6514" s="305"/>
      <c r="BG6514" s="305"/>
      <c r="BJ6514" s="344"/>
      <c r="BK6514" s="344"/>
      <c r="BS6514" s="305"/>
      <c r="BT6514" s="305"/>
      <c r="BU6514" s="305"/>
      <c r="BV6514" s="305"/>
      <c r="BW6514" s="305"/>
      <c r="BX6514" s="305"/>
      <c r="BY6514" s="305"/>
      <c r="BZ6514" s="305"/>
      <c r="CA6514" s="305"/>
      <c r="CE6514" s="110"/>
    </row>
    <row r="6515" spans="9:83" s="108" customFormat="1" x14ac:dyDescent="0.25">
      <c r="I6515" s="111"/>
      <c r="J6515" s="111"/>
      <c r="K6515" s="111"/>
      <c r="L6515" s="111"/>
      <c r="M6515" s="111"/>
      <c r="N6515" s="111"/>
      <c r="O6515" s="112"/>
      <c r="AF6515" s="109"/>
      <c r="AG6515" s="109"/>
      <c r="AH6515" s="109"/>
      <c r="AN6515" s="109"/>
      <c r="AO6515" s="109"/>
      <c r="AP6515" s="109"/>
      <c r="BF6515" s="305"/>
      <c r="BG6515" s="305"/>
      <c r="BJ6515" s="344"/>
      <c r="BK6515" s="344"/>
      <c r="BS6515" s="305"/>
      <c r="BT6515" s="305"/>
      <c r="BU6515" s="305"/>
      <c r="BV6515" s="305"/>
      <c r="BW6515" s="305"/>
      <c r="BX6515" s="305"/>
      <c r="BY6515" s="305"/>
      <c r="BZ6515" s="305"/>
      <c r="CA6515" s="305"/>
      <c r="CE6515" s="110"/>
    </row>
    <row r="6516" spans="9:83" s="108" customFormat="1" x14ac:dyDescent="0.25">
      <c r="I6516" s="111"/>
      <c r="J6516" s="111"/>
      <c r="K6516" s="111"/>
      <c r="L6516" s="111"/>
      <c r="M6516" s="111"/>
      <c r="N6516" s="111"/>
      <c r="O6516" s="112"/>
      <c r="AF6516" s="109"/>
      <c r="AG6516" s="109"/>
      <c r="AH6516" s="109"/>
      <c r="AN6516" s="109"/>
      <c r="AO6516" s="109"/>
      <c r="AP6516" s="109"/>
      <c r="BF6516" s="305"/>
      <c r="BG6516" s="305"/>
      <c r="BJ6516" s="344"/>
      <c r="BK6516" s="344"/>
      <c r="BS6516" s="305"/>
      <c r="BT6516" s="305"/>
      <c r="BU6516" s="305"/>
      <c r="BV6516" s="305"/>
      <c r="BW6516" s="305"/>
      <c r="BX6516" s="305"/>
      <c r="BY6516" s="305"/>
      <c r="BZ6516" s="305"/>
      <c r="CA6516" s="305"/>
      <c r="CE6516" s="110"/>
    </row>
    <row r="6517" spans="9:83" s="108" customFormat="1" x14ac:dyDescent="0.25">
      <c r="I6517" s="111"/>
      <c r="J6517" s="111"/>
      <c r="K6517" s="111"/>
      <c r="L6517" s="111"/>
      <c r="M6517" s="111"/>
      <c r="N6517" s="111"/>
      <c r="O6517" s="112"/>
      <c r="AF6517" s="109"/>
      <c r="AG6517" s="109"/>
      <c r="AH6517" s="109"/>
      <c r="AN6517" s="109"/>
      <c r="AO6517" s="109"/>
      <c r="AP6517" s="109"/>
      <c r="BF6517" s="305"/>
      <c r="BG6517" s="305"/>
      <c r="BJ6517" s="344"/>
      <c r="BK6517" s="344"/>
      <c r="BS6517" s="305"/>
      <c r="BT6517" s="305"/>
      <c r="BU6517" s="305"/>
      <c r="BV6517" s="305"/>
      <c r="BW6517" s="305"/>
      <c r="BX6517" s="305"/>
      <c r="BY6517" s="305"/>
      <c r="BZ6517" s="305"/>
      <c r="CA6517" s="305"/>
      <c r="CE6517" s="110"/>
    </row>
    <row r="6518" spans="9:83" s="108" customFormat="1" x14ac:dyDescent="0.25">
      <c r="I6518" s="111"/>
      <c r="J6518" s="111"/>
      <c r="K6518" s="111"/>
      <c r="L6518" s="111"/>
      <c r="M6518" s="111"/>
      <c r="N6518" s="111"/>
      <c r="O6518" s="112"/>
      <c r="AF6518" s="109"/>
      <c r="AG6518" s="109"/>
      <c r="AH6518" s="109"/>
      <c r="AN6518" s="109"/>
      <c r="AO6518" s="109"/>
      <c r="AP6518" s="109"/>
      <c r="BF6518" s="305"/>
      <c r="BG6518" s="305"/>
      <c r="BJ6518" s="344"/>
      <c r="BK6518" s="344"/>
      <c r="BS6518" s="305"/>
      <c r="BT6518" s="305"/>
      <c r="BU6518" s="305"/>
      <c r="BV6518" s="305"/>
      <c r="BW6518" s="305"/>
      <c r="BX6518" s="305"/>
      <c r="BY6518" s="305"/>
      <c r="BZ6518" s="305"/>
      <c r="CA6518" s="305"/>
      <c r="CE6518" s="110"/>
    </row>
    <row r="6519" spans="9:83" s="108" customFormat="1" x14ac:dyDescent="0.25">
      <c r="I6519" s="111"/>
      <c r="J6519" s="111"/>
      <c r="K6519" s="111"/>
      <c r="L6519" s="111"/>
      <c r="M6519" s="111"/>
      <c r="N6519" s="111"/>
      <c r="O6519" s="112"/>
      <c r="AF6519" s="109"/>
      <c r="AG6519" s="109"/>
      <c r="AH6519" s="109"/>
      <c r="AN6519" s="109"/>
      <c r="AO6519" s="109"/>
      <c r="AP6519" s="109"/>
      <c r="BF6519" s="305"/>
      <c r="BG6519" s="305"/>
      <c r="BJ6519" s="344"/>
      <c r="BK6519" s="344"/>
      <c r="BS6519" s="305"/>
      <c r="BT6519" s="305"/>
      <c r="BU6519" s="305"/>
      <c r="BV6519" s="305"/>
      <c r="BW6519" s="305"/>
      <c r="BX6519" s="305"/>
      <c r="BY6519" s="305"/>
      <c r="BZ6519" s="305"/>
      <c r="CA6519" s="305"/>
      <c r="CE6519" s="110"/>
    </row>
    <row r="6520" spans="9:83" s="108" customFormat="1" x14ac:dyDescent="0.25">
      <c r="I6520" s="111"/>
      <c r="J6520" s="111"/>
      <c r="K6520" s="111"/>
      <c r="L6520" s="111"/>
      <c r="M6520" s="111"/>
      <c r="N6520" s="111"/>
      <c r="O6520" s="112"/>
      <c r="AF6520" s="109"/>
      <c r="AG6520" s="109"/>
      <c r="AH6520" s="109"/>
      <c r="AN6520" s="109"/>
      <c r="AO6520" s="109"/>
      <c r="AP6520" s="109"/>
      <c r="BF6520" s="305"/>
      <c r="BG6520" s="305"/>
      <c r="BJ6520" s="344"/>
      <c r="BK6520" s="344"/>
      <c r="BS6520" s="305"/>
      <c r="BT6520" s="305"/>
      <c r="BU6520" s="305"/>
      <c r="BV6520" s="305"/>
      <c r="BW6520" s="305"/>
      <c r="BX6520" s="305"/>
      <c r="BY6520" s="305"/>
      <c r="BZ6520" s="305"/>
      <c r="CA6520" s="305"/>
      <c r="CE6520" s="110"/>
    </row>
    <row r="6521" spans="9:83" s="108" customFormat="1" x14ac:dyDescent="0.25">
      <c r="I6521" s="111"/>
      <c r="J6521" s="111"/>
      <c r="K6521" s="111"/>
      <c r="L6521" s="111"/>
      <c r="M6521" s="111"/>
      <c r="N6521" s="111"/>
      <c r="O6521" s="112"/>
      <c r="AF6521" s="109"/>
      <c r="AG6521" s="109"/>
      <c r="AH6521" s="109"/>
      <c r="AN6521" s="109"/>
      <c r="AO6521" s="109"/>
      <c r="AP6521" s="109"/>
      <c r="BF6521" s="305"/>
      <c r="BG6521" s="305"/>
      <c r="BJ6521" s="344"/>
      <c r="BK6521" s="344"/>
      <c r="BS6521" s="305"/>
      <c r="BT6521" s="305"/>
      <c r="BU6521" s="305"/>
      <c r="BV6521" s="305"/>
      <c r="BW6521" s="305"/>
      <c r="BX6521" s="305"/>
      <c r="BY6521" s="305"/>
      <c r="BZ6521" s="305"/>
      <c r="CA6521" s="305"/>
      <c r="CE6521" s="110"/>
    </row>
    <row r="6522" spans="9:83" s="108" customFormat="1" x14ac:dyDescent="0.25">
      <c r="I6522" s="111"/>
      <c r="J6522" s="111"/>
      <c r="K6522" s="111"/>
      <c r="L6522" s="111"/>
      <c r="M6522" s="111"/>
      <c r="N6522" s="111"/>
      <c r="O6522" s="112"/>
      <c r="AF6522" s="109"/>
      <c r="AG6522" s="109"/>
      <c r="AH6522" s="109"/>
      <c r="AN6522" s="109"/>
      <c r="AO6522" s="109"/>
      <c r="AP6522" s="109"/>
      <c r="BF6522" s="305"/>
      <c r="BG6522" s="305"/>
      <c r="BJ6522" s="344"/>
      <c r="BK6522" s="344"/>
      <c r="BS6522" s="305"/>
      <c r="BT6522" s="305"/>
      <c r="BU6522" s="305"/>
      <c r="BV6522" s="305"/>
      <c r="BW6522" s="305"/>
      <c r="BX6522" s="305"/>
      <c r="BY6522" s="305"/>
      <c r="BZ6522" s="305"/>
      <c r="CA6522" s="305"/>
      <c r="CE6522" s="110"/>
    </row>
    <row r="6523" spans="9:83" s="108" customFormat="1" x14ac:dyDescent="0.25">
      <c r="I6523" s="111"/>
      <c r="J6523" s="111"/>
      <c r="K6523" s="111"/>
      <c r="L6523" s="111"/>
      <c r="M6523" s="111"/>
      <c r="N6523" s="111"/>
      <c r="O6523" s="112"/>
      <c r="AF6523" s="109"/>
      <c r="AG6523" s="109"/>
      <c r="AH6523" s="109"/>
      <c r="AN6523" s="109"/>
      <c r="AO6523" s="109"/>
      <c r="AP6523" s="109"/>
      <c r="BF6523" s="305"/>
      <c r="BG6523" s="305"/>
      <c r="BJ6523" s="344"/>
      <c r="BK6523" s="344"/>
      <c r="BS6523" s="305"/>
      <c r="BT6523" s="305"/>
      <c r="BU6523" s="305"/>
      <c r="BV6523" s="305"/>
      <c r="BW6523" s="305"/>
      <c r="BX6523" s="305"/>
      <c r="BY6523" s="305"/>
      <c r="BZ6523" s="305"/>
      <c r="CA6523" s="305"/>
      <c r="CE6523" s="110"/>
    </row>
    <row r="6524" spans="9:83" s="108" customFormat="1" x14ac:dyDescent="0.25">
      <c r="I6524" s="111"/>
      <c r="J6524" s="111"/>
      <c r="K6524" s="111"/>
      <c r="L6524" s="111"/>
      <c r="M6524" s="111"/>
      <c r="N6524" s="111"/>
      <c r="O6524" s="112"/>
      <c r="AF6524" s="109"/>
      <c r="AG6524" s="109"/>
      <c r="AH6524" s="109"/>
      <c r="AN6524" s="109"/>
      <c r="AO6524" s="109"/>
      <c r="AP6524" s="109"/>
      <c r="BF6524" s="305"/>
      <c r="BG6524" s="305"/>
      <c r="BJ6524" s="344"/>
      <c r="BK6524" s="344"/>
      <c r="BS6524" s="305"/>
      <c r="BT6524" s="305"/>
      <c r="BU6524" s="305"/>
      <c r="BV6524" s="305"/>
      <c r="BW6524" s="305"/>
      <c r="BX6524" s="305"/>
      <c r="BY6524" s="305"/>
      <c r="BZ6524" s="305"/>
      <c r="CA6524" s="305"/>
      <c r="CE6524" s="110"/>
    </row>
    <row r="6525" spans="9:83" s="108" customFormat="1" x14ac:dyDescent="0.25">
      <c r="I6525" s="111"/>
      <c r="J6525" s="111"/>
      <c r="K6525" s="111"/>
      <c r="L6525" s="111"/>
      <c r="M6525" s="111"/>
      <c r="N6525" s="111"/>
      <c r="O6525" s="112"/>
      <c r="AF6525" s="109"/>
      <c r="AG6525" s="109"/>
      <c r="AH6525" s="109"/>
      <c r="AN6525" s="109"/>
      <c r="AO6525" s="109"/>
      <c r="AP6525" s="109"/>
      <c r="BF6525" s="305"/>
      <c r="BG6525" s="305"/>
      <c r="BJ6525" s="344"/>
      <c r="BK6525" s="344"/>
      <c r="BS6525" s="305"/>
      <c r="BT6525" s="305"/>
      <c r="BU6525" s="305"/>
      <c r="BV6525" s="305"/>
      <c r="BW6525" s="305"/>
      <c r="BX6525" s="305"/>
      <c r="BY6525" s="305"/>
      <c r="BZ6525" s="305"/>
      <c r="CA6525" s="305"/>
      <c r="CE6525" s="110"/>
    </row>
    <row r="6526" spans="9:83" s="108" customFormat="1" x14ac:dyDescent="0.25">
      <c r="I6526" s="111"/>
      <c r="J6526" s="111"/>
      <c r="K6526" s="111"/>
      <c r="L6526" s="111"/>
      <c r="M6526" s="111"/>
      <c r="N6526" s="111"/>
      <c r="O6526" s="112"/>
      <c r="AF6526" s="109"/>
      <c r="AG6526" s="109"/>
      <c r="AH6526" s="109"/>
      <c r="AN6526" s="109"/>
      <c r="AO6526" s="109"/>
      <c r="AP6526" s="109"/>
      <c r="BF6526" s="305"/>
      <c r="BG6526" s="305"/>
      <c r="BJ6526" s="344"/>
      <c r="BK6526" s="344"/>
      <c r="BS6526" s="305"/>
      <c r="BT6526" s="305"/>
      <c r="BU6526" s="305"/>
      <c r="BV6526" s="305"/>
      <c r="BW6526" s="305"/>
      <c r="BX6526" s="305"/>
      <c r="BY6526" s="305"/>
      <c r="BZ6526" s="305"/>
      <c r="CA6526" s="305"/>
      <c r="CE6526" s="110"/>
    </row>
    <row r="6527" spans="9:83" s="108" customFormat="1" x14ac:dyDescent="0.25">
      <c r="I6527" s="111"/>
      <c r="J6527" s="111"/>
      <c r="K6527" s="111"/>
      <c r="L6527" s="111"/>
      <c r="M6527" s="111"/>
      <c r="N6527" s="111"/>
      <c r="O6527" s="112"/>
      <c r="AF6527" s="109"/>
      <c r="AG6527" s="109"/>
      <c r="AH6527" s="109"/>
      <c r="AN6527" s="109"/>
      <c r="AO6527" s="109"/>
      <c r="AP6527" s="109"/>
      <c r="BF6527" s="305"/>
      <c r="BG6527" s="305"/>
      <c r="BJ6527" s="344"/>
      <c r="BK6527" s="344"/>
      <c r="BS6527" s="305"/>
      <c r="BT6527" s="305"/>
      <c r="BU6527" s="305"/>
      <c r="BV6527" s="305"/>
      <c r="BW6527" s="305"/>
      <c r="BX6527" s="305"/>
      <c r="BY6527" s="305"/>
      <c r="BZ6527" s="305"/>
      <c r="CA6527" s="305"/>
      <c r="CE6527" s="110"/>
    </row>
    <row r="6528" spans="9:83" s="108" customFormat="1" x14ac:dyDescent="0.25">
      <c r="I6528" s="111"/>
      <c r="J6528" s="111"/>
      <c r="K6528" s="111"/>
      <c r="L6528" s="111"/>
      <c r="M6528" s="111"/>
      <c r="N6528" s="111"/>
      <c r="O6528" s="112"/>
      <c r="AF6528" s="109"/>
      <c r="AG6528" s="109"/>
      <c r="AH6528" s="109"/>
      <c r="AN6528" s="109"/>
      <c r="AO6528" s="109"/>
      <c r="AP6528" s="109"/>
      <c r="BF6528" s="305"/>
      <c r="BG6528" s="305"/>
      <c r="BJ6528" s="344"/>
      <c r="BK6528" s="344"/>
      <c r="BS6528" s="305"/>
      <c r="BT6528" s="305"/>
      <c r="BU6528" s="305"/>
      <c r="BV6528" s="305"/>
      <c r="BW6528" s="305"/>
      <c r="BX6528" s="305"/>
      <c r="BY6528" s="305"/>
      <c r="BZ6528" s="305"/>
      <c r="CA6528" s="305"/>
      <c r="CE6528" s="110"/>
    </row>
    <row r="6529" spans="9:83" s="108" customFormat="1" x14ac:dyDescent="0.25">
      <c r="I6529" s="111"/>
      <c r="J6529" s="111"/>
      <c r="K6529" s="111"/>
      <c r="L6529" s="111"/>
      <c r="M6529" s="111"/>
      <c r="N6529" s="111"/>
      <c r="O6529" s="112"/>
      <c r="AF6529" s="109"/>
      <c r="AG6529" s="109"/>
      <c r="AH6529" s="109"/>
      <c r="AN6529" s="109"/>
      <c r="AO6529" s="109"/>
      <c r="AP6529" s="109"/>
      <c r="BF6529" s="305"/>
      <c r="BG6529" s="305"/>
      <c r="BJ6529" s="344"/>
      <c r="BK6529" s="344"/>
      <c r="BS6529" s="305"/>
      <c r="BT6529" s="305"/>
      <c r="BU6529" s="305"/>
      <c r="BV6529" s="305"/>
      <c r="BW6529" s="305"/>
      <c r="BX6529" s="305"/>
      <c r="BY6529" s="305"/>
      <c r="BZ6529" s="305"/>
      <c r="CA6529" s="305"/>
      <c r="CE6529" s="110"/>
    </row>
    <row r="6530" spans="9:83" s="108" customFormat="1" x14ac:dyDescent="0.25">
      <c r="I6530" s="111"/>
      <c r="J6530" s="111"/>
      <c r="K6530" s="111"/>
      <c r="L6530" s="111"/>
      <c r="M6530" s="111"/>
      <c r="N6530" s="111"/>
      <c r="O6530" s="112"/>
      <c r="AF6530" s="109"/>
      <c r="AG6530" s="109"/>
      <c r="AH6530" s="109"/>
      <c r="AN6530" s="109"/>
      <c r="AO6530" s="109"/>
      <c r="AP6530" s="109"/>
      <c r="BF6530" s="305"/>
      <c r="BG6530" s="305"/>
      <c r="BJ6530" s="344"/>
      <c r="BK6530" s="344"/>
      <c r="BS6530" s="305"/>
      <c r="BT6530" s="305"/>
      <c r="BU6530" s="305"/>
      <c r="BV6530" s="305"/>
      <c r="BW6530" s="305"/>
      <c r="BX6530" s="305"/>
      <c r="BY6530" s="305"/>
      <c r="BZ6530" s="305"/>
      <c r="CA6530" s="305"/>
      <c r="CE6530" s="110"/>
    </row>
    <row r="6531" spans="9:83" s="108" customFormat="1" x14ac:dyDescent="0.25">
      <c r="I6531" s="111"/>
      <c r="J6531" s="111"/>
      <c r="K6531" s="111"/>
      <c r="L6531" s="111"/>
      <c r="M6531" s="111"/>
      <c r="N6531" s="111"/>
      <c r="O6531" s="112"/>
      <c r="AF6531" s="109"/>
      <c r="AG6531" s="109"/>
      <c r="AH6531" s="109"/>
      <c r="AN6531" s="109"/>
      <c r="AO6531" s="109"/>
      <c r="AP6531" s="109"/>
      <c r="BF6531" s="305"/>
      <c r="BG6531" s="305"/>
      <c r="BJ6531" s="344"/>
      <c r="BK6531" s="344"/>
      <c r="BS6531" s="305"/>
      <c r="BT6531" s="305"/>
      <c r="BU6531" s="305"/>
      <c r="BV6531" s="305"/>
      <c r="BW6531" s="305"/>
      <c r="BX6531" s="305"/>
      <c r="BY6531" s="305"/>
      <c r="BZ6531" s="305"/>
      <c r="CA6531" s="305"/>
      <c r="CE6531" s="110"/>
    </row>
    <row r="6532" spans="9:83" s="108" customFormat="1" x14ac:dyDescent="0.25">
      <c r="I6532" s="111"/>
      <c r="J6532" s="111"/>
      <c r="K6532" s="111"/>
      <c r="L6532" s="111"/>
      <c r="M6532" s="111"/>
      <c r="N6532" s="111"/>
      <c r="O6532" s="112"/>
      <c r="AF6532" s="109"/>
      <c r="AG6532" s="109"/>
      <c r="AH6532" s="109"/>
      <c r="AN6532" s="109"/>
      <c r="AO6532" s="109"/>
      <c r="AP6532" s="109"/>
      <c r="BF6532" s="305"/>
      <c r="BG6532" s="305"/>
      <c r="BJ6532" s="344"/>
      <c r="BK6532" s="344"/>
      <c r="BS6532" s="305"/>
      <c r="BT6532" s="305"/>
      <c r="BU6532" s="305"/>
      <c r="BV6532" s="305"/>
      <c r="BW6532" s="305"/>
      <c r="BX6532" s="305"/>
      <c r="BY6532" s="305"/>
      <c r="BZ6532" s="305"/>
      <c r="CA6532" s="305"/>
      <c r="CE6532" s="110"/>
    </row>
    <row r="6533" spans="9:83" s="108" customFormat="1" x14ac:dyDescent="0.25">
      <c r="I6533" s="111"/>
      <c r="J6533" s="111"/>
      <c r="K6533" s="111"/>
      <c r="L6533" s="111"/>
      <c r="M6533" s="111"/>
      <c r="N6533" s="111"/>
      <c r="O6533" s="112"/>
      <c r="AF6533" s="109"/>
      <c r="AG6533" s="109"/>
      <c r="AH6533" s="109"/>
      <c r="AN6533" s="109"/>
      <c r="AO6533" s="109"/>
      <c r="AP6533" s="109"/>
      <c r="BF6533" s="305"/>
      <c r="BG6533" s="305"/>
      <c r="BJ6533" s="344"/>
      <c r="BK6533" s="344"/>
      <c r="BS6533" s="305"/>
      <c r="BT6533" s="305"/>
      <c r="BU6533" s="305"/>
      <c r="BV6533" s="305"/>
      <c r="BW6533" s="305"/>
      <c r="BX6533" s="305"/>
      <c r="BY6533" s="305"/>
      <c r="BZ6533" s="305"/>
      <c r="CA6533" s="305"/>
      <c r="CE6533" s="110"/>
    </row>
    <row r="6534" spans="9:83" s="108" customFormat="1" x14ac:dyDescent="0.25">
      <c r="I6534" s="111"/>
      <c r="J6534" s="111"/>
      <c r="K6534" s="111"/>
      <c r="L6534" s="111"/>
      <c r="M6534" s="111"/>
      <c r="N6534" s="111"/>
      <c r="O6534" s="112"/>
      <c r="AF6534" s="109"/>
      <c r="AG6534" s="109"/>
      <c r="AH6534" s="109"/>
      <c r="AN6534" s="109"/>
      <c r="AO6534" s="109"/>
      <c r="AP6534" s="109"/>
      <c r="BF6534" s="305"/>
      <c r="BG6534" s="305"/>
      <c r="BJ6534" s="344"/>
      <c r="BK6534" s="344"/>
      <c r="BS6534" s="305"/>
      <c r="BT6534" s="305"/>
      <c r="BU6534" s="305"/>
      <c r="BV6534" s="305"/>
      <c r="BW6534" s="305"/>
      <c r="BX6534" s="305"/>
      <c r="BY6534" s="305"/>
      <c r="BZ6534" s="305"/>
      <c r="CA6534" s="305"/>
      <c r="CE6534" s="110"/>
    </row>
    <row r="6535" spans="9:83" s="108" customFormat="1" x14ac:dyDescent="0.25">
      <c r="I6535" s="111"/>
      <c r="J6535" s="111"/>
      <c r="K6535" s="111"/>
      <c r="L6535" s="111"/>
      <c r="M6535" s="111"/>
      <c r="N6535" s="111"/>
      <c r="O6535" s="112"/>
      <c r="AF6535" s="109"/>
      <c r="AG6535" s="109"/>
      <c r="AH6535" s="109"/>
      <c r="AN6535" s="109"/>
      <c r="AO6535" s="109"/>
      <c r="AP6535" s="109"/>
      <c r="BF6535" s="305"/>
      <c r="BG6535" s="305"/>
      <c r="BJ6535" s="344"/>
      <c r="BK6535" s="344"/>
      <c r="BS6535" s="305"/>
      <c r="BT6535" s="305"/>
      <c r="BU6535" s="305"/>
      <c r="BV6535" s="305"/>
      <c r="BW6535" s="305"/>
      <c r="BX6535" s="305"/>
      <c r="BY6535" s="305"/>
      <c r="BZ6535" s="305"/>
      <c r="CA6535" s="305"/>
      <c r="CE6535" s="110"/>
    </row>
    <row r="6536" spans="9:83" s="108" customFormat="1" x14ac:dyDescent="0.25">
      <c r="I6536" s="111"/>
      <c r="J6536" s="111"/>
      <c r="K6536" s="111"/>
      <c r="L6536" s="111"/>
      <c r="M6536" s="111"/>
      <c r="N6536" s="111"/>
      <c r="O6536" s="112"/>
      <c r="AF6536" s="109"/>
      <c r="AG6536" s="109"/>
      <c r="AH6536" s="109"/>
      <c r="AN6536" s="109"/>
      <c r="AO6536" s="109"/>
      <c r="AP6536" s="109"/>
      <c r="BF6536" s="305"/>
      <c r="BG6536" s="305"/>
      <c r="BJ6536" s="344"/>
      <c r="BK6536" s="344"/>
      <c r="BS6536" s="305"/>
      <c r="BT6536" s="305"/>
      <c r="BU6536" s="305"/>
      <c r="BV6536" s="305"/>
      <c r="BW6536" s="305"/>
      <c r="BX6536" s="305"/>
      <c r="BY6536" s="305"/>
      <c r="BZ6536" s="305"/>
      <c r="CA6536" s="305"/>
      <c r="CE6536" s="110"/>
    </row>
    <row r="6537" spans="9:83" s="108" customFormat="1" x14ac:dyDescent="0.25">
      <c r="I6537" s="111"/>
      <c r="J6537" s="111"/>
      <c r="K6537" s="111"/>
      <c r="L6537" s="111"/>
      <c r="M6537" s="111"/>
      <c r="N6537" s="111"/>
      <c r="O6537" s="112"/>
      <c r="AF6537" s="109"/>
      <c r="AG6537" s="109"/>
      <c r="AH6537" s="109"/>
      <c r="AN6537" s="109"/>
      <c r="AO6537" s="109"/>
      <c r="AP6537" s="109"/>
      <c r="BF6537" s="305"/>
      <c r="BG6537" s="305"/>
      <c r="BJ6537" s="344"/>
      <c r="BK6537" s="344"/>
      <c r="BS6537" s="305"/>
      <c r="BT6537" s="305"/>
      <c r="BU6537" s="305"/>
      <c r="BV6537" s="305"/>
      <c r="BW6537" s="305"/>
      <c r="BX6537" s="305"/>
      <c r="BY6537" s="305"/>
      <c r="BZ6537" s="305"/>
      <c r="CA6537" s="305"/>
      <c r="CE6537" s="110"/>
    </row>
    <row r="6538" spans="9:83" s="108" customFormat="1" x14ac:dyDescent="0.25">
      <c r="I6538" s="111"/>
      <c r="J6538" s="111"/>
      <c r="K6538" s="111"/>
      <c r="L6538" s="111"/>
      <c r="M6538" s="111"/>
      <c r="N6538" s="111"/>
      <c r="O6538" s="112"/>
      <c r="AF6538" s="109"/>
      <c r="AG6538" s="109"/>
      <c r="AH6538" s="109"/>
      <c r="AN6538" s="109"/>
      <c r="AO6538" s="109"/>
      <c r="AP6538" s="109"/>
      <c r="BF6538" s="305"/>
      <c r="BG6538" s="305"/>
      <c r="BJ6538" s="344"/>
      <c r="BK6538" s="344"/>
      <c r="BS6538" s="305"/>
      <c r="BT6538" s="305"/>
      <c r="BU6538" s="305"/>
      <c r="BV6538" s="305"/>
      <c r="BW6538" s="305"/>
      <c r="BX6538" s="305"/>
      <c r="BY6538" s="305"/>
      <c r="BZ6538" s="305"/>
      <c r="CA6538" s="305"/>
      <c r="CE6538" s="110"/>
    </row>
    <row r="6539" spans="9:83" s="108" customFormat="1" x14ac:dyDescent="0.25">
      <c r="I6539" s="111"/>
      <c r="J6539" s="111"/>
      <c r="K6539" s="111"/>
      <c r="L6539" s="111"/>
      <c r="M6539" s="111"/>
      <c r="N6539" s="111"/>
      <c r="O6539" s="112"/>
      <c r="AF6539" s="109"/>
      <c r="AG6539" s="109"/>
      <c r="AH6539" s="109"/>
      <c r="AN6539" s="109"/>
      <c r="AO6539" s="109"/>
      <c r="AP6539" s="109"/>
      <c r="BF6539" s="305"/>
      <c r="BG6539" s="305"/>
      <c r="BJ6539" s="344"/>
      <c r="BK6539" s="344"/>
      <c r="BS6539" s="305"/>
      <c r="BT6539" s="305"/>
      <c r="BU6539" s="305"/>
      <c r="BV6539" s="305"/>
      <c r="BW6539" s="305"/>
      <c r="BX6539" s="305"/>
      <c r="BY6539" s="305"/>
      <c r="BZ6539" s="305"/>
      <c r="CA6539" s="305"/>
      <c r="CE6539" s="110"/>
    </row>
    <row r="6540" spans="9:83" s="108" customFormat="1" x14ac:dyDescent="0.25">
      <c r="I6540" s="111"/>
      <c r="J6540" s="111"/>
      <c r="K6540" s="111"/>
      <c r="L6540" s="111"/>
      <c r="M6540" s="111"/>
      <c r="N6540" s="111"/>
      <c r="O6540" s="112"/>
      <c r="AF6540" s="109"/>
      <c r="AG6540" s="109"/>
      <c r="AH6540" s="109"/>
      <c r="AN6540" s="109"/>
      <c r="AO6540" s="109"/>
      <c r="AP6540" s="109"/>
      <c r="BF6540" s="305"/>
      <c r="BG6540" s="305"/>
      <c r="BJ6540" s="344"/>
      <c r="BK6540" s="344"/>
      <c r="BS6540" s="305"/>
      <c r="BT6540" s="305"/>
      <c r="BU6540" s="305"/>
      <c r="BV6540" s="305"/>
      <c r="BW6540" s="305"/>
      <c r="BX6540" s="305"/>
      <c r="BY6540" s="305"/>
      <c r="BZ6540" s="305"/>
      <c r="CA6540" s="305"/>
      <c r="CE6540" s="110"/>
    </row>
    <row r="6541" spans="9:83" s="108" customFormat="1" x14ac:dyDescent="0.25">
      <c r="I6541" s="111"/>
      <c r="J6541" s="111"/>
      <c r="K6541" s="111"/>
      <c r="L6541" s="111"/>
      <c r="M6541" s="111"/>
      <c r="N6541" s="111"/>
      <c r="O6541" s="112"/>
      <c r="AF6541" s="109"/>
      <c r="AG6541" s="109"/>
      <c r="AH6541" s="109"/>
      <c r="AN6541" s="109"/>
      <c r="AO6541" s="109"/>
      <c r="AP6541" s="109"/>
      <c r="BF6541" s="305"/>
      <c r="BG6541" s="305"/>
      <c r="BJ6541" s="344"/>
      <c r="BK6541" s="344"/>
      <c r="BS6541" s="305"/>
      <c r="BT6541" s="305"/>
      <c r="BU6541" s="305"/>
      <c r="BV6541" s="305"/>
      <c r="BW6541" s="305"/>
      <c r="BX6541" s="305"/>
      <c r="BY6541" s="305"/>
      <c r="BZ6541" s="305"/>
      <c r="CA6541" s="305"/>
      <c r="CE6541" s="110"/>
    </row>
    <row r="6542" spans="9:83" s="108" customFormat="1" x14ac:dyDescent="0.25">
      <c r="I6542" s="111"/>
      <c r="J6542" s="111"/>
      <c r="K6542" s="111"/>
      <c r="L6542" s="111"/>
      <c r="M6542" s="111"/>
      <c r="N6542" s="111"/>
      <c r="O6542" s="112"/>
      <c r="AF6542" s="109"/>
      <c r="AG6542" s="109"/>
      <c r="AH6542" s="109"/>
      <c r="AN6542" s="109"/>
      <c r="AO6542" s="109"/>
      <c r="AP6542" s="109"/>
      <c r="BF6542" s="305"/>
      <c r="BG6542" s="305"/>
      <c r="BJ6542" s="344"/>
      <c r="BK6542" s="344"/>
      <c r="BS6542" s="305"/>
      <c r="BT6542" s="305"/>
      <c r="BU6542" s="305"/>
      <c r="BV6542" s="305"/>
      <c r="BW6542" s="305"/>
      <c r="BX6542" s="305"/>
      <c r="BY6542" s="305"/>
      <c r="BZ6542" s="305"/>
      <c r="CA6542" s="305"/>
      <c r="CE6542" s="110"/>
    </row>
    <row r="6543" spans="9:83" s="108" customFormat="1" x14ac:dyDescent="0.25">
      <c r="I6543" s="111"/>
      <c r="J6543" s="111"/>
      <c r="K6543" s="111"/>
      <c r="L6543" s="111"/>
      <c r="M6543" s="111"/>
      <c r="N6543" s="111"/>
      <c r="O6543" s="112"/>
      <c r="AF6543" s="109"/>
      <c r="AG6543" s="109"/>
      <c r="AH6543" s="109"/>
      <c r="AN6543" s="109"/>
      <c r="AO6543" s="109"/>
      <c r="AP6543" s="109"/>
      <c r="BF6543" s="305"/>
      <c r="BG6543" s="305"/>
      <c r="BJ6543" s="344"/>
      <c r="BK6543" s="344"/>
      <c r="BS6543" s="305"/>
      <c r="BT6543" s="305"/>
      <c r="BU6543" s="305"/>
      <c r="BV6543" s="305"/>
      <c r="BW6543" s="305"/>
      <c r="BX6543" s="305"/>
      <c r="BY6543" s="305"/>
      <c r="BZ6543" s="305"/>
      <c r="CA6543" s="305"/>
      <c r="CE6543" s="110"/>
    </row>
    <row r="6544" spans="9:83" s="108" customFormat="1" x14ac:dyDescent="0.25">
      <c r="I6544" s="111"/>
      <c r="J6544" s="111"/>
      <c r="K6544" s="111"/>
      <c r="L6544" s="111"/>
      <c r="M6544" s="111"/>
      <c r="N6544" s="111"/>
      <c r="O6544" s="112"/>
      <c r="AF6544" s="109"/>
      <c r="AG6544" s="109"/>
      <c r="AH6544" s="109"/>
      <c r="AN6544" s="109"/>
      <c r="AO6544" s="109"/>
      <c r="AP6544" s="109"/>
      <c r="BF6544" s="305"/>
      <c r="BG6544" s="305"/>
      <c r="BJ6544" s="344"/>
      <c r="BK6544" s="344"/>
      <c r="BS6544" s="305"/>
      <c r="BT6544" s="305"/>
      <c r="BU6544" s="305"/>
      <c r="BV6544" s="305"/>
      <c r="BW6544" s="305"/>
      <c r="BX6544" s="305"/>
      <c r="BY6544" s="305"/>
      <c r="BZ6544" s="305"/>
      <c r="CA6544" s="305"/>
      <c r="CE6544" s="110"/>
    </row>
    <row r="6545" spans="9:83" s="108" customFormat="1" x14ac:dyDescent="0.25">
      <c r="I6545" s="111"/>
      <c r="J6545" s="111"/>
      <c r="K6545" s="111"/>
      <c r="L6545" s="111"/>
      <c r="M6545" s="111"/>
      <c r="N6545" s="111"/>
      <c r="O6545" s="112"/>
      <c r="AF6545" s="109"/>
      <c r="AG6545" s="109"/>
      <c r="AH6545" s="109"/>
      <c r="AN6545" s="109"/>
      <c r="AO6545" s="109"/>
      <c r="AP6545" s="109"/>
      <c r="BF6545" s="305"/>
      <c r="BG6545" s="305"/>
      <c r="BJ6545" s="344"/>
      <c r="BK6545" s="344"/>
      <c r="BS6545" s="305"/>
      <c r="BT6545" s="305"/>
      <c r="BU6545" s="305"/>
      <c r="BV6545" s="305"/>
      <c r="BW6545" s="305"/>
      <c r="BX6545" s="305"/>
      <c r="BY6545" s="305"/>
      <c r="BZ6545" s="305"/>
      <c r="CA6545" s="305"/>
      <c r="CE6545" s="110"/>
    </row>
    <row r="6546" spans="9:83" s="108" customFormat="1" x14ac:dyDescent="0.25">
      <c r="I6546" s="111"/>
      <c r="J6546" s="111"/>
      <c r="K6546" s="111"/>
      <c r="L6546" s="111"/>
      <c r="M6546" s="111"/>
      <c r="N6546" s="111"/>
      <c r="O6546" s="112"/>
      <c r="AF6546" s="109"/>
      <c r="AG6546" s="109"/>
      <c r="AH6546" s="109"/>
      <c r="AN6546" s="109"/>
      <c r="AO6546" s="109"/>
      <c r="AP6546" s="109"/>
      <c r="BF6546" s="305"/>
      <c r="BG6546" s="305"/>
      <c r="BJ6546" s="344"/>
      <c r="BK6546" s="344"/>
      <c r="BS6546" s="305"/>
      <c r="BT6546" s="305"/>
      <c r="BU6546" s="305"/>
      <c r="BV6546" s="305"/>
      <c r="BW6546" s="305"/>
      <c r="BX6546" s="305"/>
      <c r="BY6546" s="305"/>
      <c r="BZ6546" s="305"/>
      <c r="CA6546" s="305"/>
      <c r="CE6546" s="110"/>
    </row>
    <row r="6547" spans="9:83" s="108" customFormat="1" x14ac:dyDescent="0.25">
      <c r="I6547" s="111"/>
      <c r="J6547" s="111"/>
      <c r="K6547" s="111"/>
      <c r="L6547" s="111"/>
      <c r="M6547" s="111"/>
      <c r="N6547" s="111"/>
      <c r="O6547" s="112"/>
      <c r="AF6547" s="109"/>
      <c r="AG6547" s="109"/>
      <c r="AH6547" s="109"/>
      <c r="AN6547" s="109"/>
      <c r="AO6547" s="109"/>
      <c r="AP6547" s="109"/>
      <c r="BF6547" s="305"/>
      <c r="BG6547" s="305"/>
      <c r="BJ6547" s="344"/>
      <c r="BK6547" s="344"/>
      <c r="BS6547" s="305"/>
      <c r="BT6547" s="305"/>
      <c r="BU6547" s="305"/>
      <c r="BV6547" s="305"/>
      <c r="BW6547" s="305"/>
      <c r="BX6547" s="305"/>
      <c r="BY6547" s="305"/>
      <c r="BZ6547" s="305"/>
      <c r="CA6547" s="305"/>
      <c r="CE6547" s="110"/>
    </row>
    <row r="6548" spans="9:83" s="108" customFormat="1" x14ac:dyDescent="0.25">
      <c r="I6548" s="111"/>
      <c r="J6548" s="111"/>
      <c r="K6548" s="111"/>
      <c r="L6548" s="111"/>
      <c r="M6548" s="111"/>
      <c r="N6548" s="111"/>
      <c r="O6548" s="112"/>
      <c r="AF6548" s="109"/>
      <c r="AG6548" s="109"/>
      <c r="AH6548" s="109"/>
      <c r="AN6548" s="109"/>
      <c r="AO6548" s="109"/>
      <c r="AP6548" s="109"/>
      <c r="BF6548" s="305"/>
      <c r="BG6548" s="305"/>
      <c r="BJ6548" s="344"/>
      <c r="BK6548" s="344"/>
      <c r="BS6548" s="305"/>
      <c r="BT6548" s="305"/>
      <c r="BU6548" s="305"/>
      <c r="BV6548" s="305"/>
      <c r="BW6548" s="305"/>
      <c r="BX6548" s="305"/>
      <c r="BY6548" s="305"/>
      <c r="BZ6548" s="305"/>
      <c r="CA6548" s="305"/>
      <c r="CE6548" s="110"/>
    </row>
    <row r="6549" spans="9:83" s="108" customFormat="1" x14ac:dyDescent="0.25">
      <c r="I6549" s="111"/>
      <c r="J6549" s="111"/>
      <c r="K6549" s="111"/>
      <c r="L6549" s="111"/>
      <c r="M6549" s="111"/>
      <c r="N6549" s="111"/>
      <c r="O6549" s="112"/>
      <c r="AF6549" s="109"/>
      <c r="AG6549" s="109"/>
      <c r="AH6549" s="109"/>
      <c r="AN6549" s="109"/>
      <c r="AO6549" s="109"/>
      <c r="AP6549" s="109"/>
      <c r="BF6549" s="305"/>
      <c r="BG6549" s="305"/>
      <c r="BJ6549" s="344"/>
      <c r="BK6549" s="344"/>
      <c r="BS6549" s="305"/>
      <c r="BT6549" s="305"/>
      <c r="BU6549" s="305"/>
      <c r="BV6549" s="305"/>
      <c r="BW6549" s="305"/>
      <c r="BX6549" s="305"/>
      <c r="BY6549" s="305"/>
      <c r="BZ6549" s="305"/>
      <c r="CA6549" s="305"/>
      <c r="CE6549" s="110"/>
    </row>
    <row r="6550" spans="9:83" s="108" customFormat="1" x14ac:dyDescent="0.25">
      <c r="I6550" s="111"/>
      <c r="J6550" s="111"/>
      <c r="K6550" s="111"/>
      <c r="L6550" s="111"/>
      <c r="M6550" s="111"/>
      <c r="N6550" s="111"/>
      <c r="O6550" s="112"/>
      <c r="AF6550" s="109"/>
      <c r="AG6550" s="109"/>
      <c r="AH6550" s="109"/>
      <c r="AN6550" s="109"/>
      <c r="AO6550" s="109"/>
      <c r="AP6550" s="109"/>
      <c r="BF6550" s="305"/>
      <c r="BG6550" s="305"/>
      <c r="BJ6550" s="344"/>
      <c r="BK6550" s="344"/>
      <c r="BS6550" s="305"/>
      <c r="BT6550" s="305"/>
      <c r="BU6550" s="305"/>
      <c r="BV6550" s="305"/>
      <c r="BW6550" s="305"/>
      <c r="BX6550" s="305"/>
      <c r="BY6550" s="305"/>
      <c r="BZ6550" s="305"/>
      <c r="CA6550" s="305"/>
      <c r="CE6550" s="110"/>
    </row>
    <row r="6551" spans="9:83" s="108" customFormat="1" x14ac:dyDescent="0.25">
      <c r="I6551" s="111"/>
      <c r="J6551" s="111"/>
      <c r="K6551" s="111"/>
      <c r="L6551" s="111"/>
      <c r="M6551" s="111"/>
      <c r="N6551" s="111"/>
      <c r="O6551" s="112"/>
      <c r="AF6551" s="109"/>
      <c r="AG6551" s="109"/>
      <c r="AH6551" s="109"/>
      <c r="AN6551" s="109"/>
      <c r="AO6551" s="109"/>
      <c r="AP6551" s="109"/>
      <c r="BF6551" s="305"/>
      <c r="BG6551" s="305"/>
      <c r="BJ6551" s="344"/>
      <c r="BK6551" s="344"/>
      <c r="BS6551" s="305"/>
      <c r="BT6551" s="305"/>
      <c r="BU6551" s="305"/>
      <c r="BV6551" s="305"/>
      <c r="BW6551" s="305"/>
      <c r="BX6551" s="305"/>
      <c r="BY6551" s="305"/>
      <c r="BZ6551" s="305"/>
      <c r="CA6551" s="305"/>
      <c r="CE6551" s="110"/>
    </row>
    <row r="6552" spans="9:83" s="108" customFormat="1" x14ac:dyDescent="0.25">
      <c r="I6552" s="111"/>
      <c r="J6552" s="111"/>
      <c r="K6552" s="111"/>
      <c r="L6552" s="111"/>
      <c r="M6552" s="111"/>
      <c r="N6552" s="111"/>
      <c r="O6552" s="112"/>
      <c r="AF6552" s="109"/>
      <c r="AG6552" s="109"/>
      <c r="AH6552" s="109"/>
      <c r="AN6552" s="109"/>
      <c r="AO6552" s="109"/>
      <c r="AP6552" s="109"/>
      <c r="BF6552" s="305"/>
      <c r="BG6552" s="305"/>
      <c r="BJ6552" s="344"/>
      <c r="BK6552" s="344"/>
      <c r="BS6552" s="305"/>
      <c r="BT6552" s="305"/>
      <c r="BU6552" s="305"/>
      <c r="BV6552" s="305"/>
      <c r="BW6552" s="305"/>
      <c r="BX6552" s="305"/>
      <c r="BY6552" s="305"/>
      <c r="BZ6552" s="305"/>
      <c r="CA6552" s="305"/>
      <c r="CE6552" s="110"/>
    </row>
    <row r="6553" spans="9:83" s="108" customFormat="1" x14ac:dyDescent="0.25">
      <c r="I6553" s="111"/>
      <c r="J6553" s="111"/>
      <c r="K6553" s="111"/>
      <c r="L6553" s="111"/>
      <c r="M6553" s="111"/>
      <c r="N6553" s="111"/>
      <c r="O6553" s="112"/>
      <c r="AF6553" s="109"/>
      <c r="AG6553" s="109"/>
      <c r="AH6553" s="109"/>
      <c r="AN6553" s="109"/>
      <c r="AO6553" s="109"/>
      <c r="AP6553" s="109"/>
      <c r="BF6553" s="305"/>
      <c r="BG6553" s="305"/>
      <c r="BJ6553" s="344"/>
      <c r="BK6553" s="344"/>
      <c r="BS6553" s="305"/>
      <c r="BT6553" s="305"/>
      <c r="BU6553" s="305"/>
      <c r="BV6553" s="305"/>
      <c r="BW6553" s="305"/>
      <c r="BX6553" s="305"/>
      <c r="BY6553" s="305"/>
      <c r="BZ6553" s="305"/>
      <c r="CA6553" s="305"/>
      <c r="CE6553" s="110"/>
    </row>
    <row r="6554" spans="9:83" s="108" customFormat="1" x14ac:dyDescent="0.25">
      <c r="I6554" s="111"/>
      <c r="J6554" s="111"/>
      <c r="K6554" s="111"/>
      <c r="L6554" s="111"/>
      <c r="M6554" s="111"/>
      <c r="N6554" s="111"/>
      <c r="O6554" s="112"/>
      <c r="AF6554" s="109"/>
      <c r="AG6554" s="109"/>
      <c r="AH6554" s="109"/>
      <c r="AN6554" s="109"/>
      <c r="AO6554" s="109"/>
      <c r="AP6554" s="109"/>
      <c r="BF6554" s="305"/>
      <c r="BG6554" s="305"/>
      <c r="BJ6554" s="344"/>
      <c r="BK6554" s="344"/>
      <c r="BS6554" s="305"/>
      <c r="BT6554" s="305"/>
      <c r="BU6554" s="305"/>
      <c r="BV6554" s="305"/>
      <c r="BW6554" s="305"/>
      <c r="BX6554" s="305"/>
      <c r="BY6554" s="305"/>
      <c r="BZ6554" s="305"/>
      <c r="CA6554" s="305"/>
      <c r="CE6554" s="110"/>
    </row>
    <row r="6555" spans="9:83" s="108" customFormat="1" x14ac:dyDescent="0.25">
      <c r="I6555" s="111"/>
      <c r="J6555" s="111"/>
      <c r="K6555" s="111"/>
      <c r="L6555" s="111"/>
      <c r="M6555" s="111"/>
      <c r="N6555" s="111"/>
      <c r="O6555" s="112"/>
      <c r="AF6555" s="109"/>
      <c r="AG6555" s="109"/>
      <c r="AH6555" s="109"/>
      <c r="AN6555" s="109"/>
      <c r="AO6555" s="109"/>
      <c r="AP6555" s="109"/>
      <c r="BF6555" s="305"/>
      <c r="BG6555" s="305"/>
      <c r="BJ6555" s="344"/>
      <c r="BK6555" s="344"/>
      <c r="BS6555" s="305"/>
      <c r="BT6555" s="305"/>
      <c r="BU6555" s="305"/>
      <c r="BV6555" s="305"/>
      <c r="BW6555" s="305"/>
      <c r="BX6555" s="305"/>
      <c r="BY6555" s="305"/>
      <c r="BZ6555" s="305"/>
      <c r="CA6555" s="305"/>
      <c r="CE6555" s="110"/>
    </row>
    <row r="6556" spans="9:83" s="108" customFormat="1" x14ac:dyDescent="0.25">
      <c r="I6556" s="111"/>
      <c r="J6556" s="111"/>
      <c r="K6556" s="111"/>
      <c r="L6556" s="111"/>
      <c r="M6556" s="111"/>
      <c r="N6556" s="111"/>
      <c r="O6556" s="112"/>
      <c r="AF6556" s="109"/>
      <c r="AG6556" s="109"/>
      <c r="AH6556" s="109"/>
      <c r="AN6556" s="109"/>
      <c r="AO6556" s="109"/>
      <c r="AP6556" s="109"/>
      <c r="BF6556" s="305"/>
      <c r="BG6556" s="305"/>
      <c r="BJ6556" s="344"/>
      <c r="BK6556" s="344"/>
      <c r="BS6556" s="305"/>
      <c r="BT6556" s="305"/>
      <c r="BU6556" s="305"/>
      <c r="BV6556" s="305"/>
      <c r="BW6556" s="305"/>
      <c r="BX6556" s="305"/>
      <c r="BY6556" s="305"/>
      <c r="BZ6556" s="305"/>
      <c r="CA6556" s="305"/>
      <c r="CE6556" s="110"/>
    </row>
    <row r="6557" spans="9:83" s="108" customFormat="1" x14ac:dyDescent="0.25">
      <c r="I6557" s="111"/>
      <c r="J6557" s="111"/>
      <c r="K6557" s="111"/>
      <c r="L6557" s="111"/>
      <c r="M6557" s="111"/>
      <c r="N6557" s="111"/>
      <c r="O6557" s="112"/>
      <c r="AF6557" s="109"/>
      <c r="AG6557" s="109"/>
      <c r="AH6557" s="109"/>
      <c r="AN6557" s="109"/>
      <c r="AO6557" s="109"/>
      <c r="AP6557" s="109"/>
      <c r="BF6557" s="305"/>
      <c r="BG6557" s="305"/>
      <c r="BJ6557" s="344"/>
      <c r="BK6557" s="344"/>
      <c r="BS6557" s="305"/>
      <c r="BT6557" s="305"/>
      <c r="BU6557" s="305"/>
      <c r="BV6557" s="305"/>
      <c r="BW6557" s="305"/>
      <c r="BX6557" s="305"/>
      <c r="BY6557" s="305"/>
      <c r="BZ6557" s="305"/>
      <c r="CA6557" s="305"/>
      <c r="CE6557" s="110"/>
    </row>
    <row r="6558" spans="9:83" s="108" customFormat="1" x14ac:dyDescent="0.25">
      <c r="I6558" s="111"/>
      <c r="J6558" s="111"/>
      <c r="K6558" s="111"/>
      <c r="L6558" s="111"/>
      <c r="M6558" s="111"/>
      <c r="N6558" s="111"/>
      <c r="O6558" s="112"/>
      <c r="AF6558" s="109"/>
      <c r="AG6558" s="109"/>
      <c r="AH6558" s="109"/>
      <c r="AN6558" s="109"/>
      <c r="AO6558" s="109"/>
      <c r="AP6558" s="109"/>
      <c r="BF6558" s="305"/>
      <c r="BG6558" s="305"/>
      <c r="BJ6558" s="344"/>
      <c r="BK6558" s="344"/>
      <c r="BS6558" s="305"/>
      <c r="BT6558" s="305"/>
      <c r="BU6558" s="305"/>
      <c r="BV6558" s="305"/>
      <c r="BW6558" s="305"/>
      <c r="BX6558" s="305"/>
      <c r="BY6558" s="305"/>
      <c r="BZ6558" s="305"/>
      <c r="CA6558" s="305"/>
      <c r="CE6558" s="110"/>
    </row>
    <row r="6559" spans="9:83" s="108" customFormat="1" x14ac:dyDescent="0.25">
      <c r="I6559" s="111"/>
      <c r="J6559" s="111"/>
      <c r="K6559" s="111"/>
      <c r="L6559" s="111"/>
      <c r="M6559" s="111"/>
      <c r="N6559" s="111"/>
      <c r="O6559" s="112"/>
      <c r="AF6559" s="109"/>
      <c r="AG6559" s="109"/>
      <c r="AH6559" s="109"/>
      <c r="AN6559" s="109"/>
      <c r="AO6559" s="109"/>
      <c r="AP6559" s="109"/>
      <c r="BF6559" s="305"/>
      <c r="BG6559" s="305"/>
      <c r="BJ6559" s="344"/>
      <c r="BK6559" s="344"/>
      <c r="BS6559" s="305"/>
      <c r="BT6559" s="305"/>
      <c r="BU6559" s="305"/>
      <c r="BV6559" s="305"/>
      <c r="BW6559" s="305"/>
      <c r="BX6559" s="305"/>
      <c r="BY6559" s="305"/>
      <c r="BZ6559" s="305"/>
      <c r="CA6559" s="305"/>
      <c r="CE6559" s="110"/>
    </row>
    <row r="6560" spans="9:83" s="108" customFormat="1" x14ac:dyDescent="0.25">
      <c r="I6560" s="111"/>
      <c r="J6560" s="111"/>
      <c r="K6560" s="111"/>
      <c r="L6560" s="111"/>
      <c r="M6560" s="111"/>
      <c r="N6560" s="111"/>
      <c r="O6560" s="112"/>
      <c r="AF6560" s="109"/>
      <c r="AG6560" s="109"/>
      <c r="AH6560" s="109"/>
      <c r="AN6560" s="109"/>
      <c r="AO6560" s="109"/>
      <c r="AP6560" s="109"/>
      <c r="BF6560" s="305"/>
      <c r="BG6560" s="305"/>
      <c r="BJ6560" s="344"/>
      <c r="BK6560" s="344"/>
      <c r="BS6560" s="305"/>
      <c r="BT6560" s="305"/>
      <c r="BU6560" s="305"/>
      <c r="BV6560" s="305"/>
      <c r="BW6560" s="305"/>
      <c r="BX6560" s="305"/>
      <c r="BY6560" s="305"/>
      <c r="BZ6560" s="305"/>
      <c r="CA6560" s="305"/>
      <c r="CE6560" s="110"/>
    </row>
    <row r="6561" spans="9:83" s="108" customFormat="1" x14ac:dyDescent="0.25">
      <c r="I6561" s="111"/>
      <c r="J6561" s="111"/>
      <c r="K6561" s="111"/>
      <c r="L6561" s="111"/>
      <c r="M6561" s="111"/>
      <c r="N6561" s="111"/>
      <c r="O6561" s="112"/>
      <c r="AF6561" s="109"/>
      <c r="AG6561" s="109"/>
      <c r="AH6561" s="109"/>
      <c r="AN6561" s="109"/>
      <c r="AO6561" s="109"/>
      <c r="AP6561" s="109"/>
      <c r="BF6561" s="305"/>
      <c r="BG6561" s="305"/>
      <c r="BJ6561" s="344"/>
      <c r="BK6561" s="344"/>
      <c r="BS6561" s="305"/>
      <c r="BT6561" s="305"/>
      <c r="BU6561" s="305"/>
      <c r="BV6561" s="305"/>
      <c r="BW6561" s="305"/>
      <c r="BX6561" s="305"/>
      <c r="BY6561" s="305"/>
      <c r="BZ6561" s="305"/>
      <c r="CA6561" s="305"/>
      <c r="CE6561" s="110"/>
    </row>
    <row r="6562" spans="9:83" s="108" customFormat="1" x14ac:dyDescent="0.25">
      <c r="I6562" s="111"/>
      <c r="J6562" s="111"/>
      <c r="K6562" s="111"/>
      <c r="L6562" s="111"/>
      <c r="M6562" s="111"/>
      <c r="N6562" s="111"/>
      <c r="O6562" s="112"/>
      <c r="AF6562" s="109"/>
      <c r="AG6562" s="109"/>
      <c r="AH6562" s="109"/>
      <c r="AN6562" s="109"/>
      <c r="AO6562" s="109"/>
      <c r="AP6562" s="109"/>
      <c r="BF6562" s="305"/>
      <c r="BG6562" s="305"/>
      <c r="BJ6562" s="344"/>
      <c r="BK6562" s="344"/>
      <c r="BS6562" s="305"/>
      <c r="BT6562" s="305"/>
      <c r="BU6562" s="305"/>
      <c r="BV6562" s="305"/>
      <c r="BW6562" s="305"/>
      <c r="BX6562" s="305"/>
      <c r="BY6562" s="305"/>
      <c r="BZ6562" s="305"/>
      <c r="CA6562" s="305"/>
      <c r="CE6562" s="110"/>
    </row>
    <row r="6563" spans="9:83" s="108" customFormat="1" x14ac:dyDescent="0.25">
      <c r="I6563" s="111"/>
      <c r="J6563" s="111"/>
      <c r="K6563" s="111"/>
      <c r="L6563" s="111"/>
      <c r="M6563" s="111"/>
      <c r="N6563" s="111"/>
      <c r="O6563" s="112"/>
      <c r="AF6563" s="109"/>
      <c r="AG6563" s="109"/>
      <c r="AH6563" s="109"/>
      <c r="AN6563" s="109"/>
      <c r="AO6563" s="109"/>
      <c r="AP6563" s="109"/>
      <c r="BF6563" s="305"/>
      <c r="BG6563" s="305"/>
      <c r="BJ6563" s="344"/>
      <c r="BK6563" s="344"/>
      <c r="BS6563" s="305"/>
      <c r="BT6563" s="305"/>
      <c r="BU6563" s="305"/>
      <c r="BV6563" s="305"/>
      <c r="BW6563" s="305"/>
      <c r="BX6563" s="305"/>
      <c r="BY6563" s="305"/>
      <c r="BZ6563" s="305"/>
      <c r="CA6563" s="305"/>
      <c r="CE6563" s="110"/>
    </row>
    <row r="6564" spans="9:83" s="108" customFormat="1" x14ac:dyDescent="0.25">
      <c r="I6564" s="111"/>
      <c r="J6564" s="111"/>
      <c r="K6564" s="111"/>
      <c r="L6564" s="111"/>
      <c r="M6564" s="111"/>
      <c r="N6564" s="111"/>
      <c r="O6564" s="112"/>
      <c r="AF6564" s="109"/>
      <c r="AG6564" s="109"/>
      <c r="AH6564" s="109"/>
      <c r="AN6564" s="109"/>
      <c r="AO6564" s="109"/>
      <c r="AP6564" s="109"/>
      <c r="BF6564" s="305"/>
      <c r="BG6564" s="305"/>
      <c r="BJ6564" s="344"/>
      <c r="BK6564" s="344"/>
      <c r="BS6564" s="305"/>
      <c r="BT6564" s="305"/>
      <c r="BU6564" s="305"/>
      <c r="BV6564" s="305"/>
      <c r="BW6564" s="305"/>
      <c r="BX6564" s="305"/>
      <c r="BY6564" s="305"/>
      <c r="BZ6564" s="305"/>
      <c r="CA6564" s="305"/>
      <c r="CE6564" s="110"/>
    </row>
    <row r="6565" spans="9:83" s="108" customFormat="1" x14ac:dyDescent="0.25">
      <c r="I6565" s="111"/>
      <c r="J6565" s="111"/>
      <c r="K6565" s="111"/>
      <c r="L6565" s="111"/>
      <c r="M6565" s="111"/>
      <c r="N6565" s="111"/>
      <c r="O6565" s="112"/>
      <c r="AF6565" s="109"/>
      <c r="AG6565" s="109"/>
      <c r="AH6565" s="109"/>
      <c r="AN6565" s="109"/>
      <c r="AO6565" s="109"/>
      <c r="AP6565" s="109"/>
      <c r="BF6565" s="305"/>
      <c r="BG6565" s="305"/>
      <c r="BJ6565" s="344"/>
      <c r="BK6565" s="344"/>
      <c r="BS6565" s="305"/>
      <c r="BT6565" s="305"/>
      <c r="BU6565" s="305"/>
      <c r="BV6565" s="305"/>
      <c r="BW6565" s="305"/>
      <c r="BX6565" s="305"/>
      <c r="BY6565" s="305"/>
      <c r="BZ6565" s="305"/>
      <c r="CA6565" s="305"/>
      <c r="CE6565" s="110"/>
    </row>
    <row r="6566" spans="9:83" s="108" customFormat="1" x14ac:dyDescent="0.25">
      <c r="I6566" s="111"/>
      <c r="J6566" s="111"/>
      <c r="K6566" s="111"/>
      <c r="L6566" s="111"/>
      <c r="M6566" s="111"/>
      <c r="N6566" s="111"/>
      <c r="O6566" s="112"/>
      <c r="AF6566" s="109"/>
      <c r="AG6566" s="109"/>
      <c r="AH6566" s="109"/>
      <c r="AN6566" s="109"/>
      <c r="AO6566" s="109"/>
      <c r="AP6566" s="109"/>
      <c r="BF6566" s="305"/>
      <c r="BG6566" s="305"/>
      <c r="BJ6566" s="344"/>
      <c r="BK6566" s="344"/>
      <c r="BS6566" s="305"/>
      <c r="BT6566" s="305"/>
      <c r="BU6566" s="305"/>
      <c r="BV6566" s="305"/>
      <c r="BW6566" s="305"/>
      <c r="BX6566" s="305"/>
      <c r="BY6566" s="305"/>
      <c r="BZ6566" s="305"/>
      <c r="CA6566" s="305"/>
      <c r="CE6566" s="110"/>
    </row>
    <row r="6567" spans="9:83" s="108" customFormat="1" x14ac:dyDescent="0.25">
      <c r="I6567" s="111"/>
      <c r="J6567" s="111"/>
      <c r="K6567" s="111"/>
      <c r="L6567" s="111"/>
      <c r="M6567" s="111"/>
      <c r="N6567" s="111"/>
      <c r="O6567" s="112"/>
      <c r="AF6567" s="109"/>
      <c r="AG6567" s="109"/>
      <c r="AH6567" s="109"/>
      <c r="AN6567" s="109"/>
      <c r="AO6567" s="109"/>
      <c r="AP6567" s="109"/>
      <c r="BF6567" s="305"/>
      <c r="BG6567" s="305"/>
      <c r="BJ6567" s="344"/>
      <c r="BK6567" s="344"/>
      <c r="BS6567" s="305"/>
      <c r="BT6567" s="305"/>
      <c r="BU6567" s="305"/>
      <c r="BV6567" s="305"/>
      <c r="BW6567" s="305"/>
      <c r="BX6567" s="305"/>
      <c r="BY6567" s="305"/>
      <c r="BZ6567" s="305"/>
      <c r="CA6567" s="305"/>
      <c r="CE6567" s="110"/>
    </row>
    <row r="6568" spans="9:83" s="108" customFormat="1" x14ac:dyDescent="0.25">
      <c r="I6568" s="111"/>
      <c r="J6568" s="111"/>
      <c r="K6568" s="111"/>
      <c r="L6568" s="111"/>
      <c r="M6568" s="111"/>
      <c r="N6568" s="111"/>
      <c r="O6568" s="112"/>
      <c r="AF6568" s="109"/>
      <c r="AG6568" s="109"/>
      <c r="AH6568" s="109"/>
      <c r="AN6568" s="109"/>
      <c r="AO6568" s="109"/>
      <c r="AP6568" s="109"/>
      <c r="BF6568" s="305"/>
      <c r="BG6568" s="305"/>
      <c r="BJ6568" s="344"/>
      <c r="BK6568" s="344"/>
      <c r="BS6568" s="305"/>
      <c r="BT6568" s="305"/>
      <c r="BU6568" s="305"/>
      <c r="BV6568" s="305"/>
      <c r="BW6568" s="305"/>
      <c r="BX6568" s="305"/>
      <c r="BY6568" s="305"/>
      <c r="BZ6568" s="305"/>
      <c r="CA6568" s="305"/>
      <c r="CE6568" s="110"/>
    </row>
    <row r="6569" spans="9:83" s="108" customFormat="1" x14ac:dyDescent="0.25">
      <c r="I6569" s="111"/>
      <c r="J6569" s="111"/>
      <c r="K6569" s="111"/>
      <c r="L6569" s="111"/>
      <c r="M6569" s="111"/>
      <c r="N6569" s="111"/>
      <c r="O6569" s="112"/>
      <c r="AF6569" s="109"/>
      <c r="AG6569" s="109"/>
      <c r="AH6569" s="109"/>
      <c r="AN6569" s="109"/>
      <c r="AO6569" s="109"/>
      <c r="AP6569" s="109"/>
      <c r="BF6569" s="305"/>
      <c r="BG6569" s="305"/>
      <c r="BJ6569" s="344"/>
      <c r="BK6569" s="344"/>
      <c r="BS6569" s="305"/>
      <c r="BT6569" s="305"/>
      <c r="BU6569" s="305"/>
      <c r="BV6569" s="305"/>
      <c r="BW6569" s="305"/>
      <c r="BX6569" s="305"/>
      <c r="BY6569" s="305"/>
      <c r="BZ6569" s="305"/>
      <c r="CA6569" s="305"/>
      <c r="CE6569" s="110"/>
    </row>
    <row r="6570" spans="9:83" s="108" customFormat="1" x14ac:dyDescent="0.25">
      <c r="I6570" s="111"/>
      <c r="J6570" s="111"/>
      <c r="K6570" s="111"/>
      <c r="L6570" s="111"/>
      <c r="M6570" s="111"/>
      <c r="N6570" s="111"/>
      <c r="O6570" s="112"/>
      <c r="AF6570" s="109"/>
      <c r="AG6570" s="109"/>
      <c r="AH6570" s="109"/>
      <c r="AN6570" s="109"/>
      <c r="AO6570" s="109"/>
      <c r="AP6570" s="109"/>
      <c r="BF6570" s="305"/>
      <c r="BG6570" s="305"/>
      <c r="BJ6570" s="344"/>
      <c r="BK6570" s="344"/>
      <c r="BS6570" s="305"/>
      <c r="BT6570" s="305"/>
      <c r="BU6570" s="305"/>
      <c r="BV6570" s="305"/>
      <c r="BW6570" s="305"/>
      <c r="BX6570" s="305"/>
      <c r="BY6570" s="305"/>
      <c r="BZ6570" s="305"/>
      <c r="CA6570" s="305"/>
      <c r="CE6570" s="110"/>
    </row>
    <row r="6571" spans="9:83" s="108" customFormat="1" x14ac:dyDescent="0.25">
      <c r="I6571" s="111"/>
      <c r="J6571" s="111"/>
      <c r="K6571" s="111"/>
      <c r="L6571" s="111"/>
      <c r="M6571" s="111"/>
      <c r="N6571" s="111"/>
      <c r="O6571" s="112"/>
      <c r="AF6571" s="109"/>
      <c r="AG6571" s="109"/>
      <c r="AH6571" s="109"/>
      <c r="AN6571" s="109"/>
      <c r="AO6571" s="109"/>
      <c r="AP6571" s="109"/>
      <c r="BF6571" s="305"/>
      <c r="BG6571" s="305"/>
      <c r="BJ6571" s="344"/>
      <c r="BK6571" s="344"/>
      <c r="BS6571" s="305"/>
      <c r="BT6571" s="305"/>
      <c r="BU6571" s="305"/>
      <c r="BV6571" s="305"/>
      <c r="BW6571" s="305"/>
      <c r="BX6571" s="305"/>
      <c r="BY6571" s="305"/>
      <c r="BZ6571" s="305"/>
      <c r="CA6571" s="305"/>
      <c r="CE6571" s="110"/>
    </row>
    <row r="6572" spans="9:83" s="108" customFormat="1" x14ac:dyDescent="0.25">
      <c r="I6572" s="111"/>
      <c r="J6572" s="111"/>
      <c r="K6572" s="111"/>
      <c r="L6572" s="111"/>
      <c r="M6572" s="111"/>
      <c r="N6572" s="111"/>
      <c r="O6572" s="112"/>
      <c r="AF6572" s="109"/>
      <c r="AG6572" s="109"/>
      <c r="AH6572" s="109"/>
      <c r="AN6572" s="109"/>
      <c r="AO6572" s="109"/>
      <c r="AP6572" s="109"/>
      <c r="BF6572" s="305"/>
      <c r="BG6572" s="305"/>
      <c r="BJ6572" s="344"/>
      <c r="BK6572" s="344"/>
      <c r="BS6572" s="305"/>
      <c r="BT6572" s="305"/>
      <c r="BU6572" s="305"/>
      <c r="BV6572" s="305"/>
      <c r="BW6572" s="305"/>
      <c r="BX6572" s="305"/>
      <c r="BY6572" s="305"/>
      <c r="BZ6572" s="305"/>
      <c r="CA6572" s="305"/>
      <c r="CE6572" s="110"/>
    </row>
    <row r="6573" spans="9:83" s="108" customFormat="1" x14ac:dyDescent="0.25">
      <c r="I6573" s="111"/>
      <c r="J6573" s="111"/>
      <c r="K6573" s="111"/>
      <c r="L6573" s="111"/>
      <c r="M6573" s="111"/>
      <c r="N6573" s="111"/>
      <c r="O6573" s="112"/>
      <c r="AF6573" s="109"/>
      <c r="AG6573" s="109"/>
      <c r="AH6573" s="109"/>
      <c r="AN6573" s="109"/>
      <c r="AO6573" s="109"/>
      <c r="AP6573" s="109"/>
      <c r="BF6573" s="305"/>
      <c r="BG6573" s="305"/>
      <c r="BJ6573" s="344"/>
      <c r="BK6573" s="344"/>
      <c r="BS6573" s="305"/>
      <c r="BT6573" s="305"/>
      <c r="BU6573" s="305"/>
      <c r="BV6573" s="305"/>
      <c r="BW6573" s="305"/>
      <c r="BX6573" s="305"/>
      <c r="BY6573" s="305"/>
      <c r="BZ6573" s="305"/>
      <c r="CA6573" s="305"/>
      <c r="CE6573" s="110"/>
    </row>
    <row r="6574" spans="9:83" s="108" customFormat="1" x14ac:dyDescent="0.25">
      <c r="I6574" s="111"/>
      <c r="J6574" s="111"/>
      <c r="K6574" s="111"/>
      <c r="L6574" s="111"/>
      <c r="M6574" s="111"/>
      <c r="N6574" s="111"/>
      <c r="O6574" s="112"/>
      <c r="AF6574" s="109"/>
      <c r="AG6574" s="109"/>
      <c r="AH6574" s="109"/>
      <c r="AN6574" s="109"/>
      <c r="AO6574" s="109"/>
      <c r="AP6574" s="109"/>
      <c r="BF6574" s="305"/>
      <c r="BG6574" s="305"/>
      <c r="BJ6574" s="344"/>
      <c r="BK6574" s="344"/>
      <c r="BS6574" s="305"/>
      <c r="BT6574" s="305"/>
      <c r="BU6574" s="305"/>
      <c r="BV6574" s="305"/>
      <c r="BW6574" s="305"/>
      <c r="BX6574" s="305"/>
      <c r="BY6574" s="305"/>
      <c r="BZ6574" s="305"/>
      <c r="CA6574" s="305"/>
      <c r="CE6574" s="110"/>
    </row>
    <row r="6575" spans="9:83" s="108" customFormat="1" x14ac:dyDescent="0.25">
      <c r="I6575" s="111"/>
      <c r="J6575" s="111"/>
      <c r="K6575" s="111"/>
      <c r="L6575" s="111"/>
      <c r="M6575" s="111"/>
      <c r="N6575" s="111"/>
      <c r="O6575" s="112"/>
      <c r="AF6575" s="109"/>
      <c r="AG6575" s="109"/>
      <c r="AH6575" s="109"/>
      <c r="AN6575" s="109"/>
      <c r="AO6575" s="109"/>
      <c r="AP6575" s="109"/>
      <c r="BF6575" s="305"/>
      <c r="BG6575" s="305"/>
      <c r="BJ6575" s="344"/>
      <c r="BK6575" s="344"/>
      <c r="BS6575" s="305"/>
      <c r="BT6575" s="305"/>
      <c r="BU6575" s="305"/>
      <c r="BV6575" s="305"/>
      <c r="BW6575" s="305"/>
      <c r="BX6575" s="305"/>
      <c r="BY6575" s="305"/>
      <c r="BZ6575" s="305"/>
      <c r="CA6575" s="305"/>
      <c r="CE6575" s="110"/>
    </row>
    <row r="6576" spans="9:83" s="108" customFormat="1" x14ac:dyDescent="0.25">
      <c r="I6576" s="111"/>
      <c r="J6576" s="111"/>
      <c r="K6576" s="111"/>
      <c r="L6576" s="111"/>
      <c r="M6576" s="111"/>
      <c r="N6576" s="111"/>
      <c r="O6576" s="112"/>
      <c r="AF6576" s="109"/>
      <c r="AG6576" s="109"/>
      <c r="AH6576" s="109"/>
      <c r="AN6576" s="109"/>
      <c r="AO6576" s="109"/>
      <c r="AP6576" s="109"/>
      <c r="BF6576" s="305"/>
      <c r="BG6576" s="305"/>
      <c r="BJ6576" s="344"/>
      <c r="BK6576" s="344"/>
      <c r="BS6576" s="305"/>
      <c r="BT6576" s="305"/>
      <c r="BU6576" s="305"/>
      <c r="BV6576" s="305"/>
      <c r="BW6576" s="305"/>
      <c r="BX6576" s="305"/>
      <c r="BY6576" s="305"/>
      <c r="BZ6576" s="305"/>
      <c r="CA6576" s="305"/>
      <c r="CE6576" s="110"/>
    </row>
    <row r="6577" spans="9:83" s="108" customFormat="1" x14ac:dyDescent="0.25">
      <c r="I6577" s="111"/>
      <c r="J6577" s="111"/>
      <c r="K6577" s="111"/>
      <c r="L6577" s="111"/>
      <c r="M6577" s="111"/>
      <c r="N6577" s="111"/>
      <c r="O6577" s="112"/>
      <c r="AF6577" s="109"/>
      <c r="AG6577" s="109"/>
      <c r="AH6577" s="109"/>
      <c r="AN6577" s="109"/>
      <c r="AO6577" s="109"/>
      <c r="AP6577" s="109"/>
      <c r="BF6577" s="305"/>
      <c r="BG6577" s="305"/>
      <c r="BJ6577" s="344"/>
      <c r="BK6577" s="344"/>
      <c r="BS6577" s="305"/>
      <c r="BT6577" s="305"/>
      <c r="BU6577" s="305"/>
      <c r="BV6577" s="305"/>
      <c r="BW6577" s="305"/>
      <c r="BX6577" s="305"/>
      <c r="BY6577" s="305"/>
      <c r="BZ6577" s="305"/>
      <c r="CA6577" s="305"/>
      <c r="CE6577" s="110"/>
    </row>
    <row r="6578" spans="9:83" s="108" customFormat="1" x14ac:dyDescent="0.25">
      <c r="I6578" s="111"/>
      <c r="J6578" s="111"/>
      <c r="K6578" s="111"/>
      <c r="L6578" s="111"/>
      <c r="M6578" s="111"/>
      <c r="N6578" s="111"/>
      <c r="O6578" s="112"/>
      <c r="AF6578" s="109"/>
      <c r="AG6578" s="109"/>
      <c r="AH6578" s="109"/>
      <c r="AN6578" s="109"/>
      <c r="AO6578" s="109"/>
      <c r="AP6578" s="109"/>
      <c r="BF6578" s="305"/>
      <c r="BG6578" s="305"/>
      <c r="BJ6578" s="344"/>
      <c r="BK6578" s="344"/>
      <c r="BS6578" s="305"/>
      <c r="BT6578" s="305"/>
      <c r="BU6578" s="305"/>
      <c r="BV6578" s="305"/>
      <c r="BW6578" s="305"/>
      <c r="BX6578" s="305"/>
      <c r="BY6578" s="305"/>
      <c r="BZ6578" s="305"/>
      <c r="CA6578" s="305"/>
      <c r="CE6578" s="110"/>
    </row>
    <row r="6579" spans="9:83" s="108" customFormat="1" x14ac:dyDescent="0.25">
      <c r="I6579" s="111"/>
      <c r="J6579" s="111"/>
      <c r="K6579" s="111"/>
      <c r="L6579" s="111"/>
      <c r="M6579" s="111"/>
      <c r="N6579" s="111"/>
      <c r="O6579" s="112"/>
      <c r="AF6579" s="109"/>
      <c r="AG6579" s="109"/>
      <c r="AH6579" s="109"/>
      <c r="AN6579" s="109"/>
      <c r="AO6579" s="109"/>
      <c r="AP6579" s="109"/>
      <c r="BF6579" s="305"/>
      <c r="BG6579" s="305"/>
      <c r="BJ6579" s="344"/>
      <c r="BK6579" s="344"/>
      <c r="BS6579" s="305"/>
      <c r="BT6579" s="305"/>
      <c r="BU6579" s="305"/>
      <c r="BV6579" s="305"/>
      <c r="BW6579" s="305"/>
      <c r="BX6579" s="305"/>
      <c r="BY6579" s="305"/>
      <c r="BZ6579" s="305"/>
      <c r="CA6579" s="305"/>
      <c r="CE6579" s="110"/>
    </row>
    <row r="6580" spans="9:83" s="108" customFormat="1" x14ac:dyDescent="0.25">
      <c r="I6580" s="111"/>
      <c r="J6580" s="111"/>
      <c r="K6580" s="111"/>
      <c r="L6580" s="111"/>
      <c r="M6580" s="111"/>
      <c r="N6580" s="111"/>
      <c r="O6580" s="112"/>
      <c r="AF6580" s="109"/>
      <c r="AG6580" s="109"/>
      <c r="AH6580" s="109"/>
      <c r="AN6580" s="109"/>
      <c r="AO6580" s="109"/>
      <c r="AP6580" s="109"/>
      <c r="BF6580" s="305"/>
      <c r="BG6580" s="305"/>
      <c r="BJ6580" s="344"/>
      <c r="BK6580" s="344"/>
      <c r="BS6580" s="305"/>
      <c r="BT6580" s="305"/>
      <c r="BU6580" s="305"/>
      <c r="BV6580" s="305"/>
      <c r="BW6580" s="305"/>
      <c r="BX6580" s="305"/>
      <c r="BY6580" s="305"/>
      <c r="BZ6580" s="305"/>
      <c r="CA6580" s="305"/>
      <c r="CE6580" s="110"/>
    </row>
    <row r="6581" spans="9:83" s="108" customFormat="1" x14ac:dyDescent="0.25">
      <c r="I6581" s="111"/>
      <c r="J6581" s="111"/>
      <c r="K6581" s="111"/>
      <c r="L6581" s="111"/>
      <c r="M6581" s="111"/>
      <c r="N6581" s="111"/>
      <c r="O6581" s="112"/>
      <c r="AF6581" s="109"/>
      <c r="AG6581" s="109"/>
      <c r="AH6581" s="109"/>
      <c r="AN6581" s="109"/>
      <c r="AO6581" s="109"/>
      <c r="AP6581" s="109"/>
      <c r="BF6581" s="305"/>
      <c r="BG6581" s="305"/>
      <c r="BJ6581" s="344"/>
      <c r="BK6581" s="344"/>
      <c r="BS6581" s="305"/>
      <c r="BT6581" s="305"/>
      <c r="BU6581" s="305"/>
      <c r="BV6581" s="305"/>
      <c r="BW6581" s="305"/>
      <c r="BX6581" s="305"/>
      <c r="BY6581" s="305"/>
      <c r="BZ6581" s="305"/>
      <c r="CA6581" s="305"/>
      <c r="CE6581" s="110"/>
    </row>
    <row r="6582" spans="9:83" s="108" customFormat="1" x14ac:dyDescent="0.25">
      <c r="I6582" s="111"/>
      <c r="J6582" s="111"/>
      <c r="K6582" s="111"/>
      <c r="L6582" s="111"/>
      <c r="M6582" s="111"/>
      <c r="N6582" s="111"/>
      <c r="O6582" s="112"/>
      <c r="AF6582" s="109"/>
      <c r="AG6582" s="109"/>
      <c r="AH6582" s="109"/>
      <c r="AN6582" s="109"/>
      <c r="AO6582" s="109"/>
      <c r="AP6582" s="109"/>
      <c r="BF6582" s="305"/>
      <c r="BG6582" s="305"/>
      <c r="BJ6582" s="344"/>
      <c r="BK6582" s="344"/>
      <c r="BS6582" s="305"/>
      <c r="BT6582" s="305"/>
      <c r="BU6582" s="305"/>
      <c r="BV6582" s="305"/>
      <c r="BW6582" s="305"/>
      <c r="BX6582" s="305"/>
      <c r="BY6582" s="305"/>
      <c r="BZ6582" s="305"/>
      <c r="CA6582" s="305"/>
      <c r="CE6582" s="110"/>
    </row>
    <row r="6583" spans="9:83" s="108" customFormat="1" x14ac:dyDescent="0.25">
      <c r="I6583" s="111"/>
      <c r="J6583" s="111"/>
      <c r="K6583" s="111"/>
      <c r="L6583" s="111"/>
      <c r="M6583" s="111"/>
      <c r="N6583" s="111"/>
      <c r="O6583" s="112"/>
      <c r="AF6583" s="109"/>
      <c r="AG6583" s="109"/>
      <c r="AH6583" s="109"/>
      <c r="AN6583" s="109"/>
      <c r="AO6583" s="109"/>
      <c r="AP6583" s="109"/>
      <c r="BF6583" s="305"/>
      <c r="BG6583" s="305"/>
      <c r="BJ6583" s="344"/>
      <c r="BK6583" s="344"/>
      <c r="BS6583" s="305"/>
      <c r="BT6583" s="305"/>
      <c r="BU6583" s="305"/>
      <c r="BV6583" s="305"/>
      <c r="BW6583" s="305"/>
      <c r="BX6583" s="305"/>
      <c r="BY6583" s="305"/>
      <c r="BZ6583" s="305"/>
      <c r="CA6583" s="305"/>
      <c r="CE6583" s="110"/>
    </row>
    <row r="6584" spans="9:83" s="108" customFormat="1" x14ac:dyDescent="0.25">
      <c r="I6584" s="111"/>
      <c r="J6584" s="111"/>
      <c r="K6584" s="111"/>
      <c r="L6584" s="111"/>
      <c r="M6584" s="111"/>
      <c r="N6584" s="111"/>
      <c r="O6584" s="112"/>
      <c r="AF6584" s="109"/>
      <c r="AG6584" s="109"/>
      <c r="AH6584" s="109"/>
      <c r="AN6584" s="109"/>
      <c r="AO6584" s="109"/>
      <c r="AP6584" s="109"/>
      <c r="BF6584" s="305"/>
      <c r="BG6584" s="305"/>
      <c r="BJ6584" s="344"/>
      <c r="BK6584" s="344"/>
      <c r="BS6584" s="305"/>
      <c r="BT6584" s="305"/>
      <c r="BU6584" s="305"/>
      <c r="BV6584" s="305"/>
      <c r="BW6584" s="305"/>
      <c r="BX6584" s="305"/>
      <c r="BY6584" s="305"/>
      <c r="BZ6584" s="305"/>
      <c r="CA6584" s="305"/>
      <c r="CE6584" s="110"/>
    </row>
    <row r="6585" spans="9:83" s="108" customFormat="1" x14ac:dyDescent="0.25">
      <c r="I6585" s="111"/>
      <c r="J6585" s="111"/>
      <c r="K6585" s="111"/>
      <c r="L6585" s="111"/>
      <c r="M6585" s="111"/>
      <c r="N6585" s="111"/>
      <c r="O6585" s="112"/>
      <c r="AF6585" s="109"/>
      <c r="AG6585" s="109"/>
      <c r="AH6585" s="109"/>
      <c r="AN6585" s="109"/>
      <c r="AO6585" s="109"/>
      <c r="AP6585" s="109"/>
      <c r="BF6585" s="305"/>
      <c r="BG6585" s="305"/>
      <c r="BJ6585" s="344"/>
      <c r="BK6585" s="344"/>
      <c r="BS6585" s="305"/>
      <c r="BT6585" s="305"/>
      <c r="BU6585" s="305"/>
      <c r="BV6585" s="305"/>
      <c r="BW6585" s="305"/>
      <c r="BX6585" s="305"/>
      <c r="BY6585" s="305"/>
      <c r="BZ6585" s="305"/>
      <c r="CA6585" s="305"/>
      <c r="CE6585" s="110"/>
    </row>
    <row r="6586" spans="9:83" s="108" customFormat="1" x14ac:dyDescent="0.25">
      <c r="I6586" s="111"/>
      <c r="J6586" s="111"/>
      <c r="K6586" s="111"/>
      <c r="L6586" s="111"/>
      <c r="M6586" s="111"/>
      <c r="N6586" s="111"/>
      <c r="O6586" s="112"/>
      <c r="AF6586" s="109"/>
      <c r="AG6586" s="109"/>
      <c r="AH6586" s="109"/>
      <c r="AN6586" s="109"/>
      <c r="AO6586" s="109"/>
      <c r="AP6586" s="109"/>
      <c r="BF6586" s="305"/>
      <c r="BG6586" s="305"/>
      <c r="BJ6586" s="344"/>
      <c r="BK6586" s="344"/>
      <c r="BS6586" s="305"/>
      <c r="BT6586" s="305"/>
      <c r="BU6586" s="305"/>
      <c r="BV6586" s="305"/>
      <c r="BW6586" s="305"/>
      <c r="BX6586" s="305"/>
      <c r="BY6586" s="305"/>
      <c r="BZ6586" s="305"/>
      <c r="CA6586" s="305"/>
      <c r="CE6586" s="110"/>
    </row>
    <row r="6587" spans="9:83" s="108" customFormat="1" x14ac:dyDescent="0.25">
      <c r="I6587" s="111"/>
      <c r="J6587" s="111"/>
      <c r="K6587" s="111"/>
      <c r="L6587" s="111"/>
      <c r="M6587" s="111"/>
      <c r="N6587" s="111"/>
      <c r="O6587" s="112"/>
      <c r="AF6587" s="109"/>
      <c r="AG6587" s="109"/>
      <c r="AH6587" s="109"/>
      <c r="AN6587" s="109"/>
      <c r="AO6587" s="109"/>
      <c r="AP6587" s="109"/>
      <c r="BF6587" s="305"/>
      <c r="BG6587" s="305"/>
      <c r="BJ6587" s="344"/>
      <c r="BK6587" s="344"/>
      <c r="BS6587" s="305"/>
      <c r="BT6587" s="305"/>
      <c r="BU6587" s="305"/>
      <c r="BV6587" s="305"/>
      <c r="BW6587" s="305"/>
      <c r="BX6587" s="305"/>
      <c r="BY6587" s="305"/>
      <c r="BZ6587" s="305"/>
      <c r="CA6587" s="305"/>
      <c r="CE6587" s="110"/>
    </row>
    <row r="6588" spans="9:83" s="108" customFormat="1" x14ac:dyDescent="0.25">
      <c r="I6588" s="111"/>
      <c r="J6588" s="111"/>
      <c r="K6588" s="111"/>
      <c r="L6588" s="111"/>
      <c r="M6588" s="111"/>
      <c r="N6588" s="111"/>
      <c r="O6588" s="112"/>
      <c r="AF6588" s="109"/>
      <c r="AG6588" s="109"/>
      <c r="AH6588" s="109"/>
      <c r="AN6588" s="109"/>
      <c r="AO6588" s="109"/>
      <c r="AP6588" s="109"/>
      <c r="BF6588" s="305"/>
      <c r="BG6588" s="305"/>
      <c r="BJ6588" s="344"/>
      <c r="BK6588" s="344"/>
      <c r="BS6588" s="305"/>
      <c r="BT6588" s="305"/>
      <c r="BU6588" s="305"/>
      <c r="BV6588" s="305"/>
      <c r="BW6588" s="305"/>
      <c r="BX6588" s="305"/>
      <c r="BY6588" s="305"/>
      <c r="BZ6588" s="305"/>
      <c r="CA6588" s="305"/>
      <c r="CE6588" s="110"/>
    </row>
    <row r="6589" spans="9:83" s="108" customFormat="1" x14ac:dyDescent="0.25">
      <c r="I6589" s="111"/>
      <c r="J6589" s="111"/>
      <c r="K6589" s="111"/>
      <c r="L6589" s="111"/>
      <c r="M6589" s="111"/>
      <c r="N6589" s="111"/>
      <c r="O6589" s="112"/>
      <c r="AF6589" s="109"/>
      <c r="AG6589" s="109"/>
      <c r="AH6589" s="109"/>
      <c r="AN6589" s="109"/>
      <c r="AO6589" s="109"/>
      <c r="AP6589" s="109"/>
      <c r="BF6589" s="305"/>
      <c r="BG6589" s="305"/>
      <c r="BJ6589" s="344"/>
      <c r="BK6589" s="344"/>
      <c r="BS6589" s="305"/>
      <c r="BT6589" s="305"/>
      <c r="BU6589" s="305"/>
      <c r="BV6589" s="305"/>
      <c r="BW6589" s="305"/>
      <c r="BX6589" s="305"/>
      <c r="BY6589" s="305"/>
      <c r="BZ6589" s="305"/>
      <c r="CA6589" s="305"/>
      <c r="CE6589" s="110"/>
    </row>
    <row r="6590" spans="9:83" s="108" customFormat="1" x14ac:dyDescent="0.25">
      <c r="I6590" s="111"/>
      <c r="J6590" s="111"/>
      <c r="K6590" s="111"/>
      <c r="L6590" s="111"/>
      <c r="M6590" s="111"/>
      <c r="N6590" s="111"/>
      <c r="O6590" s="112"/>
      <c r="AF6590" s="109"/>
      <c r="AG6590" s="109"/>
      <c r="AH6590" s="109"/>
      <c r="AN6590" s="109"/>
      <c r="AO6590" s="109"/>
      <c r="AP6590" s="109"/>
      <c r="BF6590" s="305"/>
      <c r="BG6590" s="305"/>
      <c r="BJ6590" s="344"/>
      <c r="BK6590" s="344"/>
      <c r="BS6590" s="305"/>
      <c r="BT6590" s="305"/>
      <c r="BU6590" s="305"/>
      <c r="BV6590" s="305"/>
      <c r="BW6590" s="305"/>
      <c r="BX6590" s="305"/>
      <c r="BY6590" s="305"/>
      <c r="BZ6590" s="305"/>
      <c r="CA6590" s="305"/>
      <c r="CE6590" s="110"/>
    </row>
    <row r="6591" spans="9:83" s="108" customFormat="1" x14ac:dyDescent="0.25">
      <c r="I6591" s="111"/>
      <c r="J6591" s="111"/>
      <c r="K6591" s="111"/>
      <c r="L6591" s="111"/>
      <c r="M6591" s="111"/>
      <c r="N6591" s="111"/>
      <c r="O6591" s="112"/>
      <c r="AF6591" s="109"/>
      <c r="AG6591" s="109"/>
      <c r="AH6591" s="109"/>
      <c r="AN6591" s="109"/>
      <c r="AO6591" s="109"/>
      <c r="AP6591" s="109"/>
      <c r="BF6591" s="305"/>
      <c r="BG6591" s="305"/>
      <c r="BJ6591" s="344"/>
      <c r="BK6591" s="344"/>
      <c r="BS6591" s="305"/>
      <c r="BT6591" s="305"/>
      <c r="BU6591" s="305"/>
      <c r="BV6591" s="305"/>
      <c r="BW6591" s="305"/>
      <c r="BX6591" s="305"/>
      <c r="BY6591" s="305"/>
      <c r="BZ6591" s="305"/>
      <c r="CA6591" s="305"/>
      <c r="CE6591" s="110"/>
    </row>
    <row r="6592" spans="9:83" s="108" customFormat="1" x14ac:dyDescent="0.25">
      <c r="I6592" s="111"/>
      <c r="J6592" s="111"/>
      <c r="K6592" s="111"/>
      <c r="L6592" s="111"/>
      <c r="M6592" s="111"/>
      <c r="N6592" s="111"/>
      <c r="O6592" s="112"/>
      <c r="AF6592" s="109"/>
      <c r="AG6592" s="109"/>
      <c r="AH6592" s="109"/>
      <c r="AN6592" s="109"/>
      <c r="AO6592" s="109"/>
      <c r="AP6592" s="109"/>
      <c r="BF6592" s="305"/>
      <c r="BG6592" s="305"/>
      <c r="BJ6592" s="344"/>
      <c r="BK6592" s="344"/>
      <c r="BS6592" s="305"/>
      <c r="BT6592" s="305"/>
      <c r="BU6592" s="305"/>
      <c r="BV6592" s="305"/>
      <c r="BW6592" s="305"/>
      <c r="BX6592" s="305"/>
      <c r="BY6592" s="305"/>
      <c r="BZ6592" s="305"/>
      <c r="CA6592" s="305"/>
      <c r="CE6592" s="110"/>
    </row>
    <row r="6593" spans="9:83" s="108" customFormat="1" x14ac:dyDescent="0.25">
      <c r="I6593" s="111"/>
      <c r="J6593" s="111"/>
      <c r="K6593" s="111"/>
      <c r="L6593" s="111"/>
      <c r="M6593" s="111"/>
      <c r="N6593" s="111"/>
      <c r="O6593" s="112"/>
      <c r="AF6593" s="109"/>
      <c r="AG6593" s="109"/>
      <c r="AH6593" s="109"/>
      <c r="AN6593" s="109"/>
      <c r="AO6593" s="109"/>
      <c r="AP6593" s="109"/>
      <c r="BF6593" s="305"/>
      <c r="BG6593" s="305"/>
      <c r="BJ6593" s="344"/>
      <c r="BK6593" s="344"/>
      <c r="BS6593" s="305"/>
      <c r="BT6593" s="305"/>
      <c r="BU6593" s="305"/>
      <c r="BV6593" s="305"/>
      <c r="BW6593" s="305"/>
      <c r="BX6593" s="305"/>
      <c r="BY6593" s="305"/>
      <c r="BZ6593" s="305"/>
      <c r="CA6593" s="305"/>
      <c r="CE6593" s="110"/>
    </row>
    <row r="6594" spans="9:83" s="108" customFormat="1" x14ac:dyDescent="0.25">
      <c r="I6594" s="111"/>
      <c r="J6594" s="111"/>
      <c r="K6594" s="111"/>
      <c r="L6594" s="111"/>
      <c r="M6594" s="111"/>
      <c r="N6594" s="111"/>
      <c r="O6594" s="112"/>
      <c r="AF6594" s="109"/>
      <c r="AG6594" s="109"/>
      <c r="AH6594" s="109"/>
      <c r="AN6594" s="109"/>
      <c r="AO6594" s="109"/>
      <c r="AP6594" s="109"/>
      <c r="BF6594" s="305"/>
      <c r="BG6594" s="305"/>
      <c r="BJ6594" s="344"/>
      <c r="BK6594" s="344"/>
      <c r="BS6594" s="305"/>
      <c r="BT6594" s="305"/>
      <c r="BU6594" s="305"/>
      <c r="BV6594" s="305"/>
      <c r="BW6594" s="305"/>
      <c r="BX6594" s="305"/>
      <c r="BY6594" s="305"/>
      <c r="BZ6594" s="305"/>
      <c r="CA6594" s="305"/>
      <c r="CE6594" s="110"/>
    </row>
    <row r="6595" spans="9:83" s="108" customFormat="1" x14ac:dyDescent="0.25">
      <c r="I6595" s="111"/>
      <c r="J6595" s="111"/>
      <c r="K6595" s="111"/>
      <c r="L6595" s="111"/>
      <c r="M6595" s="111"/>
      <c r="N6595" s="111"/>
      <c r="O6595" s="112"/>
      <c r="AF6595" s="109"/>
      <c r="AG6595" s="109"/>
      <c r="AH6595" s="109"/>
      <c r="AN6595" s="109"/>
      <c r="AO6595" s="109"/>
      <c r="AP6595" s="109"/>
      <c r="BF6595" s="305"/>
      <c r="BG6595" s="305"/>
      <c r="BJ6595" s="344"/>
      <c r="BK6595" s="344"/>
      <c r="BS6595" s="305"/>
      <c r="BT6595" s="305"/>
      <c r="BU6595" s="305"/>
      <c r="BV6595" s="305"/>
      <c r="BW6595" s="305"/>
      <c r="BX6595" s="305"/>
      <c r="BY6595" s="305"/>
      <c r="BZ6595" s="305"/>
      <c r="CA6595" s="305"/>
      <c r="CE6595" s="110"/>
    </row>
    <row r="6596" spans="9:83" s="108" customFormat="1" x14ac:dyDescent="0.25">
      <c r="I6596" s="111"/>
      <c r="J6596" s="111"/>
      <c r="K6596" s="111"/>
      <c r="L6596" s="111"/>
      <c r="M6596" s="111"/>
      <c r="N6596" s="111"/>
      <c r="O6596" s="112"/>
      <c r="AF6596" s="109"/>
      <c r="AG6596" s="109"/>
      <c r="AH6596" s="109"/>
      <c r="AN6596" s="109"/>
      <c r="AO6596" s="109"/>
      <c r="AP6596" s="109"/>
      <c r="BF6596" s="305"/>
      <c r="BG6596" s="305"/>
      <c r="BJ6596" s="344"/>
      <c r="BK6596" s="344"/>
      <c r="BS6596" s="305"/>
      <c r="BT6596" s="305"/>
      <c r="BU6596" s="305"/>
      <c r="BV6596" s="305"/>
      <c r="BW6596" s="305"/>
      <c r="BX6596" s="305"/>
      <c r="BY6596" s="305"/>
      <c r="BZ6596" s="305"/>
      <c r="CA6596" s="305"/>
      <c r="CE6596" s="110"/>
    </row>
    <row r="6597" spans="9:83" s="108" customFormat="1" x14ac:dyDescent="0.25">
      <c r="I6597" s="111"/>
      <c r="J6597" s="111"/>
      <c r="K6597" s="111"/>
      <c r="L6597" s="111"/>
      <c r="M6597" s="111"/>
      <c r="N6597" s="111"/>
      <c r="O6597" s="112"/>
      <c r="AF6597" s="109"/>
      <c r="AG6597" s="109"/>
      <c r="AH6597" s="109"/>
      <c r="AN6597" s="109"/>
      <c r="AO6597" s="109"/>
      <c r="AP6597" s="109"/>
      <c r="BF6597" s="305"/>
      <c r="BG6597" s="305"/>
      <c r="BJ6597" s="344"/>
      <c r="BK6597" s="344"/>
      <c r="BS6597" s="305"/>
      <c r="BT6597" s="305"/>
      <c r="BU6597" s="305"/>
      <c r="BV6597" s="305"/>
      <c r="BW6597" s="305"/>
      <c r="BX6597" s="305"/>
      <c r="BY6597" s="305"/>
      <c r="BZ6597" s="305"/>
      <c r="CA6597" s="305"/>
      <c r="CE6597" s="110"/>
    </row>
    <row r="6598" spans="9:83" s="108" customFormat="1" x14ac:dyDescent="0.25">
      <c r="I6598" s="111"/>
      <c r="J6598" s="111"/>
      <c r="K6598" s="111"/>
      <c r="L6598" s="111"/>
      <c r="M6598" s="111"/>
      <c r="N6598" s="111"/>
      <c r="O6598" s="112"/>
      <c r="AF6598" s="109"/>
      <c r="AG6598" s="109"/>
      <c r="AH6598" s="109"/>
      <c r="AN6598" s="109"/>
      <c r="AO6598" s="109"/>
      <c r="AP6598" s="109"/>
      <c r="BF6598" s="305"/>
      <c r="BG6598" s="305"/>
      <c r="BJ6598" s="344"/>
      <c r="BK6598" s="344"/>
      <c r="BS6598" s="305"/>
      <c r="BT6598" s="305"/>
      <c r="BU6598" s="305"/>
      <c r="BV6598" s="305"/>
      <c r="BW6598" s="305"/>
      <c r="BX6598" s="305"/>
      <c r="BY6598" s="305"/>
      <c r="BZ6598" s="305"/>
      <c r="CA6598" s="305"/>
      <c r="CE6598" s="110"/>
    </row>
    <row r="6599" spans="9:83" s="108" customFormat="1" x14ac:dyDescent="0.25">
      <c r="I6599" s="111"/>
      <c r="J6599" s="111"/>
      <c r="K6599" s="111"/>
      <c r="L6599" s="111"/>
      <c r="M6599" s="111"/>
      <c r="N6599" s="111"/>
      <c r="O6599" s="112"/>
      <c r="AF6599" s="109"/>
      <c r="AG6599" s="109"/>
      <c r="AH6599" s="109"/>
      <c r="AN6599" s="109"/>
      <c r="AO6599" s="109"/>
      <c r="AP6599" s="109"/>
      <c r="BF6599" s="305"/>
      <c r="BG6599" s="305"/>
      <c r="BJ6599" s="344"/>
      <c r="BK6599" s="344"/>
      <c r="BS6599" s="305"/>
      <c r="BT6599" s="305"/>
      <c r="BU6599" s="305"/>
      <c r="BV6599" s="305"/>
      <c r="BW6599" s="305"/>
      <c r="BX6599" s="305"/>
      <c r="BY6599" s="305"/>
      <c r="BZ6599" s="305"/>
      <c r="CA6599" s="305"/>
      <c r="CE6599" s="110"/>
    </row>
    <row r="6600" spans="9:83" s="108" customFormat="1" x14ac:dyDescent="0.25">
      <c r="I6600" s="111"/>
      <c r="J6600" s="111"/>
      <c r="K6600" s="111"/>
      <c r="L6600" s="111"/>
      <c r="M6600" s="111"/>
      <c r="N6600" s="111"/>
      <c r="O6600" s="112"/>
      <c r="AF6600" s="109"/>
      <c r="AG6600" s="109"/>
      <c r="AH6600" s="109"/>
      <c r="AN6600" s="109"/>
      <c r="AO6600" s="109"/>
      <c r="AP6600" s="109"/>
      <c r="BF6600" s="305"/>
      <c r="BG6600" s="305"/>
      <c r="BJ6600" s="344"/>
      <c r="BK6600" s="344"/>
      <c r="BS6600" s="305"/>
      <c r="BT6600" s="305"/>
      <c r="BU6600" s="305"/>
      <c r="BV6600" s="305"/>
      <c r="BW6600" s="305"/>
      <c r="BX6600" s="305"/>
      <c r="BY6600" s="305"/>
      <c r="BZ6600" s="305"/>
      <c r="CA6600" s="305"/>
      <c r="CE6600" s="110"/>
    </row>
    <row r="6601" spans="9:83" s="108" customFormat="1" x14ac:dyDescent="0.25">
      <c r="I6601" s="111"/>
      <c r="J6601" s="111"/>
      <c r="K6601" s="111"/>
      <c r="L6601" s="111"/>
      <c r="M6601" s="111"/>
      <c r="N6601" s="111"/>
      <c r="O6601" s="112"/>
      <c r="AF6601" s="109"/>
      <c r="AG6601" s="109"/>
      <c r="AH6601" s="109"/>
      <c r="AN6601" s="109"/>
      <c r="AO6601" s="109"/>
      <c r="AP6601" s="109"/>
      <c r="BF6601" s="305"/>
      <c r="BG6601" s="305"/>
      <c r="BJ6601" s="344"/>
      <c r="BK6601" s="344"/>
      <c r="BS6601" s="305"/>
      <c r="BT6601" s="305"/>
      <c r="BU6601" s="305"/>
      <c r="BV6601" s="305"/>
      <c r="BW6601" s="305"/>
      <c r="BX6601" s="305"/>
      <c r="BY6601" s="305"/>
      <c r="BZ6601" s="305"/>
      <c r="CA6601" s="305"/>
      <c r="CE6601" s="110"/>
    </row>
    <row r="6602" spans="9:83" s="108" customFormat="1" x14ac:dyDescent="0.25">
      <c r="I6602" s="111"/>
      <c r="J6602" s="111"/>
      <c r="K6602" s="111"/>
      <c r="L6602" s="111"/>
      <c r="M6602" s="111"/>
      <c r="N6602" s="111"/>
      <c r="O6602" s="112"/>
      <c r="AF6602" s="109"/>
      <c r="AG6602" s="109"/>
      <c r="AH6602" s="109"/>
      <c r="AN6602" s="109"/>
      <c r="AO6602" s="109"/>
      <c r="AP6602" s="109"/>
      <c r="BF6602" s="305"/>
      <c r="BG6602" s="305"/>
      <c r="BJ6602" s="344"/>
      <c r="BK6602" s="344"/>
      <c r="BS6602" s="305"/>
      <c r="BT6602" s="305"/>
      <c r="BU6602" s="305"/>
      <c r="BV6602" s="305"/>
      <c r="BW6602" s="305"/>
      <c r="BX6602" s="305"/>
      <c r="BY6602" s="305"/>
      <c r="BZ6602" s="305"/>
      <c r="CA6602" s="305"/>
      <c r="CE6602" s="110"/>
    </row>
    <row r="6603" spans="9:83" s="108" customFormat="1" x14ac:dyDescent="0.25">
      <c r="I6603" s="111"/>
      <c r="J6603" s="111"/>
      <c r="K6603" s="111"/>
      <c r="L6603" s="111"/>
      <c r="M6603" s="111"/>
      <c r="N6603" s="111"/>
      <c r="O6603" s="112"/>
      <c r="AF6603" s="109"/>
      <c r="AG6603" s="109"/>
      <c r="AH6603" s="109"/>
      <c r="AN6603" s="109"/>
      <c r="AO6603" s="109"/>
      <c r="AP6603" s="109"/>
      <c r="BF6603" s="305"/>
      <c r="BG6603" s="305"/>
      <c r="BJ6603" s="344"/>
      <c r="BK6603" s="344"/>
      <c r="BS6603" s="305"/>
      <c r="BT6603" s="305"/>
      <c r="BU6603" s="305"/>
      <c r="BV6603" s="305"/>
      <c r="BW6603" s="305"/>
      <c r="BX6603" s="305"/>
      <c r="BY6603" s="305"/>
      <c r="BZ6603" s="305"/>
      <c r="CA6603" s="305"/>
      <c r="CE6603" s="110"/>
    </row>
    <row r="6604" spans="9:83" s="108" customFormat="1" x14ac:dyDescent="0.25">
      <c r="I6604" s="111"/>
      <c r="J6604" s="111"/>
      <c r="K6604" s="111"/>
      <c r="L6604" s="111"/>
      <c r="M6604" s="111"/>
      <c r="N6604" s="111"/>
      <c r="O6604" s="112"/>
      <c r="AF6604" s="109"/>
      <c r="AG6604" s="109"/>
      <c r="AH6604" s="109"/>
      <c r="AN6604" s="109"/>
      <c r="AO6604" s="109"/>
      <c r="AP6604" s="109"/>
      <c r="BF6604" s="305"/>
      <c r="BG6604" s="305"/>
      <c r="BJ6604" s="344"/>
      <c r="BK6604" s="344"/>
      <c r="BS6604" s="305"/>
      <c r="BT6604" s="305"/>
      <c r="BU6604" s="305"/>
      <c r="BV6604" s="305"/>
      <c r="BW6604" s="305"/>
      <c r="BX6604" s="305"/>
      <c r="BY6604" s="305"/>
      <c r="BZ6604" s="305"/>
      <c r="CA6604" s="305"/>
      <c r="CE6604" s="110"/>
    </row>
    <row r="6605" spans="9:83" s="108" customFormat="1" x14ac:dyDescent="0.25">
      <c r="I6605" s="111"/>
      <c r="J6605" s="111"/>
      <c r="K6605" s="111"/>
      <c r="L6605" s="111"/>
      <c r="M6605" s="111"/>
      <c r="N6605" s="111"/>
      <c r="O6605" s="112"/>
      <c r="AF6605" s="109"/>
      <c r="AG6605" s="109"/>
      <c r="AH6605" s="109"/>
      <c r="AN6605" s="109"/>
      <c r="AO6605" s="109"/>
      <c r="AP6605" s="109"/>
      <c r="BF6605" s="305"/>
      <c r="BG6605" s="305"/>
      <c r="BJ6605" s="344"/>
      <c r="BK6605" s="344"/>
      <c r="BS6605" s="305"/>
      <c r="BT6605" s="305"/>
      <c r="BU6605" s="305"/>
      <c r="BV6605" s="305"/>
      <c r="BW6605" s="305"/>
      <c r="BX6605" s="305"/>
      <c r="BY6605" s="305"/>
      <c r="BZ6605" s="305"/>
      <c r="CA6605" s="305"/>
      <c r="CE6605" s="110"/>
    </row>
    <row r="6606" spans="9:83" s="108" customFormat="1" x14ac:dyDescent="0.25">
      <c r="I6606" s="111"/>
      <c r="J6606" s="111"/>
      <c r="K6606" s="111"/>
      <c r="L6606" s="111"/>
      <c r="M6606" s="111"/>
      <c r="N6606" s="111"/>
      <c r="O6606" s="112"/>
      <c r="AF6606" s="109"/>
      <c r="AG6606" s="109"/>
      <c r="AH6606" s="109"/>
      <c r="AN6606" s="109"/>
      <c r="AO6606" s="109"/>
      <c r="AP6606" s="109"/>
      <c r="BF6606" s="305"/>
      <c r="BG6606" s="305"/>
      <c r="BJ6606" s="344"/>
      <c r="BK6606" s="344"/>
      <c r="BS6606" s="305"/>
      <c r="BT6606" s="305"/>
      <c r="BU6606" s="305"/>
      <c r="BV6606" s="305"/>
      <c r="BW6606" s="305"/>
      <c r="BX6606" s="305"/>
      <c r="BY6606" s="305"/>
      <c r="BZ6606" s="305"/>
      <c r="CA6606" s="305"/>
      <c r="CE6606" s="110"/>
    </row>
    <row r="6607" spans="9:83" s="108" customFormat="1" x14ac:dyDescent="0.25">
      <c r="I6607" s="111"/>
      <c r="J6607" s="111"/>
      <c r="K6607" s="111"/>
      <c r="L6607" s="111"/>
      <c r="M6607" s="111"/>
      <c r="N6607" s="111"/>
      <c r="O6607" s="112"/>
      <c r="AF6607" s="109"/>
      <c r="AG6607" s="109"/>
      <c r="AH6607" s="109"/>
      <c r="AN6607" s="109"/>
      <c r="AO6607" s="109"/>
      <c r="AP6607" s="109"/>
      <c r="BF6607" s="305"/>
      <c r="BG6607" s="305"/>
      <c r="BJ6607" s="344"/>
      <c r="BK6607" s="344"/>
      <c r="BS6607" s="305"/>
      <c r="BT6607" s="305"/>
      <c r="BU6607" s="305"/>
      <c r="BV6607" s="305"/>
      <c r="BW6607" s="305"/>
      <c r="BX6607" s="305"/>
      <c r="BY6607" s="305"/>
      <c r="BZ6607" s="305"/>
      <c r="CA6607" s="305"/>
      <c r="CE6607" s="110"/>
    </row>
    <row r="6608" spans="9:83" s="108" customFormat="1" x14ac:dyDescent="0.25">
      <c r="I6608" s="111"/>
      <c r="J6608" s="111"/>
      <c r="K6608" s="111"/>
      <c r="L6608" s="111"/>
      <c r="M6608" s="111"/>
      <c r="N6608" s="111"/>
      <c r="O6608" s="112"/>
      <c r="AF6608" s="109"/>
      <c r="AG6608" s="109"/>
      <c r="AH6608" s="109"/>
      <c r="AN6608" s="109"/>
      <c r="AO6608" s="109"/>
      <c r="AP6608" s="109"/>
      <c r="BF6608" s="305"/>
      <c r="BG6608" s="305"/>
      <c r="BJ6608" s="344"/>
      <c r="BK6608" s="344"/>
      <c r="BS6608" s="305"/>
      <c r="BT6608" s="305"/>
      <c r="BU6608" s="305"/>
      <c r="BV6608" s="305"/>
      <c r="BW6608" s="305"/>
      <c r="BX6608" s="305"/>
      <c r="BY6608" s="305"/>
      <c r="BZ6608" s="305"/>
      <c r="CA6608" s="305"/>
      <c r="CE6608" s="110"/>
    </row>
    <row r="6609" spans="9:83" s="108" customFormat="1" x14ac:dyDescent="0.25">
      <c r="I6609" s="111"/>
      <c r="J6609" s="111"/>
      <c r="K6609" s="111"/>
      <c r="L6609" s="111"/>
      <c r="M6609" s="111"/>
      <c r="N6609" s="111"/>
      <c r="O6609" s="112"/>
      <c r="AF6609" s="109"/>
      <c r="AG6609" s="109"/>
      <c r="AH6609" s="109"/>
      <c r="AN6609" s="109"/>
      <c r="AO6609" s="109"/>
      <c r="AP6609" s="109"/>
      <c r="BF6609" s="305"/>
      <c r="BG6609" s="305"/>
      <c r="BJ6609" s="344"/>
      <c r="BK6609" s="344"/>
      <c r="BS6609" s="305"/>
      <c r="BT6609" s="305"/>
      <c r="BU6609" s="305"/>
      <c r="BV6609" s="305"/>
      <c r="BW6609" s="305"/>
      <c r="BX6609" s="305"/>
      <c r="BY6609" s="305"/>
      <c r="BZ6609" s="305"/>
      <c r="CA6609" s="305"/>
      <c r="CE6609" s="110"/>
    </row>
    <row r="6610" spans="9:83" s="108" customFormat="1" x14ac:dyDescent="0.25">
      <c r="I6610" s="111"/>
      <c r="J6610" s="111"/>
      <c r="K6610" s="111"/>
      <c r="L6610" s="111"/>
      <c r="M6610" s="111"/>
      <c r="N6610" s="111"/>
      <c r="O6610" s="112"/>
      <c r="AF6610" s="109"/>
      <c r="AG6610" s="109"/>
      <c r="AH6610" s="109"/>
      <c r="AN6610" s="109"/>
      <c r="AO6610" s="109"/>
      <c r="AP6610" s="109"/>
      <c r="BF6610" s="305"/>
      <c r="BG6610" s="305"/>
      <c r="BJ6610" s="344"/>
      <c r="BK6610" s="344"/>
      <c r="BS6610" s="305"/>
      <c r="BT6610" s="305"/>
      <c r="BU6610" s="305"/>
      <c r="BV6610" s="305"/>
      <c r="BW6610" s="305"/>
      <c r="BX6610" s="305"/>
      <c r="BY6610" s="305"/>
      <c r="BZ6610" s="305"/>
      <c r="CA6610" s="305"/>
      <c r="CE6610" s="110"/>
    </row>
    <row r="6611" spans="9:83" s="108" customFormat="1" x14ac:dyDescent="0.25">
      <c r="I6611" s="111"/>
      <c r="J6611" s="111"/>
      <c r="K6611" s="111"/>
      <c r="L6611" s="111"/>
      <c r="M6611" s="111"/>
      <c r="N6611" s="111"/>
      <c r="O6611" s="112"/>
      <c r="AF6611" s="109"/>
      <c r="AG6611" s="109"/>
      <c r="AH6611" s="109"/>
      <c r="AN6611" s="109"/>
      <c r="AO6611" s="109"/>
      <c r="AP6611" s="109"/>
      <c r="BF6611" s="305"/>
      <c r="BG6611" s="305"/>
      <c r="BJ6611" s="344"/>
      <c r="BK6611" s="344"/>
      <c r="BS6611" s="305"/>
      <c r="BT6611" s="305"/>
      <c r="BU6611" s="305"/>
      <c r="BV6611" s="305"/>
      <c r="BW6611" s="305"/>
      <c r="BX6611" s="305"/>
      <c r="BY6611" s="305"/>
      <c r="BZ6611" s="305"/>
      <c r="CA6611" s="305"/>
      <c r="CE6611" s="110"/>
    </row>
    <row r="6612" spans="9:83" s="108" customFormat="1" x14ac:dyDescent="0.25">
      <c r="I6612" s="111"/>
      <c r="J6612" s="111"/>
      <c r="K6612" s="111"/>
      <c r="L6612" s="111"/>
      <c r="M6612" s="111"/>
      <c r="N6612" s="111"/>
      <c r="O6612" s="112"/>
      <c r="AF6612" s="109"/>
      <c r="AG6612" s="109"/>
      <c r="AH6612" s="109"/>
      <c r="AN6612" s="109"/>
      <c r="AO6612" s="109"/>
      <c r="AP6612" s="109"/>
      <c r="BF6612" s="305"/>
      <c r="BG6612" s="305"/>
      <c r="BJ6612" s="344"/>
      <c r="BK6612" s="344"/>
      <c r="BS6612" s="305"/>
      <c r="BT6612" s="305"/>
      <c r="BU6612" s="305"/>
      <c r="BV6612" s="305"/>
      <c r="BW6612" s="305"/>
      <c r="BX6612" s="305"/>
      <c r="BY6612" s="305"/>
      <c r="BZ6612" s="305"/>
      <c r="CA6612" s="305"/>
      <c r="CE6612" s="110"/>
    </row>
    <row r="6613" spans="9:83" s="108" customFormat="1" x14ac:dyDescent="0.25">
      <c r="I6613" s="111"/>
      <c r="J6613" s="111"/>
      <c r="K6613" s="111"/>
      <c r="L6613" s="111"/>
      <c r="M6613" s="111"/>
      <c r="N6613" s="111"/>
      <c r="O6613" s="112"/>
      <c r="AF6613" s="109"/>
      <c r="AG6613" s="109"/>
      <c r="AH6613" s="109"/>
      <c r="AN6613" s="109"/>
      <c r="AO6613" s="109"/>
      <c r="AP6613" s="109"/>
      <c r="BF6613" s="305"/>
      <c r="BG6613" s="305"/>
      <c r="BJ6613" s="344"/>
      <c r="BK6613" s="344"/>
      <c r="BS6613" s="305"/>
      <c r="BT6613" s="305"/>
      <c r="BU6613" s="305"/>
      <c r="BV6613" s="305"/>
      <c r="BW6613" s="305"/>
      <c r="BX6613" s="305"/>
      <c r="BY6613" s="305"/>
      <c r="BZ6613" s="305"/>
      <c r="CA6613" s="305"/>
      <c r="CE6613" s="110"/>
    </row>
    <row r="6614" spans="9:83" s="108" customFormat="1" x14ac:dyDescent="0.25">
      <c r="I6614" s="111"/>
      <c r="J6614" s="111"/>
      <c r="K6614" s="111"/>
      <c r="L6614" s="111"/>
      <c r="M6614" s="111"/>
      <c r="N6614" s="111"/>
      <c r="O6614" s="112"/>
      <c r="AF6614" s="109"/>
      <c r="AG6614" s="109"/>
      <c r="AH6614" s="109"/>
      <c r="AN6614" s="109"/>
      <c r="AO6614" s="109"/>
      <c r="AP6614" s="109"/>
      <c r="BF6614" s="305"/>
      <c r="BG6614" s="305"/>
      <c r="BJ6614" s="344"/>
      <c r="BK6614" s="344"/>
      <c r="BS6614" s="305"/>
      <c r="BT6614" s="305"/>
      <c r="BU6614" s="305"/>
      <c r="BV6614" s="305"/>
      <c r="BW6614" s="305"/>
      <c r="BX6614" s="305"/>
      <c r="BY6614" s="305"/>
      <c r="BZ6614" s="305"/>
      <c r="CA6614" s="305"/>
      <c r="CE6614" s="110"/>
    </row>
    <row r="6615" spans="9:83" s="108" customFormat="1" x14ac:dyDescent="0.25">
      <c r="I6615" s="111"/>
      <c r="J6615" s="111"/>
      <c r="K6615" s="111"/>
      <c r="L6615" s="111"/>
      <c r="M6615" s="111"/>
      <c r="N6615" s="111"/>
      <c r="O6615" s="112"/>
      <c r="AF6615" s="109"/>
      <c r="AG6615" s="109"/>
      <c r="AH6615" s="109"/>
      <c r="AN6615" s="109"/>
      <c r="AO6615" s="109"/>
      <c r="AP6615" s="109"/>
      <c r="BF6615" s="305"/>
      <c r="BG6615" s="305"/>
      <c r="BJ6615" s="344"/>
      <c r="BK6615" s="344"/>
      <c r="BS6615" s="305"/>
      <c r="BT6615" s="305"/>
      <c r="BU6615" s="305"/>
      <c r="BV6615" s="305"/>
      <c r="BW6615" s="305"/>
      <c r="BX6615" s="305"/>
      <c r="BY6615" s="305"/>
      <c r="BZ6615" s="305"/>
      <c r="CA6615" s="305"/>
      <c r="CE6615" s="110"/>
    </row>
    <row r="6616" spans="9:83" s="108" customFormat="1" x14ac:dyDescent="0.25">
      <c r="I6616" s="111"/>
      <c r="J6616" s="111"/>
      <c r="K6616" s="111"/>
      <c r="L6616" s="111"/>
      <c r="M6616" s="111"/>
      <c r="N6616" s="111"/>
      <c r="O6616" s="112"/>
      <c r="AF6616" s="109"/>
      <c r="AG6616" s="109"/>
      <c r="AH6616" s="109"/>
      <c r="AN6616" s="109"/>
      <c r="AO6616" s="109"/>
      <c r="AP6616" s="109"/>
      <c r="BF6616" s="305"/>
      <c r="BG6616" s="305"/>
      <c r="BJ6616" s="344"/>
      <c r="BK6616" s="344"/>
      <c r="BS6616" s="305"/>
      <c r="BT6616" s="305"/>
      <c r="BU6616" s="305"/>
      <c r="BV6616" s="305"/>
      <c r="BW6616" s="305"/>
      <c r="BX6616" s="305"/>
      <c r="BY6616" s="305"/>
      <c r="BZ6616" s="305"/>
      <c r="CA6616" s="305"/>
      <c r="CE6616" s="110"/>
    </row>
    <row r="6617" spans="9:83" s="108" customFormat="1" x14ac:dyDescent="0.25">
      <c r="I6617" s="111"/>
      <c r="J6617" s="111"/>
      <c r="K6617" s="111"/>
      <c r="L6617" s="111"/>
      <c r="M6617" s="111"/>
      <c r="N6617" s="111"/>
      <c r="O6617" s="112"/>
      <c r="AF6617" s="109"/>
      <c r="AG6617" s="109"/>
      <c r="AH6617" s="109"/>
      <c r="AN6617" s="109"/>
      <c r="AO6617" s="109"/>
      <c r="AP6617" s="109"/>
      <c r="BF6617" s="305"/>
      <c r="BG6617" s="305"/>
      <c r="BJ6617" s="344"/>
      <c r="BK6617" s="344"/>
      <c r="BS6617" s="305"/>
      <c r="BT6617" s="305"/>
      <c r="BU6617" s="305"/>
      <c r="BV6617" s="305"/>
      <c r="BW6617" s="305"/>
      <c r="BX6617" s="305"/>
      <c r="BY6617" s="305"/>
      <c r="BZ6617" s="305"/>
      <c r="CA6617" s="305"/>
      <c r="CE6617" s="110"/>
    </row>
    <row r="6618" spans="9:83" s="108" customFormat="1" x14ac:dyDescent="0.25">
      <c r="I6618" s="111"/>
      <c r="J6618" s="111"/>
      <c r="K6618" s="111"/>
      <c r="L6618" s="111"/>
      <c r="M6618" s="111"/>
      <c r="N6618" s="111"/>
      <c r="O6618" s="112"/>
      <c r="AF6618" s="109"/>
      <c r="AG6618" s="109"/>
      <c r="AH6618" s="109"/>
      <c r="AN6618" s="109"/>
      <c r="AO6618" s="109"/>
      <c r="AP6618" s="109"/>
      <c r="BF6618" s="305"/>
      <c r="BG6618" s="305"/>
      <c r="BJ6618" s="344"/>
      <c r="BK6618" s="344"/>
      <c r="BS6618" s="305"/>
      <c r="BT6618" s="305"/>
      <c r="BU6618" s="305"/>
      <c r="BV6618" s="305"/>
      <c r="BW6618" s="305"/>
      <c r="BX6618" s="305"/>
      <c r="BY6618" s="305"/>
      <c r="BZ6618" s="305"/>
      <c r="CA6618" s="305"/>
      <c r="CE6618" s="110"/>
    </row>
    <row r="6619" spans="9:83" s="108" customFormat="1" x14ac:dyDescent="0.25">
      <c r="I6619" s="111"/>
      <c r="J6619" s="111"/>
      <c r="K6619" s="111"/>
      <c r="L6619" s="111"/>
      <c r="M6619" s="111"/>
      <c r="N6619" s="111"/>
      <c r="O6619" s="112"/>
      <c r="AF6619" s="109"/>
      <c r="AG6619" s="109"/>
      <c r="AH6619" s="109"/>
      <c r="AN6619" s="109"/>
      <c r="AO6619" s="109"/>
      <c r="AP6619" s="109"/>
      <c r="BF6619" s="305"/>
      <c r="BG6619" s="305"/>
      <c r="BJ6619" s="344"/>
      <c r="BK6619" s="344"/>
      <c r="BS6619" s="305"/>
      <c r="BT6619" s="305"/>
      <c r="BU6619" s="305"/>
      <c r="BV6619" s="305"/>
      <c r="BW6619" s="305"/>
      <c r="BX6619" s="305"/>
      <c r="BY6619" s="305"/>
      <c r="BZ6619" s="305"/>
      <c r="CA6619" s="305"/>
      <c r="CE6619" s="110"/>
    </row>
    <row r="6620" spans="9:83" s="108" customFormat="1" x14ac:dyDescent="0.25">
      <c r="I6620" s="111"/>
      <c r="J6620" s="111"/>
      <c r="K6620" s="111"/>
      <c r="L6620" s="111"/>
      <c r="M6620" s="111"/>
      <c r="N6620" s="111"/>
      <c r="O6620" s="112"/>
      <c r="AF6620" s="109"/>
      <c r="AG6620" s="109"/>
      <c r="AH6620" s="109"/>
      <c r="AN6620" s="109"/>
      <c r="AO6620" s="109"/>
      <c r="AP6620" s="109"/>
      <c r="BF6620" s="305"/>
      <c r="BG6620" s="305"/>
      <c r="BJ6620" s="344"/>
      <c r="BK6620" s="344"/>
      <c r="BS6620" s="305"/>
      <c r="BT6620" s="305"/>
      <c r="BU6620" s="305"/>
      <c r="BV6620" s="305"/>
      <c r="BW6620" s="305"/>
      <c r="BX6620" s="305"/>
      <c r="BY6620" s="305"/>
      <c r="BZ6620" s="305"/>
      <c r="CA6620" s="305"/>
      <c r="CE6620" s="110"/>
    </row>
    <row r="6621" spans="9:83" s="108" customFormat="1" x14ac:dyDescent="0.25">
      <c r="I6621" s="111"/>
      <c r="J6621" s="111"/>
      <c r="K6621" s="111"/>
      <c r="L6621" s="111"/>
      <c r="M6621" s="111"/>
      <c r="N6621" s="111"/>
      <c r="O6621" s="112"/>
      <c r="AF6621" s="109"/>
      <c r="AG6621" s="109"/>
      <c r="AH6621" s="109"/>
      <c r="AN6621" s="109"/>
      <c r="AO6621" s="109"/>
      <c r="AP6621" s="109"/>
      <c r="BF6621" s="305"/>
      <c r="BG6621" s="305"/>
      <c r="BJ6621" s="344"/>
      <c r="BK6621" s="344"/>
      <c r="BS6621" s="305"/>
      <c r="BT6621" s="305"/>
      <c r="BU6621" s="305"/>
      <c r="BV6621" s="305"/>
      <c r="BW6621" s="305"/>
      <c r="BX6621" s="305"/>
      <c r="BY6621" s="305"/>
      <c r="BZ6621" s="305"/>
      <c r="CA6621" s="305"/>
      <c r="CE6621" s="110"/>
    </row>
    <row r="6622" spans="9:83" s="108" customFormat="1" x14ac:dyDescent="0.25">
      <c r="I6622" s="111"/>
      <c r="J6622" s="111"/>
      <c r="K6622" s="111"/>
      <c r="L6622" s="111"/>
      <c r="M6622" s="111"/>
      <c r="N6622" s="111"/>
      <c r="O6622" s="112"/>
      <c r="AF6622" s="109"/>
      <c r="AG6622" s="109"/>
      <c r="AH6622" s="109"/>
      <c r="AN6622" s="109"/>
      <c r="AO6622" s="109"/>
      <c r="AP6622" s="109"/>
      <c r="BF6622" s="305"/>
      <c r="BG6622" s="305"/>
      <c r="BJ6622" s="344"/>
      <c r="BK6622" s="344"/>
      <c r="BS6622" s="305"/>
      <c r="BT6622" s="305"/>
      <c r="BU6622" s="305"/>
      <c r="BV6622" s="305"/>
      <c r="BW6622" s="305"/>
      <c r="BX6622" s="305"/>
      <c r="BY6622" s="305"/>
      <c r="BZ6622" s="305"/>
      <c r="CA6622" s="305"/>
      <c r="CE6622" s="110"/>
    </row>
    <row r="6623" spans="9:83" s="108" customFormat="1" x14ac:dyDescent="0.25">
      <c r="I6623" s="111"/>
      <c r="J6623" s="111"/>
      <c r="K6623" s="111"/>
      <c r="L6623" s="111"/>
      <c r="M6623" s="111"/>
      <c r="N6623" s="111"/>
      <c r="O6623" s="112"/>
      <c r="AF6623" s="109"/>
      <c r="AG6623" s="109"/>
      <c r="AH6623" s="109"/>
      <c r="AN6623" s="109"/>
      <c r="AO6623" s="109"/>
      <c r="AP6623" s="109"/>
      <c r="BF6623" s="305"/>
      <c r="BG6623" s="305"/>
      <c r="BJ6623" s="344"/>
      <c r="BK6623" s="344"/>
      <c r="BS6623" s="305"/>
      <c r="BT6623" s="305"/>
      <c r="BU6623" s="305"/>
      <c r="BV6623" s="305"/>
      <c r="BW6623" s="305"/>
      <c r="BX6623" s="305"/>
      <c r="BY6623" s="305"/>
      <c r="BZ6623" s="305"/>
      <c r="CA6623" s="305"/>
      <c r="CE6623" s="110"/>
    </row>
    <row r="6624" spans="9:83" s="108" customFormat="1" x14ac:dyDescent="0.25">
      <c r="I6624" s="111"/>
      <c r="J6624" s="111"/>
      <c r="K6624" s="111"/>
      <c r="L6624" s="111"/>
      <c r="M6624" s="111"/>
      <c r="N6624" s="111"/>
      <c r="O6624" s="112"/>
      <c r="AF6624" s="109"/>
      <c r="AG6624" s="109"/>
      <c r="AH6624" s="109"/>
      <c r="AN6624" s="109"/>
      <c r="AO6624" s="109"/>
      <c r="AP6624" s="109"/>
      <c r="BF6624" s="305"/>
      <c r="BG6624" s="305"/>
      <c r="BJ6624" s="344"/>
      <c r="BK6624" s="344"/>
      <c r="BS6624" s="305"/>
      <c r="BT6624" s="305"/>
      <c r="BU6624" s="305"/>
      <c r="BV6624" s="305"/>
      <c r="BW6624" s="305"/>
      <c r="BX6624" s="305"/>
      <c r="BY6624" s="305"/>
      <c r="BZ6624" s="305"/>
      <c r="CA6624" s="305"/>
      <c r="CE6624" s="110"/>
    </row>
    <row r="6625" spans="9:83" s="108" customFormat="1" x14ac:dyDescent="0.25">
      <c r="I6625" s="111"/>
      <c r="J6625" s="111"/>
      <c r="K6625" s="111"/>
      <c r="L6625" s="111"/>
      <c r="M6625" s="111"/>
      <c r="N6625" s="111"/>
      <c r="O6625" s="112"/>
      <c r="AF6625" s="109"/>
      <c r="AG6625" s="109"/>
      <c r="AH6625" s="109"/>
      <c r="AN6625" s="109"/>
      <c r="AO6625" s="109"/>
      <c r="AP6625" s="109"/>
      <c r="BF6625" s="305"/>
      <c r="BG6625" s="305"/>
      <c r="BJ6625" s="344"/>
      <c r="BK6625" s="344"/>
      <c r="BS6625" s="305"/>
      <c r="BT6625" s="305"/>
      <c r="BU6625" s="305"/>
      <c r="BV6625" s="305"/>
      <c r="BW6625" s="305"/>
      <c r="BX6625" s="305"/>
      <c r="BY6625" s="305"/>
      <c r="BZ6625" s="305"/>
      <c r="CA6625" s="305"/>
      <c r="CE6625" s="110"/>
    </row>
    <row r="6626" spans="9:83" s="108" customFormat="1" x14ac:dyDescent="0.25">
      <c r="I6626" s="111"/>
      <c r="J6626" s="111"/>
      <c r="K6626" s="111"/>
      <c r="L6626" s="111"/>
      <c r="M6626" s="111"/>
      <c r="N6626" s="111"/>
      <c r="O6626" s="112"/>
      <c r="AF6626" s="109"/>
      <c r="AG6626" s="109"/>
      <c r="AH6626" s="109"/>
      <c r="AN6626" s="109"/>
      <c r="AO6626" s="109"/>
      <c r="AP6626" s="109"/>
      <c r="BF6626" s="305"/>
      <c r="BG6626" s="305"/>
      <c r="BJ6626" s="344"/>
      <c r="BK6626" s="344"/>
      <c r="BS6626" s="305"/>
      <c r="BT6626" s="305"/>
      <c r="BU6626" s="305"/>
      <c r="BV6626" s="305"/>
      <c r="BW6626" s="305"/>
      <c r="BX6626" s="305"/>
      <c r="BY6626" s="305"/>
      <c r="BZ6626" s="305"/>
      <c r="CA6626" s="305"/>
      <c r="CE6626" s="110"/>
    </row>
    <row r="6627" spans="9:83" s="108" customFormat="1" x14ac:dyDescent="0.25">
      <c r="I6627" s="111"/>
      <c r="J6627" s="111"/>
      <c r="K6627" s="111"/>
      <c r="L6627" s="111"/>
      <c r="M6627" s="111"/>
      <c r="N6627" s="111"/>
      <c r="O6627" s="112"/>
      <c r="AF6627" s="109"/>
      <c r="AG6627" s="109"/>
      <c r="AH6627" s="109"/>
      <c r="AN6627" s="109"/>
      <c r="AO6627" s="109"/>
      <c r="AP6627" s="109"/>
      <c r="BF6627" s="305"/>
      <c r="BG6627" s="305"/>
      <c r="BJ6627" s="344"/>
      <c r="BK6627" s="344"/>
      <c r="BS6627" s="305"/>
      <c r="BT6627" s="305"/>
      <c r="BU6627" s="305"/>
      <c r="BV6627" s="305"/>
      <c r="BW6627" s="305"/>
      <c r="BX6627" s="305"/>
      <c r="BY6627" s="305"/>
      <c r="BZ6627" s="305"/>
      <c r="CA6627" s="305"/>
      <c r="CE6627" s="110"/>
    </row>
    <row r="6628" spans="9:83" s="108" customFormat="1" x14ac:dyDescent="0.25">
      <c r="I6628" s="111"/>
      <c r="J6628" s="111"/>
      <c r="K6628" s="111"/>
      <c r="L6628" s="111"/>
      <c r="M6628" s="111"/>
      <c r="N6628" s="111"/>
      <c r="O6628" s="112"/>
      <c r="AF6628" s="109"/>
      <c r="AG6628" s="109"/>
      <c r="AH6628" s="109"/>
      <c r="AN6628" s="109"/>
      <c r="AO6628" s="109"/>
      <c r="AP6628" s="109"/>
      <c r="BF6628" s="305"/>
      <c r="BG6628" s="305"/>
      <c r="BJ6628" s="344"/>
      <c r="BK6628" s="344"/>
      <c r="BS6628" s="305"/>
      <c r="BT6628" s="305"/>
      <c r="BU6628" s="305"/>
      <c r="BV6628" s="305"/>
      <c r="BW6628" s="305"/>
      <c r="BX6628" s="305"/>
      <c r="BY6628" s="305"/>
      <c r="BZ6628" s="305"/>
      <c r="CA6628" s="305"/>
      <c r="CE6628" s="110"/>
    </row>
    <row r="6629" spans="9:83" s="108" customFormat="1" x14ac:dyDescent="0.25">
      <c r="I6629" s="111"/>
      <c r="J6629" s="111"/>
      <c r="K6629" s="111"/>
      <c r="L6629" s="111"/>
      <c r="M6629" s="111"/>
      <c r="N6629" s="111"/>
      <c r="O6629" s="112"/>
      <c r="AF6629" s="109"/>
      <c r="AG6629" s="109"/>
      <c r="AH6629" s="109"/>
      <c r="AN6629" s="109"/>
      <c r="AO6629" s="109"/>
      <c r="AP6629" s="109"/>
      <c r="BF6629" s="305"/>
      <c r="BG6629" s="305"/>
      <c r="BJ6629" s="344"/>
      <c r="BK6629" s="344"/>
      <c r="BS6629" s="305"/>
      <c r="BT6629" s="305"/>
      <c r="BU6629" s="305"/>
      <c r="BV6629" s="305"/>
      <c r="BW6629" s="305"/>
      <c r="BX6629" s="305"/>
      <c r="BY6629" s="305"/>
      <c r="BZ6629" s="305"/>
      <c r="CA6629" s="305"/>
      <c r="CE6629" s="110"/>
    </row>
    <row r="6630" spans="9:83" s="108" customFormat="1" x14ac:dyDescent="0.25">
      <c r="I6630" s="111"/>
      <c r="J6630" s="111"/>
      <c r="K6630" s="111"/>
      <c r="L6630" s="111"/>
      <c r="M6630" s="111"/>
      <c r="N6630" s="111"/>
      <c r="O6630" s="112"/>
      <c r="AF6630" s="109"/>
      <c r="AG6630" s="109"/>
      <c r="AH6630" s="109"/>
      <c r="AN6630" s="109"/>
      <c r="AO6630" s="109"/>
      <c r="AP6630" s="109"/>
      <c r="BF6630" s="305"/>
      <c r="BG6630" s="305"/>
      <c r="BJ6630" s="344"/>
      <c r="BK6630" s="344"/>
      <c r="BS6630" s="305"/>
      <c r="BT6630" s="305"/>
      <c r="BU6630" s="305"/>
      <c r="BV6630" s="305"/>
      <c r="BW6630" s="305"/>
      <c r="BX6630" s="305"/>
      <c r="BY6630" s="305"/>
      <c r="BZ6630" s="305"/>
      <c r="CA6630" s="305"/>
      <c r="CE6630" s="110"/>
    </row>
    <row r="6631" spans="9:83" s="108" customFormat="1" x14ac:dyDescent="0.25">
      <c r="I6631" s="111"/>
      <c r="J6631" s="111"/>
      <c r="K6631" s="111"/>
      <c r="L6631" s="111"/>
      <c r="M6631" s="111"/>
      <c r="N6631" s="111"/>
      <c r="O6631" s="112"/>
      <c r="AF6631" s="109"/>
      <c r="AG6631" s="109"/>
      <c r="AH6631" s="109"/>
      <c r="AN6631" s="109"/>
      <c r="AO6631" s="109"/>
      <c r="AP6631" s="109"/>
      <c r="BF6631" s="305"/>
      <c r="BG6631" s="305"/>
      <c r="BJ6631" s="344"/>
      <c r="BK6631" s="344"/>
      <c r="BS6631" s="305"/>
      <c r="BT6631" s="305"/>
      <c r="BU6631" s="305"/>
      <c r="BV6631" s="305"/>
      <c r="BW6631" s="305"/>
      <c r="BX6631" s="305"/>
      <c r="BY6631" s="305"/>
      <c r="BZ6631" s="305"/>
      <c r="CA6631" s="305"/>
      <c r="CE6631" s="110"/>
    </row>
    <row r="6632" spans="9:83" s="108" customFormat="1" x14ac:dyDescent="0.25">
      <c r="I6632" s="111"/>
      <c r="J6632" s="111"/>
      <c r="K6632" s="111"/>
      <c r="L6632" s="111"/>
      <c r="M6632" s="111"/>
      <c r="N6632" s="111"/>
      <c r="O6632" s="112"/>
      <c r="AF6632" s="109"/>
      <c r="AG6632" s="109"/>
      <c r="AH6632" s="109"/>
      <c r="AN6632" s="109"/>
      <c r="AO6632" s="109"/>
      <c r="AP6632" s="109"/>
      <c r="BF6632" s="305"/>
      <c r="BG6632" s="305"/>
      <c r="BJ6632" s="344"/>
      <c r="BK6632" s="344"/>
      <c r="BS6632" s="305"/>
      <c r="BT6632" s="305"/>
      <c r="BU6632" s="305"/>
      <c r="BV6632" s="305"/>
      <c r="BW6632" s="305"/>
      <c r="BX6632" s="305"/>
      <c r="BY6632" s="305"/>
      <c r="BZ6632" s="305"/>
      <c r="CA6632" s="305"/>
      <c r="CE6632" s="110"/>
    </row>
    <row r="6633" spans="9:83" s="108" customFormat="1" x14ac:dyDescent="0.25">
      <c r="I6633" s="111"/>
      <c r="J6633" s="111"/>
      <c r="K6633" s="111"/>
      <c r="L6633" s="111"/>
      <c r="M6633" s="111"/>
      <c r="N6633" s="111"/>
      <c r="O6633" s="112"/>
      <c r="AF6633" s="109"/>
      <c r="AG6633" s="109"/>
      <c r="AH6633" s="109"/>
      <c r="AN6633" s="109"/>
      <c r="AO6633" s="109"/>
      <c r="AP6633" s="109"/>
      <c r="BF6633" s="305"/>
      <c r="BG6633" s="305"/>
      <c r="BJ6633" s="344"/>
      <c r="BK6633" s="344"/>
      <c r="BS6633" s="305"/>
      <c r="BT6633" s="305"/>
      <c r="BU6633" s="305"/>
      <c r="BV6633" s="305"/>
      <c r="BW6633" s="305"/>
      <c r="BX6633" s="305"/>
      <c r="BY6633" s="305"/>
      <c r="BZ6633" s="305"/>
      <c r="CA6633" s="305"/>
      <c r="CE6633" s="110"/>
    </row>
    <row r="6634" spans="9:83" s="108" customFormat="1" x14ac:dyDescent="0.25">
      <c r="I6634" s="111"/>
      <c r="J6634" s="111"/>
      <c r="K6634" s="111"/>
      <c r="L6634" s="111"/>
      <c r="M6634" s="111"/>
      <c r="N6634" s="111"/>
      <c r="O6634" s="112"/>
      <c r="AF6634" s="109"/>
      <c r="AG6634" s="109"/>
      <c r="AH6634" s="109"/>
      <c r="AN6634" s="109"/>
      <c r="AO6634" s="109"/>
      <c r="AP6634" s="109"/>
      <c r="BF6634" s="305"/>
      <c r="BG6634" s="305"/>
      <c r="BJ6634" s="344"/>
      <c r="BK6634" s="344"/>
      <c r="BS6634" s="305"/>
      <c r="BT6634" s="305"/>
      <c r="BU6634" s="305"/>
      <c r="BV6634" s="305"/>
      <c r="BW6634" s="305"/>
      <c r="BX6634" s="305"/>
      <c r="BY6634" s="305"/>
      <c r="BZ6634" s="305"/>
      <c r="CA6634" s="305"/>
      <c r="CE6634" s="110"/>
    </row>
    <row r="6635" spans="9:83" s="108" customFormat="1" x14ac:dyDescent="0.25">
      <c r="I6635" s="111"/>
      <c r="J6635" s="111"/>
      <c r="K6635" s="111"/>
      <c r="L6635" s="111"/>
      <c r="M6635" s="111"/>
      <c r="N6635" s="111"/>
      <c r="O6635" s="112"/>
      <c r="AF6635" s="109"/>
      <c r="AG6635" s="109"/>
      <c r="AH6635" s="109"/>
      <c r="AN6635" s="109"/>
      <c r="AO6635" s="109"/>
      <c r="AP6635" s="109"/>
      <c r="BF6635" s="305"/>
      <c r="BG6635" s="305"/>
      <c r="BJ6635" s="344"/>
      <c r="BK6635" s="344"/>
      <c r="BS6635" s="305"/>
      <c r="BT6635" s="305"/>
      <c r="BU6635" s="305"/>
      <c r="BV6635" s="305"/>
      <c r="BW6635" s="305"/>
      <c r="BX6635" s="305"/>
      <c r="BY6635" s="305"/>
      <c r="BZ6635" s="305"/>
      <c r="CA6635" s="305"/>
      <c r="CE6635" s="110"/>
    </row>
    <row r="6636" spans="9:83" s="108" customFormat="1" x14ac:dyDescent="0.25">
      <c r="I6636" s="111"/>
      <c r="J6636" s="111"/>
      <c r="K6636" s="111"/>
      <c r="L6636" s="111"/>
      <c r="M6636" s="111"/>
      <c r="N6636" s="111"/>
      <c r="O6636" s="112"/>
      <c r="AF6636" s="109"/>
      <c r="AG6636" s="109"/>
      <c r="AH6636" s="109"/>
      <c r="AN6636" s="109"/>
      <c r="AO6636" s="109"/>
      <c r="AP6636" s="109"/>
      <c r="BF6636" s="305"/>
      <c r="BG6636" s="305"/>
      <c r="BJ6636" s="344"/>
      <c r="BK6636" s="344"/>
      <c r="BS6636" s="305"/>
      <c r="BT6636" s="305"/>
      <c r="BU6636" s="305"/>
      <c r="BV6636" s="305"/>
      <c r="BW6636" s="305"/>
      <c r="BX6636" s="305"/>
      <c r="BY6636" s="305"/>
      <c r="BZ6636" s="305"/>
      <c r="CA6636" s="305"/>
      <c r="CE6636" s="110"/>
    </row>
    <row r="6637" spans="9:83" s="108" customFormat="1" x14ac:dyDescent="0.25">
      <c r="I6637" s="111"/>
      <c r="J6637" s="111"/>
      <c r="K6637" s="111"/>
      <c r="L6637" s="111"/>
      <c r="M6637" s="111"/>
      <c r="N6637" s="111"/>
      <c r="O6637" s="112"/>
      <c r="AF6637" s="109"/>
      <c r="AG6637" s="109"/>
      <c r="AH6637" s="109"/>
      <c r="AN6637" s="109"/>
      <c r="AO6637" s="109"/>
      <c r="AP6637" s="109"/>
      <c r="BF6637" s="305"/>
      <c r="BG6637" s="305"/>
      <c r="BJ6637" s="344"/>
      <c r="BK6637" s="344"/>
      <c r="BS6637" s="305"/>
      <c r="BT6637" s="305"/>
      <c r="BU6637" s="305"/>
      <c r="BV6637" s="305"/>
      <c r="BW6637" s="305"/>
      <c r="BX6637" s="305"/>
      <c r="BY6637" s="305"/>
      <c r="BZ6637" s="305"/>
      <c r="CA6637" s="305"/>
      <c r="CE6637" s="110"/>
    </row>
    <row r="6638" spans="9:83" s="108" customFormat="1" x14ac:dyDescent="0.25">
      <c r="I6638" s="111"/>
      <c r="J6638" s="111"/>
      <c r="K6638" s="111"/>
      <c r="L6638" s="111"/>
      <c r="M6638" s="111"/>
      <c r="N6638" s="111"/>
      <c r="O6638" s="112"/>
      <c r="AF6638" s="109"/>
      <c r="AG6638" s="109"/>
      <c r="AH6638" s="109"/>
      <c r="AN6638" s="109"/>
      <c r="AO6638" s="109"/>
      <c r="AP6638" s="109"/>
      <c r="BF6638" s="305"/>
      <c r="BG6638" s="305"/>
      <c r="BJ6638" s="344"/>
      <c r="BK6638" s="344"/>
      <c r="BS6638" s="305"/>
      <c r="BT6638" s="305"/>
      <c r="BU6638" s="305"/>
      <c r="BV6638" s="305"/>
      <c r="BW6638" s="305"/>
      <c r="BX6638" s="305"/>
      <c r="BY6638" s="305"/>
      <c r="BZ6638" s="305"/>
      <c r="CA6638" s="305"/>
      <c r="CE6638" s="110"/>
    </row>
    <row r="6639" spans="9:83" s="108" customFormat="1" x14ac:dyDescent="0.25">
      <c r="I6639" s="111"/>
      <c r="J6639" s="111"/>
      <c r="K6639" s="111"/>
      <c r="L6639" s="111"/>
      <c r="M6639" s="111"/>
      <c r="N6639" s="111"/>
      <c r="O6639" s="112"/>
      <c r="AF6639" s="109"/>
      <c r="AG6639" s="109"/>
      <c r="AH6639" s="109"/>
      <c r="AN6639" s="109"/>
      <c r="AO6639" s="109"/>
      <c r="AP6639" s="109"/>
      <c r="BF6639" s="305"/>
      <c r="BG6639" s="305"/>
      <c r="BJ6639" s="344"/>
      <c r="BK6639" s="344"/>
      <c r="BS6639" s="305"/>
      <c r="BT6639" s="305"/>
      <c r="BU6639" s="305"/>
      <c r="BV6639" s="305"/>
      <c r="BW6639" s="305"/>
      <c r="BX6639" s="305"/>
      <c r="BY6639" s="305"/>
      <c r="BZ6639" s="305"/>
      <c r="CA6639" s="305"/>
      <c r="CE6639" s="110"/>
    </row>
    <row r="6640" spans="9:83" s="108" customFormat="1" x14ac:dyDescent="0.25">
      <c r="I6640" s="111"/>
      <c r="J6640" s="111"/>
      <c r="K6640" s="111"/>
      <c r="L6640" s="111"/>
      <c r="M6640" s="111"/>
      <c r="N6640" s="111"/>
      <c r="O6640" s="112"/>
      <c r="AF6640" s="109"/>
      <c r="AG6640" s="109"/>
      <c r="AH6640" s="109"/>
      <c r="AN6640" s="109"/>
      <c r="AO6640" s="109"/>
      <c r="AP6640" s="109"/>
      <c r="BF6640" s="305"/>
      <c r="BG6640" s="305"/>
      <c r="BJ6640" s="344"/>
      <c r="BK6640" s="344"/>
      <c r="BS6640" s="305"/>
      <c r="BT6640" s="305"/>
      <c r="BU6640" s="305"/>
      <c r="BV6640" s="305"/>
      <c r="BW6640" s="305"/>
      <c r="BX6640" s="305"/>
      <c r="BY6640" s="305"/>
      <c r="BZ6640" s="305"/>
      <c r="CA6640" s="305"/>
      <c r="CE6640" s="110"/>
    </row>
    <row r="6641" spans="9:83" s="108" customFormat="1" x14ac:dyDescent="0.25">
      <c r="I6641" s="111"/>
      <c r="J6641" s="111"/>
      <c r="K6641" s="111"/>
      <c r="L6641" s="111"/>
      <c r="M6641" s="111"/>
      <c r="N6641" s="111"/>
      <c r="O6641" s="112"/>
      <c r="AF6641" s="109"/>
      <c r="AG6641" s="109"/>
      <c r="AH6641" s="109"/>
      <c r="AN6641" s="109"/>
      <c r="AO6641" s="109"/>
      <c r="AP6641" s="109"/>
      <c r="BF6641" s="305"/>
      <c r="BG6641" s="305"/>
      <c r="BJ6641" s="344"/>
      <c r="BK6641" s="344"/>
      <c r="BS6641" s="305"/>
      <c r="BT6641" s="305"/>
      <c r="BU6641" s="305"/>
      <c r="BV6641" s="305"/>
      <c r="BW6641" s="305"/>
      <c r="BX6641" s="305"/>
      <c r="BY6641" s="305"/>
      <c r="BZ6641" s="305"/>
      <c r="CA6641" s="305"/>
      <c r="CE6641" s="110"/>
    </row>
    <row r="6642" spans="9:83" s="108" customFormat="1" x14ac:dyDescent="0.25">
      <c r="I6642" s="111"/>
      <c r="J6642" s="111"/>
      <c r="K6642" s="111"/>
      <c r="L6642" s="111"/>
      <c r="M6642" s="111"/>
      <c r="N6642" s="111"/>
      <c r="O6642" s="112"/>
      <c r="AF6642" s="109"/>
      <c r="AG6642" s="109"/>
      <c r="AH6642" s="109"/>
      <c r="AN6642" s="109"/>
      <c r="AO6642" s="109"/>
      <c r="AP6642" s="109"/>
      <c r="BF6642" s="305"/>
      <c r="BG6642" s="305"/>
      <c r="BJ6642" s="344"/>
      <c r="BK6642" s="344"/>
      <c r="BS6642" s="305"/>
      <c r="BT6642" s="305"/>
      <c r="BU6642" s="305"/>
      <c r="BV6642" s="305"/>
      <c r="BW6642" s="305"/>
      <c r="BX6642" s="305"/>
      <c r="BY6642" s="305"/>
      <c r="BZ6642" s="305"/>
      <c r="CA6642" s="305"/>
      <c r="CE6642" s="110"/>
    </row>
    <row r="6643" spans="9:83" s="108" customFormat="1" x14ac:dyDescent="0.25">
      <c r="I6643" s="111"/>
      <c r="J6643" s="111"/>
      <c r="K6643" s="111"/>
      <c r="L6643" s="111"/>
      <c r="M6643" s="111"/>
      <c r="N6643" s="111"/>
      <c r="O6643" s="112"/>
      <c r="AF6643" s="109"/>
      <c r="AG6643" s="109"/>
      <c r="AH6643" s="109"/>
      <c r="AN6643" s="109"/>
      <c r="AO6643" s="109"/>
      <c r="AP6643" s="109"/>
      <c r="BF6643" s="305"/>
      <c r="BG6643" s="305"/>
      <c r="BJ6643" s="344"/>
      <c r="BK6643" s="344"/>
      <c r="BS6643" s="305"/>
      <c r="BT6643" s="305"/>
      <c r="BU6643" s="305"/>
      <c r="BV6643" s="305"/>
      <c r="BW6643" s="305"/>
      <c r="BX6643" s="305"/>
      <c r="BY6643" s="305"/>
      <c r="BZ6643" s="305"/>
      <c r="CA6643" s="305"/>
      <c r="CE6643" s="110"/>
    </row>
    <row r="6644" spans="9:83" s="108" customFormat="1" x14ac:dyDescent="0.25">
      <c r="I6644" s="111"/>
      <c r="J6644" s="111"/>
      <c r="K6644" s="111"/>
      <c r="L6644" s="111"/>
      <c r="M6644" s="111"/>
      <c r="N6644" s="111"/>
      <c r="O6644" s="112"/>
      <c r="AF6644" s="109"/>
      <c r="AG6644" s="109"/>
      <c r="AH6644" s="109"/>
      <c r="AN6644" s="109"/>
      <c r="AO6644" s="109"/>
      <c r="AP6644" s="109"/>
      <c r="BF6644" s="305"/>
      <c r="BG6644" s="305"/>
      <c r="BJ6644" s="344"/>
      <c r="BK6644" s="344"/>
      <c r="BS6644" s="305"/>
      <c r="BT6644" s="305"/>
      <c r="BU6644" s="305"/>
      <c r="BV6644" s="305"/>
      <c r="BW6644" s="305"/>
      <c r="BX6644" s="305"/>
      <c r="BY6644" s="305"/>
      <c r="BZ6644" s="305"/>
      <c r="CA6644" s="305"/>
      <c r="CE6644" s="110"/>
    </row>
    <row r="6645" spans="9:83" s="108" customFormat="1" x14ac:dyDescent="0.25">
      <c r="I6645" s="111"/>
      <c r="J6645" s="111"/>
      <c r="K6645" s="111"/>
      <c r="L6645" s="111"/>
      <c r="M6645" s="111"/>
      <c r="N6645" s="111"/>
      <c r="O6645" s="112"/>
      <c r="AF6645" s="109"/>
      <c r="AG6645" s="109"/>
      <c r="AH6645" s="109"/>
      <c r="AN6645" s="109"/>
      <c r="AO6645" s="109"/>
      <c r="AP6645" s="109"/>
      <c r="BF6645" s="305"/>
      <c r="BG6645" s="305"/>
      <c r="BJ6645" s="344"/>
      <c r="BK6645" s="344"/>
      <c r="BS6645" s="305"/>
      <c r="BT6645" s="305"/>
      <c r="BU6645" s="305"/>
      <c r="BV6645" s="305"/>
      <c r="BW6645" s="305"/>
      <c r="BX6645" s="305"/>
      <c r="BY6645" s="305"/>
      <c r="BZ6645" s="305"/>
      <c r="CA6645" s="305"/>
      <c r="CE6645" s="110"/>
    </row>
    <row r="6646" spans="9:83" s="108" customFormat="1" x14ac:dyDescent="0.25">
      <c r="I6646" s="111"/>
      <c r="J6646" s="111"/>
      <c r="K6646" s="111"/>
      <c r="L6646" s="111"/>
      <c r="M6646" s="111"/>
      <c r="N6646" s="111"/>
      <c r="O6646" s="112"/>
      <c r="AF6646" s="109"/>
      <c r="AG6646" s="109"/>
      <c r="AH6646" s="109"/>
      <c r="AN6646" s="109"/>
      <c r="AO6646" s="109"/>
      <c r="AP6646" s="109"/>
      <c r="BF6646" s="305"/>
      <c r="BG6646" s="305"/>
      <c r="BJ6646" s="344"/>
      <c r="BK6646" s="344"/>
      <c r="BS6646" s="305"/>
      <c r="BT6646" s="305"/>
      <c r="BU6646" s="305"/>
      <c r="BV6646" s="305"/>
      <c r="BW6646" s="305"/>
      <c r="BX6646" s="305"/>
      <c r="BY6646" s="305"/>
      <c r="BZ6646" s="305"/>
      <c r="CA6646" s="305"/>
      <c r="CE6646" s="110"/>
    </row>
    <row r="6647" spans="9:83" s="108" customFormat="1" x14ac:dyDescent="0.25">
      <c r="I6647" s="111"/>
      <c r="J6647" s="111"/>
      <c r="K6647" s="111"/>
      <c r="L6647" s="111"/>
      <c r="M6647" s="111"/>
      <c r="N6647" s="111"/>
      <c r="O6647" s="112"/>
      <c r="AF6647" s="109"/>
      <c r="AG6647" s="109"/>
      <c r="AH6647" s="109"/>
      <c r="AN6647" s="109"/>
      <c r="AO6647" s="109"/>
      <c r="AP6647" s="109"/>
      <c r="BF6647" s="305"/>
      <c r="BG6647" s="305"/>
      <c r="BJ6647" s="344"/>
      <c r="BK6647" s="344"/>
      <c r="BS6647" s="305"/>
      <c r="BT6647" s="305"/>
      <c r="BU6647" s="305"/>
      <c r="BV6647" s="305"/>
      <c r="BW6647" s="305"/>
      <c r="BX6647" s="305"/>
      <c r="BY6647" s="305"/>
      <c r="BZ6647" s="305"/>
      <c r="CA6647" s="305"/>
      <c r="CE6647" s="110"/>
    </row>
    <row r="6648" spans="9:83" s="108" customFormat="1" x14ac:dyDescent="0.25">
      <c r="I6648" s="111"/>
      <c r="J6648" s="111"/>
      <c r="K6648" s="111"/>
      <c r="L6648" s="111"/>
      <c r="M6648" s="111"/>
      <c r="N6648" s="111"/>
      <c r="O6648" s="112"/>
      <c r="AF6648" s="109"/>
      <c r="AG6648" s="109"/>
      <c r="AH6648" s="109"/>
      <c r="AN6648" s="109"/>
      <c r="AO6648" s="109"/>
      <c r="AP6648" s="109"/>
      <c r="BF6648" s="305"/>
      <c r="BG6648" s="305"/>
      <c r="BJ6648" s="344"/>
      <c r="BK6648" s="344"/>
      <c r="BS6648" s="305"/>
      <c r="BT6648" s="305"/>
      <c r="BU6648" s="305"/>
      <c r="BV6648" s="305"/>
      <c r="BW6648" s="305"/>
      <c r="BX6648" s="305"/>
      <c r="BY6648" s="305"/>
      <c r="BZ6648" s="305"/>
      <c r="CA6648" s="305"/>
      <c r="CE6648" s="110"/>
    </row>
    <row r="6649" spans="9:83" s="108" customFormat="1" x14ac:dyDescent="0.25">
      <c r="I6649" s="111"/>
      <c r="J6649" s="111"/>
      <c r="K6649" s="111"/>
      <c r="L6649" s="111"/>
      <c r="M6649" s="111"/>
      <c r="N6649" s="111"/>
      <c r="O6649" s="112"/>
      <c r="AF6649" s="109"/>
      <c r="AG6649" s="109"/>
      <c r="AH6649" s="109"/>
      <c r="AN6649" s="109"/>
      <c r="AO6649" s="109"/>
      <c r="AP6649" s="109"/>
      <c r="BF6649" s="305"/>
      <c r="BG6649" s="305"/>
      <c r="BJ6649" s="344"/>
      <c r="BK6649" s="344"/>
      <c r="BS6649" s="305"/>
      <c r="BT6649" s="305"/>
      <c r="BU6649" s="305"/>
      <c r="BV6649" s="305"/>
      <c r="BW6649" s="305"/>
      <c r="BX6649" s="305"/>
      <c r="BY6649" s="305"/>
      <c r="BZ6649" s="305"/>
      <c r="CA6649" s="305"/>
      <c r="CE6649" s="110"/>
    </row>
    <row r="6650" spans="9:83" s="108" customFormat="1" x14ac:dyDescent="0.25">
      <c r="I6650" s="111"/>
      <c r="J6650" s="111"/>
      <c r="K6650" s="111"/>
      <c r="L6650" s="111"/>
      <c r="M6650" s="111"/>
      <c r="N6650" s="111"/>
      <c r="O6650" s="112"/>
      <c r="AF6650" s="109"/>
      <c r="AG6650" s="109"/>
      <c r="AH6650" s="109"/>
      <c r="AN6650" s="109"/>
      <c r="AO6650" s="109"/>
      <c r="AP6650" s="109"/>
      <c r="BF6650" s="305"/>
      <c r="BG6650" s="305"/>
      <c r="BJ6650" s="344"/>
      <c r="BK6650" s="344"/>
      <c r="BS6650" s="305"/>
      <c r="BT6650" s="305"/>
      <c r="BU6650" s="305"/>
      <c r="BV6650" s="305"/>
      <c r="BW6650" s="305"/>
      <c r="BX6650" s="305"/>
      <c r="BY6650" s="305"/>
      <c r="BZ6650" s="305"/>
      <c r="CA6650" s="305"/>
      <c r="CE6650" s="110"/>
    </row>
    <row r="6651" spans="9:83" s="108" customFormat="1" x14ac:dyDescent="0.25">
      <c r="I6651" s="111"/>
      <c r="J6651" s="111"/>
      <c r="K6651" s="111"/>
      <c r="L6651" s="111"/>
      <c r="M6651" s="111"/>
      <c r="N6651" s="111"/>
      <c r="O6651" s="112"/>
      <c r="AF6651" s="109"/>
      <c r="AG6651" s="109"/>
      <c r="AH6651" s="109"/>
      <c r="AN6651" s="109"/>
      <c r="AO6651" s="109"/>
      <c r="AP6651" s="109"/>
      <c r="BF6651" s="305"/>
      <c r="BG6651" s="305"/>
      <c r="BJ6651" s="344"/>
      <c r="BK6651" s="344"/>
      <c r="BS6651" s="305"/>
      <c r="BT6651" s="305"/>
      <c r="BU6651" s="305"/>
      <c r="BV6651" s="305"/>
      <c r="BW6651" s="305"/>
      <c r="BX6651" s="305"/>
      <c r="BY6651" s="305"/>
      <c r="BZ6651" s="305"/>
      <c r="CA6651" s="305"/>
      <c r="CE6651" s="110"/>
    </row>
    <row r="6652" spans="9:83" s="108" customFormat="1" x14ac:dyDescent="0.25">
      <c r="I6652" s="111"/>
      <c r="J6652" s="111"/>
      <c r="K6652" s="111"/>
      <c r="L6652" s="111"/>
      <c r="M6652" s="111"/>
      <c r="N6652" s="111"/>
      <c r="O6652" s="112"/>
      <c r="AF6652" s="109"/>
      <c r="AG6652" s="109"/>
      <c r="AH6652" s="109"/>
      <c r="AN6652" s="109"/>
      <c r="AO6652" s="109"/>
      <c r="AP6652" s="109"/>
      <c r="BF6652" s="305"/>
      <c r="BG6652" s="305"/>
      <c r="BJ6652" s="344"/>
      <c r="BK6652" s="344"/>
      <c r="BS6652" s="305"/>
      <c r="BT6652" s="305"/>
      <c r="BU6652" s="305"/>
      <c r="BV6652" s="305"/>
      <c r="BW6652" s="305"/>
      <c r="BX6652" s="305"/>
      <c r="BY6652" s="305"/>
      <c r="BZ6652" s="305"/>
      <c r="CA6652" s="305"/>
      <c r="CE6652" s="110"/>
    </row>
    <row r="6653" spans="9:83" s="108" customFormat="1" x14ac:dyDescent="0.25">
      <c r="I6653" s="111"/>
      <c r="J6653" s="111"/>
      <c r="K6653" s="111"/>
      <c r="L6653" s="111"/>
      <c r="M6653" s="111"/>
      <c r="N6653" s="111"/>
      <c r="O6653" s="112"/>
      <c r="AF6653" s="109"/>
      <c r="AG6653" s="109"/>
      <c r="AH6653" s="109"/>
      <c r="AN6653" s="109"/>
      <c r="AO6653" s="109"/>
      <c r="AP6653" s="109"/>
      <c r="BF6653" s="305"/>
      <c r="BG6653" s="305"/>
      <c r="BJ6653" s="344"/>
      <c r="BK6653" s="344"/>
      <c r="BS6653" s="305"/>
      <c r="BT6653" s="305"/>
      <c r="BU6653" s="305"/>
      <c r="BV6653" s="305"/>
      <c r="BW6653" s="305"/>
      <c r="BX6653" s="305"/>
      <c r="BY6653" s="305"/>
      <c r="BZ6653" s="305"/>
      <c r="CA6653" s="305"/>
      <c r="CE6653" s="110"/>
    </row>
    <row r="6654" spans="9:83" s="108" customFormat="1" x14ac:dyDescent="0.25">
      <c r="I6654" s="111"/>
      <c r="J6654" s="111"/>
      <c r="K6654" s="111"/>
      <c r="L6654" s="111"/>
      <c r="M6654" s="111"/>
      <c r="N6654" s="111"/>
      <c r="O6654" s="112"/>
      <c r="AF6654" s="109"/>
      <c r="AG6654" s="109"/>
      <c r="AH6654" s="109"/>
      <c r="AN6654" s="109"/>
      <c r="AO6654" s="109"/>
      <c r="AP6654" s="109"/>
      <c r="BF6654" s="305"/>
      <c r="BG6654" s="305"/>
      <c r="BJ6654" s="344"/>
      <c r="BK6654" s="344"/>
      <c r="BS6654" s="305"/>
      <c r="BT6654" s="305"/>
      <c r="BU6654" s="305"/>
      <c r="BV6654" s="305"/>
      <c r="BW6654" s="305"/>
      <c r="BX6654" s="305"/>
      <c r="BY6654" s="305"/>
      <c r="BZ6654" s="305"/>
      <c r="CA6654" s="305"/>
      <c r="CE6654" s="110"/>
    </row>
    <row r="6655" spans="9:83" s="108" customFormat="1" x14ac:dyDescent="0.25">
      <c r="I6655" s="111"/>
      <c r="J6655" s="111"/>
      <c r="K6655" s="111"/>
      <c r="L6655" s="111"/>
      <c r="M6655" s="111"/>
      <c r="N6655" s="111"/>
      <c r="O6655" s="112"/>
      <c r="AF6655" s="109"/>
      <c r="AG6655" s="109"/>
      <c r="AH6655" s="109"/>
      <c r="AN6655" s="109"/>
      <c r="AO6655" s="109"/>
      <c r="AP6655" s="109"/>
      <c r="BF6655" s="305"/>
      <c r="BG6655" s="305"/>
      <c r="BJ6655" s="344"/>
      <c r="BK6655" s="344"/>
      <c r="BS6655" s="305"/>
      <c r="BT6655" s="305"/>
      <c r="BU6655" s="305"/>
      <c r="BV6655" s="305"/>
      <c r="BW6655" s="305"/>
      <c r="BX6655" s="305"/>
      <c r="BY6655" s="305"/>
      <c r="BZ6655" s="305"/>
      <c r="CA6655" s="305"/>
      <c r="CE6655" s="110"/>
    </row>
    <row r="6656" spans="9:83" s="108" customFormat="1" x14ac:dyDescent="0.25">
      <c r="I6656" s="111"/>
      <c r="J6656" s="111"/>
      <c r="K6656" s="111"/>
      <c r="L6656" s="111"/>
      <c r="M6656" s="111"/>
      <c r="N6656" s="111"/>
      <c r="O6656" s="112"/>
      <c r="AF6656" s="109"/>
      <c r="AG6656" s="109"/>
      <c r="AH6656" s="109"/>
      <c r="AN6656" s="109"/>
      <c r="AO6656" s="109"/>
      <c r="AP6656" s="109"/>
      <c r="BF6656" s="305"/>
      <c r="BG6656" s="305"/>
      <c r="BJ6656" s="344"/>
      <c r="BK6656" s="344"/>
      <c r="BS6656" s="305"/>
      <c r="BT6656" s="305"/>
      <c r="BU6656" s="305"/>
      <c r="BV6656" s="305"/>
      <c r="BW6656" s="305"/>
      <c r="BX6656" s="305"/>
      <c r="BY6656" s="305"/>
      <c r="BZ6656" s="305"/>
      <c r="CA6656" s="305"/>
      <c r="CE6656" s="110"/>
    </row>
    <row r="6657" spans="9:83" s="108" customFormat="1" x14ac:dyDescent="0.25">
      <c r="I6657" s="111"/>
      <c r="J6657" s="111"/>
      <c r="K6657" s="111"/>
      <c r="L6657" s="111"/>
      <c r="M6657" s="111"/>
      <c r="N6657" s="111"/>
      <c r="O6657" s="112"/>
      <c r="AF6657" s="109"/>
      <c r="AG6657" s="109"/>
      <c r="AH6657" s="109"/>
      <c r="AN6657" s="109"/>
      <c r="AO6657" s="109"/>
      <c r="AP6657" s="109"/>
      <c r="BF6657" s="305"/>
      <c r="BG6657" s="305"/>
      <c r="BJ6657" s="344"/>
      <c r="BK6657" s="344"/>
      <c r="BS6657" s="305"/>
      <c r="BT6657" s="305"/>
      <c r="BU6657" s="305"/>
      <c r="BV6657" s="305"/>
      <c r="BW6657" s="305"/>
      <c r="BX6657" s="305"/>
      <c r="BY6657" s="305"/>
      <c r="BZ6657" s="305"/>
      <c r="CA6657" s="305"/>
      <c r="CE6657" s="110"/>
    </row>
    <row r="6658" spans="9:83" s="108" customFormat="1" x14ac:dyDescent="0.25">
      <c r="I6658" s="111"/>
      <c r="J6658" s="111"/>
      <c r="K6658" s="111"/>
      <c r="L6658" s="111"/>
      <c r="M6658" s="111"/>
      <c r="N6658" s="111"/>
      <c r="O6658" s="112"/>
      <c r="AF6658" s="109"/>
      <c r="AG6658" s="109"/>
      <c r="AH6658" s="109"/>
      <c r="AN6658" s="109"/>
      <c r="AO6658" s="109"/>
      <c r="AP6658" s="109"/>
      <c r="BF6658" s="305"/>
      <c r="BG6658" s="305"/>
      <c r="BJ6658" s="344"/>
      <c r="BK6658" s="344"/>
      <c r="BS6658" s="305"/>
      <c r="BT6658" s="305"/>
      <c r="BU6658" s="305"/>
      <c r="BV6658" s="305"/>
      <c r="BW6658" s="305"/>
      <c r="BX6658" s="305"/>
      <c r="BY6658" s="305"/>
      <c r="BZ6658" s="305"/>
      <c r="CA6658" s="305"/>
      <c r="CE6658" s="110"/>
    </row>
    <row r="6659" spans="9:83" s="108" customFormat="1" x14ac:dyDescent="0.25">
      <c r="I6659" s="111"/>
      <c r="J6659" s="111"/>
      <c r="K6659" s="111"/>
      <c r="L6659" s="111"/>
      <c r="M6659" s="111"/>
      <c r="N6659" s="111"/>
      <c r="O6659" s="112"/>
      <c r="AF6659" s="109"/>
      <c r="AG6659" s="109"/>
      <c r="AH6659" s="109"/>
      <c r="AN6659" s="109"/>
      <c r="AO6659" s="109"/>
      <c r="AP6659" s="109"/>
      <c r="BF6659" s="305"/>
      <c r="BG6659" s="305"/>
      <c r="BJ6659" s="344"/>
      <c r="BK6659" s="344"/>
      <c r="BS6659" s="305"/>
      <c r="BT6659" s="305"/>
      <c r="BU6659" s="305"/>
      <c r="BV6659" s="305"/>
      <c r="BW6659" s="305"/>
      <c r="BX6659" s="305"/>
      <c r="BY6659" s="305"/>
      <c r="BZ6659" s="305"/>
      <c r="CA6659" s="305"/>
      <c r="CE6659" s="110"/>
    </row>
    <row r="6660" spans="9:83" s="108" customFormat="1" x14ac:dyDescent="0.25">
      <c r="I6660" s="111"/>
      <c r="J6660" s="111"/>
      <c r="K6660" s="111"/>
      <c r="L6660" s="111"/>
      <c r="M6660" s="111"/>
      <c r="N6660" s="111"/>
      <c r="O6660" s="112"/>
      <c r="AF6660" s="109"/>
      <c r="AG6660" s="109"/>
      <c r="AH6660" s="109"/>
      <c r="AN6660" s="109"/>
      <c r="AO6660" s="109"/>
      <c r="AP6660" s="109"/>
      <c r="BF6660" s="305"/>
      <c r="BG6660" s="305"/>
      <c r="BJ6660" s="344"/>
      <c r="BK6660" s="344"/>
      <c r="BS6660" s="305"/>
      <c r="BT6660" s="305"/>
      <c r="BU6660" s="305"/>
      <c r="BV6660" s="305"/>
      <c r="BW6660" s="305"/>
      <c r="BX6660" s="305"/>
      <c r="BY6660" s="305"/>
      <c r="BZ6660" s="305"/>
      <c r="CA6660" s="305"/>
      <c r="CE6660" s="110"/>
    </row>
    <row r="6661" spans="9:83" s="108" customFormat="1" x14ac:dyDescent="0.25">
      <c r="I6661" s="111"/>
      <c r="J6661" s="111"/>
      <c r="K6661" s="111"/>
      <c r="L6661" s="111"/>
      <c r="M6661" s="111"/>
      <c r="N6661" s="111"/>
      <c r="O6661" s="112"/>
      <c r="AF6661" s="109"/>
      <c r="AG6661" s="109"/>
      <c r="AH6661" s="109"/>
      <c r="AN6661" s="109"/>
      <c r="AO6661" s="109"/>
      <c r="AP6661" s="109"/>
      <c r="BF6661" s="305"/>
      <c r="BG6661" s="305"/>
      <c r="BJ6661" s="344"/>
      <c r="BK6661" s="344"/>
      <c r="BS6661" s="305"/>
      <c r="BT6661" s="305"/>
      <c r="BU6661" s="305"/>
      <c r="BV6661" s="305"/>
      <c r="BW6661" s="305"/>
      <c r="BX6661" s="305"/>
      <c r="BY6661" s="305"/>
      <c r="BZ6661" s="305"/>
      <c r="CA6661" s="305"/>
      <c r="CE6661" s="110"/>
    </row>
    <row r="6662" spans="9:83" s="108" customFormat="1" x14ac:dyDescent="0.25">
      <c r="I6662" s="111"/>
      <c r="J6662" s="111"/>
      <c r="K6662" s="111"/>
      <c r="L6662" s="111"/>
      <c r="M6662" s="111"/>
      <c r="N6662" s="111"/>
      <c r="O6662" s="112"/>
      <c r="AF6662" s="109"/>
      <c r="AG6662" s="109"/>
      <c r="AH6662" s="109"/>
      <c r="AN6662" s="109"/>
      <c r="AO6662" s="109"/>
      <c r="AP6662" s="109"/>
      <c r="BF6662" s="305"/>
      <c r="BG6662" s="305"/>
      <c r="BJ6662" s="344"/>
      <c r="BK6662" s="344"/>
      <c r="BS6662" s="305"/>
      <c r="BT6662" s="305"/>
      <c r="BU6662" s="305"/>
      <c r="BV6662" s="305"/>
      <c r="BW6662" s="305"/>
      <c r="BX6662" s="305"/>
      <c r="BY6662" s="305"/>
      <c r="BZ6662" s="305"/>
      <c r="CA6662" s="305"/>
      <c r="CE6662" s="110"/>
    </row>
    <row r="6663" spans="9:83" s="108" customFormat="1" x14ac:dyDescent="0.25">
      <c r="I6663" s="111"/>
      <c r="J6663" s="111"/>
      <c r="K6663" s="111"/>
      <c r="L6663" s="111"/>
      <c r="M6663" s="111"/>
      <c r="N6663" s="111"/>
      <c r="O6663" s="112"/>
      <c r="AF6663" s="109"/>
      <c r="AG6663" s="109"/>
      <c r="AH6663" s="109"/>
      <c r="AN6663" s="109"/>
      <c r="AO6663" s="109"/>
      <c r="AP6663" s="109"/>
      <c r="BF6663" s="305"/>
      <c r="BG6663" s="305"/>
      <c r="BJ6663" s="344"/>
      <c r="BK6663" s="344"/>
      <c r="BS6663" s="305"/>
      <c r="BT6663" s="305"/>
      <c r="BU6663" s="305"/>
      <c r="BV6663" s="305"/>
      <c r="BW6663" s="305"/>
      <c r="BX6663" s="305"/>
      <c r="BY6663" s="305"/>
      <c r="BZ6663" s="305"/>
      <c r="CA6663" s="305"/>
      <c r="CE6663" s="110"/>
    </row>
    <row r="6664" spans="9:83" s="108" customFormat="1" x14ac:dyDescent="0.25">
      <c r="I6664" s="111"/>
      <c r="J6664" s="111"/>
      <c r="K6664" s="111"/>
      <c r="L6664" s="111"/>
      <c r="M6664" s="111"/>
      <c r="N6664" s="111"/>
      <c r="O6664" s="112"/>
      <c r="AF6664" s="109"/>
      <c r="AG6664" s="109"/>
      <c r="AH6664" s="109"/>
      <c r="AN6664" s="109"/>
      <c r="AO6664" s="109"/>
      <c r="AP6664" s="109"/>
      <c r="BF6664" s="305"/>
      <c r="BG6664" s="305"/>
      <c r="BJ6664" s="344"/>
      <c r="BK6664" s="344"/>
      <c r="BS6664" s="305"/>
      <c r="BT6664" s="305"/>
      <c r="BU6664" s="305"/>
      <c r="BV6664" s="305"/>
      <c r="BW6664" s="305"/>
      <c r="BX6664" s="305"/>
      <c r="BY6664" s="305"/>
      <c r="BZ6664" s="305"/>
      <c r="CA6664" s="305"/>
      <c r="CE6664" s="110"/>
    </row>
    <row r="6665" spans="9:83" s="108" customFormat="1" x14ac:dyDescent="0.25">
      <c r="I6665" s="111"/>
      <c r="J6665" s="111"/>
      <c r="K6665" s="111"/>
      <c r="L6665" s="111"/>
      <c r="M6665" s="111"/>
      <c r="N6665" s="111"/>
      <c r="O6665" s="112"/>
      <c r="AF6665" s="109"/>
      <c r="AG6665" s="109"/>
      <c r="AH6665" s="109"/>
      <c r="AN6665" s="109"/>
      <c r="AO6665" s="109"/>
      <c r="AP6665" s="109"/>
      <c r="BF6665" s="305"/>
      <c r="BG6665" s="305"/>
      <c r="BJ6665" s="344"/>
      <c r="BK6665" s="344"/>
      <c r="BS6665" s="305"/>
      <c r="BT6665" s="305"/>
      <c r="BU6665" s="305"/>
      <c r="BV6665" s="305"/>
      <c r="BW6665" s="305"/>
      <c r="BX6665" s="305"/>
      <c r="BY6665" s="305"/>
      <c r="BZ6665" s="305"/>
      <c r="CA6665" s="305"/>
      <c r="CE6665" s="110"/>
    </row>
    <row r="6666" spans="9:83" s="108" customFormat="1" x14ac:dyDescent="0.25">
      <c r="I6666" s="111"/>
      <c r="J6666" s="111"/>
      <c r="K6666" s="111"/>
      <c r="L6666" s="111"/>
      <c r="M6666" s="111"/>
      <c r="N6666" s="111"/>
      <c r="O6666" s="112"/>
      <c r="AF6666" s="109"/>
      <c r="AG6666" s="109"/>
      <c r="AH6666" s="109"/>
      <c r="AN6666" s="109"/>
      <c r="AO6666" s="109"/>
      <c r="AP6666" s="109"/>
      <c r="BF6666" s="305"/>
      <c r="BG6666" s="305"/>
      <c r="BJ6666" s="344"/>
      <c r="BK6666" s="344"/>
      <c r="BS6666" s="305"/>
      <c r="BT6666" s="305"/>
      <c r="BU6666" s="305"/>
      <c r="BV6666" s="305"/>
      <c r="BW6666" s="305"/>
      <c r="BX6666" s="305"/>
      <c r="BY6666" s="305"/>
      <c r="BZ6666" s="305"/>
      <c r="CA6666" s="305"/>
      <c r="CE6666" s="110"/>
    </row>
    <row r="6667" spans="9:83" s="108" customFormat="1" x14ac:dyDescent="0.25">
      <c r="I6667" s="111"/>
      <c r="J6667" s="111"/>
      <c r="K6667" s="111"/>
      <c r="L6667" s="111"/>
      <c r="M6667" s="111"/>
      <c r="N6667" s="111"/>
      <c r="O6667" s="112"/>
      <c r="AF6667" s="109"/>
      <c r="AG6667" s="109"/>
      <c r="AH6667" s="109"/>
      <c r="AN6667" s="109"/>
      <c r="AO6667" s="109"/>
      <c r="AP6667" s="109"/>
      <c r="BF6667" s="305"/>
      <c r="BG6667" s="305"/>
      <c r="BJ6667" s="344"/>
      <c r="BK6667" s="344"/>
      <c r="BS6667" s="305"/>
      <c r="BT6667" s="305"/>
      <c r="BU6667" s="305"/>
      <c r="BV6667" s="305"/>
      <c r="BW6667" s="305"/>
      <c r="BX6667" s="305"/>
      <c r="BY6667" s="305"/>
      <c r="BZ6667" s="305"/>
      <c r="CA6667" s="305"/>
      <c r="CE6667" s="110"/>
    </row>
    <row r="6668" spans="9:83" s="108" customFormat="1" x14ac:dyDescent="0.25">
      <c r="I6668" s="111"/>
      <c r="J6668" s="111"/>
      <c r="K6668" s="111"/>
      <c r="L6668" s="111"/>
      <c r="M6668" s="111"/>
      <c r="N6668" s="111"/>
      <c r="O6668" s="112"/>
      <c r="AF6668" s="109"/>
      <c r="AG6668" s="109"/>
      <c r="AH6668" s="109"/>
      <c r="AN6668" s="109"/>
      <c r="AO6668" s="109"/>
      <c r="AP6668" s="109"/>
      <c r="BF6668" s="305"/>
      <c r="BG6668" s="305"/>
      <c r="BJ6668" s="344"/>
      <c r="BK6668" s="344"/>
      <c r="BS6668" s="305"/>
      <c r="BT6668" s="305"/>
      <c r="BU6668" s="305"/>
      <c r="BV6668" s="305"/>
      <c r="BW6668" s="305"/>
      <c r="BX6668" s="305"/>
      <c r="BY6668" s="305"/>
      <c r="BZ6668" s="305"/>
      <c r="CA6668" s="305"/>
      <c r="CE6668" s="110"/>
    </row>
    <row r="6669" spans="9:83" s="108" customFormat="1" x14ac:dyDescent="0.25">
      <c r="I6669" s="111"/>
      <c r="J6669" s="111"/>
      <c r="K6669" s="111"/>
      <c r="L6669" s="111"/>
      <c r="M6669" s="111"/>
      <c r="N6669" s="111"/>
      <c r="O6669" s="112"/>
      <c r="AF6669" s="109"/>
      <c r="AG6669" s="109"/>
      <c r="AH6669" s="109"/>
      <c r="AN6669" s="109"/>
      <c r="AO6669" s="109"/>
      <c r="AP6669" s="109"/>
      <c r="BF6669" s="305"/>
      <c r="BG6669" s="305"/>
      <c r="BJ6669" s="344"/>
      <c r="BK6669" s="344"/>
      <c r="BS6669" s="305"/>
      <c r="BT6669" s="305"/>
      <c r="BU6669" s="305"/>
      <c r="BV6669" s="305"/>
      <c r="BW6669" s="305"/>
      <c r="BX6669" s="305"/>
      <c r="BY6669" s="305"/>
      <c r="BZ6669" s="305"/>
      <c r="CA6669" s="305"/>
      <c r="CE6669" s="110"/>
    </row>
    <row r="6670" spans="9:83" s="108" customFormat="1" x14ac:dyDescent="0.25">
      <c r="I6670" s="111"/>
      <c r="J6670" s="111"/>
      <c r="K6670" s="111"/>
      <c r="L6670" s="111"/>
      <c r="M6670" s="111"/>
      <c r="N6670" s="111"/>
      <c r="O6670" s="112"/>
      <c r="AF6670" s="109"/>
      <c r="AG6670" s="109"/>
      <c r="AH6670" s="109"/>
      <c r="AN6670" s="109"/>
      <c r="AO6670" s="109"/>
      <c r="AP6670" s="109"/>
      <c r="BF6670" s="305"/>
      <c r="BG6670" s="305"/>
      <c r="BJ6670" s="344"/>
      <c r="BK6670" s="344"/>
      <c r="BS6670" s="305"/>
      <c r="BT6670" s="305"/>
      <c r="BU6670" s="305"/>
      <c r="BV6670" s="305"/>
      <c r="BW6670" s="305"/>
      <c r="BX6670" s="305"/>
      <c r="BY6670" s="305"/>
      <c r="BZ6670" s="305"/>
      <c r="CA6670" s="305"/>
      <c r="CE6670" s="110"/>
    </row>
    <row r="6671" spans="9:83" s="108" customFormat="1" x14ac:dyDescent="0.25">
      <c r="I6671" s="111"/>
      <c r="J6671" s="111"/>
      <c r="K6671" s="111"/>
      <c r="L6671" s="111"/>
      <c r="M6671" s="111"/>
      <c r="N6671" s="111"/>
      <c r="O6671" s="112"/>
      <c r="AF6671" s="109"/>
      <c r="AG6671" s="109"/>
      <c r="AH6671" s="109"/>
      <c r="AN6671" s="109"/>
      <c r="AO6671" s="109"/>
      <c r="AP6671" s="109"/>
      <c r="BF6671" s="305"/>
      <c r="BG6671" s="305"/>
      <c r="BJ6671" s="344"/>
      <c r="BK6671" s="344"/>
      <c r="BS6671" s="305"/>
      <c r="BT6671" s="305"/>
      <c r="BU6671" s="305"/>
      <c r="BV6671" s="305"/>
      <c r="BW6671" s="305"/>
      <c r="BX6671" s="305"/>
      <c r="BY6671" s="305"/>
      <c r="BZ6671" s="305"/>
      <c r="CA6671" s="305"/>
      <c r="CE6671" s="110"/>
    </row>
    <row r="6672" spans="9:83" s="108" customFormat="1" x14ac:dyDescent="0.25">
      <c r="I6672" s="111"/>
      <c r="J6672" s="111"/>
      <c r="K6672" s="111"/>
      <c r="L6672" s="111"/>
      <c r="M6672" s="111"/>
      <c r="N6672" s="111"/>
      <c r="O6672" s="112"/>
      <c r="AF6672" s="109"/>
      <c r="AG6672" s="109"/>
      <c r="AH6672" s="109"/>
      <c r="AN6672" s="109"/>
      <c r="AO6672" s="109"/>
      <c r="AP6672" s="109"/>
      <c r="BF6672" s="305"/>
      <c r="BG6672" s="305"/>
      <c r="BJ6672" s="344"/>
      <c r="BK6672" s="344"/>
      <c r="BS6672" s="305"/>
      <c r="BT6672" s="305"/>
      <c r="BU6672" s="305"/>
      <c r="BV6672" s="305"/>
      <c r="BW6672" s="305"/>
      <c r="BX6672" s="305"/>
      <c r="BY6672" s="305"/>
      <c r="BZ6672" s="305"/>
      <c r="CA6672" s="305"/>
      <c r="CE6672" s="110"/>
    </row>
    <row r="6673" spans="9:83" s="108" customFormat="1" x14ac:dyDescent="0.25">
      <c r="I6673" s="111"/>
      <c r="J6673" s="111"/>
      <c r="K6673" s="111"/>
      <c r="L6673" s="111"/>
      <c r="M6673" s="111"/>
      <c r="N6673" s="111"/>
      <c r="O6673" s="112"/>
      <c r="AF6673" s="109"/>
      <c r="AG6673" s="109"/>
      <c r="AH6673" s="109"/>
      <c r="AN6673" s="109"/>
      <c r="AO6673" s="109"/>
      <c r="AP6673" s="109"/>
      <c r="BF6673" s="305"/>
      <c r="BG6673" s="305"/>
      <c r="BJ6673" s="344"/>
      <c r="BK6673" s="344"/>
      <c r="BS6673" s="305"/>
      <c r="BT6673" s="305"/>
      <c r="BU6673" s="305"/>
      <c r="BV6673" s="305"/>
      <c r="BW6673" s="305"/>
      <c r="BX6673" s="305"/>
      <c r="BY6673" s="305"/>
      <c r="BZ6673" s="305"/>
      <c r="CA6673" s="305"/>
      <c r="CE6673" s="110"/>
    </row>
    <row r="6674" spans="9:83" s="108" customFormat="1" x14ac:dyDescent="0.25">
      <c r="I6674" s="111"/>
      <c r="J6674" s="111"/>
      <c r="K6674" s="111"/>
      <c r="L6674" s="111"/>
      <c r="M6674" s="111"/>
      <c r="N6674" s="111"/>
      <c r="O6674" s="112"/>
      <c r="AF6674" s="109"/>
      <c r="AG6674" s="109"/>
      <c r="AH6674" s="109"/>
      <c r="AN6674" s="109"/>
      <c r="AO6674" s="109"/>
      <c r="AP6674" s="109"/>
      <c r="BF6674" s="305"/>
      <c r="BG6674" s="305"/>
      <c r="BJ6674" s="344"/>
      <c r="BK6674" s="344"/>
      <c r="BS6674" s="305"/>
      <c r="BT6674" s="305"/>
      <c r="BU6674" s="305"/>
      <c r="BV6674" s="305"/>
      <c r="BW6674" s="305"/>
      <c r="BX6674" s="305"/>
      <c r="BY6674" s="305"/>
      <c r="BZ6674" s="305"/>
      <c r="CA6674" s="305"/>
      <c r="CE6674" s="110"/>
    </row>
    <row r="6675" spans="9:83" s="108" customFormat="1" x14ac:dyDescent="0.25">
      <c r="I6675" s="111"/>
      <c r="J6675" s="111"/>
      <c r="K6675" s="111"/>
      <c r="L6675" s="111"/>
      <c r="M6675" s="111"/>
      <c r="N6675" s="111"/>
      <c r="O6675" s="112"/>
      <c r="AF6675" s="109"/>
      <c r="AG6675" s="109"/>
      <c r="AH6675" s="109"/>
      <c r="AN6675" s="109"/>
      <c r="AO6675" s="109"/>
      <c r="AP6675" s="109"/>
      <c r="BF6675" s="305"/>
      <c r="BG6675" s="305"/>
      <c r="BJ6675" s="344"/>
      <c r="BK6675" s="344"/>
      <c r="BS6675" s="305"/>
      <c r="BT6675" s="305"/>
      <c r="BU6675" s="305"/>
      <c r="BV6675" s="305"/>
      <c r="BW6675" s="305"/>
      <c r="BX6675" s="305"/>
      <c r="BY6675" s="305"/>
      <c r="BZ6675" s="305"/>
      <c r="CA6675" s="305"/>
      <c r="CE6675" s="110"/>
    </row>
    <row r="6676" spans="9:83" s="108" customFormat="1" x14ac:dyDescent="0.25">
      <c r="I6676" s="111"/>
      <c r="J6676" s="111"/>
      <c r="K6676" s="111"/>
      <c r="L6676" s="111"/>
      <c r="M6676" s="111"/>
      <c r="N6676" s="111"/>
      <c r="O6676" s="112"/>
      <c r="AF6676" s="109"/>
      <c r="AG6676" s="109"/>
      <c r="AH6676" s="109"/>
      <c r="AN6676" s="109"/>
      <c r="AO6676" s="109"/>
      <c r="AP6676" s="109"/>
      <c r="BF6676" s="305"/>
      <c r="BG6676" s="305"/>
      <c r="BJ6676" s="344"/>
      <c r="BK6676" s="344"/>
      <c r="BS6676" s="305"/>
      <c r="BT6676" s="305"/>
      <c r="BU6676" s="305"/>
      <c r="BV6676" s="305"/>
      <c r="BW6676" s="305"/>
      <c r="BX6676" s="305"/>
      <c r="BY6676" s="305"/>
      <c r="BZ6676" s="305"/>
      <c r="CA6676" s="305"/>
      <c r="CE6676" s="110"/>
    </row>
    <row r="6677" spans="9:83" s="108" customFormat="1" x14ac:dyDescent="0.25">
      <c r="I6677" s="111"/>
      <c r="J6677" s="111"/>
      <c r="K6677" s="111"/>
      <c r="L6677" s="111"/>
      <c r="M6677" s="111"/>
      <c r="N6677" s="111"/>
      <c r="O6677" s="112"/>
      <c r="AF6677" s="109"/>
      <c r="AG6677" s="109"/>
      <c r="AH6677" s="109"/>
      <c r="AN6677" s="109"/>
      <c r="AO6677" s="109"/>
      <c r="AP6677" s="109"/>
      <c r="BF6677" s="305"/>
      <c r="BG6677" s="305"/>
      <c r="BJ6677" s="344"/>
      <c r="BK6677" s="344"/>
      <c r="BS6677" s="305"/>
      <c r="BT6677" s="305"/>
      <c r="BU6677" s="305"/>
      <c r="BV6677" s="305"/>
      <c r="BW6677" s="305"/>
      <c r="BX6677" s="305"/>
      <c r="BY6677" s="305"/>
      <c r="BZ6677" s="305"/>
      <c r="CA6677" s="305"/>
      <c r="CE6677" s="110"/>
    </row>
    <row r="6678" spans="9:83" s="108" customFormat="1" x14ac:dyDescent="0.25">
      <c r="I6678" s="111"/>
      <c r="J6678" s="111"/>
      <c r="K6678" s="111"/>
      <c r="L6678" s="111"/>
      <c r="M6678" s="111"/>
      <c r="N6678" s="111"/>
      <c r="O6678" s="112"/>
      <c r="AF6678" s="109"/>
      <c r="AG6678" s="109"/>
      <c r="AH6678" s="109"/>
      <c r="AN6678" s="109"/>
      <c r="AO6678" s="109"/>
      <c r="AP6678" s="109"/>
      <c r="BF6678" s="305"/>
      <c r="BG6678" s="305"/>
      <c r="BJ6678" s="344"/>
      <c r="BK6678" s="344"/>
      <c r="BS6678" s="305"/>
      <c r="BT6678" s="305"/>
      <c r="BU6678" s="305"/>
      <c r="BV6678" s="305"/>
      <c r="BW6678" s="305"/>
      <c r="BX6678" s="305"/>
      <c r="BY6678" s="305"/>
      <c r="BZ6678" s="305"/>
      <c r="CA6678" s="305"/>
      <c r="CE6678" s="110"/>
    </row>
    <row r="6679" spans="9:83" s="108" customFormat="1" x14ac:dyDescent="0.25">
      <c r="I6679" s="111"/>
      <c r="J6679" s="111"/>
      <c r="K6679" s="111"/>
      <c r="L6679" s="111"/>
      <c r="M6679" s="111"/>
      <c r="N6679" s="111"/>
      <c r="O6679" s="112"/>
      <c r="AF6679" s="109"/>
      <c r="AG6679" s="109"/>
      <c r="AH6679" s="109"/>
      <c r="AN6679" s="109"/>
      <c r="AO6679" s="109"/>
      <c r="AP6679" s="109"/>
      <c r="BF6679" s="305"/>
      <c r="BG6679" s="305"/>
      <c r="BJ6679" s="344"/>
      <c r="BK6679" s="344"/>
      <c r="BS6679" s="305"/>
      <c r="BT6679" s="305"/>
      <c r="BU6679" s="305"/>
      <c r="BV6679" s="305"/>
      <c r="BW6679" s="305"/>
      <c r="BX6679" s="305"/>
      <c r="BY6679" s="305"/>
      <c r="BZ6679" s="305"/>
      <c r="CA6679" s="305"/>
      <c r="CE6679" s="110"/>
    </row>
    <row r="6680" spans="9:83" s="108" customFormat="1" x14ac:dyDescent="0.25">
      <c r="I6680" s="111"/>
      <c r="J6680" s="111"/>
      <c r="K6680" s="111"/>
      <c r="L6680" s="111"/>
      <c r="M6680" s="111"/>
      <c r="N6680" s="111"/>
      <c r="O6680" s="112"/>
      <c r="AF6680" s="109"/>
      <c r="AG6680" s="109"/>
      <c r="AH6680" s="109"/>
      <c r="AN6680" s="109"/>
      <c r="AO6680" s="109"/>
      <c r="AP6680" s="109"/>
      <c r="BF6680" s="305"/>
      <c r="BG6680" s="305"/>
      <c r="BJ6680" s="344"/>
      <c r="BK6680" s="344"/>
      <c r="BS6680" s="305"/>
      <c r="BT6680" s="305"/>
      <c r="BU6680" s="305"/>
      <c r="BV6680" s="305"/>
      <c r="BW6680" s="305"/>
      <c r="BX6680" s="305"/>
      <c r="BY6680" s="305"/>
      <c r="BZ6680" s="305"/>
      <c r="CA6680" s="305"/>
      <c r="CE6680" s="110"/>
    </row>
    <row r="6681" spans="9:83" s="108" customFormat="1" x14ac:dyDescent="0.25">
      <c r="I6681" s="111"/>
      <c r="J6681" s="111"/>
      <c r="K6681" s="111"/>
      <c r="L6681" s="111"/>
      <c r="M6681" s="111"/>
      <c r="N6681" s="111"/>
      <c r="O6681" s="112"/>
      <c r="AF6681" s="109"/>
      <c r="AG6681" s="109"/>
      <c r="AH6681" s="109"/>
      <c r="AN6681" s="109"/>
      <c r="AO6681" s="109"/>
      <c r="AP6681" s="109"/>
      <c r="BF6681" s="305"/>
      <c r="BG6681" s="305"/>
      <c r="BJ6681" s="344"/>
      <c r="BK6681" s="344"/>
      <c r="BS6681" s="305"/>
      <c r="BT6681" s="305"/>
      <c r="BU6681" s="305"/>
      <c r="BV6681" s="305"/>
      <c r="BW6681" s="305"/>
      <c r="BX6681" s="305"/>
      <c r="BY6681" s="305"/>
      <c r="BZ6681" s="305"/>
      <c r="CA6681" s="305"/>
      <c r="CE6681" s="110"/>
    </row>
    <row r="6682" spans="9:83" s="108" customFormat="1" x14ac:dyDescent="0.25">
      <c r="I6682" s="111"/>
      <c r="J6682" s="111"/>
      <c r="K6682" s="111"/>
      <c r="L6682" s="111"/>
      <c r="M6682" s="111"/>
      <c r="N6682" s="111"/>
      <c r="O6682" s="112"/>
      <c r="AF6682" s="109"/>
      <c r="AG6682" s="109"/>
      <c r="AH6682" s="109"/>
      <c r="AN6682" s="109"/>
      <c r="AO6682" s="109"/>
      <c r="AP6682" s="109"/>
      <c r="BF6682" s="305"/>
      <c r="BG6682" s="305"/>
      <c r="BJ6682" s="344"/>
      <c r="BK6682" s="344"/>
      <c r="BS6682" s="305"/>
      <c r="BT6682" s="305"/>
      <c r="BU6682" s="305"/>
      <c r="BV6682" s="305"/>
      <c r="BW6682" s="305"/>
      <c r="BX6682" s="305"/>
      <c r="BY6682" s="305"/>
      <c r="BZ6682" s="305"/>
      <c r="CA6682" s="305"/>
      <c r="CE6682" s="110"/>
    </row>
    <row r="6683" spans="9:83" s="108" customFormat="1" x14ac:dyDescent="0.25">
      <c r="I6683" s="111"/>
      <c r="J6683" s="111"/>
      <c r="K6683" s="111"/>
      <c r="L6683" s="111"/>
      <c r="M6683" s="111"/>
      <c r="N6683" s="111"/>
      <c r="O6683" s="112"/>
      <c r="AF6683" s="109"/>
      <c r="AG6683" s="109"/>
      <c r="AH6683" s="109"/>
      <c r="AN6683" s="109"/>
      <c r="AO6683" s="109"/>
      <c r="AP6683" s="109"/>
      <c r="BF6683" s="305"/>
      <c r="BG6683" s="305"/>
      <c r="BJ6683" s="344"/>
      <c r="BK6683" s="344"/>
      <c r="BS6683" s="305"/>
      <c r="BT6683" s="305"/>
      <c r="BU6683" s="305"/>
      <c r="BV6683" s="305"/>
      <c r="BW6683" s="305"/>
      <c r="BX6683" s="305"/>
      <c r="BY6683" s="305"/>
      <c r="BZ6683" s="305"/>
      <c r="CA6683" s="305"/>
      <c r="CE6683" s="110"/>
    </row>
    <row r="6684" spans="9:83" s="108" customFormat="1" x14ac:dyDescent="0.25">
      <c r="I6684" s="111"/>
      <c r="J6684" s="111"/>
      <c r="K6684" s="111"/>
      <c r="L6684" s="111"/>
      <c r="M6684" s="111"/>
      <c r="N6684" s="111"/>
      <c r="O6684" s="112"/>
      <c r="AF6684" s="109"/>
      <c r="AG6684" s="109"/>
      <c r="AH6684" s="109"/>
      <c r="AN6684" s="109"/>
      <c r="AO6684" s="109"/>
      <c r="AP6684" s="109"/>
      <c r="BF6684" s="305"/>
      <c r="BG6684" s="305"/>
      <c r="BJ6684" s="344"/>
      <c r="BK6684" s="344"/>
      <c r="BS6684" s="305"/>
      <c r="BT6684" s="305"/>
      <c r="BU6684" s="305"/>
      <c r="BV6684" s="305"/>
      <c r="BW6684" s="305"/>
      <c r="BX6684" s="305"/>
      <c r="BY6684" s="305"/>
      <c r="BZ6684" s="305"/>
      <c r="CA6684" s="305"/>
      <c r="CE6684" s="110"/>
    </row>
    <row r="6685" spans="9:83" s="108" customFormat="1" x14ac:dyDescent="0.25">
      <c r="I6685" s="111"/>
      <c r="J6685" s="111"/>
      <c r="K6685" s="111"/>
      <c r="L6685" s="111"/>
      <c r="M6685" s="111"/>
      <c r="N6685" s="111"/>
      <c r="O6685" s="112"/>
      <c r="AF6685" s="109"/>
      <c r="AG6685" s="109"/>
      <c r="AH6685" s="109"/>
      <c r="AN6685" s="109"/>
      <c r="AO6685" s="109"/>
      <c r="AP6685" s="109"/>
      <c r="BF6685" s="305"/>
      <c r="BG6685" s="305"/>
      <c r="BJ6685" s="344"/>
      <c r="BK6685" s="344"/>
      <c r="BS6685" s="305"/>
      <c r="BT6685" s="305"/>
      <c r="BU6685" s="305"/>
      <c r="BV6685" s="305"/>
      <c r="BW6685" s="305"/>
      <c r="BX6685" s="305"/>
      <c r="BY6685" s="305"/>
      <c r="BZ6685" s="305"/>
      <c r="CA6685" s="305"/>
      <c r="CE6685" s="110"/>
    </row>
    <row r="6686" spans="9:83" s="108" customFormat="1" x14ac:dyDescent="0.25">
      <c r="I6686" s="111"/>
      <c r="J6686" s="111"/>
      <c r="K6686" s="111"/>
      <c r="L6686" s="111"/>
      <c r="M6686" s="111"/>
      <c r="N6686" s="111"/>
      <c r="O6686" s="112"/>
      <c r="AF6686" s="109"/>
      <c r="AG6686" s="109"/>
      <c r="AH6686" s="109"/>
      <c r="AN6686" s="109"/>
      <c r="AO6686" s="109"/>
      <c r="AP6686" s="109"/>
      <c r="BF6686" s="305"/>
      <c r="BG6686" s="305"/>
      <c r="BJ6686" s="344"/>
      <c r="BK6686" s="344"/>
      <c r="BS6686" s="305"/>
      <c r="BT6686" s="305"/>
      <c r="BU6686" s="305"/>
      <c r="BV6686" s="305"/>
      <c r="BW6686" s="305"/>
      <c r="BX6686" s="305"/>
      <c r="BY6686" s="305"/>
      <c r="BZ6686" s="305"/>
      <c r="CA6686" s="305"/>
      <c r="CE6686" s="110"/>
    </row>
    <row r="6687" spans="9:83" s="108" customFormat="1" x14ac:dyDescent="0.25">
      <c r="I6687" s="111"/>
      <c r="J6687" s="111"/>
      <c r="K6687" s="111"/>
      <c r="L6687" s="111"/>
      <c r="M6687" s="111"/>
      <c r="N6687" s="111"/>
      <c r="O6687" s="112"/>
      <c r="AF6687" s="109"/>
      <c r="AG6687" s="109"/>
      <c r="AH6687" s="109"/>
      <c r="AN6687" s="109"/>
      <c r="AO6687" s="109"/>
      <c r="AP6687" s="109"/>
      <c r="BF6687" s="305"/>
      <c r="BG6687" s="305"/>
      <c r="BJ6687" s="344"/>
      <c r="BK6687" s="344"/>
      <c r="BS6687" s="305"/>
      <c r="BT6687" s="305"/>
      <c r="BU6687" s="305"/>
      <c r="BV6687" s="305"/>
      <c r="BW6687" s="305"/>
      <c r="BX6687" s="305"/>
      <c r="BY6687" s="305"/>
      <c r="BZ6687" s="305"/>
      <c r="CA6687" s="305"/>
      <c r="CE6687" s="110"/>
    </row>
    <row r="6688" spans="9:83" s="108" customFormat="1" x14ac:dyDescent="0.25">
      <c r="I6688" s="111"/>
      <c r="J6688" s="111"/>
      <c r="K6688" s="111"/>
      <c r="L6688" s="111"/>
      <c r="M6688" s="111"/>
      <c r="N6688" s="111"/>
      <c r="O6688" s="112"/>
      <c r="AF6688" s="109"/>
      <c r="AG6688" s="109"/>
      <c r="AH6688" s="109"/>
      <c r="AN6688" s="109"/>
      <c r="AO6688" s="109"/>
      <c r="AP6688" s="109"/>
      <c r="BF6688" s="305"/>
      <c r="BG6688" s="305"/>
      <c r="BJ6688" s="344"/>
      <c r="BK6688" s="344"/>
      <c r="BS6688" s="305"/>
      <c r="BT6688" s="305"/>
      <c r="BU6688" s="305"/>
      <c r="BV6688" s="305"/>
      <c r="BW6688" s="305"/>
      <c r="BX6688" s="305"/>
      <c r="BY6688" s="305"/>
      <c r="BZ6688" s="305"/>
      <c r="CA6688" s="305"/>
      <c r="CE6688" s="110"/>
    </row>
    <row r="6689" spans="9:83" s="108" customFormat="1" x14ac:dyDescent="0.25">
      <c r="I6689" s="111"/>
      <c r="J6689" s="111"/>
      <c r="K6689" s="111"/>
      <c r="L6689" s="111"/>
      <c r="M6689" s="111"/>
      <c r="N6689" s="111"/>
      <c r="O6689" s="112"/>
      <c r="AF6689" s="109"/>
      <c r="AG6689" s="109"/>
      <c r="AH6689" s="109"/>
      <c r="AN6689" s="109"/>
      <c r="AO6689" s="109"/>
      <c r="AP6689" s="109"/>
      <c r="BF6689" s="305"/>
      <c r="BG6689" s="305"/>
      <c r="BJ6689" s="344"/>
      <c r="BK6689" s="344"/>
      <c r="BS6689" s="305"/>
      <c r="BT6689" s="305"/>
      <c r="BU6689" s="305"/>
      <c r="BV6689" s="305"/>
      <c r="BW6689" s="305"/>
      <c r="BX6689" s="305"/>
      <c r="BY6689" s="305"/>
      <c r="BZ6689" s="305"/>
      <c r="CA6689" s="305"/>
      <c r="CE6689" s="110"/>
    </row>
    <row r="6690" spans="9:83" s="108" customFormat="1" x14ac:dyDescent="0.25">
      <c r="I6690" s="111"/>
      <c r="J6690" s="111"/>
      <c r="K6690" s="111"/>
      <c r="L6690" s="111"/>
      <c r="M6690" s="111"/>
      <c r="N6690" s="111"/>
      <c r="O6690" s="112"/>
      <c r="AF6690" s="109"/>
      <c r="AG6690" s="109"/>
      <c r="AH6690" s="109"/>
      <c r="AN6690" s="109"/>
      <c r="AO6690" s="109"/>
      <c r="AP6690" s="109"/>
      <c r="BF6690" s="305"/>
      <c r="BG6690" s="305"/>
      <c r="BJ6690" s="344"/>
      <c r="BK6690" s="344"/>
      <c r="BS6690" s="305"/>
      <c r="BT6690" s="305"/>
      <c r="BU6690" s="305"/>
      <c r="BV6690" s="305"/>
      <c r="BW6690" s="305"/>
      <c r="BX6690" s="305"/>
      <c r="BY6690" s="305"/>
      <c r="BZ6690" s="305"/>
      <c r="CA6690" s="305"/>
      <c r="CE6690" s="110"/>
    </row>
    <row r="6691" spans="9:83" s="108" customFormat="1" x14ac:dyDescent="0.25">
      <c r="I6691" s="111"/>
      <c r="J6691" s="111"/>
      <c r="K6691" s="111"/>
      <c r="L6691" s="111"/>
      <c r="M6691" s="111"/>
      <c r="N6691" s="111"/>
      <c r="O6691" s="112"/>
      <c r="AF6691" s="109"/>
      <c r="AG6691" s="109"/>
      <c r="AH6691" s="109"/>
      <c r="AN6691" s="109"/>
      <c r="AO6691" s="109"/>
      <c r="AP6691" s="109"/>
      <c r="BF6691" s="305"/>
      <c r="BG6691" s="305"/>
      <c r="BJ6691" s="344"/>
      <c r="BK6691" s="344"/>
      <c r="BS6691" s="305"/>
      <c r="BT6691" s="305"/>
      <c r="BU6691" s="305"/>
      <c r="BV6691" s="305"/>
      <c r="BW6691" s="305"/>
      <c r="BX6691" s="305"/>
      <c r="BY6691" s="305"/>
      <c r="BZ6691" s="305"/>
      <c r="CA6691" s="305"/>
      <c r="CE6691" s="110"/>
    </row>
    <row r="6692" spans="9:83" s="108" customFormat="1" x14ac:dyDescent="0.25">
      <c r="I6692" s="111"/>
      <c r="J6692" s="111"/>
      <c r="K6692" s="111"/>
      <c r="L6692" s="111"/>
      <c r="M6692" s="111"/>
      <c r="N6692" s="111"/>
      <c r="O6692" s="112"/>
      <c r="AF6692" s="109"/>
      <c r="AG6692" s="109"/>
      <c r="AH6692" s="109"/>
      <c r="AN6692" s="109"/>
      <c r="AO6692" s="109"/>
      <c r="AP6692" s="109"/>
      <c r="BF6692" s="305"/>
      <c r="BG6692" s="305"/>
      <c r="BJ6692" s="344"/>
      <c r="BK6692" s="344"/>
      <c r="BS6692" s="305"/>
      <c r="BT6692" s="305"/>
      <c r="BU6692" s="305"/>
      <c r="BV6692" s="305"/>
      <c r="BW6692" s="305"/>
      <c r="BX6692" s="305"/>
      <c r="BY6692" s="305"/>
      <c r="BZ6692" s="305"/>
      <c r="CA6692" s="305"/>
      <c r="CE6692" s="110"/>
    </row>
    <row r="6693" spans="9:83" s="108" customFormat="1" x14ac:dyDescent="0.25">
      <c r="I6693" s="111"/>
      <c r="J6693" s="111"/>
      <c r="K6693" s="111"/>
      <c r="L6693" s="111"/>
      <c r="M6693" s="111"/>
      <c r="N6693" s="111"/>
      <c r="O6693" s="112"/>
      <c r="AF6693" s="109"/>
      <c r="AG6693" s="109"/>
      <c r="AH6693" s="109"/>
      <c r="AN6693" s="109"/>
      <c r="AO6693" s="109"/>
      <c r="AP6693" s="109"/>
      <c r="BF6693" s="305"/>
      <c r="BG6693" s="305"/>
      <c r="BJ6693" s="344"/>
      <c r="BK6693" s="344"/>
      <c r="BS6693" s="305"/>
      <c r="BT6693" s="305"/>
      <c r="BU6693" s="305"/>
      <c r="BV6693" s="305"/>
      <c r="BW6693" s="305"/>
      <c r="BX6693" s="305"/>
      <c r="BY6693" s="305"/>
      <c r="BZ6693" s="305"/>
      <c r="CA6693" s="305"/>
      <c r="CE6693" s="110"/>
    </row>
    <row r="6694" spans="9:83" s="108" customFormat="1" x14ac:dyDescent="0.25">
      <c r="I6694" s="111"/>
      <c r="J6694" s="111"/>
      <c r="K6694" s="111"/>
      <c r="L6694" s="111"/>
      <c r="M6694" s="111"/>
      <c r="N6694" s="111"/>
      <c r="O6694" s="112"/>
      <c r="AF6694" s="109"/>
      <c r="AG6694" s="109"/>
      <c r="AH6694" s="109"/>
      <c r="AN6694" s="109"/>
      <c r="AO6694" s="109"/>
      <c r="AP6694" s="109"/>
      <c r="BF6694" s="305"/>
      <c r="BG6694" s="305"/>
      <c r="BJ6694" s="344"/>
      <c r="BK6694" s="344"/>
      <c r="BS6694" s="305"/>
      <c r="BT6694" s="305"/>
      <c r="BU6694" s="305"/>
      <c r="BV6694" s="305"/>
      <c r="BW6694" s="305"/>
      <c r="BX6694" s="305"/>
      <c r="BY6694" s="305"/>
      <c r="BZ6694" s="305"/>
      <c r="CA6694" s="305"/>
      <c r="CE6694" s="110"/>
    </row>
    <row r="6695" spans="9:83" s="108" customFormat="1" x14ac:dyDescent="0.25">
      <c r="I6695" s="111"/>
      <c r="J6695" s="111"/>
      <c r="K6695" s="111"/>
      <c r="L6695" s="111"/>
      <c r="M6695" s="111"/>
      <c r="N6695" s="111"/>
      <c r="O6695" s="112"/>
      <c r="AF6695" s="109"/>
      <c r="AG6695" s="109"/>
      <c r="AH6695" s="109"/>
      <c r="AN6695" s="109"/>
      <c r="AO6695" s="109"/>
      <c r="AP6695" s="109"/>
      <c r="BF6695" s="305"/>
      <c r="BG6695" s="305"/>
      <c r="BJ6695" s="344"/>
      <c r="BK6695" s="344"/>
      <c r="BS6695" s="305"/>
      <c r="BT6695" s="305"/>
      <c r="BU6695" s="305"/>
      <c r="BV6695" s="305"/>
      <c r="BW6695" s="305"/>
      <c r="BX6695" s="305"/>
      <c r="BY6695" s="305"/>
      <c r="BZ6695" s="305"/>
      <c r="CA6695" s="305"/>
      <c r="CE6695" s="110"/>
    </row>
    <row r="6696" spans="9:83" s="108" customFormat="1" x14ac:dyDescent="0.25">
      <c r="I6696" s="111"/>
      <c r="J6696" s="111"/>
      <c r="K6696" s="111"/>
      <c r="L6696" s="111"/>
      <c r="M6696" s="111"/>
      <c r="N6696" s="111"/>
      <c r="O6696" s="112"/>
      <c r="AF6696" s="109"/>
      <c r="AG6696" s="109"/>
      <c r="AH6696" s="109"/>
      <c r="AN6696" s="109"/>
      <c r="AO6696" s="109"/>
      <c r="AP6696" s="109"/>
      <c r="BF6696" s="305"/>
      <c r="BG6696" s="305"/>
      <c r="BJ6696" s="344"/>
      <c r="BK6696" s="344"/>
      <c r="BS6696" s="305"/>
      <c r="BT6696" s="305"/>
      <c r="BU6696" s="305"/>
      <c r="BV6696" s="305"/>
      <c r="BW6696" s="305"/>
      <c r="BX6696" s="305"/>
      <c r="BY6696" s="305"/>
      <c r="BZ6696" s="305"/>
      <c r="CA6696" s="305"/>
      <c r="CE6696" s="110"/>
    </row>
    <row r="6697" spans="9:83" s="108" customFormat="1" x14ac:dyDescent="0.25">
      <c r="I6697" s="111"/>
      <c r="J6697" s="111"/>
      <c r="K6697" s="111"/>
      <c r="L6697" s="111"/>
      <c r="M6697" s="111"/>
      <c r="N6697" s="111"/>
      <c r="O6697" s="112"/>
      <c r="AF6697" s="109"/>
      <c r="AG6697" s="109"/>
      <c r="AH6697" s="109"/>
      <c r="AN6697" s="109"/>
      <c r="AO6697" s="109"/>
      <c r="AP6697" s="109"/>
      <c r="BF6697" s="305"/>
      <c r="BG6697" s="305"/>
      <c r="BJ6697" s="344"/>
      <c r="BK6697" s="344"/>
      <c r="BS6697" s="305"/>
      <c r="BT6697" s="305"/>
      <c r="BU6697" s="305"/>
      <c r="BV6697" s="305"/>
      <c r="BW6697" s="305"/>
      <c r="BX6697" s="305"/>
      <c r="BY6697" s="305"/>
      <c r="BZ6697" s="305"/>
      <c r="CA6697" s="305"/>
      <c r="CE6697" s="110"/>
    </row>
    <row r="6698" spans="9:83" s="108" customFormat="1" x14ac:dyDescent="0.25">
      <c r="I6698" s="111"/>
      <c r="J6698" s="111"/>
      <c r="K6698" s="111"/>
      <c r="L6698" s="111"/>
      <c r="M6698" s="111"/>
      <c r="N6698" s="111"/>
      <c r="O6698" s="112"/>
      <c r="AF6698" s="109"/>
      <c r="AG6698" s="109"/>
      <c r="AH6698" s="109"/>
      <c r="AN6698" s="109"/>
      <c r="AO6698" s="109"/>
      <c r="AP6698" s="109"/>
      <c r="BF6698" s="305"/>
      <c r="BG6698" s="305"/>
      <c r="BJ6698" s="344"/>
      <c r="BK6698" s="344"/>
      <c r="BS6698" s="305"/>
      <c r="BT6698" s="305"/>
      <c r="BU6698" s="305"/>
      <c r="BV6698" s="305"/>
      <c r="BW6698" s="305"/>
      <c r="BX6698" s="305"/>
      <c r="BY6698" s="305"/>
      <c r="BZ6698" s="305"/>
      <c r="CA6698" s="305"/>
      <c r="CE6698" s="110"/>
    </row>
    <row r="6699" spans="9:83" s="108" customFormat="1" x14ac:dyDescent="0.25">
      <c r="I6699" s="111"/>
      <c r="J6699" s="111"/>
      <c r="K6699" s="111"/>
      <c r="L6699" s="111"/>
      <c r="M6699" s="111"/>
      <c r="N6699" s="111"/>
      <c r="O6699" s="112"/>
      <c r="AF6699" s="109"/>
      <c r="AG6699" s="109"/>
      <c r="AH6699" s="109"/>
      <c r="AN6699" s="109"/>
      <c r="AO6699" s="109"/>
      <c r="AP6699" s="109"/>
      <c r="BF6699" s="305"/>
      <c r="BG6699" s="305"/>
      <c r="BJ6699" s="344"/>
      <c r="BK6699" s="344"/>
      <c r="BS6699" s="305"/>
      <c r="BT6699" s="305"/>
      <c r="BU6699" s="305"/>
      <c r="BV6699" s="305"/>
      <c r="BW6699" s="305"/>
      <c r="BX6699" s="305"/>
      <c r="BY6699" s="305"/>
      <c r="BZ6699" s="305"/>
      <c r="CA6699" s="305"/>
      <c r="CE6699" s="110"/>
    </row>
    <row r="6700" spans="9:83" s="108" customFormat="1" x14ac:dyDescent="0.25">
      <c r="I6700" s="111"/>
      <c r="J6700" s="111"/>
      <c r="K6700" s="111"/>
      <c r="L6700" s="111"/>
      <c r="M6700" s="111"/>
      <c r="N6700" s="111"/>
      <c r="O6700" s="112"/>
      <c r="AF6700" s="109"/>
      <c r="AG6700" s="109"/>
      <c r="AH6700" s="109"/>
      <c r="AN6700" s="109"/>
      <c r="AO6700" s="109"/>
      <c r="AP6700" s="109"/>
      <c r="BF6700" s="305"/>
      <c r="BG6700" s="305"/>
      <c r="BJ6700" s="344"/>
      <c r="BK6700" s="344"/>
      <c r="BS6700" s="305"/>
      <c r="BT6700" s="305"/>
      <c r="BU6700" s="305"/>
      <c r="BV6700" s="305"/>
      <c r="BW6700" s="305"/>
      <c r="BX6700" s="305"/>
      <c r="BY6700" s="305"/>
      <c r="BZ6700" s="305"/>
      <c r="CA6700" s="305"/>
      <c r="CE6700" s="110"/>
    </row>
    <row r="6701" spans="9:83" s="108" customFormat="1" x14ac:dyDescent="0.25">
      <c r="I6701" s="111"/>
      <c r="J6701" s="111"/>
      <c r="K6701" s="111"/>
      <c r="L6701" s="111"/>
      <c r="M6701" s="111"/>
      <c r="N6701" s="111"/>
      <c r="O6701" s="112"/>
      <c r="AF6701" s="109"/>
      <c r="AG6701" s="109"/>
      <c r="AH6701" s="109"/>
      <c r="AN6701" s="109"/>
      <c r="AO6701" s="109"/>
      <c r="AP6701" s="109"/>
      <c r="BF6701" s="305"/>
      <c r="BG6701" s="305"/>
      <c r="BJ6701" s="344"/>
      <c r="BK6701" s="344"/>
      <c r="BS6701" s="305"/>
      <c r="BT6701" s="305"/>
      <c r="BU6701" s="305"/>
      <c r="BV6701" s="305"/>
      <c r="BW6701" s="305"/>
      <c r="BX6701" s="305"/>
      <c r="BY6701" s="305"/>
      <c r="BZ6701" s="305"/>
      <c r="CA6701" s="305"/>
      <c r="CE6701" s="110"/>
    </row>
    <row r="6702" spans="9:83" s="108" customFormat="1" x14ac:dyDescent="0.25">
      <c r="I6702" s="111"/>
      <c r="J6702" s="111"/>
      <c r="K6702" s="111"/>
      <c r="L6702" s="111"/>
      <c r="M6702" s="111"/>
      <c r="N6702" s="111"/>
      <c r="O6702" s="112"/>
      <c r="AF6702" s="109"/>
      <c r="AG6702" s="109"/>
      <c r="AH6702" s="109"/>
      <c r="AN6702" s="109"/>
      <c r="AO6702" s="109"/>
      <c r="AP6702" s="109"/>
      <c r="BF6702" s="305"/>
      <c r="BG6702" s="305"/>
      <c r="BJ6702" s="344"/>
      <c r="BK6702" s="344"/>
      <c r="BS6702" s="305"/>
      <c r="BT6702" s="305"/>
      <c r="BU6702" s="305"/>
      <c r="BV6702" s="305"/>
      <c r="BW6702" s="305"/>
      <c r="BX6702" s="305"/>
      <c r="BY6702" s="305"/>
      <c r="BZ6702" s="305"/>
      <c r="CA6702" s="305"/>
      <c r="CE6702" s="110"/>
    </row>
    <row r="6703" spans="9:83" s="108" customFormat="1" x14ac:dyDescent="0.25">
      <c r="I6703" s="111"/>
      <c r="J6703" s="111"/>
      <c r="K6703" s="111"/>
      <c r="L6703" s="111"/>
      <c r="M6703" s="111"/>
      <c r="N6703" s="111"/>
      <c r="O6703" s="112"/>
      <c r="AF6703" s="109"/>
      <c r="AG6703" s="109"/>
      <c r="AH6703" s="109"/>
      <c r="AN6703" s="109"/>
      <c r="AO6703" s="109"/>
      <c r="AP6703" s="109"/>
      <c r="BF6703" s="305"/>
      <c r="BG6703" s="305"/>
      <c r="BJ6703" s="344"/>
      <c r="BK6703" s="344"/>
      <c r="BS6703" s="305"/>
      <c r="BT6703" s="305"/>
      <c r="BU6703" s="305"/>
      <c r="BV6703" s="305"/>
      <c r="BW6703" s="305"/>
      <c r="BX6703" s="305"/>
      <c r="BY6703" s="305"/>
      <c r="BZ6703" s="305"/>
      <c r="CA6703" s="305"/>
      <c r="CE6703" s="110"/>
    </row>
    <row r="6704" spans="9:83" s="108" customFormat="1" x14ac:dyDescent="0.25">
      <c r="I6704" s="111"/>
      <c r="J6704" s="111"/>
      <c r="K6704" s="111"/>
      <c r="L6704" s="111"/>
      <c r="M6704" s="111"/>
      <c r="N6704" s="111"/>
      <c r="O6704" s="112"/>
      <c r="AF6704" s="109"/>
      <c r="AG6704" s="109"/>
      <c r="AH6704" s="109"/>
      <c r="AN6704" s="109"/>
      <c r="AO6704" s="109"/>
      <c r="AP6704" s="109"/>
      <c r="BF6704" s="305"/>
      <c r="BG6704" s="305"/>
      <c r="BJ6704" s="344"/>
      <c r="BK6704" s="344"/>
      <c r="BS6704" s="305"/>
      <c r="BT6704" s="305"/>
      <c r="BU6704" s="305"/>
      <c r="BV6704" s="305"/>
      <c r="BW6704" s="305"/>
      <c r="BX6704" s="305"/>
      <c r="BY6704" s="305"/>
      <c r="BZ6704" s="305"/>
      <c r="CA6704" s="305"/>
      <c r="CE6704" s="110"/>
    </row>
    <row r="6705" spans="9:83" s="108" customFormat="1" x14ac:dyDescent="0.25">
      <c r="I6705" s="111"/>
      <c r="J6705" s="111"/>
      <c r="K6705" s="111"/>
      <c r="L6705" s="111"/>
      <c r="M6705" s="111"/>
      <c r="N6705" s="111"/>
      <c r="O6705" s="112"/>
      <c r="AF6705" s="109"/>
      <c r="AG6705" s="109"/>
      <c r="AH6705" s="109"/>
      <c r="AN6705" s="109"/>
      <c r="AO6705" s="109"/>
      <c r="AP6705" s="109"/>
      <c r="BF6705" s="305"/>
      <c r="BG6705" s="305"/>
      <c r="BJ6705" s="344"/>
      <c r="BK6705" s="344"/>
      <c r="BS6705" s="305"/>
      <c r="BT6705" s="305"/>
      <c r="BU6705" s="305"/>
      <c r="BV6705" s="305"/>
      <c r="BW6705" s="305"/>
      <c r="BX6705" s="305"/>
      <c r="BY6705" s="305"/>
      <c r="BZ6705" s="305"/>
      <c r="CA6705" s="305"/>
      <c r="CE6705" s="110"/>
    </row>
    <row r="6706" spans="9:83" s="108" customFormat="1" x14ac:dyDescent="0.25">
      <c r="I6706" s="111"/>
      <c r="J6706" s="111"/>
      <c r="K6706" s="111"/>
      <c r="L6706" s="111"/>
      <c r="M6706" s="111"/>
      <c r="N6706" s="111"/>
      <c r="O6706" s="112"/>
      <c r="AF6706" s="109"/>
      <c r="AG6706" s="109"/>
      <c r="AH6706" s="109"/>
      <c r="AN6706" s="109"/>
      <c r="AO6706" s="109"/>
      <c r="AP6706" s="109"/>
      <c r="BF6706" s="305"/>
      <c r="BG6706" s="305"/>
      <c r="BJ6706" s="344"/>
      <c r="BK6706" s="344"/>
      <c r="BS6706" s="305"/>
      <c r="BT6706" s="305"/>
      <c r="BU6706" s="305"/>
      <c r="BV6706" s="305"/>
      <c r="BW6706" s="305"/>
      <c r="BX6706" s="305"/>
      <c r="BY6706" s="305"/>
      <c r="BZ6706" s="305"/>
      <c r="CA6706" s="305"/>
      <c r="CE6706" s="110"/>
    </row>
    <row r="6707" spans="9:83" s="108" customFormat="1" x14ac:dyDescent="0.25">
      <c r="I6707" s="111"/>
      <c r="J6707" s="111"/>
      <c r="K6707" s="111"/>
      <c r="L6707" s="111"/>
      <c r="M6707" s="111"/>
      <c r="N6707" s="111"/>
      <c r="O6707" s="112"/>
      <c r="AF6707" s="109"/>
      <c r="AG6707" s="109"/>
      <c r="AH6707" s="109"/>
      <c r="AN6707" s="109"/>
      <c r="AO6707" s="109"/>
      <c r="AP6707" s="109"/>
      <c r="BF6707" s="305"/>
      <c r="BG6707" s="305"/>
      <c r="BJ6707" s="344"/>
      <c r="BK6707" s="344"/>
      <c r="BS6707" s="305"/>
      <c r="BT6707" s="305"/>
      <c r="BU6707" s="305"/>
      <c r="BV6707" s="305"/>
      <c r="BW6707" s="305"/>
      <c r="BX6707" s="305"/>
      <c r="BY6707" s="305"/>
      <c r="BZ6707" s="305"/>
      <c r="CA6707" s="305"/>
      <c r="CE6707" s="110"/>
    </row>
    <row r="6708" spans="9:83" s="108" customFormat="1" x14ac:dyDescent="0.25">
      <c r="I6708" s="111"/>
      <c r="J6708" s="111"/>
      <c r="K6708" s="111"/>
      <c r="L6708" s="111"/>
      <c r="M6708" s="111"/>
      <c r="N6708" s="111"/>
      <c r="O6708" s="112"/>
      <c r="AF6708" s="109"/>
      <c r="AG6708" s="109"/>
      <c r="AH6708" s="109"/>
      <c r="AN6708" s="109"/>
      <c r="AO6708" s="109"/>
      <c r="AP6708" s="109"/>
      <c r="BF6708" s="305"/>
      <c r="BG6708" s="305"/>
      <c r="BJ6708" s="344"/>
      <c r="BK6708" s="344"/>
      <c r="BS6708" s="305"/>
      <c r="BT6708" s="305"/>
      <c r="BU6708" s="305"/>
      <c r="BV6708" s="305"/>
      <c r="BW6708" s="305"/>
      <c r="BX6708" s="305"/>
      <c r="BY6708" s="305"/>
      <c r="BZ6708" s="305"/>
      <c r="CA6708" s="305"/>
      <c r="CE6708" s="110"/>
    </row>
    <row r="6709" spans="9:83" s="108" customFormat="1" x14ac:dyDescent="0.25">
      <c r="I6709" s="111"/>
      <c r="J6709" s="111"/>
      <c r="K6709" s="111"/>
      <c r="L6709" s="111"/>
      <c r="M6709" s="111"/>
      <c r="N6709" s="111"/>
      <c r="O6709" s="112"/>
      <c r="AF6709" s="109"/>
      <c r="AG6709" s="109"/>
      <c r="AH6709" s="109"/>
      <c r="AN6709" s="109"/>
      <c r="AO6709" s="109"/>
      <c r="AP6709" s="109"/>
      <c r="BF6709" s="305"/>
      <c r="BG6709" s="305"/>
      <c r="BJ6709" s="344"/>
      <c r="BK6709" s="344"/>
      <c r="BS6709" s="305"/>
      <c r="BT6709" s="305"/>
      <c r="BU6709" s="305"/>
      <c r="BV6709" s="305"/>
      <c r="BW6709" s="305"/>
      <c r="BX6709" s="305"/>
      <c r="BY6709" s="305"/>
      <c r="BZ6709" s="305"/>
      <c r="CA6709" s="305"/>
      <c r="CE6709" s="110"/>
    </row>
    <row r="6710" spans="9:83" s="108" customFormat="1" x14ac:dyDescent="0.25">
      <c r="I6710" s="111"/>
      <c r="J6710" s="111"/>
      <c r="K6710" s="111"/>
      <c r="L6710" s="111"/>
      <c r="M6710" s="111"/>
      <c r="N6710" s="111"/>
      <c r="O6710" s="112"/>
      <c r="AF6710" s="109"/>
      <c r="AG6710" s="109"/>
      <c r="AH6710" s="109"/>
      <c r="AN6710" s="109"/>
      <c r="AO6710" s="109"/>
      <c r="AP6710" s="109"/>
      <c r="BF6710" s="305"/>
      <c r="BG6710" s="305"/>
      <c r="BJ6710" s="344"/>
      <c r="BK6710" s="344"/>
      <c r="BS6710" s="305"/>
      <c r="BT6710" s="305"/>
      <c r="BU6710" s="305"/>
      <c r="BV6710" s="305"/>
      <c r="BW6710" s="305"/>
      <c r="BX6710" s="305"/>
      <c r="BY6710" s="305"/>
      <c r="BZ6710" s="305"/>
      <c r="CA6710" s="305"/>
      <c r="CE6710" s="110"/>
    </row>
    <row r="6711" spans="9:83" s="108" customFormat="1" x14ac:dyDescent="0.25">
      <c r="I6711" s="111"/>
      <c r="J6711" s="111"/>
      <c r="K6711" s="111"/>
      <c r="L6711" s="111"/>
      <c r="M6711" s="111"/>
      <c r="N6711" s="111"/>
      <c r="O6711" s="112"/>
      <c r="AF6711" s="109"/>
      <c r="AG6711" s="109"/>
      <c r="AH6711" s="109"/>
      <c r="AN6711" s="109"/>
      <c r="AO6711" s="109"/>
      <c r="AP6711" s="109"/>
      <c r="BF6711" s="305"/>
      <c r="BG6711" s="305"/>
      <c r="BJ6711" s="344"/>
      <c r="BK6711" s="344"/>
      <c r="BS6711" s="305"/>
      <c r="BT6711" s="305"/>
      <c r="BU6711" s="305"/>
      <c r="BV6711" s="305"/>
      <c r="BW6711" s="305"/>
      <c r="BX6711" s="305"/>
      <c r="BY6711" s="305"/>
      <c r="BZ6711" s="305"/>
      <c r="CA6711" s="305"/>
      <c r="CE6711" s="110"/>
    </row>
    <row r="6712" spans="9:83" s="108" customFormat="1" x14ac:dyDescent="0.25">
      <c r="I6712" s="111"/>
      <c r="J6712" s="111"/>
      <c r="K6712" s="111"/>
      <c r="L6712" s="111"/>
      <c r="M6712" s="111"/>
      <c r="N6712" s="111"/>
      <c r="O6712" s="112"/>
      <c r="AF6712" s="109"/>
      <c r="AG6712" s="109"/>
      <c r="AH6712" s="109"/>
      <c r="AN6712" s="109"/>
      <c r="AO6712" s="109"/>
      <c r="AP6712" s="109"/>
      <c r="BF6712" s="305"/>
      <c r="BG6712" s="305"/>
      <c r="BJ6712" s="344"/>
      <c r="BK6712" s="344"/>
      <c r="BS6712" s="305"/>
      <c r="BT6712" s="305"/>
      <c r="BU6712" s="305"/>
      <c r="BV6712" s="305"/>
      <c r="BW6712" s="305"/>
      <c r="BX6712" s="305"/>
      <c r="BY6712" s="305"/>
      <c r="BZ6712" s="305"/>
      <c r="CA6712" s="305"/>
      <c r="CE6712" s="110"/>
    </row>
    <row r="6713" spans="9:83" s="108" customFormat="1" x14ac:dyDescent="0.25">
      <c r="I6713" s="111"/>
      <c r="J6713" s="111"/>
      <c r="K6713" s="111"/>
      <c r="L6713" s="111"/>
      <c r="M6713" s="111"/>
      <c r="N6713" s="111"/>
      <c r="O6713" s="112"/>
      <c r="AF6713" s="109"/>
      <c r="AG6713" s="109"/>
      <c r="AH6713" s="109"/>
      <c r="AN6713" s="109"/>
      <c r="AO6713" s="109"/>
      <c r="AP6713" s="109"/>
      <c r="BF6713" s="305"/>
      <c r="BG6713" s="305"/>
      <c r="BJ6713" s="344"/>
      <c r="BK6713" s="344"/>
      <c r="BS6713" s="305"/>
      <c r="BT6713" s="305"/>
      <c r="BU6713" s="305"/>
      <c r="BV6713" s="305"/>
      <c r="BW6713" s="305"/>
      <c r="BX6713" s="305"/>
      <c r="BY6713" s="305"/>
      <c r="BZ6713" s="305"/>
      <c r="CA6713" s="305"/>
      <c r="CE6713" s="110"/>
    </row>
    <row r="6714" spans="9:83" s="108" customFormat="1" x14ac:dyDescent="0.25">
      <c r="I6714" s="111"/>
      <c r="J6714" s="111"/>
      <c r="K6714" s="111"/>
      <c r="L6714" s="111"/>
      <c r="M6714" s="111"/>
      <c r="N6714" s="111"/>
      <c r="O6714" s="112"/>
      <c r="AF6714" s="109"/>
      <c r="AG6714" s="109"/>
      <c r="AH6714" s="109"/>
      <c r="AN6714" s="109"/>
      <c r="AO6714" s="109"/>
      <c r="AP6714" s="109"/>
      <c r="BF6714" s="305"/>
      <c r="BG6714" s="305"/>
      <c r="BJ6714" s="344"/>
      <c r="BK6714" s="344"/>
      <c r="BS6714" s="305"/>
      <c r="BT6714" s="305"/>
      <c r="BU6714" s="305"/>
      <c r="BV6714" s="305"/>
      <c r="BW6714" s="305"/>
      <c r="BX6714" s="305"/>
      <c r="BY6714" s="305"/>
      <c r="BZ6714" s="305"/>
      <c r="CA6714" s="305"/>
      <c r="CE6714" s="110"/>
    </row>
    <row r="6715" spans="9:83" s="108" customFormat="1" x14ac:dyDescent="0.25">
      <c r="I6715" s="111"/>
      <c r="J6715" s="111"/>
      <c r="K6715" s="111"/>
      <c r="L6715" s="111"/>
      <c r="M6715" s="111"/>
      <c r="N6715" s="111"/>
      <c r="O6715" s="112"/>
      <c r="AF6715" s="109"/>
      <c r="AG6715" s="109"/>
      <c r="AH6715" s="109"/>
      <c r="AN6715" s="109"/>
      <c r="AO6715" s="109"/>
      <c r="AP6715" s="109"/>
      <c r="BF6715" s="305"/>
      <c r="BG6715" s="305"/>
      <c r="BJ6715" s="344"/>
      <c r="BK6715" s="344"/>
      <c r="BS6715" s="305"/>
      <c r="BT6715" s="305"/>
      <c r="BU6715" s="305"/>
      <c r="BV6715" s="305"/>
      <c r="BW6715" s="305"/>
      <c r="BX6715" s="305"/>
      <c r="BY6715" s="305"/>
      <c r="BZ6715" s="305"/>
      <c r="CA6715" s="305"/>
      <c r="CE6715" s="110"/>
    </row>
    <row r="6716" spans="9:83" s="108" customFormat="1" x14ac:dyDescent="0.25">
      <c r="I6716" s="111"/>
      <c r="J6716" s="111"/>
      <c r="K6716" s="111"/>
      <c r="L6716" s="111"/>
      <c r="M6716" s="111"/>
      <c r="N6716" s="111"/>
      <c r="O6716" s="112"/>
      <c r="AF6716" s="109"/>
      <c r="AG6716" s="109"/>
      <c r="AH6716" s="109"/>
      <c r="AN6716" s="109"/>
      <c r="AO6716" s="109"/>
      <c r="AP6716" s="109"/>
      <c r="BF6716" s="305"/>
      <c r="BG6716" s="305"/>
      <c r="BJ6716" s="344"/>
      <c r="BK6716" s="344"/>
      <c r="BS6716" s="305"/>
      <c r="BT6716" s="305"/>
      <c r="BU6716" s="305"/>
      <c r="BV6716" s="305"/>
      <c r="BW6716" s="305"/>
      <c r="BX6716" s="305"/>
      <c r="BY6716" s="305"/>
      <c r="BZ6716" s="305"/>
      <c r="CA6716" s="305"/>
      <c r="CE6716" s="110"/>
    </row>
    <row r="6717" spans="9:83" s="108" customFormat="1" x14ac:dyDescent="0.25">
      <c r="I6717" s="111"/>
      <c r="J6717" s="111"/>
      <c r="K6717" s="111"/>
      <c r="L6717" s="111"/>
      <c r="M6717" s="111"/>
      <c r="N6717" s="111"/>
      <c r="O6717" s="112"/>
      <c r="AF6717" s="109"/>
      <c r="AG6717" s="109"/>
      <c r="AH6717" s="109"/>
      <c r="AN6717" s="109"/>
      <c r="AO6717" s="109"/>
      <c r="AP6717" s="109"/>
      <c r="BF6717" s="305"/>
      <c r="BG6717" s="305"/>
      <c r="BJ6717" s="344"/>
      <c r="BK6717" s="344"/>
      <c r="BS6717" s="305"/>
      <c r="BT6717" s="305"/>
      <c r="BU6717" s="305"/>
      <c r="BV6717" s="305"/>
      <c r="BW6717" s="305"/>
      <c r="BX6717" s="305"/>
      <c r="BY6717" s="305"/>
      <c r="BZ6717" s="305"/>
      <c r="CA6717" s="305"/>
      <c r="CE6717" s="110"/>
    </row>
    <row r="6718" spans="9:83" s="108" customFormat="1" x14ac:dyDescent="0.25">
      <c r="I6718" s="111"/>
      <c r="J6718" s="111"/>
      <c r="K6718" s="111"/>
      <c r="L6718" s="111"/>
      <c r="M6718" s="111"/>
      <c r="N6718" s="111"/>
      <c r="O6718" s="112"/>
      <c r="AF6718" s="109"/>
      <c r="AG6718" s="109"/>
      <c r="AH6718" s="109"/>
      <c r="AN6718" s="109"/>
      <c r="AO6718" s="109"/>
      <c r="AP6718" s="109"/>
      <c r="BF6718" s="305"/>
      <c r="BG6718" s="305"/>
      <c r="BJ6718" s="344"/>
      <c r="BK6718" s="344"/>
      <c r="BS6718" s="305"/>
      <c r="BT6718" s="305"/>
      <c r="BU6718" s="305"/>
      <c r="BV6718" s="305"/>
      <c r="BW6718" s="305"/>
      <c r="BX6718" s="305"/>
      <c r="BY6718" s="305"/>
      <c r="BZ6718" s="305"/>
      <c r="CA6718" s="305"/>
      <c r="CE6718" s="110"/>
    </row>
    <row r="6719" spans="9:83" s="108" customFormat="1" x14ac:dyDescent="0.25">
      <c r="I6719" s="111"/>
      <c r="J6719" s="111"/>
      <c r="K6719" s="111"/>
      <c r="L6719" s="111"/>
      <c r="M6719" s="111"/>
      <c r="N6719" s="111"/>
      <c r="O6719" s="112"/>
      <c r="AF6719" s="109"/>
      <c r="AG6719" s="109"/>
      <c r="AH6719" s="109"/>
      <c r="AN6719" s="109"/>
      <c r="AO6719" s="109"/>
      <c r="AP6719" s="109"/>
      <c r="BF6719" s="305"/>
      <c r="BG6719" s="305"/>
      <c r="BJ6719" s="344"/>
      <c r="BK6719" s="344"/>
      <c r="BS6719" s="305"/>
      <c r="BT6719" s="305"/>
      <c r="BU6719" s="305"/>
      <c r="BV6719" s="305"/>
      <c r="BW6719" s="305"/>
      <c r="BX6719" s="305"/>
      <c r="BY6719" s="305"/>
      <c r="BZ6719" s="305"/>
      <c r="CA6719" s="305"/>
      <c r="CE6719" s="110"/>
    </row>
    <row r="6720" spans="9:83" s="108" customFormat="1" x14ac:dyDescent="0.25">
      <c r="I6720" s="111"/>
      <c r="J6720" s="111"/>
      <c r="K6720" s="111"/>
      <c r="L6720" s="111"/>
      <c r="M6720" s="111"/>
      <c r="N6720" s="111"/>
      <c r="O6720" s="112"/>
      <c r="AF6720" s="109"/>
      <c r="AG6720" s="109"/>
      <c r="AH6720" s="109"/>
      <c r="AN6720" s="109"/>
      <c r="AO6720" s="109"/>
      <c r="AP6720" s="109"/>
      <c r="BF6720" s="305"/>
      <c r="BG6720" s="305"/>
      <c r="BJ6720" s="344"/>
      <c r="BK6720" s="344"/>
      <c r="BS6720" s="305"/>
      <c r="BT6720" s="305"/>
      <c r="BU6720" s="305"/>
      <c r="BV6720" s="305"/>
      <c r="BW6720" s="305"/>
      <c r="BX6720" s="305"/>
      <c r="BY6720" s="305"/>
      <c r="BZ6720" s="305"/>
      <c r="CA6720" s="305"/>
      <c r="CE6720" s="110"/>
    </row>
    <row r="6721" spans="9:83" s="108" customFormat="1" x14ac:dyDescent="0.25">
      <c r="I6721" s="111"/>
      <c r="J6721" s="111"/>
      <c r="K6721" s="111"/>
      <c r="L6721" s="111"/>
      <c r="M6721" s="111"/>
      <c r="N6721" s="111"/>
      <c r="O6721" s="112"/>
      <c r="AF6721" s="109"/>
      <c r="AG6721" s="109"/>
      <c r="AH6721" s="109"/>
      <c r="AN6721" s="109"/>
      <c r="AO6721" s="109"/>
      <c r="AP6721" s="109"/>
      <c r="BF6721" s="305"/>
      <c r="BG6721" s="305"/>
      <c r="BJ6721" s="344"/>
      <c r="BK6721" s="344"/>
      <c r="BS6721" s="305"/>
      <c r="BT6721" s="305"/>
      <c r="BU6721" s="305"/>
      <c r="BV6721" s="305"/>
      <c r="BW6721" s="305"/>
      <c r="BX6721" s="305"/>
      <c r="BY6721" s="305"/>
      <c r="BZ6721" s="305"/>
      <c r="CA6721" s="305"/>
      <c r="CE6721" s="110"/>
    </row>
    <row r="6722" spans="9:83" s="108" customFormat="1" x14ac:dyDescent="0.25">
      <c r="I6722" s="111"/>
      <c r="J6722" s="111"/>
      <c r="K6722" s="111"/>
      <c r="L6722" s="111"/>
      <c r="M6722" s="111"/>
      <c r="N6722" s="111"/>
      <c r="O6722" s="112"/>
      <c r="AF6722" s="109"/>
      <c r="AG6722" s="109"/>
      <c r="AH6722" s="109"/>
      <c r="AN6722" s="109"/>
      <c r="AO6722" s="109"/>
      <c r="AP6722" s="109"/>
      <c r="BF6722" s="305"/>
      <c r="BG6722" s="305"/>
      <c r="BJ6722" s="344"/>
      <c r="BK6722" s="344"/>
      <c r="BS6722" s="305"/>
      <c r="BT6722" s="305"/>
      <c r="BU6722" s="305"/>
      <c r="BV6722" s="305"/>
      <c r="BW6722" s="305"/>
      <c r="BX6722" s="305"/>
      <c r="BY6722" s="305"/>
      <c r="BZ6722" s="305"/>
      <c r="CA6722" s="305"/>
      <c r="CE6722" s="110"/>
    </row>
    <row r="6723" spans="9:83" s="108" customFormat="1" x14ac:dyDescent="0.25">
      <c r="I6723" s="111"/>
      <c r="J6723" s="111"/>
      <c r="K6723" s="111"/>
      <c r="L6723" s="111"/>
      <c r="M6723" s="111"/>
      <c r="N6723" s="111"/>
      <c r="O6723" s="112"/>
      <c r="AF6723" s="109"/>
      <c r="AG6723" s="109"/>
      <c r="AH6723" s="109"/>
      <c r="AN6723" s="109"/>
      <c r="AO6723" s="109"/>
      <c r="AP6723" s="109"/>
      <c r="BF6723" s="305"/>
      <c r="BG6723" s="305"/>
      <c r="BJ6723" s="344"/>
      <c r="BK6723" s="344"/>
      <c r="BS6723" s="305"/>
      <c r="BT6723" s="305"/>
      <c r="BU6723" s="305"/>
      <c r="BV6723" s="305"/>
      <c r="BW6723" s="305"/>
      <c r="BX6723" s="305"/>
      <c r="BY6723" s="305"/>
      <c r="BZ6723" s="305"/>
      <c r="CA6723" s="305"/>
      <c r="CE6723" s="110"/>
    </row>
    <row r="6724" spans="9:83" s="108" customFormat="1" x14ac:dyDescent="0.25">
      <c r="I6724" s="111"/>
      <c r="J6724" s="111"/>
      <c r="K6724" s="111"/>
      <c r="L6724" s="111"/>
      <c r="M6724" s="111"/>
      <c r="N6724" s="111"/>
      <c r="O6724" s="112"/>
      <c r="AF6724" s="109"/>
      <c r="AG6724" s="109"/>
      <c r="AH6724" s="109"/>
      <c r="AN6724" s="109"/>
      <c r="AO6724" s="109"/>
      <c r="AP6724" s="109"/>
      <c r="BF6724" s="305"/>
      <c r="BG6724" s="305"/>
      <c r="BJ6724" s="344"/>
      <c r="BK6724" s="344"/>
      <c r="BS6724" s="305"/>
      <c r="BT6724" s="305"/>
      <c r="BU6724" s="305"/>
      <c r="BV6724" s="305"/>
      <c r="BW6724" s="305"/>
      <c r="BX6724" s="305"/>
      <c r="BY6724" s="305"/>
      <c r="BZ6724" s="305"/>
      <c r="CA6724" s="305"/>
      <c r="CE6724" s="110"/>
    </row>
    <row r="6725" spans="9:83" s="108" customFormat="1" x14ac:dyDescent="0.25">
      <c r="I6725" s="111"/>
      <c r="J6725" s="111"/>
      <c r="K6725" s="111"/>
      <c r="L6725" s="111"/>
      <c r="M6725" s="111"/>
      <c r="N6725" s="111"/>
      <c r="O6725" s="112"/>
      <c r="AF6725" s="109"/>
      <c r="AG6725" s="109"/>
      <c r="AH6725" s="109"/>
      <c r="AN6725" s="109"/>
      <c r="AO6725" s="109"/>
      <c r="AP6725" s="109"/>
      <c r="BF6725" s="305"/>
      <c r="BG6725" s="305"/>
      <c r="BJ6725" s="344"/>
      <c r="BK6725" s="344"/>
      <c r="BS6725" s="305"/>
      <c r="BT6725" s="305"/>
      <c r="BU6725" s="305"/>
      <c r="BV6725" s="305"/>
      <c r="BW6725" s="305"/>
      <c r="BX6725" s="305"/>
      <c r="BY6725" s="305"/>
      <c r="BZ6725" s="305"/>
      <c r="CA6725" s="305"/>
      <c r="CE6725" s="110"/>
    </row>
    <row r="6726" spans="9:83" s="108" customFormat="1" x14ac:dyDescent="0.25">
      <c r="I6726" s="111"/>
      <c r="J6726" s="111"/>
      <c r="K6726" s="111"/>
      <c r="L6726" s="111"/>
      <c r="M6726" s="111"/>
      <c r="N6726" s="111"/>
      <c r="O6726" s="112"/>
      <c r="AF6726" s="109"/>
      <c r="AG6726" s="109"/>
      <c r="AH6726" s="109"/>
      <c r="AN6726" s="109"/>
      <c r="AO6726" s="109"/>
      <c r="AP6726" s="109"/>
      <c r="BF6726" s="305"/>
      <c r="BG6726" s="305"/>
      <c r="BJ6726" s="344"/>
      <c r="BK6726" s="344"/>
      <c r="BS6726" s="305"/>
      <c r="BT6726" s="305"/>
      <c r="BU6726" s="305"/>
      <c r="BV6726" s="305"/>
      <c r="BW6726" s="305"/>
      <c r="BX6726" s="305"/>
      <c r="BY6726" s="305"/>
      <c r="BZ6726" s="305"/>
      <c r="CA6726" s="305"/>
      <c r="CE6726" s="110"/>
    </row>
    <row r="6727" spans="9:83" s="108" customFormat="1" x14ac:dyDescent="0.25">
      <c r="I6727" s="111"/>
      <c r="J6727" s="111"/>
      <c r="K6727" s="111"/>
      <c r="L6727" s="111"/>
      <c r="M6727" s="111"/>
      <c r="N6727" s="111"/>
      <c r="O6727" s="112"/>
      <c r="AF6727" s="109"/>
      <c r="AG6727" s="109"/>
      <c r="AH6727" s="109"/>
      <c r="AN6727" s="109"/>
      <c r="AO6727" s="109"/>
      <c r="AP6727" s="109"/>
      <c r="BF6727" s="305"/>
      <c r="BG6727" s="305"/>
      <c r="BJ6727" s="344"/>
      <c r="BK6727" s="344"/>
      <c r="BS6727" s="305"/>
      <c r="BT6727" s="305"/>
      <c r="BU6727" s="305"/>
      <c r="BV6727" s="305"/>
      <c r="BW6727" s="305"/>
      <c r="BX6727" s="305"/>
      <c r="BY6727" s="305"/>
      <c r="BZ6727" s="305"/>
      <c r="CA6727" s="305"/>
      <c r="CE6727" s="110"/>
    </row>
    <row r="6728" spans="9:83" s="108" customFormat="1" x14ac:dyDescent="0.25">
      <c r="I6728" s="111"/>
      <c r="J6728" s="111"/>
      <c r="K6728" s="111"/>
      <c r="L6728" s="111"/>
      <c r="M6728" s="111"/>
      <c r="N6728" s="111"/>
      <c r="O6728" s="112"/>
      <c r="AF6728" s="109"/>
      <c r="AG6728" s="109"/>
      <c r="AH6728" s="109"/>
      <c r="AN6728" s="109"/>
      <c r="AO6728" s="109"/>
      <c r="AP6728" s="109"/>
      <c r="BF6728" s="305"/>
      <c r="BG6728" s="305"/>
      <c r="BJ6728" s="344"/>
      <c r="BK6728" s="344"/>
      <c r="BS6728" s="305"/>
      <c r="BT6728" s="305"/>
      <c r="BU6728" s="305"/>
      <c r="BV6728" s="305"/>
      <c r="BW6728" s="305"/>
      <c r="BX6728" s="305"/>
      <c r="BY6728" s="305"/>
      <c r="BZ6728" s="305"/>
      <c r="CA6728" s="305"/>
      <c r="CE6728" s="110"/>
    </row>
    <row r="6729" spans="9:83" s="108" customFormat="1" x14ac:dyDescent="0.25">
      <c r="I6729" s="111"/>
      <c r="J6729" s="111"/>
      <c r="K6729" s="111"/>
      <c r="L6729" s="111"/>
      <c r="M6729" s="111"/>
      <c r="N6729" s="111"/>
      <c r="O6729" s="112"/>
      <c r="AF6729" s="109"/>
      <c r="AG6729" s="109"/>
      <c r="AH6729" s="109"/>
      <c r="AN6729" s="109"/>
      <c r="AO6729" s="109"/>
      <c r="AP6729" s="109"/>
      <c r="BF6729" s="305"/>
      <c r="BG6729" s="305"/>
      <c r="BJ6729" s="344"/>
      <c r="BK6729" s="344"/>
      <c r="BS6729" s="305"/>
      <c r="BT6729" s="305"/>
      <c r="BU6729" s="305"/>
      <c r="BV6729" s="305"/>
      <c r="BW6729" s="305"/>
      <c r="BX6729" s="305"/>
      <c r="BY6729" s="305"/>
      <c r="BZ6729" s="305"/>
      <c r="CA6729" s="305"/>
      <c r="CE6729" s="110"/>
    </row>
    <row r="6730" spans="9:83" s="108" customFormat="1" x14ac:dyDescent="0.25">
      <c r="I6730" s="111"/>
      <c r="J6730" s="111"/>
      <c r="K6730" s="111"/>
      <c r="L6730" s="111"/>
      <c r="M6730" s="111"/>
      <c r="N6730" s="111"/>
      <c r="O6730" s="112"/>
      <c r="AF6730" s="109"/>
      <c r="AG6730" s="109"/>
      <c r="AH6730" s="109"/>
      <c r="AN6730" s="109"/>
      <c r="AO6730" s="109"/>
      <c r="AP6730" s="109"/>
      <c r="BF6730" s="305"/>
      <c r="BG6730" s="305"/>
      <c r="BJ6730" s="344"/>
      <c r="BK6730" s="344"/>
      <c r="BS6730" s="305"/>
      <c r="BT6730" s="305"/>
      <c r="BU6730" s="305"/>
      <c r="BV6730" s="305"/>
      <c r="BW6730" s="305"/>
      <c r="BX6730" s="305"/>
      <c r="BY6730" s="305"/>
      <c r="BZ6730" s="305"/>
      <c r="CA6730" s="305"/>
      <c r="CE6730" s="110"/>
    </row>
    <row r="6731" spans="9:83" s="108" customFormat="1" x14ac:dyDescent="0.25">
      <c r="I6731" s="111"/>
      <c r="J6731" s="111"/>
      <c r="K6731" s="111"/>
      <c r="L6731" s="111"/>
      <c r="M6731" s="111"/>
      <c r="N6731" s="111"/>
      <c r="O6731" s="112"/>
      <c r="AF6731" s="109"/>
      <c r="AG6731" s="109"/>
      <c r="AH6731" s="109"/>
      <c r="AN6731" s="109"/>
      <c r="AO6731" s="109"/>
      <c r="AP6731" s="109"/>
      <c r="BF6731" s="305"/>
      <c r="BG6731" s="305"/>
      <c r="BJ6731" s="344"/>
      <c r="BK6731" s="344"/>
      <c r="BS6731" s="305"/>
      <c r="BT6731" s="305"/>
      <c r="BU6731" s="305"/>
      <c r="BV6731" s="305"/>
      <c r="BW6731" s="305"/>
      <c r="BX6731" s="305"/>
      <c r="BY6731" s="305"/>
      <c r="BZ6731" s="305"/>
      <c r="CA6731" s="305"/>
      <c r="CE6731" s="110"/>
    </row>
    <row r="6732" spans="9:83" s="108" customFormat="1" x14ac:dyDescent="0.25">
      <c r="I6732" s="111"/>
      <c r="J6732" s="111"/>
      <c r="K6732" s="111"/>
      <c r="L6732" s="111"/>
      <c r="M6732" s="111"/>
      <c r="N6732" s="111"/>
      <c r="O6732" s="112"/>
      <c r="AF6732" s="109"/>
      <c r="AG6732" s="109"/>
      <c r="AH6732" s="109"/>
      <c r="AN6732" s="109"/>
      <c r="AO6732" s="109"/>
      <c r="AP6732" s="109"/>
      <c r="BF6732" s="305"/>
      <c r="BG6732" s="305"/>
      <c r="BJ6732" s="344"/>
      <c r="BK6732" s="344"/>
      <c r="BS6732" s="305"/>
      <c r="BT6732" s="305"/>
      <c r="BU6732" s="305"/>
      <c r="BV6732" s="305"/>
      <c r="BW6732" s="305"/>
      <c r="BX6732" s="305"/>
      <c r="BY6732" s="305"/>
      <c r="BZ6732" s="305"/>
      <c r="CA6732" s="305"/>
      <c r="CE6732" s="110"/>
    </row>
    <row r="6733" spans="9:83" s="108" customFormat="1" x14ac:dyDescent="0.25">
      <c r="I6733" s="111"/>
      <c r="J6733" s="111"/>
      <c r="K6733" s="111"/>
      <c r="L6733" s="111"/>
      <c r="M6733" s="111"/>
      <c r="N6733" s="111"/>
      <c r="O6733" s="112"/>
      <c r="AF6733" s="109"/>
      <c r="AG6733" s="109"/>
      <c r="AH6733" s="109"/>
      <c r="AN6733" s="109"/>
      <c r="AO6733" s="109"/>
      <c r="AP6733" s="109"/>
      <c r="BF6733" s="305"/>
      <c r="BG6733" s="305"/>
      <c r="BJ6733" s="344"/>
      <c r="BK6733" s="344"/>
      <c r="BS6733" s="305"/>
      <c r="BT6733" s="305"/>
      <c r="BU6733" s="305"/>
      <c r="BV6733" s="305"/>
      <c r="BW6733" s="305"/>
      <c r="BX6733" s="305"/>
      <c r="BY6733" s="305"/>
      <c r="BZ6733" s="305"/>
      <c r="CA6733" s="305"/>
      <c r="CE6733" s="110"/>
    </row>
    <row r="6734" spans="9:83" s="108" customFormat="1" x14ac:dyDescent="0.25">
      <c r="I6734" s="111"/>
      <c r="J6734" s="111"/>
      <c r="K6734" s="111"/>
      <c r="L6734" s="111"/>
      <c r="M6734" s="111"/>
      <c r="N6734" s="111"/>
      <c r="O6734" s="112"/>
      <c r="AF6734" s="109"/>
      <c r="AG6734" s="109"/>
      <c r="AH6734" s="109"/>
      <c r="AN6734" s="109"/>
      <c r="AO6734" s="109"/>
      <c r="AP6734" s="109"/>
      <c r="BF6734" s="305"/>
      <c r="BG6734" s="305"/>
      <c r="BJ6734" s="344"/>
      <c r="BK6734" s="344"/>
      <c r="BS6734" s="305"/>
      <c r="BT6734" s="305"/>
      <c r="BU6734" s="305"/>
      <c r="BV6734" s="305"/>
      <c r="BW6734" s="305"/>
      <c r="BX6734" s="305"/>
      <c r="BY6734" s="305"/>
      <c r="BZ6734" s="305"/>
      <c r="CA6734" s="305"/>
      <c r="CE6734" s="110"/>
    </row>
    <row r="6735" spans="9:83" s="108" customFormat="1" x14ac:dyDescent="0.25">
      <c r="I6735" s="111"/>
      <c r="J6735" s="111"/>
      <c r="K6735" s="111"/>
      <c r="L6735" s="111"/>
      <c r="M6735" s="111"/>
      <c r="N6735" s="111"/>
      <c r="O6735" s="112"/>
      <c r="AF6735" s="109"/>
      <c r="AG6735" s="109"/>
      <c r="AH6735" s="109"/>
      <c r="AN6735" s="109"/>
      <c r="AO6735" s="109"/>
      <c r="AP6735" s="109"/>
      <c r="BF6735" s="305"/>
      <c r="BG6735" s="305"/>
      <c r="BJ6735" s="344"/>
      <c r="BK6735" s="344"/>
      <c r="BS6735" s="305"/>
      <c r="BT6735" s="305"/>
      <c r="BU6735" s="305"/>
      <c r="BV6735" s="305"/>
      <c r="BW6735" s="305"/>
      <c r="BX6735" s="305"/>
      <c r="BY6735" s="305"/>
      <c r="BZ6735" s="305"/>
      <c r="CA6735" s="305"/>
      <c r="CE6735" s="110"/>
    </row>
    <row r="6736" spans="9:83" s="108" customFormat="1" x14ac:dyDescent="0.25">
      <c r="I6736" s="111"/>
      <c r="J6736" s="111"/>
      <c r="K6736" s="111"/>
      <c r="L6736" s="111"/>
      <c r="M6736" s="111"/>
      <c r="N6736" s="111"/>
      <c r="O6736" s="112"/>
      <c r="AF6736" s="109"/>
      <c r="AG6736" s="109"/>
      <c r="AH6736" s="109"/>
      <c r="AN6736" s="109"/>
      <c r="AO6736" s="109"/>
      <c r="AP6736" s="109"/>
      <c r="BF6736" s="305"/>
      <c r="BG6736" s="305"/>
      <c r="BJ6736" s="344"/>
      <c r="BK6736" s="344"/>
      <c r="BS6736" s="305"/>
      <c r="BT6736" s="305"/>
      <c r="BU6736" s="305"/>
      <c r="BV6736" s="305"/>
      <c r="BW6736" s="305"/>
      <c r="BX6736" s="305"/>
      <c r="BY6736" s="305"/>
      <c r="BZ6736" s="305"/>
      <c r="CA6736" s="305"/>
      <c r="CE6736" s="110"/>
    </row>
    <row r="6737" spans="9:83" s="108" customFormat="1" x14ac:dyDescent="0.25">
      <c r="I6737" s="111"/>
      <c r="J6737" s="111"/>
      <c r="K6737" s="111"/>
      <c r="L6737" s="111"/>
      <c r="M6737" s="111"/>
      <c r="N6737" s="111"/>
      <c r="O6737" s="112"/>
      <c r="AF6737" s="109"/>
      <c r="AG6737" s="109"/>
      <c r="AH6737" s="109"/>
      <c r="AN6737" s="109"/>
      <c r="AO6737" s="109"/>
      <c r="AP6737" s="109"/>
      <c r="BF6737" s="305"/>
      <c r="BG6737" s="305"/>
      <c r="BJ6737" s="344"/>
      <c r="BK6737" s="344"/>
      <c r="BS6737" s="305"/>
      <c r="BT6737" s="305"/>
      <c r="BU6737" s="305"/>
      <c r="BV6737" s="305"/>
      <c r="BW6737" s="305"/>
      <c r="BX6737" s="305"/>
      <c r="BY6737" s="305"/>
      <c r="BZ6737" s="305"/>
      <c r="CA6737" s="305"/>
      <c r="CE6737" s="110"/>
    </row>
    <row r="6738" spans="9:83" s="108" customFormat="1" x14ac:dyDescent="0.25">
      <c r="I6738" s="111"/>
      <c r="J6738" s="111"/>
      <c r="K6738" s="111"/>
      <c r="L6738" s="111"/>
      <c r="M6738" s="111"/>
      <c r="N6738" s="111"/>
      <c r="O6738" s="112"/>
      <c r="AF6738" s="109"/>
      <c r="AG6738" s="109"/>
      <c r="AH6738" s="109"/>
      <c r="AN6738" s="109"/>
      <c r="AO6738" s="109"/>
      <c r="AP6738" s="109"/>
      <c r="BF6738" s="305"/>
      <c r="BG6738" s="305"/>
      <c r="BJ6738" s="344"/>
      <c r="BK6738" s="344"/>
      <c r="BS6738" s="305"/>
      <c r="BT6738" s="305"/>
      <c r="BU6738" s="305"/>
      <c r="BV6738" s="305"/>
      <c r="BW6738" s="305"/>
      <c r="BX6738" s="305"/>
      <c r="BY6738" s="305"/>
      <c r="BZ6738" s="305"/>
      <c r="CA6738" s="305"/>
      <c r="CE6738" s="110"/>
    </row>
    <row r="6739" spans="9:83" s="108" customFormat="1" x14ac:dyDescent="0.25">
      <c r="I6739" s="111"/>
      <c r="J6739" s="111"/>
      <c r="K6739" s="111"/>
      <c r="L6739" s="111"/>
      <c r="M6739" s="111"/>
      <c r="N6739" s="111"/>
      <c r="O6739" s="112"/>
      <c r="AF6739" s="109"/>
      <c r="AG6739" s="109"/>
      <c r="AH6739" s="109"/>
      <c r="AN6739" s="109"/>
      <c r="AO6739" s="109"/>
      <c r="AP6739" s="109"/>
      <c r="BF6739" s="305"/>
      <c r="BG6739" s="305"/>
      <c r="BJ6739" s="344"/>
      <c r="BK6739" s="344"/>
      <c r="BS6739" s="305"/>
      <c r="BT6739" s="305"/>
      <c r="BU6739" s="305"/>
      <c r="BV6739" s="305"/>
      <c r="BW6739" s="305"/>
      <c r="BX6739" s="305"/>
      <c r="BY6739" s="305"/>
      <c r="BZ6739" s="305"/>
      <c r="CA6739" s="305"/>
      <c r="CE6739" s="110"/>
    </row>
    <row r="6740" spans="9:83" s="108" customFormat="1" x14ac:dyDescent="0.25">
      <c r="I6740" s="111"/>
      <c r="J6740" s="111"/>
      <c r="K6740" s="111"/>
      <c r="L6740" s="111"/>
      <c r="M6740" s="111"/>
      <c r="N6740" s="111"/>
      <c r="O6740" s="112"/>
      <c r="AF6740" s="109"/>
      <c r="AG6740" s="109"/>
      <c r="AH6740" s="109"/>
      <c r="AN6740" s="109"/>
      <c r="AO6740" s="109"/>
      <c r="AP6740" s="109"/>
      <c r="BF6740" s="305"/>
      <c r="BG6740" s="305"/>
      <c r="BJ6740" s="344"/>
      <c r="BK6740" s="344"/>
      <c r="BS6740" s="305"/>
      <c r="BT6740" s="305"/>
      <c r="BU6740" s="305"/>
      <c r="BV6740" s="305"/>
      <c r="BW6740" s="305"/>
      <c r="BX6740" s="305"/>
      <c r="BY6740" s="305"/>
      <c r="BZ6740" s="305"/>
      <c r="CA6740" s="305"/>
      <c r="CE6740" s="110"/>
    </row>
    <row r="6741" spans="9:83" s="108" customFormat="1" x14ac:dyDescent="0.25">
      <c r="I6741" s="111"/>
      <c r="J6741" s="111"/>
      <c r="K6741" s="111"/>
      <c r="L6741" s="111"/>
      <c r="M6741" s="111"/>
      <c r="N6741" s="111"/>
      <c r="O6741" s="112"/>
      <c r="AF6741" s="109"/>
      <c r="AG6741" s="109"/>
      <c r="AH6741" s="109"/>
      <c r="AN6741" s="109"/>
      <c r="AO6741" s="109"/>
      <c r="AP6741" s="109"/>
      <c r="BF6741" s="305"/>
      <c r="BG6741" s="305"/>
      <c r="BJ6741" s="344"/>
      <c r="BK6741" s="344"/>
      <c r="BS6741" s="305"/>
      <c r="BT6741" s="305"/>
      <c r="BU6741" s="305"/>
      <c r="BV6741" s="305"/>
      <c r="BW6741" s="305"/>
      <c r="BX6741" s="305"/>
      <c r="BY6741" s="305"/>
      <c r="BZ6741" s="305"/>
      <c r="CA6741" s="305"/>
      <c r="CE6741" s="110"/>
    </row>
    <row r="6742" spans="9:83" s="108" customFormat="1" x14ac:dyDescent="0.25">
      <c r="I6742" s="111"/>
      <c r="J6742" s="111"/>
      <c r="K6742" s="111"/>
      <c r="L6742" s="111"/>
      <c r="M6742" s="111"/>
      <c r="N6742" s="111"/>
      <c r="O6742" s="112"/>
      <c r="AF6742" s="109"/>
      <c r="AG6742" s="109"/>
      <c r="AH6742" s="109"/>
      <c r="AN6742" s="109"/>
      <c r="AO6742" s="109"/>
      <c r="AP6742" s="109"/>
      <c r="BF6742" s="305"/>
      <c r="BG6742" s="305"/>
      <c r="BJ6742" s="344"/>
      <c r="BK6742" s="344"/>
      <c r="BS6742" s="305"/>
      <c r="BT6742" s="305"/>
      <c r="BU6742" s="305"/>
      <c r="BV6742" s="305"/>
      <c r="BW6742" s="305"/>
      <c r="BX6742" s="305"/>
      <c r="BY6742" s="305"/>
      <c r="BZ6742" s="305"/>
      <c r="CA6742" s="305"/>
      <c r="CE6742" s="110"/>
    </row>
    <row r="6743" spans="9:83" s="108" customFormat="1" x14ac:dyDescent="0.25">
      <c r="I6743" s="111"/>
      <c r="J6743" s="111"/>
      <c r="K6743" s="111"/>
      <c r="L6743" s="111"/>
      <c r="M6743" s="111"/>
      <c r="N6743" s="111"/>
      <c r="O6743" s="112"/>
      <c r="AF6743" s="109"/>
      <c r="AG6743" s="109"/>
      <c r="AH6743" s="109"/>
      <c r="AN6743" s="109"/>
      <c r="AO6743" s="109"/>
      <c r="AP6743" s="109"/>
      <c r="BF6743" s="305"/>
      <c r="BG6743" s="305"/>
      <c r="BJ6743" s="344"/>
      <c r="BK6743" s="344"/>
      <c r="BS6743" s="305"/>
      <c r="BT6743" s="305"/>
      <c r="BU6743" s="305"/>
      <c r="BV6743" s="305"/>
      <c r="BW6743" s="305"/>
      <c r="BX6743" s="305"/>
      <c r="BY6743" s="305"/>
      <c r="BZ6743" s="305"/>
      <c r="CA6743" s="305"/>
      <c r="CE6743" s="110"/>
    </row>
    <row r="6744" spans="9:83" s="108" customFormat="1" x14ac:dyDescent="0.25">
      <c r="I6744" s="111"/>
      <c r="J6744" s="111"/>
      <c r="K6744" s="111"/>
      <c r="L6744" s="111"/>
      <c r="M6744" s="111"/>
      <c r="N6744" s="111"/>
      <c r="O6744" s="112"/>
      <c r="AF6744" s="109"/>
      <c r="AG6744" s="109"/>
      <c r="AH6744" s="109"/>
      <c r="AN6744" s="109"/>
      <c r="AO6744" s="109"/>
      <c r="AP6744" s="109"/>
      <c r="BF6744" s="305"/>
      <c r="BG6744" s="305"/>
      <c r="BJ6744" s="344"/>
      <c r="BK6744" s="344"/>
      <c r="BS6744" s="305"/>
      <c r="BT6744" s="305"/>
      <c r="BU6744" s="305"/>
      <c r="BV6744" s="305"/>
      <c r="BW6744" s="305"/>
      <c r="BX6744" s="305"/>
      <c r="BY6744" s="305"/>
      <c r="BZ6744" s="305"/>
      <c r="CA6744" s="305"/>
      <c r="CE6744" s="110"/>
    </row>
    <row r="6745" spans="9:83" s="108" customFormat="1" x14ac:dyDescent="0.25">
      <c r="I6745" s="111"/>
      <c r="J6745" s="111"/>
      <c r="K6745" s="111"/>
      <c r="L6745" s="111"/>
      <c r="M6745" s="111"/>
      <c r="N6745" s="111"/>
      <c r="O6745" s="112"/>
      <c r="AF6745" s="109"/>
      <c r="AG6745" s="109"/>
      <c r="AH6745" s="109"/>
      <c r="AN6745" s="109"/>
      <c r="AO6745" s="109"/>
      <c r="AP6745" s="109"/>
      <c r="BF6745" s="305"/>
      <c r="BG6745" s="305"/>
      <c r="BJ6745" s="344"/>
      <c r="BK6745" s="344"/>
      <c r="BS6745" s="305"/>
      <c r="BT6745" s="305"/>
      <c r="BU6745" s="305"/>
      <c r="BV6745" s="305"/>
      <c r="BW6745" s="305"/>
      <c r="BX6745" s="305"/>
      <c r="BY6745" s="305"/>
      <c r="BZ6745" s="305"/>
      <c r="CA6745" s="305"/>
      <c r="CE6745" s="110"/>
    </row>
    <row r="6746" spans="9:83" s="108" customFormat="1" x14ac:dyDescent="0.25">
      <c r="I6746" s="111"/>
      <c r="J6746" s="111"/>
      <c r="K6746" s="111"/>
      <c r="L6746" s="111"/>
      <c r="M6746" s="111"/>
      <c r="N6746" s="111"/>
      <c r="O6746" s="112"/>
      <c r="AF6746" s="109"/>
      <c r="AG6746" s="109"/>
      <c r="AH6746" s="109"/>
      <c r="AN6746" s="109"/>
      <c r="AO6746" s="109"/>
      <c r="AP6746" s="109"/>
      <c r="BF6746" s="305"/>
      <c r="BG6746" s="305"/>
      <c r="BJ6746" s="344"/>
      <c r="BK6746" s="344"/>
      <c r="BS6746" s="305"/>
      <c r="BT6746" s="305"/>
      <c r="BU6746" s="305"/>
      <c r="BV6746" s="305"/>
      <c r="BW6746" s="305"/>
      <c r="BX6746" s="305"/>
      <c r="BY6746" s="305"/>
      <c r="BZ6746" s="305"/>
      <c r="CA6746" s="305"/>
      <c r="CE6746" s="110"/>
    </row>
    <row r="6747" spans="9:83" s="108" customFormat="1" x14ac:dyDescent="0.25">
      <c r="I6747" s="111"/>
      <c r="J6747" s="111"/>
      <c r="K6747" s="111"/>
      <c r="L6747" s="111"/>
      <c r="M6747" s="111"/>
      <c r="N6747" s="111"/>
      <c r="O6747" s="112"/>
      <c r="AF6747" s="109"/>
      <c r="AG6747" s="109"/>
      <c r="AH6747" s="109"/>
      <c r="AN6747" s="109"/>
      <c r="AO6747" s="109"/>
      <c r="AP6747" s="109"/>
      <c r="BF6747" s="305"/>
      <c r="BG6747" s="305"/>
      <c r="BJ6747" s="344"/>
      <c r="BK6747" s="344"/>
      <c r="BS6747" s="305"/>
      <c r="BT6747" s="305"/>
      <c r="BU6747" s="305"/>
      <c r="BV6747" s="305"/>
      <c r="BW6747" s="305"/>
      <c r="BX6747" s="305"/>
      <c r="BY6747" s="305"/>
      <c r="BZ6747" s="305"/>
      <c r="CA6747" s="305"/>
      <c r="CE6747" s="110"/>
    </row>
    <row r="6748" spans="9:83" s="108" customFormat="1" x14ac:dyDescent="0.25">
      <c r="I6748" s="111"/>
      <c r="J6748" s="111"/>
      <c r="K6748" s="111"/>
      <c r="L6748" s="111"/>
      <c r="M6748" s="111"/>
      <c r="N6748" s="111"/>
      <c r="O6748" s="112"/>
      <c r="AF6748" s="109"/>
      <c r="AG6748" s="109"/>
      <c r="AH6748" s="109"/>
      <c r="AN6748" s="109"/>
      <c r="AO6748" s="109"/>
      <c r="AP6748" s="109"/>
      <c r="BF6748" s="305"/>
      <c r="BG6748" s="305"/>
      <c r="BJ6748" s="344"/>
      <c r="BK6748" s="344"/>
      <c r="BS6748" s="305"/>
      <c r="BT6748" s="305"/>
      <c r="BU6748" s="305"/>
      <c r="BV6748" s="305"/>
      <c r="BW6748" s="305"/>
      <c r="BX6748" s="305"/>
      <c r="BY6748" s="305"/>
      <c r="BZ6748" s="305"/>
      <c r="CA6748" s="305"/>
      <c r="CE6748" s="110"/>
    </row>
    <row r="6749" spans="9:83" s="108" customFormat="1" x14ac:dyDescent="0.25">
      <c r="I6749" s="111"/>
      <c r="J6749" s="111"/>
      <c r="K6749" s="111"/>
      <c r="L6749" s="111"/>
      <c r="M6749" s="111"/>
      <c r="N6749" s="111"/>
      <c r="O6749" s="112"/>
      <c r="AF6749" s="109"/>
      <c r="AG6749" s="109"/>
      <c r="AH6749" s="109"/>
      <c r="AN6749" s="109"/>
      <c r="AO6749" s="109"/>
      <c r="AP6749" s="109"/>
      <c r="BF6749" s="305"/>
      <c r="BG6749" s="305"/>
      <c r="BJ6749" s="344"/>
      <c r="BK6749" s="344"/>
      <c r="BS6749" s="305"/>
      <c r="BT6749" s="305"/>
      <c r="BU6749" s="305"/>
      <c r="BV6749" s="305"/>
      <c r="BW6749" s="305"/>
      <c r="BX6749" s="305"/>
      <c r="BY6749" s="305"/>
      <c r="BZ6749" s="305"/>
      <c r="CA6749" s="305"/>
      <c r="CE6749" s="110"/>
    </row>
    <row r="6750" spans="9:83" s="108" customFormat="1" x14ac:dyDescent="0.25">
      <c r="I6750" s="111"/>
      <c r="J6750" s="111"/>
      <c r="K6750" s="111"/>
      <c r="L6750" s="111"/>
      <c r="M6750" s="111"/>
      <c r="N6750" s="111"/>
      <c r="O6750" s="112"/>
      <c r="AF6750" s="109"/>
      <c r="AG6750" s="109"/>
      <c r="AH6750" s="109"/>
      <c r="AN6750" s="109"/>
      <c r="AO6750" s="109"/>
      <c r="AP6750" s="109"/>
      <c r="BF6750" s="305"/>
      <c r="BG6750" s="305"/>
      <c r="BJ6750" s="344"/>
      <c r="BK6750" s="344"/>
      <c r="BS6750" s="305"/>
      <c r="BT6750" s="305"/>
      <c r="BU6750" s="305"/>
      <c r="BV6750" s="305"/>
      <c r="BW6750" s="305"/>
      <c r="BX6750" s="305"/>
      <c r="BY6750" s="305"/>
      <c r="BZ6750" s="305"/>
      <c r="CA6750" s="305"/>
      <c r="CE6750" s="110"/>
    </row>
    <row r="6751" spans="9:83" s="108" customFormat="1" x14ac:dyDescent="0.25">
      <c r="I6751" s="111"/>
      <c r="J6751" s="111"/>
      <c r="K6751" s="111"/>
      <c r="L6751" s="111"/>
      <c r="M6751" s="111"/>
      <c r="N6751" s="111"/>
      <c r="O6751" s="112"/>
      <c r="AF6751" s="109"/>
      <c r="AG6751" s="109"/>
      <c r="AH6751" s="109"/>
      <c r="AN6751" s="109"/>
      <c r="AO6751" s="109"/>
      <c r="AP6751" s="109"/>
      <c r="BF6751" s="305"/>
      <c r="BG6751" s="305"/>
      <c r="BJ6751" s="344"/>
      <c r="BK6751" s="344"/>
      <c r="BS6751" s="305"/>
      <c r="BT6751" s="305"/>
      <c r="BU6751" s="305"/>
      <c r="BV6751" s="305"/>
      <c r="BW6751" s="305"/>
      <c r="BX6751" s="305"/>
      <c r="BY6751" s="305"/>
      <c r="BZ6751" s="305"/>
      <c r="CA6751" s="305"/>
      <c r="CE6751" s="110"/>
    </row>
    <row r="6752" spans="9:83" s="108" customFormat="1" x14ac:dyDescent="0.25">
      <c r="I6752" s="111"/>
      <c r="J6752" s="111"/>
      <c r="K6752" s="111"/>
      <c r="L6752" s="111"/>
      <c r="M6752" s="111"/>
      <c r="N6752" s="111"/>
      <c r="O6752" s="112"/>
      <c r="AF6752" s="109"/>
      <c r="AG6752" s="109"/>
      <c r="AH6752" s="109"/>
      <c r="AN6752" s="109"/>
      <c r="AO6752" s="109"/>
      <c r="AP6752" s="109"/>
      <c r="BF6752" s="305"/>
      <c r="BG6752" s="305"/>
      <c r="BJ6752" s="344"/>
      <c r="BK6752" s="344"/>
      <c r="BS6752" s="305"/>
      <c r="BT6752" s="305"/>
      <c r="BU6752" s="305"/>
      <c r="BV6752" s="305"/>
      <c r="BW6752" s="305"/>
      <c r="BX6752" s="305"/>
      <c r="BY6752" s="305"/>
      <c r="BZ6752" s="305"/>
      <c r="CA6752" s="305"/>
      <c r="CE6752" s="110"/>
    </row>
    <row r="6753" spans="9:83" s="108" customFormat="1" x14ac:dyDescent="0.25">
      <c r="I6753" s="111"/>
      <c r="J6753" s="111"/>
      <c r="K6753" s="111"/>
      <c r="L6753" s="111"/>
      <c r="M6753" s="111"/>
      <c r="N6753" s="111"/>
      <c r="O6753" s="112"/>
      <c r="AF6753" s="109"/>
      <c r="AG6753" s="109"/>
      <c r="AH6753" s="109"/>
      <c r="AN6753" s="109"/>
      <c r="AO6753" s="109"/>
      <c r="AP6753" s="109"/>
      <c r="BF6753" s="305"/>
      <c r="BG6753" s="305"/>
      <c r="BJ6753" s="344"/>
      <c r="BK6753" s="344"/>
      <c r="BS6753" s="305"/>
      <c r="BT6753" s="305"/>
      <c r="BU6753" s="305"/>
      <c r="BV6753" s="305"/>
      <c r="BW6753" s="305"/>
      <c r="BX6753" s="305"/>
      <c r="BY6753" s="305"/>
      <c r="BZ6753" s="305"/>
      <c r="CA6753" s="305"/>
      <c r="CE6753" s="110"/>
    </row>
    <row r="6754" spans="9:83" s="108" customFormat="1" x14ac:dyDescent="0.25">
      <c r="I6754" s="111"/>
      <c r="J6754" s="111"/>
      <c r="K6754" s="111"/>
      <c r="L6754" s="111"/>
      <c r="M6754" s="111"/>
      <c r="N6754" s="111"/>
      <c r="O6754" s="112"/>
      <c r="AF6754" s="109"/>
      <c r="AG6754" s="109"/>
      <c r="AH6754" s="109"/>
      <c r="AN6754" s="109"/>
      <c r="AO6754" s="109"/>
      <c r="AP6754" s="109"/>
      <c r="BF6754" s="305"/>
      <c r="BG6754" s="305"/>
      <c r="BJ6754" s="344"/>
      <c r="BK6754" s="344"/>
      <c r="BS6754" s="305"/>
      <c r="BT6754" s="305"/>
      <c r="BU6754" s="305"/>
      <c r="BV6754" s="305"/>
      <c r="BW6754" s="305"/>
      <c r="BX6754" s="305"/>
      <c r="BY6754" s="305"/>
      <c r="BZ6754" s="305"/>
      <c r="CA6754" s="305"/>
      <c r="CE6754" s="110"/>
    </row>
    <row r="6755" spans="9:83" s="108" customFormat="1" x14ac:dyDescent="0.25">
      <c r="I6755" s="111"/>
      <c r="J6755" s="111"/>
      <c r="K6755" s="111"/>
      <c r="L6755" s="111"/>
      <c r="M6755" s="111"/>
      <c r="N6755" s="111"/>
      <c r="O6755" s="112"/>
      <c r="AF6755" s="109"/>
      <c r="AG6755" s="109"/>
      <c r="AH6755" s="109"/>
      <c r="AN6755" s="109"/>
      <c r="AO6755" s="109"/>
      <c r="AP6755" s="109"/>
      <c r="BF6755" s="305"/>
      <c r="BG6755" s="305"/>
      <c r="BJ6755" s="344"/>
      <c r="BK6755" s="344"/>
      <c r="BS6755" s="305"/>
      <c r="BT6755" s="305"/>
      <c r="BU6755" s="305"/>
      <c r="BV6755" s="305"/>
      <c r="BW6755" s="305"/>
      <c r="BX6755" s="305"/>
      <c r="BY6755" s="305"/>
      <c r="BZ6755" s="305"/>
      <c r="CA6755" s="305"/>
      <c r="CE6755" s="110"/>
    </row>
    <row r="6756" spans="9:83" s="108" customFormat="1" x14ac:dyDescent="0.25">
      <c r="I6756" s="111"/>
      <c r="J6756" s="111"/>
      <c r="K6756" s="111"/>
      <c r="L6756" s="111"/>
      <c r="M6756" s="111"/>
      <c r="N6756" s="111"/>
      <c r="O6756" s="112"/>
      <c r="AF6756" s="109"/>
      <c r="AG6756" s="109"/>
      <c r="AH6756" s="109"/>
      <c r="AN6756" s="109"/>
      <c r="AO6756" s="109"/>
      <c r="AP6756" s="109"/>
      <c r="BF6756" s="305"/>
      <c r="BG6756" s="305"/>
      <c r="BJ6756" s="344"/>
      <c r="BK6756" s="344"/>
      <c r="BS6756" s="305"/>
      <c r="BT6756" s="305"/>
      <c r="BU6756" s="305"/>
      <c r="BV6756" s="305"/>
      <c r="BW6756" s="305"/>
      <c r="BX6756" s="305"/>
      <c r="BY6756" s="305"/>
      <c r="BZ6756" s="305"/>
      <c r="CA6756" s="305"/>
      <c r="CE6756" s="110"/>
    </row>
    <row r="6757" spans="9:83" s="108" customFormat="1" x14ac:dyDescent="0.25">
      <c r="I6757" s="111"/>
      <c r="J6757" s="111"/>
      <c r="K6757" s="111"/>
      <c r="L6757" s="111"/>
      <c r="M6757" s="111"/>
      <c r="N6757" s="111"/>
      <c r="O6757" s="112"/>
      <c r="AF6757" s="109"/>
      <c r="AG6757" s="109"/>
      <c r="AH6757" s="109"/>
      <c r="AN6757" s="109"/>
      <c r="AO6757" s="109"/>
      <c r="AP6757" s="109"/>
      <c r="BF6757" s="305"/>
      <c r="BG6757" s="305"/>
      <c r="BJ6757" s="344"/>
      <c r="BK6757" s="344"/>
      <c r="BS6757" s="305"/>
      <c r="BT6757" s="305"/>
      <c r="BU6757" s="305"/>
      <c r="BV6757" s="305"/>
      <c r="BW6757" s="305"/>
      <c r="BX6757" s="305"/>
      <c r="BY6757" s="305"/>
      <c r="BZ6757" s="305"/>
      <c r="CA6757" s="305"/>
      <c r="CE6757" s="110"/>
    </row>
    <row r="6758" spans="9:83" s="108" customFormat="1" x14ac:dyDescent="0.25">
      <c r="I6758" s="111"/>
      <c r="J6758" s="111"/>
      <c r="K6758" s="111"/>
      <c r="L6758" s="111"/>
      <c r="M6758" s="111"/>
      <c r="N6758" s="111"/>
      <c r="O6758" s="112"/>
      <c r="AF6758" s="109"/>
      <c r="AG6758" s="109"/>
      <c r="AH6758" s="109"/>
      <c r="AN6758" s="109"/>
      <c r="AO6758" s="109"/>
      <c r="AP6758" s="109"/>
      <c r="BF6758" s="305"/>
      <c r="BG6758" s="305"/>
      <c r="BJ6758" s="344"/>
      <c r="BK6758" s="344"/>
      <c r="BS6758" s="305"/>
      <c r="BT6758" s="305"/>
      <c r="BU6758" s="305"/>
      <c r="BV6758" s="305"/>
      <c r="BW6758" s="305"/>
      <c r="BX6758" s="305"/>
      <c r="BY6758" s="305"/>
      <c r="BZ6758" s="305"/>
      <c r="CA6758" s="305"/>
      <c r="CE6758" s="110"/>
    </row>
    <row r="6759" spans="9:83" s="108" customFormat="1" x14ac:dyDescent="0.25">
      <c r="I6759" s="111"/>
      <c r="J6759" s="111"/>
      <c r="K6759" s="111"/>
      <c r="L6759" s="111"/>
      <c r="M6759" s="111"/>
      <c r="N6759" s="111"/>
      <c r="O6759" s="112"/>
      <c r="AF6759" s="109"/>
      <c r="AG6759" s="109"/>
      <c r="AH6759" s="109"/>
      <c r="AN6759" s="109"/>
      <c r="AO6759" s="109"/>
      <c r="AP6759" s="109"/>
      <c r="BF6759" s="305"/>
      <c r="BG6759" s="305"/>
      <c r="BJ6759" s="344"/>
      <c r="BK6759" s="344"/>
      <c r="BS6759" s="305"/>
      <c r="BT6759" s="305"/>
      <c r="BU6759" s="305"/>
      <c r="BV6759" s="305"/>
      <c r="BW6759" s="305"/>
      <c r="BX6759" s="305"/>
      <c r="BY6759" s="305"/>
      <c r="BZ6759" s="305"/>
      <c r="CA6759" s="305"/>
      <c r="CE6759" s="110"/>
    </row>
    <row r="6760" spans="9:83" s="108" customFormat="1" x14ac:dyDescent="0.25">
      <c r="I6760" s="111"/>
      <c r="J6760" s="111"/>
      <c r="K6760" s="111"/>
      <c r="L6760" s="111"/>
      <c r="M6760" s="111"/>
      <c r="N6760" s="111"/>
      <c r="O6760" s="112"/>
      <c r="AF6760" s="109"/>
      <c r="AG6760" s="109"/>
      <c r="AH6760" s="109"/>
      <c r="AN6760" s="109"/>
      <c r="AO6760" s="109"/>
      <c r="AP6760" s="109"/>
      <c r="BF6760" s="305"/>
      <c r="BG6760" s="305"/>
      <c r="BJ6760" s="344"/>
      <c r="BK6760" s="344"/>
      <c r="BS6760" s="305"/>
      <c r="BT6760" s="305"/>
      <c r="BU6760" s="305"/>
      <c r="BV6760" s="305"/>
      <c r="BW6760" s="305"/>
      <c r="BX6760" s="305"/>
      <c r="BY6760" s="305"/>
      <c r="BZ6760" s="305"/>
      <c r="CA6760" s="305"/>
      <c r="CE6760" s="110"/>
    </row>
    <row r="6761" spans="9:83" s="108" customFormat="1" x14ac:dyDescent="0.25">
      <c r="I6761" s="111"/>
      <c r="J6761" s="111"/>
      <c r="K6761" s="111"/>
      <c r="L6761" s="111"/>
      <c r="M6761" s="111"/>
      <c r="N6761" s="111"/>
      <c r="O6761" s="112"/>
      <c r="AF6761" s="109"/>
      <c r="AG6761" s="109"/>
      <c r="AH6761" s="109"/>
      <c r="AN6761" s="109"/>
      <c r="AO6761" s="109"/>
      <c r="AP6761" s="109"/>
      <c r="BF6761" s="305"/>
      <c r="BG6761" s="305"/>
      <c r="BJ6761" s="344"/>
      <c r="BK6761" s="344"/>
      <c r="BS6761" s="305"/>
      <c r="BT6761" s="305"/>
      <c r="BU6761" s="305"/>
      <c r="BV6761" s="305"/>
      <c r="BW6761" s="305"/>
      <c r="BX6761" s="305"/>
      <c r="BY6761" s="305"/>
      <c r="BZ6761" s="305"/>
      <c r="CA6761" s="305"/>
      <c r="CE6761" s="110"/>
    </row>
    <row r="6762" spans="9:83" s="108" customFormat="1" x14ac:dyDescent="0.25">
      <c r="I6762" s="111"/>
      <c r="J6762" s="111"/>
      <c r="K6762" s="111"/>
      <c r="L6762" s="111"/>
      <c r="M6762" s="111"/>
      <c r="N6762" s="111"/>
      <c r="O6762" s="112"/>
      <c r="AF6762" s="109"/>
      <c r="AG6762" s="109"/>
      <c r="AH6762" s="109"/>
      <c r="AN6762" s="109"/>
      <c r="AO6762" s="109"/>
      <c r="AP6762" s="109"/>
      <c r="BF6762" s="305"/>
      <c r="BG6762" s="305"/>
      <c r="BJ6762" s="344"/>
      <c r="BK6762" s="344"/>
      <c r="BS6762" s="305"/>
      <c r="BT6762" s="305"/>
      <c r="BU6762" s="305"/>
      <c r="BV6762" s="305"/>
      <c r="BW6762" s="305"/>
      <c r="BX6762" s="305"/>
      <c r="BY6762" s="305"/>
      <c r="BZ6762" s="305"/>
      <c r="CA6762" s="305"/>
      <c r="CE6762" s="110"/>
    </row>
    <row r="6763" spans="9:83" s="108" customFormat="1" x14ac:dyDescent="0.25">
      <c r="I6763" s="111"/>
      <c r="J6763" s="111"/>
      <c r="K6763" s="111"/>
      <c r="L6763" s="111"/>
      <c r="M6763" s="111"/>
      <c r="N6763" s="111"/>
      <c r="O6763" s="112"/>
      <c r="AF6763" s="109"/>
      <c r="AG6763" s="109"/>
      <c r="AH6763" s="109"/>
      <c r="AN6763" s="109"/>
      <c r="AO6763" s="109"/>
      <c r="AP6763" s="109"/>
      <c r="BF6763" s="305"/>
      <c r="BG6763" s="305"/>
      <c r="BJ6763" s="344"/>
      <c r="BK6763" s="344"/>
      <c r="BS6763" s="305"/>
      <c r="BT6763" s="305"/>
      <c r="BU6763" s="305"/>
      <c r="BV6763" s="305"/>
      <c r="BW6763" s="305"/>
      <c r="BX6763" s="305"/>
      <c r="BY6763" s="305"/>
      <c r="BZ6763" s="305"/>
      <c r="CA6763" s="305"/>
      <c r="CE6763" s="110"/>
    </row>
    <row r="6764" spans="9:83" s="108" customFormat="1" x14ac:dyDescent="0.25">
      <c r="I6764" s="111"/>
      <c r="J6764" s="111"/>
      <c r="K6764" s="111"/>
      <c r="L6764" s="111"/>
      <c r="M6764" s="111"/>
      <c r="N6764" s="111"/>
      <c r="O6764" s="112"/>
      <c r="AF6764" s="109"/>
      <c r="AG6764" s="109"/>
      <c r="AH6764" s="109"/>
      <c r="AN6764" s="109"/>
      <c r="AO6764" s="109"/>
      <c r="AP6764" s="109"/>
      <c r="BF6764" s="305"/>
      <c r="BG6764" s="305"/>
      <c r="BJ6764" s="344"/>
      <c r="BK6764" s="344"/>
      <c r="BS6764" s="305"/>
      <c r="BT6764" s="305"/>
      <c r="BU6764" s="305"/>
      <c r="BV6764" s="305"/>
      <c r="BW6764" s="305"/>
      <c r="BX6764" s="305"/>
      <c r="BY6764" s="305"/>
      <c r="BZ6764" s="305"/>
      <c r="CA6764" s="305"/>
      <c r="CE6764" s="110"/>
    </row>
    <row r="6765" spans="9:83" s="108" customFormat="1" x14ac:dyDescent="0.25">
      <c r="I6765" s="111"/>
      <c r="J6765" s="111"/>
      <c r="K6765" s="111"/>
      <c r="L6765" s="111"/>
      <c r="M6765" s="111"/>
      <c r="N6765" s="111"/>
      <c r="O6765" s="112"/>
      <c r="AF6765" s="109"/>
      <c r="AG6765" s="109"/>
      <c r="AH6765" s="109"/>
      <c r="AN6765" s="109"/>
      <c r="AO6765" s="109"/>
      <c r="AP6765" s="109"/>
      <c r="BF6765" s="305"/>
      <c r="BG6765" s="305"/>
      <c r="BJ6765" s="344"/>
      <c r="BK6765" s="344"/>
      <c r="BS6765" s="305"/>
      <c r="BT6765" s="305"/>
      <c r="BU6765" s="305"/>
      <c r="BV6765" s="305"/>
      <c r="BW6765" s="305"/>
      <c r="BX6765" s="305"/>
      <c r="BY6765" s="305"/>
      <c r="BZ6765" s="305"/>
      <c r="CA6765" s="305"/>
      <c r="CE6765" s="110"/>
    </row>
    <row r="6766" spans="9:83" s="108" customFormat="1" x14ac:dyDescent="0.25">
      <c r="I6766" s="111"/>
      <c r="J6766" s="111"/>
      <c r="K6766" s="111"/>
      <c r="L6766" s="111"/>
      <c r="M6766" s="111"/>
      <c r="N6766" s="111"/>
      <c r="O6766" s="112"/>
      <c r="AF6766" s="109"/>
      <c r="AG6766" s="109"/>
      <c r="AH6766" s="109"/>
      <c r="AN6766" s="109"/>
      <c r="AO6766" s="109"/>
      <c r="AP6766" s="109"/>
      <c r="BF6766" s="305"/>
      <c r="BG6766" s="305"/>
      <c r="BJ6766" s="344"/>
      <c r="BK6766" s="344"/>
      <c r="BS6766" s="305"/>
      <c r="BT6766" s="305"/>
      <c r="BU6766" s="305"/>
      <c r="BV6766" s="305"/>
      <c r="BW6766" s="305"/>
      <c r="BX6766" s="305"/>
      <c r="BY6766" s="305"/>
      <c r="BZ6766" s="305"/>
      <c r="CA6766" s="305"/>
      <c r="CE6766" s="110"/>
    </row>
    <row r="6767" spans="9:83" s="108" customFormat="1" x14ac:dyDescent="0.25">
      <c r="I6767" s="111"/>
      <c r="J6767" s="111"/>
      <c r="K6767" s="111"/>
      <c r="L6767" s="111"/>
      <c r="M6767" s="111"/>
      <c r="N6767" s="111"/>
      <c r="O6767" s="112"/>
      <c r="AF6767" s="109"/>
      <c r="AG6767" s="109"/>
      <c r="AH6767" s="109"/>
      <c r="AN6767" s="109"/>
      <c r="AO6767" s="109"/>
      <c r="AP6767" s="109"/>
      <c r="BF6767" s="305"/>
      <c r="BG6767" s="305"/>
      <c r="BJ6767" s="344"/>
      <c r="BK6767" s="344"/>
      <c r="BS6767" s="305"/>
      <c r="BT6767" s="305"/>
      <c r="BU6767" s="305"/>
      <c r="BV6767" s="305"/>
      <c r="BW6767" s="305"/>
      <c r="BX6767" s="305"/>
      <c r="BY6767" s="305"/>
      <c r="BZ6767" s="305"/>
      <c r="CA6767" s="305"/>
      <c r="CE6767" s="110"/>
    </row>
    <row r="6768" spans="9:83" s="108" customFormat="1" x14ac:dyDescent="0.25">
      <c r="I6768" s="111"/>
      <c r="J6768" s="111"/>
      <c r="K6768" s="111"/>
      <c r="L6768" s="111"/>
      <c r="M6768" s="111"/>
      <c r="N6768" s="111"/>
      <c r="O6768" s="112"/>
      <c r="AF6768" s="109"/>
      <c r="AG6768" s="109"/>
      <c r="AH6768" s="109"/>
      <c r="AN6768" s="109"/>
      <c r="AO6768" s="109"/>
      <c r="AP6768" s="109"/>
      <c r="BF6768" s="305"/>
      <c r="BG6768" s="305"/>
      <c r="BJ6768" s="344"/>
      <c r="BK6768" s="344"/>
      <c r="BS6768" s="305"/>
      <c r="BT6768" s="305"/>
      <c r="BU6768" s="305"/>
      <c r="BV6768" s="305"/>
      <c r="BW6768" s="305"/>
      <c r="BX6768" s="305"/>
      <c r="BY6768" s="305"/>
      <c r="BZ6768" s="305"/>
      <c r="CA6768" s="305"/>
      <c r="CE6768" s="110"/>
    </row>
    <row r="6769" spans="9:83" s="108" customFormat="1" x14ac:dyDescent="0.25">
      <c r="I6769" s="111"/>
      <c r="J6769" s="111"/>
      <c r="K6769" s="111"/>
      <c r="L6769" s="111"/>
      <c r="M6769" s="111"/>
      <c r="N6769" s="111"/>
      <c r="O6769" s="112"/>
      <c r="AF6769" s="109"/>
      <c r="AG6769" s="109"/>
      <c r="AH6769" s="109"/>
      <c r="AN6769" s="109"/>
      <c r="AO6769" s="109"/>
      <c r="AP6769" s="109"/>
      <c r="BF6769" s="305"/>
      <c r="BG6769" s="305"/>
      <c r="BJ6769" s="344"/>
      <c r="BK6769" s="344"/>
      <c r="BS6769" s="305"/>
      <c r="BT6769" s="305"/>
      <c r="BU6769" s="305"/>
      <c r="BV6769" s="305"/>
      <c r="BW6769" s="305"/>
      <c r="BX6769" s="305"/>
      <c r="BY6769" s="305"/>
      <c r="BZ6769" s="305"/>
      <c r="CA6769" s="305"/>
      <c r="CE6769" s="110"/>
    </row>
    <row r="6770" spans="9:83" s="108" customFormat="1" x14ac:dyDescent="0.25">
      <c r="I6770" s="111"/>
      <c r="J6770" s="111"/>
      <c r="K6770" s="111"/>
      <c r="L6770" s="111"/>
      <c r="M6770" s="111"/>
      <c r="N6770" s="111"/>
      <c r="O6770" s="112"/>
      <c r="AF6770" s="109"/>
      <c r="AG6770" s="109"/>
      <c r="AH6770" s="109"/>
      <c r="AN6770" s="109"/>
      <c r="AO6770" s="109"/>
      <c r="AP6770" s="109"/>
      <c r="BF6770" s="305"/>
      <c r="BG6770" s="305"/>
      <c r="BJ6770" s="344"/>
      <c r="BK6770" s="344"/>
      <c r="BS6770" s="305"/>
      <c r="BT6770" s="305"/>
      <c r="BU6770" s="305"/>
      <c r="BV6770" s="305"/>
      <c r="BW6770" s="305"/>
      <c r="BX6770" s="305"/>
      <c r="BY6770" s="305"/>
      <c r="BZ6770" s="305"/>
      <c r="CA6770" s="305"/>
      <c r="CE6770" s="110"/>
    </row>
    <row r="6771" spans="9:83" s="108" customFormat="1" x14ac:dyDescent="0.25">
      <c r="I6771" s="111"/>
      <c r="J6771" s="111"/>
      <c r="K6771" s="111"/>
      <c r="L6771" s="111"/>
      <c r="M6771" s="111"/>
      <c r="N6771" s="111"/>
      <c r="O6771" s="112"/>
      <c r="AF6771" s="109"/>
      <c r="AG6771" s="109"/>
      <c r="AH6771" s="109"/>
      <c r="AN6771" s="109"/>
      <c r="AO6771" s="109"/>
      <c r="AP6771" s="109"/>
      <c r="BF6771" s="305"/>
      <c r="BG6771" s="305"/>
      <c r="BJ6771" s="344"/>
      <c r="BK6771" s="344"/>
      <c r="BS6771" s="305"/>
      <c r="BT6771" s="305"/>
      <c r="BU6771" s="305"/>
      <c r="BV6771" s="305"/>
      <c r="BW6771" s="305"/>
      <c r="BX6771" s="305"/>
      <c r="BY6771" s="305"/>
      <c r="BZ6771" s="305"/>
      <c r="CA6771" s="305"/>
      <c r="CE6771" s="110"/>
    </row>
    <row r="6772" spans="9:83" s="108" customFormat="1" x14ac:dyDescent="0.25">
      <c r="I6772" s="111"/>
      <c r="J6772" s="111"/>
      <c r="K6772" s="111"/>
      <c r="L6772" s="111"/>
      <c r="M6772" s="111"/>
      <c r="N6772" s="111"/>
      <c r="O6772" s="112"/>
      <c r="AF6772" s="109"/>
      <c r="AG6772" s="109"/>
      <c r="AH6772" s="109"/>
      <c r="AN6772" s="109"/>
      <c r="AO6772" s="109"/>
      <c r="AP6772" s="109"/>
      <c r="BF6772" s="305"/>
      <c r="BG6772" s="305"/>
      <c r="BJ6772" s="344"/>
      <c r="BK6772" s="344"/>
      <c r="BS6772" s="305"/>
      <c r="BT6772" s="305"/>
      <c r="BU6772" s="305"/>
      <c r="BV6772" s="305"/>
      <c r="BW6772" s="305"/>
      <c r="BX6772" s="305"/>
      <c r="BY6772" s="305"/>
      <c r="BZ6772" s="305"/>
      <c r="CA6772" s="305"/>
      <c r="CE6772" s="110"/>
    </row>
    <row r="6773" spans="9:83" s="108" customFormat="1" x14ac:dyDescent="0.25">
      <c r="I6773" s="111"/>
      <c r="J6773" s="111"/>
      <c r="K6773" s="111"/>
      <c r="L6773" s="111"/>
      <c r="M6773" s="111"/>
      <c r="N6773" s="111"/>
      <c r="O6773" s="112"/>
      <c r="AF6773" s="109"/>
      <c r="AG6773" s="109"/>
      <c r="AH6773" s="109"/>
      <c r="AN6773" s="109"/>
      <c r="AO6773" s="109"/>
      <c r="AP6773" s="109"/>
      <c r="BF6773" s="305"/>
      <c r="BG6773" s="305"/>
      <c r="BJ6773" s="344"/>
      <c r="BK6773" s="344"/>
      <c r="BS6773" s="305"/>
      <c r="BT6773" s="305"/>
      <c r="BU6773" s="305"/>
      <c r="BV6773" s="305"/>
      <c r="BW6773" s="305"/>
      <c r="BX6773" s="305"/>
      <c r="BY6773" s="305"/>
      <c r="BZ6773" s="305"/>
      <c r="CA6773" s="305"/>
      <c r="CE6773" s="110"/>
    </row>
    <row r="6774" spans="9:83" s="108" customFormat="1" x14ac:dyDescent="0.25">
      <c r="I6774" s="111"/>
      <c r="J6774" s="111"/>
      <c r="K6774" s="111"/>
      <c r="L6774" s="111"/>
      <c r="M6774" s="111"/>
      <c r="N6774" s="111"/>
      <c r="O6774" s="112"/>
      <c r="AF6774" s="109"/>
      <c r="AG6774" s="109"/>
      <c r="AH6774" s="109"/>
      <c r="AN6774" s="109"/>
      <c r="AO6774" s="109"/>
      <c r="AP6774" s="109"/>
      <c r="BF6774" s="305"/>
      <c r="BG6774" s="305"/>
      <c r="BJ6774" s="344"/>
      <c r="BK6774" s="344"/>
      <c r="BS6774" s="305"/>
      <c r="BT6774" s="305"/>
      <c r="BU6774" s="305"/>
      <c r="BV6774" s="305"/>
      <c r="BW6774" s="305"/>
      <c r="BX6774" s="305"/>
      <c r="BY6774" s="305"/>
      <c r="BZ6774" s="305"/>
      <c r="CA6774" s="305"/>
      <c r="CE6774" s="110"/>
    </row>
    <row r="6775" spans="9:83" s="108" customFormat="1" x14ac:dyDescent="0.25">
      <c r="I6775" s="111"/>
      <c r="J6775" s="111"/>
      <c r="K6775" s="111"/>
      <c r="L6775" s="111"/>
      <c r="M6775" s="111"/>
      <c r="N6775" s="111"/>
      <c r="O6775" s="112"/>
      <c r="AF6775" s="109"/>
      <c r="AG6775" s="109"/>
      <c r="AH6775" s="109"/>
      <c r="AN6775" s="109"/>
      <c r="AO6775" s="109"/>
      <c r="AP6775" s="109"/>
      <c r="BF6775" s="305"/>
      <c r="BG6775" s="305"/>
      <c r="BJ6775" s="344"/>
      <c r="BK6775" s="344"/>
      <c r="BS6775" s="305"/>
      <c r="BT6775" s="305"/>
      <c r="BU6775" s="305"/>
      <c r="BV6775" s="305"/>
      <c r="BW6775" s="305"/>
      <c r="BX6775" s="305"/>
      <c r="BY6775" s="305"/>
      <c r="BZ6775" s="305"/>
      <c r="CA6775" s="305"/>
      <c r="CE6775" s="110"/>
    </row>
    <row r="6776" spans="9:83" s="108" customFormat="1" x14ac:dyDescent="0.25">
      <c r="I6776" s="111"/>
      <c r="J6776" s="111"/>
      <c r="K6776" s="111"/>
      <c r="L6776" s="111"/>
      <c r="M6776" s="111"/>
      <c r="N6776" s="111"/>
      <c r="O6776" s="112"/>
      <c r="AF6776" s="109"/>
      <c r="AG6776" s="109"/>
      <c r="AH6776" s="109"/>
      <c r="AN6776" s="109"/>
      <c r="AO6776" s="109"/>
      <c r="AP6776" s="109"/>
      <c r="BF6776" s="305"/>
      <c r="BG6776" s="305"/>
      <c r="BJ6776" s="344"/>
      <c r="BK6776" s="344"/>
      <c r="BS6776" s="305"/>
      <c r="BT6776" s="305"/>
      <c r="BU6776" s="305"/>
      <c r="BV6776" s="305"/>
      <c r="BW6776" s="305"/>
      <c r="BX6776" s="305"/>
      <c r="BY6776" s="305"/>
      <c r="BZ6776" s="305"/>
      <c r="CA6776" s="305"/>
      <c r="CE6776" s="110"/>
    </row>
    <row r="6777" spans="9:83" s="108" customFormat="1" x14ac:dyDescent="0.25">
      <c r="I6777" s="111"/>
      <c r="J6777" s="111"/>
      <c r="K6777" s="111"/>
      <c r="L6777" s="111"/>
      <c r="M6777" s="111"/>
      <c r="N6777" s="111"/>
      <c r="O6777" s="112"/>
      <c r="AF6777" s="109"/>
      <c r="AG6777" s="109"/>
      <c r="AH6777" s="109"/>
      <c r="AN6777" s="109"/>
      <c r="AO6777" s="109"/>
      <c r="AP6777" s="109"/>
      <c r="BF6777" s="305"/>
      <c r="BG6777" s="305"/>
      <c r="BJ6777" s="344"/>
      <c r="BK6777" s="344"/>
      <c r="BS6777" s="305"/>
      <c r="BT6777" s="305"/>
      <c r="BU6777" s="305"/>
      <c r="BV6777" s="305"/>
      <c r="BW6777" s="305"/>
      <c r="BX6777" s="305"/>
      <c r="BY6777" s="305"/>
      <c r="BZ6777" s="305"/>
      <c r="CA6777" s="305"/>
      <c r="CE6777" s="110"/>
    </row>
    <row r="6778" spans="9:83" s="108" customFormat="1" x14ac:dyDescent="0.25">
      <c r="I6778" s="111"/>
      <c r="J6778" s="111"/>
      <c r="K6778" s="111"/>
      <c r="L6778" s="111"/>
      <c r="M6778" s="111"/>
      <c r="N6778" s="111"/>
      <c r="O6778" s="112"/>
      <c r="AF6778" s="109"/>
      <c r="AG6778" s="109"/>
      <c r="AH6778" s="109"/>
      <c r="AN6778" s="109"/>
      <c r="AO6778" s="109"/>
      <c r="AP6778" s="109"/>
      <c r="BF6778" s="305"/>
      <c r="BG6778" s="305"/>
      <c r="BJ6778" s="344"/>
      <c r="BK6778" s="344"/>
      <c r="BS6778" s="305"/>
      <c r="BT6778" s="305"/>
      <c r="BU6778" s="305"/>
      <c r="BV6778" s="305"/>
      <c r="BW6778" s="305"/>
      <c r="BX6778" s="305"/>
      <c r="BY6778" s="305"/>
      <c r="BZ6778" s="305"/>
      <c r="CA6778" s="305"/>
      <c r="CE6778" s="110"/>
    </row>
    <row r="6779" spans="9:83" s="108" customFormat="1" x14ac:dyDescent="0.25">
      <c r="I6779" s="111"/>
      <c r="J6779" s="111"/>
      <c r="K6779" s="111"/>
      <c r="L6779" s="111"/>
      <c r="M6779" s="111"/>
      <c r="N6779" s="111"/>
      <c r="O6779" s="112"/>
      <c r="AF6779" s="109"/>
      <c r="AG6779" s="109"/>
      <c r="AH6779" s="109"/>
      <c r="AN6779" s="109"/>
      <c r="AO6779" s="109"/>
      <c r="AP6779" s="109"/>
      <c r="BF6779" s="305"/>
      <c r="BG6779" s="305"/>
      <c r="BJ6779" s="344"/>
      <c r="BK6779" s="344"/>
      <c r="BS6779" s="305"/>
      <c r="BT6779" s="305"/>
      <c r="BU6779" s="305"/>
      <c r="BV6779" s="305"/>
      <c r="BW6779" s="305"/>
      <c r="BX6779" s="305"/>
      <c r="BY6779" s="305"/>
      <c r="BZ6779" s="305"/>
      <c r="CA6779" s="305"/>
      <c r="CE6779" s="110"/>
    </row>
    <row r="6780" spans="9:83" s="108" customFormat="1" x14ac:dyDescent="0.25">
      <c r="I6780" s="111"/>
      <c r="J6780" s="111"/>
      <c r="K6780" s="111"/>
      <c r="L6780" s="111"/>
      <c r="M6780" s="111"/>
      <c r="N6780" s="111"/>
      <c r="O6780" s="112"/>
      <c r="AF6780" s="109"/>
      <c r="AG6780" s="109"/>
      <c r="AH6780" s="109"/>
      <c r="AN6780" s="109"/>
      <c r="AO6780" s="109"/>
      <c r="AP6780" s="109"/>
      <c r="BF6780" s="305"/>
      <c r="BG6780" s="305"/>
      <c r="BJ6780" s="344"/>
      <c r="BK6780" s="344"/>
      <c r="BS6780" s="305"/>
      <c r="BT6780" s="305"/>
      <c r="BU6780" s="305"/>
      <c r="BV6780" s="305"/>
      <c r="BW6780" s="305"/>
      <c r="BX6780" s="305"/>
      <c r="BY6780" s="305"/>
      <c r="BZ6780" s="305"/>
      <c r="CA6780" s="305"/>
      <c r="CE6780" s="110"/>
    </row>
    <row r="6781" spans="9:83" s="108" customFormat="1" x14ac:dyDescent="0.25">
      <c r="I6781" s="111"/>
      <c r="J6781" s="111"/>
      <c r="K6781" s="111"/>
      <c r="L6781" s="111"/>
      <c r="M6781" s="111"/>
      <c r="N6781" s="111"/>
      <c r="O6781" s="112"/>
      <c r="AF6781" s="109"/>
      <c r="AG6781" s="109"/>
      <c r="AH6781" s="109"/>
      <c r="AN6781" s="109"/>
      <c r="AO6781" s="109"/>
      <c r="AP6781" s="109"/>
      <c r="BF6781" s="305"/>
      <c r="BG6781" s="305"/>
      <c r="BJ6781" s="344"/>
      <c r="BK6781" s="344"/>
      <c r="BS6781" s="305"/>
      <c r="BT6781" s="305"/>
      <c r="BU6781" s="305"/>
      <c r="BV6781" s="305"/>
      <c r="BW6781" s="305"/>
      <c r="BX6781" s="305"/>
      <c r="BY6781" s="305"/>
      <c r="BZ6781" s="305"/>
      <c r="CA6781" s="305"/>
      <c r="CE6781" s="110"/>
    </row>
    <row r="6782" spans="9:83" s="108" customFormat="1" x14ac:dyDescent="0.25">
      <c r="I6782" s="111"/>
      <c r="J6782" s="111"/>
      <c r="K6782" s="111"/>
      <c r="L6782" s="111"/>
      <c r="M6782" s="111"/>
      <c r="N6782" s="111"/>
      <c r="O6782" s="112"/>
      <c r="AF6782" s="109"/>
      <c r="AG6782" s="109"/>
      <c r="AH6782" s="109"/>
      <c r="AN6782" s="109"/>
      <c r="AO6782" s="109"/>
      <c r="AP6782" s="109"/>
      <c r="BF6782" s="305"/>
      <c r="BG6782" s="305"/>
      <c r="BJ6782" s="344"/>
      <c r="BK6782" s="344"/>
      <c r="BS6782" s="305"/>
      <c r="BT6782" s="305"/>
      <c r="BU6782" s="305"/>
      <c r="BV6782" s="305"/>
      <c r="BW6782" s="305"/>
      <c r="BX6782" s="305"/>
      <c r="BY6782" s="305"/>
      <c r="BZ6782" s="305"/>
      <c r="CA6782" s="305"/>
      <c r="CE6782" s="110"/>
    </row>
    <row r="6783" spans="9:83" s="108" customFormat="1" x14ac:dyDescent="0.25">
      <c r="I6783" s="111"/>
      <c r="J6783" s="111"/>
      <c r="K6783" s="111"/>
      <c r="L6783" s="111"/>
      <c r="M6783" s="111"/>
      <c r="N6783" s="111"/>
      <c r="O6783" s="112"/>
      <c r="AF6783" s="109"/>
      <c r="AG6783" s="109"/>
      <c r="AH6783" s="109"/>
      <c r="AN6783" s="109"/>
      <c r="AO6783" s="109"/>
      <c r="AP6783" s="109"/>
      <c r="BF6783" s="305"/>
      <c r="BG6783" s="305"/>
      <c r="BJ6783" s="344"/>
      <c r="BK6783" s="344"/>
      <c r="BS6783" s="305"/>
      <c r="BT6783" s="305"/>
      <c r="BU6783" s="305"/>
      <c r="BV6783" s="305"/>
      <c r="BW6783" s="305"/>
      <c r="BX6783" s="305"/>
      <c r="BY6783" s="305"/>
      <c r="BZ6783" s="305"/>
      <c r="CA6783" s="305"/>
      <c r="CE6783" s="110"/>
    </row>
    <row r="6784" spans="9:83" s="108" customFormat="1" x14ac:dyDescent="0.25">
      <c r="I6784" s="111"/>
      <c r="J6784" s="111"/>
      <c r="K6784" s="111"/>
      <c r="L6784" s="111"/>
      <c r="M6784" s="111"/>
      <c r="N6784" s="111"/>
      <c r="O6784" s="112"/>
      <c r="AF6784" s="109"/>
      <c r="AG6784" s="109"/>
      <c r="AH6784" s="109"/>
      <c r="AN6784" s="109"/>
      <c r="AO6784" s="109"/>
      <c r="AP6784" s="109"/>
      <c r="BF6784" s="305"/>
      <c r="BG6784" s="305"/>
      <c r="BJ6784" s="344"/>
      <c r="BK6784" s="344"/>
      <c r="BS6784" s="305"/>
      <c r="BT6784" s="305"/>
      <c r="BU6784" s="305"/>
      <c r="BV6784" s="305"/>
      <c r="BW6784" s="305"/>
      <c r="BX6784" s="305"/>
      <c r="BY6784" s="305"/>
      <c r="BZ6784" s="305"/>
      <c r="CA6784" s="305"/>
      <c r="CE6784" s="110"/>
    </row>
    <row r="6785" spans="9:83" s="108" customFormat="1" x14ac:dyDescent="0.25">
      <c r="I6785" s="111"/>
      <c r="J6785" s="111"/>
      <c r="K6785" s="111"/>
      <c r="L6785" s="111"/>
      <c r="M6785" s="111"/>
      <c r="N6785" s="111"/>
      <c r="O6785" s="112"/>
      <c r="AF6785" s="109"/>
      <c r="AG6785" s="109"/>
      <c r="AH6785" s="109"/>
      <c r="AN6785" s="109"/>
      <c r="AO6785" s="109"/>
      <c r="AP6785" s="109"/>
      <c r="BF6785" s="305"/>
      <c r="BG6785" s="305"/>
      <c r="BJ6785" s="344"/>
      <c r="BK6785" s="344"/>
      <c r="BS6785" s="305"/>
      <c r="BT6785" s="305"/>
      <c r="BU6785" s="305"/>
      <c r="BV6785" s="305"/>
      <c r="BW6785" s="305"/>
      <c r="BX6785" s="305"/>
      <c r="BY6785" s="305"/>
      <c r="BZ6785" s="305"/>
      <c r="CA6785" s="305"/>
      <c r="CE6785" s="110"/>
    </row>
    <row r="6786" spans="9:83" s="108" customFormat="1" x14ac:dyDescent="0.25">
      <c r="I6786" s="111"/>
      <c r="J6786" s="111"/>
      <c r="K6786" s="111"/>
      <c r="L6786" s="111"/>
      <c r="M6786" s="111"/>
      <c r="N6786" s="111"/>
      <c r="O6786" s="112"/>
      <c r="AF6786" s="109"/>
      <c r="AG6786" s="109"/>
      <c r="AH6786" s="109"/>
      <c r="AN6786" s="109"/>
      <c r="AO6786" s="109"/>
      <c r="AP6786" s="109"/>
      <c r="BF6786" s="305"/>
      <c r="BG6786" s="305"/>
      <c r="BJ6786" s="344"/>
      <c r="BK6786" s="344"/>
      <c r="BS6786" s="305"/>
      <c r="BT6786" s="305"/>
      <c r="BU6786" s="305"/>
      <c r="BV6786" s="305"/>
      <c r="BW6786" s="305"/>
      <c r="BX6786" s="305"/>
      <c r="BY6786" s="305"/>
      <c r="BZ6786" s="305"/>
      <c r="CA6786" s="305"/>
      <c r="CE6786" s="110"/>
    </row>
    <row r="6787" spans="9:83" s="108" customFormat="1" x14ac:dyDescent="0.25">
      <c r="I6787" s="111"/>
      <c r="J6787" s="111"/>
      <c r="K6787" s="111"/>
      <c r="L6787" s="111"/>
      <c r="M6787" s="111"/>
      <c r="N6787" s="111"/>
      <c r="O6787" s="112"/>
      <c r="AF6787" s="109"/>
      <c r="AG6787" s="109"/>
      <c r="AH6787" s="109"/>
      <c r="AN6787" s="109"/>
      <c r="AO6787" s="109"/>
      <c r="AP6787" s="109"/>
      <c r="BF6787" s="305"/>
      <c r="BG6787" s="305"/>
      <c r="BJ6787" s="344"/>
      <c r="BK6787" s="344"/>
      <c r="BS6787" s="305"/>
      <c r="BT6787" s="305"/>
      <c r="BU6787" s="305"/>
      <c r="BV6787" s="305"/>
      <c r="BW6787" s="305"/>
      <c r="BX6787" s="305"/>
      <c r="BY6787" s="305"/>
      <c r="BZ6787" s="305"/>
      <c r="CA6787" s="305"/>
      <c r="CE6787" s="110"/>
    </row>
    <row r="6788" spans="9:83" s="108" customFormat="1" x14ac:dyDescent="0.25">
      <c r="I6788" s="111"/>
      <c r="J6788" s="111"/>
      <c r="K6788" s="111"/>
      <c r="L6788" s="111"/>
      <c r="M6788" s="111"/>
      <c r="N6788" s="111"/>
      <c r="O6788" s="112"/>
      <c r="AF6788" s="109"/>
      <c r="AG6788" s="109"/>
      <c r="AH6788" s="109"/>
      <c r="AN6788" s="109"/>
      <c r="AO6788" s="109"/>
      <c r="AP6788" s="109"/>
      <c r="BF6788" s="305"/>
      <c r="BG6788" s="305"/>
      <c r="BJ6788" s="344"/>
      <c r="BK6788" s="344"/>
      <c r="BS6788" s="305"/>
      <c r="BT6788" s="305"/>
      <c r="BU6788" s="305"/>
      <c r="BV6788" s="305"/>
      <c r="BW6788" s="305"/>
      <c r="BX6788" s="305"/>
      <c r="BY6788" s="305"/>
      <c r="BZ6788" s="305"/>
      <c r="CA6788" s="305"/>
      <c r="CE6788" s="110"/>
    </row>
    <row r="6789" spans="9:83" s="108" customFormat="1" x14ac:dyDescent="0.25">
      <c r="I6789" s="111"/>
      <c r="J6789" s="111"/>
      <c r="K6789" s="111"/>
      <c r="L6789" s="111"/>
      <c r="M6789" s="111"/>
      <c r="N6789" s="111"/>
      <c r="O6789" s="112"/>
      <c r="AF6789" s="109"/>
      <c r="AG6789" s="109"/>
      <c r="AH6789" s="109"/>
      <c r="AN6789" s="109"/>
      <c r="AO6789" s="109"/>
      <c r="AP6789" s="109"/>
      <c r="BF6789" s="305"/>
      <c r="BG6789" s="305"/>
      <c r="BJ6789" s="344"/>
      <c r="BK6789" s="344"/>
      <c r="BS6789" s="305"/>
      <c r="BT6789" s="305"/>
      <c r="BU6789" s="305"/>
      <c r="BV6789" s="305"/>
      <c r="BW6789" s="305"/>
      <c r="BX6789" s="305"/>
      <c r="BY6789" s="305"/>
      <c r="BZ6789" s="305"/>
      <c r="CA6789" s="305"/>
      <c r="CE6789" s="110"/>
    </row>
    <row r="6790" spans="9:83" s="108" customFormat="1" x14ac:dyDescent="0.25">
      <c r="I6790" s="111"/>
      <c r="J6790" s="111"/>
      <c r="K6790" s="111"/>
      <c r="L6790" s="111"/>
      <c r="M6790" s="111"/>
      <c r="N6790" s="111"/>
      <c r="O6790" s="112"/>
      <c r="AF6790" s="109"/>
      <c r="AG6790" s="109"/>
      <c r="AH6790" s="109"/>
      <c r="AN6790" s="109"/>
      <c r="AO6790" s="109"/>
      <c r="AP6790" s="109"/>
      <c r="BF6790" s="305"/>
      <c r="BG6790" s="305"/>
      <c r="BJ6790" s="344"/>
      <c r="BK6790" s="344"/>
      <c r="BS6790" s="305"/>
      <c r="BT6790" s="305"/>
      <c r="BU6790" s="305"/>
      <c r="BV6790" s="305"/>
      <c r="BW6790" s="305"/>
      <c r="BX6790" s="305"/>
      <c r="BY6790" s="305"/>
      <c r="BZ6790" s="305"/>
      <c r="CA6790" s="305"/>
      <c r="CE6790" s="110"/>
    </row>
    <row r="6791" spans="9:83" s="108" customFormat="1" x14ac:dyDescent="0.25">
      <c r="I6791" s="111"/>
      <c r="J6791" s="111"/>
      <c r="K6791" s="111"/>
      <c r="L6791" s="111"/>
      <c r="M6791" s="111"/>
      <c r="N6791" s="111"/>
      <c r="O6791" s="112"/>
      <c r="AF6791" s="109"/>
      <c r="AG6791" s="109"/>
      <c r="AH6791" s="109"/>
      <c r="AN6791" s="109"/>
      <c r="AO6791" s="109"/>
      <c r="AP6791" s="109"/>
      <c r="BF6791" s="305"/>
      <c r="BG6791" s="305"/>
      <c r="BJ6791" s="344"/>
      <c r="BK6791" s="344"/>
      <c r="BS6791" s="305"/>
      <c r="BT6791" s="305"/>
      <c r="BU6791" s="305"/>
      <c r="BV6791" s="305"/>
      <c r="BW6791" s="305"/>
      <c r="BX6791" s="305"/>
      <c r="BY6791" s="305"/>
      <c r="BZ6791" s="305"/>
      <c r="CA6791" s="305"/>
      <c r="CE6791" s="110"/>
    </row>
    <row r="6792" spans="9:83" s="108" customFormat="1" x14ac:dyDescent="0.25">
      <c r="I6792" s="111"/>
      <c r="J6792" s="111"/>
      <c r="K6792" s="111"/>
      <c r="L6792" s="111"/>
      <c r="M6792" s="111"/>
      <c r="N6792" s="111"/>
      <c r="O6792" s="112"/>
      <c r="AF6792" s="109"/>
      <c r="AG6792" s="109"/>
      <c r="AH6792" s="109"/>
      <c r="AN6792" s="109"/>
      <c r="AO6792" s="109"/>
      <c r="AP6792" s="109"/>
      <c r="BF6792" s="305"/>
      <c r="BG6792" s="305"/>
      <c r="BJ6792" s="344"/>
      <c r="BK6792" s="344"/>
      <c r="BS6792" s="305"/>
      <c r="BT6792" s="305"/>
      <c r="BU6792" s="305"/>
      <c r="BV6792" s="305"/>
      <c r="BW6792" s="305"/>
      <c r="BX6792" s="305"/>
      <c r="BY6792" s="305"/>
      <c r="BZ6792" s="305"/>
      <c r="CA6792" s="305"/>
      <c r="CE6792" s="110"/>
    </row>
    <row r="6793" spans="9:83" s="108" customFormat="1" x14ac:dyDescent="0.25">
      <c r="I6793" s="111"/>
      <c r="J6793" s="111"/>
      <c r="K6793" s="111"/>
      <c r="L6793" s="111"/>
      <c r="M6793" s="111"/>
      <c r="N6793" s="111"/>
      <c r="O6793" s="112"/>
      <c r="AF6793" s="109"/>
      <c r="AG6793" s="109"/>
      <c r="AH6793" s="109"/>
      <c r="AN6793" s="109"/>
      <c r="AO6793" s="109"/>
      <c r="AP6793" s="109"/>
      <c r="BF6793" s="305"/>
      <c r="BG6793" s="305"/>
      <c r="BJ6793" s="344"/>
      <c r="BK6793" s="344"/>
      <c r="BS6793" s="305"/>
      <c r="BT6793" s="305"/>
      <c r="BU6793" s="305"/>
      <c r="BV6793" s="305"/>
      <c r="BW6793" s="305"/>
      <c r="BX6793" s="305"/>
      <c r="BY6793" s="305"/>
      <c r="BZ6793" s="305"/>
      <c r="CA6793" s="305"/>
      <c r="CE6793" s="110"/>
    </row>
    <row r="6794" spans="9:83" s="108" customFormat="1" x14ac:dyDescent="0.25">
      <c r="I6794" s="111"/>
      <c r="J6794" s="111"/>
      <c r="K6794" s="111"/>
      <c r="L6794" s="111"/>
      <c r="M6794" s="111"/>
      <c r="N6794" s="111"/>
      <c r="O6794" s="112"/>
      <c r="AF6794" s="109"/>
      <c r="AG6794" s="109"/>
      <c r="AH6794" s="109"/>
      <c r="AN6794" s="109"/>
      <c r="AO6794" s="109"/>
      <c r="AP6794" s="109"/>
      <c r="BF6794" s="305"/>
      <c r="BG6794" s="305"/>
      <c r="BJ6794" s="344"/>
      <c r="BK6794" s="344"/>
      <c r="BS6794" s="305"/>
      <c r="BT6794" s="305"/>
      <c r="BU6794" s="305"/>
      <c r="BV6794" s="305"/>
      <c r="BW6794" s="305"/>
      <c r="BX6794" s="305"/>
      <c r="BY6794" s="305"/>
      <c r="BZ6794" s="305"/>
      <c r="CA6794" s="305"/>
      <c r="CE6794" s="110"/>
    </row>
    <row r="6795" spans="9:83" s="108" customFormat="1" x14ac:dyDescent="0.25">
      <c r="I6795" s="111"/>
      <c r="J6795" s="111"/>
      <c r="K6795" s="111"/>
      <c r="L6795" s="111"/>
      <c r="M6795" s="111"/>
      <c r="N6795" s="111"/>
      <c r="O6795" s="112"/>
      <c r="AF6795" s="109"/>
      <c r="AG6795" s="109"/>
      <c r="AH6795" s="109"/>
      <c r="AN6795" s="109"/>
      <c r="AO6795" s="109"/>
      <c r="AP6795" s="109"/>
      <c r="BF6795" s="305"/>
      <c r="BG6795" s="305"/>
      <c r="BJ6795" s="344"/>
      <c r="BK6795" s="344"/>
      <c r="BS6795" s="305"/>
      <c r="BT6795" s="305"/>
      <c r="BU6795" s="305"/>
      <c r="BV6795" s="305"/>
      <c r="BW6795" s="305"/>
      <c r="BX6795" s="305"/>
      <c r="BY6795" s="305"/>
      <c r="BZ6795" s="305"/>
      <c r="CA6795" s="305"/>
      <c r="CE6795" s="110"/>
    </row>
    <row r="6796" spans="9:83" s="108" customFormat="1" x14ac:dyDescent="0.25">
      <c r="I6796" s="111"/>
      <c r="J6796" s="111"/>
      <c r="K6796" s="111"/>
      <c r="L6796" s="111"/>
      <c r="M6796" s="111"/>
      <c r="N6796" s="111"/>
      <c r="O6796" s="112"/>
      <c r="AF6796" s="109"/>
      <c r="AG6796" s="109"/>
      <c r="AH6796" s="109"/>
      <c r="AN6796" s="109"/>
      <c r="AO6796" s="109"/>
      <c r="AP6796" s="109"/>
      <c r="BF6796" s="305"/>
      <c r="BG6796" s="305"/>
      <c r="BJ6796" s="344"/>
      <c r="BK6796" s="344"/>
      <c r="BS6796" s="305"/>
      <c r="BT6796" s="305"/>
      <c r="BU6796" s="305"/>
      <c r="BV6796" s="305"/>
      <c r="BW6796" s="305"/>
      <c r="BX6796" s="305"/>
      <c r="BY6796" s="305"/>
      <c r="BZ6796" s="305"/>
      <c r="CA6796" s="305"/>
      <c r="CE6796" s="110"/>
    </row>
    <row r="6797" spans="9:83" s="108" customFormat="1" x14ac:dyDescent="0.25">
      <c r="I6797" s="111"/>
      <c r="J6797" s="111"/>
      <c r="K6797" s="111"/>
      <c r="L6797" s="111"/>
      <c r="M6797" s="111"/>
      <c r="N6797" s="111"/>
      <c r="O6797" s="112"/>
      <c r="AF6797" s="109"/>
      <c r="AG6797" s="109"/>
      <c r="AH6797" s="109"/>
      <c r="AN6797" s="109"/>
      <c r="AO6797" s="109"/>
      <c r="AP6797" s="109"/>
      <c r="BF6797" s="305"/>
      <c r="BG6797" s="305"/>
      <c r="BJ6797" s="344"/>
      <c r="BK6797" s="344"/>
      <c r="BS6797" s="305"/>
      <c r="BT6797" s="305"/>
      <c r="BU6797" s="305"/>
      <c r="BV6797" s="305"/>
      <c r="BW6797" s="305"/>
      <c r="BX6797" s="305"/>
      <c r="BY6797" s="305"/>
      <c r="BZ6797" s="305"/>
      <c r="CA6797" s="305"/>
      <c r="CE6797" s="110"/>
    </row>
    <row r="6798" spans="9:83" s="108" customFormat="1" x14ac:dyDescent="0.25">
      <c r="I6798" s="111"/>
      <c r="J6798" s="111"/>
      <c r="K6798" s="111"/>
      <c r="L6798" s="111"/>
      <c r="M6798" s="111"/>
      <c r="N6798" s="111"/>
      <c r="O6798" s="112"/>
      <c r="AF6798" s="109"/>
      <c r="AG6798" s="109"/>
      <c r="AH6798" s="109"/>
      <c r="AN6798" s="109"/>
      <c r="AO6798" s="109"/>
      <c r="AP6798" s="109"/>
      <c r="BF6798" s="305"/>
      <c r="BG6798" s="305"/>
      <c r="BJ6798" s="344"/>
      <c r="BK6798" s="344"/>
      <c r="BS6798" s="305"/>
      <c r="BT6798" s="305"/>
      <c r="BU6798" s="305"/>
      <c r="BV6798" s="305"/>
      <c r="BW6798" s="305"/>
      <c r="BX6798" s="305"/>
      <c r="BY6798" s="305"/>
      <c r="BZ6798" s="305"/>
      <c r="CA6798" s="305"/>
      <c r="CE6798" s="110"/>
    </row>
    <row r="6799" spans="9:83" s="108" customFormat="1" x14ac:dyDescent="0.25">
      <c r="I6799" s="111"/>
      <c r="J6799" s="111"/>
      <c r="K6799" s="111"/>
      <c r="L6799" s="111"/>
      <c r="M6799" s="111"/>
      <c r="N6799" s="111"/>
      <c r="O6799" s="112"/>
      <c r="AF6799" s="109"/>
      <c r="AG6799" s="109"/>
      <c r="AH6799" s="109"/>
      <c r="AN6799" s="109"/>
      <c r="AO6799" s="109"/>
      <c r="AP6799" s="109"/>
      <c r="BF6799" s="305"/>
      <c r="BG6799" s="305"/>
      <c r="BJ6799" s="344"/>
      <c r="BK6799" s="344"/>
      <c r="BS6799" s="305"/>
      <c r="BT6799" s="305"/>
      <c r="BU6799" s="305"/>
      <c r="BV6799" s="305"/>
      <c r="BW6799" s="305"/>
      <c r="BX6799" s="305"/>
      <c r="BY6799" s="305"/>
      <c r="BZ6799" s="305"/>
      <c r="CA6799" s="305"/>
      <c r="CE6799" s="110"/>
    </row>
    <row r="6800" spans="9:83" s="108" customFormat="1" x14ac:dyDescent="0.25">
      <c r="I6800" s="111"/>
      <c r="J6800" s="111"/>
      <c r="K6800" s="111"/>
      <c r="L6800" s="111"/>
      <c r="M6800" s="111"/>
      <c r="N6800" s="111"/>
      <c r="O6800" s="112"/>
      <c r="AF6800" s="109"/>
      <c r="AG6800" s="109"/>
      <c r="AH6800" s="109"/>
      <c r="AN6800" s="109"/>
      <c r="AO6800" s="109"/>
      <c r="AP6800" s="109"/>
      <c r="BF6800" s="305"/>
      <c r="BG6800" s="305"/>
      <c r="BJ6800" s="344"/>
      <c r="BK6800" s="344"/>
      <c r="BS6800" s="305"/>
      <c r="BT6800" s="305"/>
      <c r="BU6800" s="305"/>
      <c r="BV6800" s="305"/>
      <c r="BW6800" s="305"/>
      <c r="BX6800" s="305"/>
      <c r="BY6800" s="305"/>
      <c r="BZ6800" s="305"/>
      <c r="CA6800" s="305"/>
      <c r="CE6800" s="110"/>
    </row>
    <row r="6801" spans="9:83" s="108" customFormat="1" x14ac:dyDescent="0.25">
      <c r="I6801" s="111"/>
      <c r="J6801" s="111"/>
      <c r="K6801" s="111"/>
      <c r="L6801" s="111"/>
      <c r="M6801" s="111"/>
      <c r="N6801" s="111"/>
      <c r="O6801" s="112"/>
      <c r="AF6801" s="109"/>
      <c r="AG6801" s="109"/>
      <c r="AH6801" s="109"/>
      <c r="AN6801" s="109"/>
      <c r="AO6801" s="109"/>
      <c r="AP6801" s="109"/>
      <c r="BF6801" s="305"/>
      <c r="BG6801" s="305"/>
      <c r="BJ6801" s="344"/>
      <c r="BK6801" s="344"/>
      <c r="BS6801" s="305"/>
      <c r="BT6801" s="305"/>
      <c r="BU6801" s="305"/>
      <c r="BV6801" s="305"/>
      <c r="BW6801" s="305"/>
      <c r="BX6801" s="305"/>
      <c r="BY6801" s="305"/>
      <c r="BZ6801" s="305"/>
      <c r="CA6801" s="305"/>
      <c r="CE6801" s="110"/>
    </row>
    <row r="6802" spans="9:83" s="108" customFormat="1" x14ac:dyDescent="0.25">
      <c r="I6802" s="111"/>
      <c r="J6802" s="111"/>
      <c r="K6802" s="111"/>
      <c r="L6802" s="111"/>
      <c r="M6802" s="111"/>
      <c r="N6802" s="111"/>
      <c r="O6802" s="112"/>
      <c r="AF6802" s="109"/>
      <c r="AG6802" s="109"/>
      <c r="AH6802" s="109"/>
      <c r="AN6802" s="109"/>
      <c r="AO6802" s="109"/>
      <c r="AP6802" s="109"/>
      <c r="BF6802" s="305"/>
      <c r="BG6802" s="305"/>
      <c r="BJ6802" s="344"/>
      <c r="BK6802" s="344"/>
      <c r="BS6802" s="305"/>
      <c r="BT6802" s="305"/>
      <c r="BU6802" s="305"/>
      <c r="BV6802" s="305"/>
      <c r="BW6802" s="305"/>
      <c r="BX6802" s="305"/>
      <c r="BY6802" s="305"/>
      <c r="BZ6802" s="305"/>
      <c r="CA6802" s="305"/>
      <c r="CE6802" s="110"/>
    </row>
    <row r="6803" spans="9:83" s="108" customFormat="1" x14ac:dyDescent="0.25">
      <c r="I6803" s="111"/>
      <c r="J6803" s="111"/>
      <c r="K6803" s="111"/>
      <c r="L6803" s="111"/>
      <c r="M6803" s="111"/>
      <c r="N6803" s="111"/>
      <c r="O6803" s="112"/>
      <c r="AF6803" s="109"/>
      <c r="AG6803" s="109"/>
      <c r="AH6803" s="109"/>
      <c r="AN6803" s="109"/>
      <c r="AO6803" s="109"/>
      <c r="AP6803" s="109"/>
      <c r="BF6803" s="305"/>
      <c r="BG6803" s="305"/>
      <c r="BJ6803" s="344"/>
      <c r="BK6803" s="344"/>
      <c r="BS6803" s="305"/>
      <c r="BT6803" s="305"/>
      <c r="BU6803" s="305"/>
      <c r="BV6803" s="305"/>
      <c r="BW6803" s="305"/>
      <c r="BX6803" s="305"/>
      <c r="BY6803" s="305"/>
      <c r="BZ6803" s="305"/>
      <c r="CA6803" s="305"/>
      <c r="CE6803" s="110"/>
    </row>
    <row r="6804" spans="9:83" s="108" customFormat="1" x14ac:dyDescent="0.25">
      <c r="I6804" s="111"/>
      <c r="J6804" s="111"/>
      <c r="K6804" s="111"/>
      <c r="L6804" s="111"/>
      <c r="M6804" s="111"/>
      <c r="N6804" s="111"/>
      <c r="O6804" s="112"/>
      <c r="AF6804" s="109"/>
      <c r="AG6804" s="109"/>
      <c r="AH6804" s="109"/>
      <c r="AN6804" s="109"/>
      <c r="AO6804" s="109"/>
      <c r="AP6804" s="109"/>
      <c r="BF6804" s="305"/>
      <c r="BG6804" s="305"/>
      <c r="BJ6804" s="344"/>
      <c r="BK6804" s="344"/>
      <c r="BS6804" s="305"/>
      <c r="BT6804" s="305"/>
      <c r="BU6804" s="305"/>
      <c r="BV6804" s="305"/>
      <c r="BW6804" s="305"/>
      <c r="BX6804" s="305"/>
      <c r="BY6804" s="305"/>
      <c r="BZ6804" s="305"/>
      <c r="CA6804" s="305"/>
      <c r="CE6804" s="110"/>
    </row>
    <row r="6805" spans="9:83" s="108" customFormat="1" x14ac:dyDescent="0.25">
      <c r="I6805" s="111"/>
      <c r="J6805" s="111"/>
      <c r="K6805" s="111"/>
      <c r="L6805" s="111"/>
      <c r="M6805" s="111"/>
      <c r="N6805" s="111"/>
      <c r="O6805" s="112"/>
      <c r="AF6805" s="109"/>
      <c r="AG6805" s="109"/>
      <c r="AH6805" s="109"/>
      <c r="AN6805" s="109"/>
      <c r="AO6805" s="109"/>
      <c r="AP6805" s="109"/>
      <c r="BF6805" s="305"/>
      <c r="BG6805" s="305"/>
      <c r="BJ6805" s="344"/>
      <c r="BK6805" s="344"/>
      <c r="BS6805" s="305"/>
      <c r="BT6805" s="305"/>
      <c r="BU6805" s="305"/>
      <c r="BV6805" s="305"/>
      <c r="BW6805" s="305"/>
      <c r="BX6805" s="305"/>
      <c r="BY6805" s="305"/>
      <c r="BZ6805" s="305"/>
      <c r="CA6805" s="305"/>
      <c r="CE6805" s="110"/>
    </row>
    <row r="6806" spans="9:83" s="108" customFormat="1" x14ac:dyDescent="0.25">
      <c r="I6806" s="111"/>
      <c r="J6806" s="111"/>
      <c r="K6806" s="111"/>
      <c r="L6806" s="111"/>
      <c r="M6806" s="111"/>
      <c r="N6806" s="111"/>
      <c r="O6806" s="112"/>
      <c r="AF6806" s="109"/>
      <c r="AG6806" s="109"/>
      <c r="AH6806" s="109"/>
      <c r="AN6806" s="109"/>
      <c r="AO6806" s="109"/>
      <c r="AP6806" s="109"/>
      <c r="BF6806" s="305"/>
      <c r="BG6806" s="305"/>
      <c r="BJ6806" s="344"/>
      <c r="BK6806" s="344"/>
      <c r="BS6806" s="305"/>
      <c r="BT6806" s="305"/>
      <c r="BU6806" s="305"/>
      <c r="BV6806" s="305"/>
      <c r="BW6806" s="305"/>
      <c r="BX6806" s="305"/>
      <c r="BY6806" s="305"/>
      <c r="BZ6806" s="305"/>
      <c r="CA6806" s="305"/>
      <c r="CE6806" s="110"/>
    </row>
    <row r="6807" spans="9:83" s="108" customFormat="1" x14ac:dyDescent="0.25">
      <c r="I6807" s="111"/>
      <c r="J6807" s="111"/>
      <c r="K6807" s="111"/>
      <c r="L6807" s="111"/>
      <c r="M6807" s="111"/>
      <c r="N6807" s="111"/>
      <c r="O6807" s="112"/>
      <c r="AF6807" s="109"/>
      <c r="AG6807" s="109"/>
      <c r="AH6807" s="109"/>
      <c r="AN6807" s="109"/>
      <c r="AO6807" s="109"/>
      <c r="AP6807" s="109"/>
      <c r="BF6807" s="305"/>
      <c r="BG6807" s="305"/>
      <c r="BJ6807" s="344"/>
      <c r="BK6807" s="344"/>
      <c r="BS6807" s="305"/>
      <c r="BT6807" s="305"/>
      <c r="BU6807" s="305"/>
      <c r="BV6807" s="305"/>
      <c r="BW6807" s="305"/>
      <c r="BX6807" s="305"/>
      <c r="BY6807" s="305"/>
      <c r="BZ6807" s="305"/>
      <c r="CA6807" s="305"/>
      <c r="CE6807" s="110"/>
    </row>
    <row r="6808" spans="9:83" s="108" customFormat="1" x14ac:dyDescent="0.25">
      <c r="I6808" s="111"/>
      <c r="J6808" s="111"/>
      <c r="K6808" s="111"/>
      <c r="L6808" s="111"/>
      <c r="M6808" s="111"/>
      <c r="N6808" s="111"/>
      <c r="O6808" s="112"/>
      <c r="AF6808" s="109"/>
      <c r="AG6808" s="109"/>
      <c r="AH6808" s="109"/>
      <c r="AN6808" s="109"/>
      <c r="AO6808" s="109"/>
      <c r="AP6808" s="109"/>
      <c r="BF6808" s="305"/>
      <c r="BG6808" s="305"/>
      <c r="BJ6808" s="344"/>
      <c r="BK6808" s="344"/>
      <c r="BS6808" s="305"/>
      <c r="BT6808" s="305"/>
      <c r="BU6808" s="305"/>
      <c r="BV6808" s="305"/>
      <c r="BW6808" s="305"/>
      <c r="BX6808" s="305"/>
      <c r="BY6808" s="305"/>
      <c r="BZ6808" s="305"/>
      <c r="CA6808" s="305"/>
      <c r="CE6808" s="110"/>
    </row>
    <row r="6809" spans="9:83" s="108" customFormat="1" x14ac:dyDescent="0.25">
      <c r="I6809" s="111"/>
      <c r="J6809" s="111"/>
      <c r="K6809" s="111"/>
      <c r="L6809" s="111"/>
      <c r="M6809" s="111"/>
      <c r="N6809" s="111"/>
      <c r="O6809" s="112"/>
      <c r="AF6809" s="109"/>
      <c r="AG6809" s="109"/>
      <c r="AH6809" s="109"/>
      <c r="AN6809" s="109"/>
      <c r="AO6809" s="109"/>
      <c r="AP6809" s="109"/>
      <c r="BF6809" s="305"/>
      <c r="BG6809" s="305"/>
      <c r="BJ6809" s="344"/>
      <c r="BK6809" s="344"/>
      <c r="BS6809" s="305"/>
      <c r="BT6809" s="305"/>
      <c r="BU6809" s="305"/>
      <c r="BV6809" s="305"/>
      <c r="BW6809" s="305"/>
      <c r="BX6809" s="305"/>
      <c r="BY6809" s="305"/>
      <c r="BZ6809" s="305"/>
      <c r="CA6809" s="305"/>
      <c r="CE6809" s="110"/>
    </row>
    <row r="6810" spans="9:83" s="108" customFormat="1" x14ac:dyDescent="0.25">
      <c r="I6810" s="111"/>
      <c r="J6810" s="111"/>
      <c r="K6810" s="111"/>
      <c r="L6810" s="111"/>
      <c r="M6810" s="111"/>
      <c r="N6810" s="111"/>
      <c r="O6810" s="112"/>
      <c r="AF6810" s="109"/>
      <c r="AG6810" s="109"/>
      <c r="AH6810" s="109"/>
      <c r="AN6810" s="109"/>
      <c r="AO6810" s="109"/>
      <c r="AP6810" s="109"/>
      <c r="BF6810" s="305"/>
      <c r="BG6810" s="305"/>
      <c r="BJ6810" s="344"/>
      <c r="BK6810" s="344"/>
      <c r="BS6810" s="305"/>
      <c r="BT6810" s="305"/>
      <c r="BU6810" s="305"/>
      <c r="BV6810" s="305"/>
      <c r="BW6810" s="305"/>
      <c r="BX6810" s="305"/>
      <c r="BY6810" s="305"/>
      <c r="BZ6810" s="305"/>
      <c r="CA6810" s="305"/>
      <c r="CE6810" s="110"/>
    </row>
    <row r="6811" spans="9:83" s="108" customFormat="1" x14ac:dyDescent="0.25">
      <c r="I6811" s="111"/>
      <c r="J6811" s="111"/>
      <c r="K6811" s="111"/>
      <c r="L6811" s="111"/>
      <c r="M6811" s="111"/>
      <c r="N6811" s="111"/>
      <c r="O6811" s="112"/>
      <c r="AF6811" s="109"/>
      <c r="AG6811" s="109"/>
      <c r="AH6811" s="109"/>
      <c r="AN6811" s="109"/>
      <c r="AO6811" s="109"/>
      <c r="AP6811" s="109"/>
      <c r="BF6811" s="305"/>
      <c r="BG6811" s="305"/>
      <c r="BJ6811" s="344"/>
      <c r="BK6811" s="344"/>
      <c r="BS6811" s="305"/>
      <c r="BT6811" s="305"/>
      <c r="BU6811" s="305"/>
      <c r="BV6811" s="305"/>
      <c r="BW6811" s="305"/>
      <c r="BX6811" s="305"/>
      <c r="BY6811" s="305"/>
      <c r="BZ6811" s="305"/>
      <c r="CA6811" s="305"/>
      <c r="CE6811" s="110"/>
    </row>
    <row r="6812" spans="9:83" s="108" customFormat="1" x14ac:dyDescent="0.25">
      <c r="I6812" s="111"/>
      <c r="J6812" s="111"/>
      <c r="K6812" s="111"/>
      <c r="L6812" s="111"/>
      <c r="M6812" s="111"/>
      <c r="N6812" s="111"/>
      <c r="O6812" s="112"/>
      <c r="AF6812" s="109"/>
      <c r="AG6812" s="109"/>
      <c r="AH6812" s="109"/>
      <c r="AN6812" s="109"/>
      <c r="AO6812" s="109"/>
      <c r="AP6812" s="109"/>
      <c r="BF6812" s="305"/>
      <c r="BG6812" s="305"/>
      <c r="BJ6812" s="344"/>
      <c r="BK6812" s="344"/>
      <c r="BS6812" s="305"/>
      <c r="BT6812" s="305"/>
      <c r="BU6812" s="305"/>
      <c r="BV6812" s="305"/>
      <c r="BW6812" s="305"/>
      <c r="BX6812" s="305"/>
      <c r="BY6812" s="305"/>
      <c r="BZ6812" s="305"/>
      <c r="CA6812" s="305"/>
      <c r="CE6812" s="110"/>
    </row>
    <row r="6813" spans="9:83" s="108" customFormat="1" x14ac:dyDescent="0.25">
      <c r="I6813" s="111"/>
      <c r="J6813" s="111"/>
      <c r="K6813" s="111"/>
      <c r="L6813" s="111"/>
      <c r="M6813" s="111"/>
      <c r="N6813" s="111"/>
      <c r="O6813" s="112"/>
      <c r="AF6813" s="109"/>
      <c r="AG6813" s="109"/>
      <c r="AH6813" s="109"/>
      <c r="AN6813" s="109"/>
      <c r="AO6813" s="109"/>
      <c r="AP6813" s="109"/>
      <c r="BF6813" s="305"/>
      <c r="BG6813" s="305"/>
      <c r="BJ6813" s="344"/>
      <c r="BK6813" s="344"/>
      <c r="BS6813" s="305"/>
      <c r="BT6813" s="305"/>
      <c r="BU6813" s="305"/>
      <c r="BV6813" s="305"/>
      <c r="BW6813" s="305"/>
      <c r="BX6813" s="305"/>
      <c r="BY6813" s="305"/>
      <c r="BZ6813" s="305"/>
      <c r="CA6813" s="305"/>
      <c r="CE6813" s="110"/>
    </row>
    <row r="6814" spans="9:83" s="108" customFormat="1" x14ac:dyDescent="0.25">
      <c r="I6814" s="111"/>
      <c r="J6814" s="111"/>
      <c r="K6814" s="111"/>
      <c r="L6814" s="111"/>
      <c r="M6814" s="111"/>
      <c r="N6814" s="111"/>
      <c r="O6814" s="112"/>
      <c r="AF6814" s="109"/>
      <c r="AG6814" s="109"/>
      <c r="AH6814" s="109"/>
      <c r="AN6814" s="109"/>
      <c r="AO6814" s="109"/>
      <c r="AP6814" s="109"/>
      <c r="BF6814" s="305"/>
      <c r="BG6814" s="305"/>
      <c r="BJ6814" s="344"/>
      <c r="BK6814" s="344"/>
      <c r="BS6814" s="305"/>
      <c r="BT6814" s="305"/>
      <c r="BU6814" s="305"/>
      <c r="BV6814" s="305"/>
      <c r="BW6814" s="305"/>
      <c r="BX6814" s="305"/>
      <c r="BY6814" s="305"/>
      <c r="BZ6814" s="305"/>
      <c r="CA6814" s="305"/>
      <c r="CE6814" s="110"/>
    </row>
    <row r="6815" spans="9:83" s="108" customFormat="1" x14ac:dyDescent="0.25">
      <c r="I6815" s="111"/>
      <c r="J6815" s="111"/>
      <c r="K6815" s="111"/>
      <c r="L6815" s="111"/>
      <c r="M6815" s="111"/>
      <c r="N6815" s="111"/>
      <c r="O6815" s="112"/>
      <c r="AF6815" s="109"/>
      <c r="AG6815" s="109"/>
      <c r="AH6815" s="109"/>
      <c r="AN6815" s="109"/>
      <c r="AO6815" s="109"/>
      <c r="AP6815" s="109"/>
      <c r="BF6815" s="305"/>
      <c r="BG6815" s="305"/>
      <c r="BJ6815" s="344"/>
      <c r="BK6815" s="344"/>
      <c r="BS6815" s="305"/>
      <c r="BT6815" s="305"/>
      <c r="BU6815" s="305"/>
      <c r="BV6815" s="305"/>
      <c r="BW6815" s="305"/>
      <c r="BX6815" s="305"/>
      <c r="BY6815" s="305"/>
      <c r="BZ6815" s="305"/>
      <c r="CA6815" s="305"/>
      <c r="CE6815" s="110"/>
    </row>
    <row r="6816" spans="9:83" s="108" customFormat="1" x14ac:dyDescent="0.25">
      <c r="I6816" s="111"/>
      <c r="J6816" s="111"/>
      <c r="K6816" s="111"/>
      <c r="L6816" s="111"/>
      <c r="M6816" s="111"/>
      <c r="N6816" s="111"/>
      <c r="O6816" s="112"/>
      <c r="AF6816" s="109"/>
      <c r="AG6816" s="109"/>
      <c r="AH6816" s="109"/>
      <c r="AN6816" s="109"/>
      <c r="AO6816" s="109"/>
      <c r="AP6816" s="109"/>
      <c r="BF6816" s="305"/>
      <c r="BG6816" s="305"/>
      <c r="BJ6816" s="344"/>
      <c r="BK6816" s="344"/>
      <c r="BS6816" s="305"/>
      <c r="BT6816" s="305"/>
      <c r="BU6816" s="305"/>
      <c r="BV6816" s="305"/>
      <c r="BW6816" s="305"/>
      <c r="BX6816" s="305"/>
      <c r="BY6816" s="305"/>
      <c r="BZ6816" s="305"/>
      <c r="CA6816" s="305"/>
      <c r="CE6816" s="110"/>
    </row>
    <row r="6817" spans="9:83" s="108" customFormat="1" x14ac:dyDescent="0.25">
      <c r="I6817" s="111"/>
      <c r="J6817" s="111"/>
      <c r="K6817" s="111"/>
      <c r="L6817" s="111"/>
      <c r="M6817" s="111"/>
      <c r="N6817" s="111"/>
      <c r="O6817" s="112"/>
      <c r="AF6817" s="109"/>
      <c r="AG6817" s="109"/>
      <c r="AH6817" s="109"/>
      <c r="AN6817" s="109"/>
      <c r="AO6817" s="109"/>
      <c r="AP6817" s="109"/>
      <c r="BF6817" s="305"/>
      <c r="BG6817" s="305"/>
      <c r="BJ6817" s="344"/>
      <c r="BK6817" s="344"/>
      <c r="BS6817" s="305"/>
      <c r="BT6817" s="305"/>
      <c r="BU6817" s="305"/>
      <c r="BV6817" s="305"/>
      <c r="BW6817" s="305"/>
      <c r="BX6817" s="305"/>
      <c r="BY6817" s="305"/>
      <c r="BZ6817" s="305"/>
      <c r="CA6817" s="305"/>
      <c r="CE6817" s="110"/>
    </row>
    <row r="6818" spans="9:83" s="108" customFormat="1" x14ac:dyDescent="0.25">
      <c r="I6818" s="111"/>
      <c r="J6818" s="111"/>
      <c r="K6818" s="111"/>
      <c r="L6818" s="111"/>
      <c r="M6818" s="111"/>
      <c r="N6818" s="111"/>
      <c r="O6818" s="112"/>
      <c r="AF6818" s="109"/>
      <c r="AG6818" s="109"/>
      <c r="AH6818" s="109"/>
      <c r="AN6818" s="109"/>
      <c r="AO6818" s="109"/>
      <c r="AP6818" s="109"/>
      <c r="BF6818" s="305"/>
      <c r="BG6818" s="305"/>
      <c r="BJ6818" s="344"/>
      <c r="BK6818" s="344"/>
      <c r="BS6818" s="305"/>
      <c r="BT6818" s="305"/>
      <c r="BU6818" s="305"/>
      <c r="BV6818" s="305"/>
      <c r="BW6818" s="305"/>
      <c r="BX6818" s="305"/>
      <c r="BY6818" s="305"/>
      <c r="BZ6818" s="305"/>
      <c r="CA6818" s="305"/>
      <c r="CE6818" s="110"/>
    </row>
    <row r="6819" spans="9:83" s="108" customFormat="1" x14ac:dyDescent="0.25">
      <c r="I6819" s="111"/>
      <c r="J6819" s="111"/>
      <c r="K6819" s="111"/>
      <c r="L6819" s="111"/>
      <c r="M6819" s="111"/>
      <c r="N6819" s="111"/>
      <c r="O6819" s="112"/>
      <c r="AF6819" s="109"/>
      <c r="AG6819" s="109"/>
      <c r="AH6819" s="109"/>
      <c r="AN6819" s="109"/>
      <c r="AO6819" s="109"/>
      <c r="AP6819" s="109"/>
      <c r="BF6819" s="305"/>
      <c r="BG6819" s="305"/>
      <c r="BJ6819" s="344"/>
      <c r="BK6819" s="344"/>
      <c r="BS6819" s="305"/>
      <c r="BT6819" s="305"/>
      <c r="BU6819" s="305"/>
      <c r="BV6819" s="305"/>
      <c r="BW6819" s="305"/>
      <c r="BX6819" s="305"/>
      <c r="BY6819" s="305"/>
      <c r="BZ6819" s="305"/>
      <c r="CA6819" s="305"/>
      <c r="CE6819" s="110"/>
    </row>
    <row r="6820" spans="9:83" s="108" customFormat="1" x14ac:dyDescent="0.25">
      <c r="I6820" s="111"/>
      <c r="J6820" s="111"/>
      <c r="K6820" s="111"/>
      <c r="L6820" s="111"/>
      <c r="M6820" s="111"/>
      <c r="N6820" s="111"/>
      <c r="O6820" s="112"/>
      <c r="AF6820" s="109"/>
      <c r="AG6820" s="109"/>
      <c r="AH6820" s="109"/>
      <c r="AN6820" s="109"/>
      <c r="AO6820" s="109"/>
      <c r="AP6820" s="109"/>
      <c r="BF6820" s="305"/>
      <c r="BG6820" s="305"/>
      <c r="BJ6820" s="344"/>
      <c r="BK6820" s="344"/>
      <c r="BS6820" s="305"/>
      <c r="BT6820" s="305"/>
      <c r="BU6820" s="305"/>
      <c r="BV6820" s="305"/>
      <c r="BW6820" s="305"/>
      <c r="BX6820" s="305"/>
      <c r="BY6820" s="305"/>
      <c r="BZ6820" s="305"/>
      <c r="CA6820" s="305"/>
      <c r="CE6820" s="110"/>
    </row>
    <row r="6821" spans="9:83" s="108" customFormat="1" x14ac:dyDescent="0.25">
      <c r="I6821" s="111"/>
      <c r="J6821" s="111"/>
      <c r="K6821" s="111"/>
      <c r="L6821" s="111"/>
      <c r="M6821" s="111"/>
      <c r="N6821" s="111"/>
      <c r="O6821" s="112"/>
      <c r="AF6821" s="109"/>
      <c r="AG6821" s="109"/>
      <c r="AH6821" s="109"/>
      <c r="AN6821" s="109"/>
      <c r="AO6821" s="109"/>
      <c r="AP6821" s="109"/>
      <c r="BF6821" s="305"/>
      <c r="BG6821" s="305"/>
      <c r="BJ6821" s="344"/>
      <c r="BK6821" s="344"/>
      <c r="BS6821" s="305"/>
      <c r="BT6821" s="305"/>
      <c r="BU6821" s="305"/>
      <c r="BV6821" s="305"/>
      <c r="BW6821" s="305"/>
      <c r="BX6821" s="305"/>
      <c r="BY6821" s="305"/>
      <c r="BZ6821" s="305"/>
      <c r="CA6821" s="305"/>
      <c r="CE6821" s="110"/>
    </row>
    <row r="6822" spans="9:83" s="108" customFormat="1" x14ac:dyDescent="0.25">
      <c r="I6822" s="111"/>
      <c r="J6822" s="111"/>
      <c r="K6822" s="111"/>
      <c r="L6822" s="111"/>
      <c r="M6822" s="111"/>
      <c r="N6822" s="111"/>
      <c r="O6822" s="112"/>
      <c r="AF6822" s="109"/>
      <c r="AG6822" s="109"/>
      <c r="AH6822" s="109"/>
      <c r="AN6822" s="109"/>
      <c r="AO6822" s="109"/>
      <c r="AP6822" s="109"/>
      <c r="BF6822" s="305"/>
      <c r="BG6822" s="305"/>
      <c r="BJ6822" s="344"/>
      <c r="BK6822" s="344"/>
      <c r="BS6822" s="305"/>
      <c r="BT6822" s="305"/>
      <c r="BU6822" s="305"/>
      <c r="BV6822" s="305"/>
      <c r="BW6822" s="305"/>
      <c r="BX6822" s="305"/>
      <c r="BY6822" s="305"/>
      <c r="BZ6822" s="305"/>
      <c r="CA6822" s="305"/>
      <c r="CE6822" s="110"/>
    </row>
    <row r="6823" spans="9:83" s="108" customFormat="1" x14ac:dyDescent="0.25">
      <c r="I6823" s="111"/>
      <c r="J6823" s="111"/>
      <c r="K6823" s="111"/>
      <c r="L6823" s="111"/>
      <c r="M6823" s="111"/>
      <c r="N6823" s="111"/>
      <c r="O6823" s="112"/>
      <c r="AF6823" s="109"/>
      <c r="AG6823" s="109"/>
      <c r="AH6823" s="109"/>
      <c r="AN6823" s="109"/>
      <c r="AO6823" s="109"/>
      <c r="AP6823" s="109"/>
      <c r="BF6823" s="305"/>
      <c r="BG6823" s="305"/>
      <c r="BJ6823" s="344"/>
      <c r="BK6823" s="344"/>
      <c r="BS6823" s="305"/>
      <c r="BT6823" s="305"/>
      <c r="BU6823" s="305"/>
      <c r="BV6823" s="305"/>
      <c r="BW6823" s="305"/>
      <c r="BX6823" s="305"/>
      <c r="BY6823" s="305"/>
      <c r="BZ6823" s="305"/>
      <c r="CA6823" s="305"/>
      <c r="CE6823" s="110"/>
    </row>
    <row r="6824" spans="9:83" s="108" customFormat="1" x14ac:dyDescent="0.25">
      <c r="I6824" s="111"/>
      <c r="J6824" s="111"/>
      <c r="K6824" s="111"/>
      <c r="L6824" s="111"/>
      <c r="M6824" s="111"/>
      <c r="N6824" s="111"/>
      <c r="O6824" s="112"/>
      <c r="AF6824" s="109"/>
      <c r="AG6824" s="109"/>
      <c r="AH6824" s="109"/>
      <c r="AN6824" s="109"/>
      <c r="AO6824" s="109"/>
      <c r="AP6824" s="109"/>
      <c r="BF6824" s="305"/>
      <c r="BG6824" s="305"/>
      <c r="BJ6824" s="344"/>
      <c r="BK6824" s="344"/>
      <c r="BS6824" s="305"/>
      <c r="BT6824" s="305"/>
      <c r="BU6824" s="305"/>
      <c r="BV6824" s="305"/>
      <c r="BW6824" s="305"/>
      <c r="BX6824" s="305"/>
      <c r="BY6824" s="305"/>
      <c r="BZ6824" s="305"/>
      <c r="CA6824" s="305"/>
      <c r="CE6824" s="110"/>
    </row>
    <row r="6825" spans="9:83" s="108" customFormat="1" x14ac:dyDescent="0.25">
      <c r="I6825" s="111"/>
      <c r="J6825" s="111"/>
      <c r="K6825" s="111"/>
      <c r="L6825" s="111"/>
      <c r="M6825" s="111"/>
      <c r="N6825" s="111"/>
      <c r="O6825" s="112"/>
      <c r="AF6825" s="109"/>
      <c r="AG6825" s="109"/>
      <c r="AH6825" s="109"/>
      <c r="AN6825" s="109"/>
      <c r="AO6825" s="109"/>
      <c r="AP6825" s="109"/>
      <c r="BF6825" s="305"/>
      <c r="BG6825" s="305"/>
      <c r="BJ6825" s="344"/>
      <c r="BK6825" s="344"/>
      <c r="BS6825" s="305"/>
      <c r="BT6825" s="305"/>
      <c r="BU6825" s="305"/>
      <c r="BV6825" s="305"/>
      <c r="BW6825" s="305"/>
      <c r="BX6825" s="305"/>
      <c r="BY6825" s="305"/>
      <c r="BZ6825" s="305"/>
      <c r="CA6825" s="305"/>
      <c r="CE6825" s="110"/>
    </row>
    <row r="6826" spans="9:83" s="108" customFormat="1" x14ac:dyDescent="0.25">
      <c r="I6826" s="111"/>
      <c r="J6826" s="111"/>
      <c r="K6826" s="111"/>
      <c r="L6826" s="111"/>
      <c r="M6826" s="111"/>
      <c r="N6826" s="111"/>
      <c r="O6826" s="112"/>
      <c r="AF6826" s="109"/>
      <c r="AG6826" s="109"/>
      <c r="AH6826" s="109"/>
      <c r="AN6826" s="109"/>
      <c r="AO6826" s="109"/>
      <c r="AP6826" s="109"/>
      <c r="BF6826" s="305"/>
      <c r="BG6826" s="305"/>
      <c r="BJ6826" s="344"/>
      <c r="BK6826" s="344"/>
      <c r="BS6826" s="305"/>
      <c r="BT6826" s="305"/>
      <c r="BU6826" s="305"/>
      <c r="BV6826" s="305"/>
      <c r="BW6826" s="305"/>
      <c r="BX6826" s="305"/>
      <c r="BY6826" s="305"/>
      <c r="BZ6826" s="305"/>
      <c r="CA6826" s="305"/>
      <c r="CE6826" s="110"/>
    </row>
    <row r="6827" spans="9:83" s="108" customFormat="1" x14ac:dyDescent="0.25">
      <c r="I6827" s="111"/>
      <c r="J6827" s="111"/>
      <c r="K6827" s="111"/>
      <c r="L6827" s="111"/>
      <c r="M6827" s="111"/>
      <c r="N6827" s="111"/>
      <c r="O6827" s="112"/>
      <c r="AF6827" s="109"/>
      <c r="AG6827" s="109"/>
      <c r="AH6827" s="109"/>
      <c r="AN6827" s="109"/>
      <c r="AO6827" s="109"/>
      <c r="AP6827" s="109"/>
      <c r="BF6827" s="305"/>
      <c r="BG6827" s="305"/>
      <c r="BJ6827" s="344"/>
      <c r="BK6827" s="344"/>
      <c r="BS6827" s="305"/>
      <c r="BT6827" s="305"/>
      <c r="BU6827" s="305"/>
      <c r="BV6827" s="305"/>
      <c r="BW6827" s="305"/>
      <c r="BX6827" s="305"/>
      <c r="BY6827" s="305"/>
      <c r="BZ6827" s="305"/>
      <c r="CA6827" s="305"/>
      <c r="CE6827" s="110"/>
    </row>
    <row r="6828" spans="9:83" s="108" customFormat="1" x14ac:dyDescent="0.25">
      <c r="I6828" s="111"/>
      <c r="J6828" s="111"/>
      <c r="K6828" s="111"/>
      <c r="L6828" s="111"/>
      <c r="M6828" s="111"/>
      <c r="N6828" s="111"/>
      <c r="O6828" s="112"/>
      <c r="AF6828" s="109"/>
      <c r="AG6828" s="109"/>
      <c r="AH6828" s="109"/>
      <c r="AN6828" s="109"/>
      <c r="AO6828" s="109"/>
      <c r="AP6828" s="109"/>
      <c r="BF6828" s="305"/>
      <c r="BG6828" s="305"/>
      <c r="BJ6828" s="344"/>
      <c r="BK6828" s="344"/>
      <c r="BS6828" s="305"/>
      <c r="BT6828" s="305"/>
      <c r="BU6828" s="305"/>
      <c r="BV6828" s="305"/>
      <c r="BW6828" s="305"/>
      <c r="BX6828" s="305"/>
      <c r="BY6828" s="305"/>
      <c r="BZ6828" s="305"/>
      <c r="CA6828" s="305"/>
      <c r="CE6828" s="110"/>
    </row>
    <row r="6829" spans="9:83" s="108" customFormat="1" x14ac:dyDescent="0.25">
      <c r="I6829" s="111"/>
      <c r="J6829" s="111"/>
      <c r="K6829" s="111"/>
      <c r="L6829" s="111"/>
      <c r="M6829" s="111"/>
      <c r="N6829" s="111"/>
      <c r="O6829" s="112"/>
      <c r="AF6829" s="109"/>
      <c r="AG6829" s="109"/>
      <c r="AH6829" s="109"/>
      <c r="AN6829" s="109"/>
      <c r="AO6829" s="109"/>
      <c r="AP6829" s="109"/>
      <c r="BF6829" s="305"/>
      <c r="BG6829" s="305"/>
      <c r="BJ6829" s="344"/>
      <c r="BK6829" s="344"/>
      <c r="BS6829" s="305"/>
      <c r="BT6829" s="305"/>
      <c r="BU6829" s="305"/>
      <c r="BV6829" s="305"/>
      <c r="BW6829" s="305"/>
      <c r="BX6829" s="305"/>
      <c r="BY6829" s="305"/>
      <c r="BZ6829" s="305"/>
      <c r="CA6829" s="305"/>
      <c r="CE6829" s="110"/>
    </row>
    <row r="6830" spans="9:83" s="108" customFormat="1" x14ac:dyDescent="0.25">
      <c r="I6830" s="111"/>
      <c r="J6830" s="111"/>
      <c r="K6830" s="111"/>
      <c r="L6830" s="111"/>
      <c r="M6830" s="111"/>
      <c r="N6830" s="111"/>
      <c r="O6830" s="112"/>
      <c r="AF6830" s="109"/>
      <c r="AG6830" s="109"/>
      <c r="AH6830" s="109"/>
      <c r="AN6830" s="109"/>
      <c r="AO6830" s="109"/>
      <c r="AP6830" s="109"/>
      <c r="BF6830" s="305"/>
      <c r="BG6830" s="305"/>
      <c r="BJ6830" s="344"/>
      <c r="BK6830" s="344"/>
      <c r="BS6830" s="305"/>
      <c r="BT6830" s="305"/>
      <c r="BU6830" s="305"/>
      <c r="BV6830" s="305"/>
      <c r="BW6830" s="305"/>
      <c r="BX6830" s="305"/>
      <c r="BY6830" s="305"/>
      <c r="BZ6830" s="305"/>
      <c r="CA6830" s="305"/>
      <c r="CE6830" s="110"/>
    </row>
    <row r="6831" spans="9:83" s="108" customFormat="1" x14ac:dyDescent="0.25">
      <c r="I6831" s="111"/>
      <c r="J6831" s="111"/>
      <c r="K6831" s="111"/>
      <c r="L6831" s="111"/>
      <c r="M6831" s="111"/>
      <c r="N6831" s="111"/>
      <c r="O6831" s="112"/>
      <c r="AF6831" s="109"/>
      <c r="AG6831" s="109"/>
      <c r="AH6831" s="109"/>
      <c r="AN6831" s="109"/>
      <c r="AO6831" s="109"/>
      <c r="AP6831" s="109"/>
      <c r="BF6831" s="305"/>
      <c r="BG6831" s="305"/>
      <c r="BJ6831" s="344"/>
      <c r="BK6831" s="344"/>
      <c r="BS6831" s="305"/>
      <c r="BT6831" s="305"/>
      <c r="BU6831" s="305"/>
      <c r="BV6831" s="305"/>
      <c r="BW6831" s="305"/>
      <c r="BX6831" s="305"/>
      <c r="BY6831" s="305"/>
      <c r="BZ6831" s="305"/>
      <c r="CA6831" s="305"/>
      <c r="CE6831" s="110"/>
    </row>
    <row r="6832" spans="9:83" s="108" customFormat="1" x14ac:dyDescent="0.25">
      <c r="I6832" s="111"/>
      <c r="J6832" s="111"/>
      <c r="K6832" s="111"/>
      <c r="L6832" s="111"/>
      <c r="M6832" s="111"/>
      <c r="N6832" s="111"/>
      <c r="O6832" s="112"/>
      <c r="AF6832" s="109"/>
      <c r="AG6832" s="109"/>
      <c r="AH6832" s="109"/>
      <c r="AN6832" s="109"/>
      <c r="AO6832" s="109"/>
      <c r="AP6832" s="109"/>
      <c r="BF6832" s="305"/>
      <c r="BG6832" s="305"/>
      <c r="BJ6832" s="344"/>
      <c r="BK6832" s="344"/>
      <c r="BS6832" s="305"/>
      <c r="BT6832" s="305"/>
      <c r="BU6832" s="305"/>
      <c r="BV6832" s="305"/>
      <c r="BW6832" s="305"/>
      <c r="BX6832" s="305"/>
      <c r="BY6832" s="305"/>
      <c r="BZ6832" s="305"/>
      <c r="CA6832" s="305"/>
      <c r="CE6832" s="110"/>
    </row>
    <row r="6833" spans="9:83" s="108" customFormat="1" x14ac:dyDescent="0.25">
      <c r="I6833" s="111"/>
      <c r="J6833" s="111"/>
      <c r="K6833" s="111"/>
      <c r="L6833" s="111"/>
      <c r="M6833" s="111"/>
      <c r="N6833" s="111"/>
      <c r="O6833" s="112"/>
      <c r="AF6833" s="109"/>
      <c r="AG6833" s="109"/>
      <c r="AH6833" s="109"/>
      <c r="AN6833" s="109"/>
      <c r="AO6833" s="109"/>
      <c r="AP6833" s="109"/>
      <c r="BF6833" s="305"/>
      <c r="BG6833" s="305"/>
      <c r="BJ6833" s="344"/>
      <c r="BK6833" s="344"/>
      <c r="BS6833" s="305"/>
      <c r="BT6833" s="305"/>
      <c r="BU6833" s="305"/>
      <c r="BV6833" s="305"/>
      <c r="BW6833" s="305"/>
      <c r="BX6833" s="305"/>
      <c r="BY6833" s="305"/>
      <c r="BZ6833" s="305"/>
      <c r="CA6833" s="305"/>
      <c r="CE6833" s="110"/>
    </row>
    <row r="6834" spans="9:83" s="108" customFormat="1" x14ac:dyDescent="0.25">
      <c r="I6834" s="111"/>
      <c r="J6834" s="111"/>
      <c r="K6834" s="111"/>
      <c r="L6834" s="111"/>
      <c r="M6834" s="111"/>
      <c r="N6834" s="111"/>
      <c r="O6834" s="112"/>
      <c r="AF6834" s="109"/>
      <c r="AG6834" s="109"/>
      <c r="AH6834" s="109"/>
      <c r="AN6834" s="109"/>
      <c r="AO6834" s="109"/>
      <c r="AP6834" s="109"/>
      <c r="BF6834" s="305"/>
      <c r="BG6834" s="305"/>
      <c r="BJ6834" s="344"/>
      <c r="BK6834" s="344"/>
      <c r="BS6834" s="305"/>
      <c r="BT6834" s="305"/>
      <c r="BU6834" s="305"/>
      <c r="BV6834" s="305"/>
      <c r="BW6834" s="305"/>
      <c r="BX6834" s="305"/>
      <c r="BY6834" s="305"/>
      <c r="BZ6834" s="305"/>
      <c r="CA6834" s="305"/>
      <c r="CE6834" s="110"/>
    </row>
    <row r="6835" spans="9:83" s="108" customFormat="1" x14ac:dyDescent="0.25">
      <c r="I6835" s="111"/>
      <c r="J6835" s="111"/>
      <c r="K6835" s="111"/>
      <c r="L6835" s="111"/>
      <c r="M6835" s="111"/>
      <c r="N6835" s="111"/>
      <c r="O6835" s="112"/>
      <c r="AF6835" s="109"/>
      <c r="AG6835" s="109"/>
      <c r="AH6835" s="109"/>
      <c r="AN6835" s="109"/>
      <c r="AO6835" s="109"/>
      <c r="AP6835" s="109"/>
      <c r="BF6835" s="305"/>
      <c r="BG6835" s="305"/>
      <c r="BJ6835" s="344"/>
      <c r="BK6835" s="344"/>
      <c r="BS6835" s="305"/>
      <c r="BT6835" s="305"/>
      <c r="BU6835" s="305"/>
      <c r="BV6835" s="305"/>
      <c r="BW6835" s="305"/>
      <c r="BX6835" s="305"/>
      <c r="BY6835" s="305"/>
      <c r="BZ6835" s="305"/>
      <c r="CA6835" s="305"/>
      <c r="CE6835" s="110"/>
    </row>
    <row r="6836" spans="9:83" s="108" customFormat="1" x14ac:dyDescent="0.25">
      <c r="I6836" s="111"/>
      <c r="J6836" s="111"/>
      <c r="K6836" s="111"/>
      <c r="L6836" s="111"/>
      <c r="M6836" s="111"/>
      <c r="N6836" s="111"/>
      <c r="O6836" s="112"/>
      <c r="AF6836" s="109"/>
      <c r="AG6836" s="109"/>
      <c r="AH6836" s="109"/>
      <c r="AN6836" s="109"/>
      <c r="AO6836" s="109"/>
      <c r="AP6836" s="109"/>
      <c r="BF6836" s="305"/>
      <c r="BG6836" s="305"/>
      <c r="BJ6836" s="344"/>
      <c r="BK6836" s="344"/>
      <c r="BS6836" s="305"/>
      <c r="BT6836" s="305"/>
      <c r="BU6836" s="305"/>
      <c r="BV6836" s="305"/>
      <c r="BW6836" s="305"/>
      <c r="BX6836" s="305"/>
      <c r="BY6836" s="305"/>
      <c r="BZ6836" s="305"/>
      <c r="CA6836" s="305"/>
      <c r="CE6836" s="110"/>
    </row>
    <row r="6837" spans="9:83" s="108" customFormat="1" x14ac:dyDescent="0.25">
      <c r="I6837" s="111"/>
      <c r="J6837" s="111"/>
      <c r="K6837" s="111"/>
      <c r="L6837" s="111"/>
      <c r="M6837" s="111"/>
      <c r="N6837" s="111"/>
      <c r="O6837" s="112"/>
      <c r="AF6837" s="109"/>
      <c r="AG6837" s="109"/>
      <c r="AH6837" s="109"/>
      <c r="AN6837" s="109"/>
      <c r="AO6837" s="109"/>
      <c r="AP6837" s="109"/>
      <c r="BF6837" s="305"/>
      <c r="BG6837" s="305"/>
      <c r="BJ6837" s="344"/>
      <c r="BK6837" s="344"/>
      <c r="BS6837" s="305"/>
      <c r="BT6837" s="305"/>
      <c r="BU6837" s="305"/>
      <c r="BV6837" s="305"/>
      <c r="BW6837" s="305"/>
      <c r="BX6837" s="305"/>
      <c r="BY6837" s="305"/>
      <c r="BZ6837" s="305"/>
      <c r="CA6837" s="305"/>
      <c r="CE6837" s="110"/>
    </row>
    <row r="6838" spans="9:83" s="108" customFormat="1" x14ac:dyDescent="0.25">
      <c r="I6838" s="111"/>
      <c r="J6838" s="111"/>
      <c r="K6838" s="111"/>
      <c r="L6838" s="111"/>
      <c r="M6838" s="111"/>
      <c r="N6838" s="111"/>
      <c r="O6838" s="112"/>
      <c r="AF6838" s="109"/>
      <c r="AG6838" s="109"/>
      <c r="AH6838" s="109"/>
      <c r="AN6838" s="109"/>
      <c r="AO6838" s="109"/>
      <c r="AP6838" s="109"/>
      <c r="BF6838" s="305"/>
      <c r="BG6838" s="305"/>
      <c r="BJ6838" s="344"/>
      <c r="BK6838" s="344"/>
      <c r="BS6838" s="305"/>
      <c r="BT6838" s="305"/>
      <c r="BU6838" s="305"/>
      <c r="BV6838" s="305"/>
      <c r="BW6838" s="305"/>
      <c r="BX6838" s="305"/>
      <c r="BY6838" s="305"/>
      <c r="BZ6838" s="305"/>
      <c r="CA6838" s="305"/>
      <c r="CE6838" s="110"/>
    </row>
    <row r="6839" spans="9:83" s="108" customFormat="1" x14ac:dyDescent="0.25">
      <c r="I6839" s="111"/>
      <c r="J6839" s="111"/>
      <c r="K6839" s="111"/>
      <c r="L6839" s="111"/>
      <c r="M6839" s="111"/>
      <c r="N6839" s="111"/>
      <c r="O6839" s="112"/>
      <c r="AF6839" s="109"/>
      <c r="AG6839" s="109"/>
      <c r="AH6839" s="109"/>
      <c r="AN6839" s="109"/>
      <c r="AO6839" s="109"/>
      <c r="AP6839" s="109"/>
      <c r="BF6839" s="305"/>
      <c r="BG6839" s="305"/>
      <c r="BJ6839" s="344"/>
      <c r="BK6839" s="344"/>
      <c r="BS6839" s="305"/>
      <c r="BT6839" s="305"/>
      <c r="BU6839" s="305"/>
      <c r="BV6839" s="305"/>
      <c r="BW6839" s="305"/>
      <c r="BX6839" s="305"/>
      <c r="BY6839" s="305"/>
      <c r="BZ6839" s="305"/>
      <c r="CA6839" s="305"/>
      <c r="CE6839" s="110"/>
    </row>
    <row r="6840" spans="9:83" s="108" customFormat="1" x14ac:dyDescent="0.25">
      <c r="I6840" s="111"/>
      <c r="J6840" s="111"/>
      <c r="K6840" s="111"/>
      <c r="L6840" s="111"/>
      <c r="M6840" s="111"/>
      <c r="N6840" s="111"/>
      <c r="O6840" s="112"/>
      <c r="AF6840" s="109"/>
      <c r="AG6840" s="109"/>
      <c r="AH6840" s="109"/>
      <c r="AN6840" s="109"/>
      <c r="AO6840" s="109"/>
      <c r="AP6840" s="109"/>
      <c r="BF6840" s="305"/>
      <c r="BG6840" s="305"/>
      <c r="BJ6840" s="344"/>
      <c r="BK6840" s="344"/>
      <c r="BS6840" s="305"/>
      <c r="BT6840" s="305"/>
      <c r="BU6840" s="305"/>
      <c r="BV6840" s="305"/>
      <c r="BW6840" s="305"/>
      <c r="BX6840" s="305"/>
      <c r="BY6840" s="305"/>
      <c r="BZ6840" s="305"/>
      <c r="CA6840" s="305"/>
      <c r="CE6840" s="110"/>
    </row>
    <row r="6841" spans="9:83" s="108" customFormat="1" x14ac:dyDescent="0.25">
      <c r="I6841" s="111"/>
      <c r="J6841" s="111"/>
      <c r="K6841" s="111"/>
      <c r="L6841" s="111"/>
      <c r="M6841" s="111"/>
      <c r="N6841" s="111"/>
      <c r="O6841" s="112"/>
      <c r="AF6841" s="109"/>
      <c r="AG6841" s="109"/>
      <c r="AH6841" s="109"/>
      <c r="AN6841" s="109"/>
      <c r="AO6841" s="109"/>
      <c r="AP6841" s="109"/>
      <c r="BF6841" s="305"/>
      <c r="BG6841" s="305"/>
      <c r="BJ6841" s="344"/>
      <c r="BK6841" s="344"/>
      <c r="BS6841" s="305"/>
      <c r="BT6841" s="305"/>
      <c r="BU6841" s="305"/>
      <c r="BV6841" s="305"/>
      <c r="BW6841" s="305"/>
      <c r="BX6841" s="305"/>
      <c r="BY6841" s="305"/>
      <c r="BZ6841" s="305"/>
      <c r="CA6841" s="305"/>
      <c r="CE6841" s="110"/>
    </row>
    <row r="6842" spans="9:83" s="108" customFormat="1" x14ac:dyDescent="0.25">
      <c r="I6842" s="111"/>
      <c r="J6842" s="111"/>
      <c r="K6842" s="111"/>
      <c r="L6842" s="111"/>
      <c r="M6842" s="111"/>
      <c r="N6842" s="111"/>
      <c r="O6842" s="112"/>
      <c r="AF6842" s="109"/>
      <c r="AG6842" s="109"/>
      <c r="AH6842" s="109"/>
      <c r="AN6842" s="109"/>
      <c r="AO6842" s="109"/>
      <c r="AP6842" s="109"/>
      <c r="BF6842" s="305"/>
      <c r="BG6842" s="305"/>
      <c r="BJ6842" s="344"/>
      <c r="BK6842" s="344"/>
      <c r="BS6842" s="305"/>
      <c r="BT6842" s="305"/>
      <c r="BU6842" s="305"/>
      <c r="BV6842" s="305"/>
      <c r="BW6842" s="305"/>
      <c r="BX6842" s="305"/>
      <c r="BY6842" s="305"/>
      <c r="BZ6842" s="305"/>
      <c r="CA6842" s="305"/>
      <c r="CE6842" s="110"/>
    </row>
    <row r="6843" spans="9:83" s="108" customFormat="1" x14ac:dyDescent="0.25">
      <c r="I6843" s="111"/>
      <c r="J6843" s="111"/>
      <c r="K6843" s="111"/>
      <c r="L6843" s="111"/>
      <c r="M6843" s="111"/>
      <c r="N6843" s="111"/>
      <c r="O6843" s="112"/>
      <c r="AF6843" s="109"/>
      <c r="AG6843" s="109"/>
      <c r="AH6843" s="109"/>
      <c r="AN6843" s="109"/>
      <c r="AO6843" s="109"/>
      <c r="AP6843" s="109"/>
      <c r="BF6843" s="305"/>
      <c r="BG6843" s="305"/>
      <c r="BJ6843" s="344"/>
      <c r="BK6843" s="344"/>
      <c r="BS6843" s="305"/>
      <c r="BT6843" s="305"/>
      <c r="BU6843" s="305"/>
      <c r="BV6843" s="305"/>
      <c r="BW6843" s="305"/>
      <c r="BX6843" s="305"/>
      <c r="BY6843" s="305"/>
      <c r="BZ6843" s="305"/>
      <c r="CA6843" s="305"/>
      <c r="CE6843" s="110"/>
    </row>
    <row r="6844" spans="9:83" s="108" customFormat="1" x14ac:dyDescent="0.25">
      <c r="I6844" s="111"/>
      <c r="J6844" s="111"/>
      <c r="K6844" s="111"/>
      <c r="L6844" s="111"/>
      <c r="M6844" s="111"/>
      <c r="N6844" s="111"/>
      <c r="O6844" s="112"/>
      <c r="AF6844" s="109"/>
      <c r="AG6844" s="109"/>
      <c r="AH6844" s="109"/>
      <c r="AN6844" s="109"/>
      <c r="AO6844" s="109"/>
      <c r="AP6844" s="109"/>
      <c r="BF6844" s="305"/>
      <c r="BG6844" s="305"/>
      <c r="BJ6844" s="344"/>
      <c r="BK6844" s="344"/>
      <c r="BS6844" s="305"/>
      <c r="BT6844" s="305"/>
      <c r="BU6844" s="305"/>
      <c r="BV6844" s="305"/>
      <c r="BW6844" s="305"/>
      <c r="BX6844" s="305"/>
      <c r="BY6844" s="305"/>
      <c r="BZ6844" s="305"/>
      <c r="CA6844" s="305"/>
      <c r="CE6844" s="110"/>
    </row>
    <row r="6845" spans="9:83" s="108" customFormat="1" x14ac:dyDescent="0.25">
      <c r="I6845" s="111"/>
      <c r="J6845" s="111"/>
      <c r="K6845" s="111"/>
      <c r="L6845" s="111"/>
      <c r="M6845" s="111"/>
      <c r="N6845" s="111"/>
      <c r="O6845" s="112"/>
      <c r="AF6845" s="109"/>
      <c r="AG6845" s="109"/>
      <c r="AH6845" s="109"/>
      <c r="AN6845" s="109"/>
      <c r="AO6845" s="109"/>
      <c r="AP6845" s="109"/>
      <c r="BF6845" s="305"/>
      <c r="BG6845" s="305"/>
      <c r="BJ6845" s="344"/>
      <c r="BK6845" s="344"/>
      <c r="BS6845" s="305"/>
      <c r="BT6845" s="305"/>
      <c r="BU6845" s="305"/>
      <c r="BV6845" s="305"/>
      <c r="BW6845" s="305"/>
      <c r="BX6845" s="305"/>
      <c r="BY6845" s="305"/>
      <c r="BZ6845" s="305"/>
      <c r="CA6845" s="305"/>
      <c r="CE6845" s="110"/>
    </row>
    <row r="6846" spans="9:83" s="108" customFormat="1" x14ac:dyDescent="0.25">
      <c r="I6846" s="111"/>
      <c r="J6846" s="111"/>
      <c r="K6846" s="111"/>
      <c r="L6846" s="111"/>
      <c r="M6846" s="111"/>
      <c r="N6846" s="111"/>
      <c r="O6846" s="112"/>
      <c r="AF6846" s="109"/>
      <c r="AG6846" s="109"/>
      <c r="AH6846" s="109"/>
      <c r="AN6846" s="109"/>
      <c r="AO6846" s="109"/>
      <c r="AP6846" s="109"/>
      <c r="BF6846" s="305"/>
      <c r="BG6846" s="305"/>
      <c r="BJ6846" s="344"/>
      <c r="BK6846" s="344"/>
      <c r="BS6846" s="305"/>
      <c r="BT6846" s="305"/>
      <c r="BU6846" s="305"/>
      <c r="BV6846" s="305"/>
      <c r="BW6846" s="305"/>
      <c r="BX6846" s="305"/>
      <c r="BY6846" s="305"/>
      <c r="BZ6846" s="305"/>
      <c r="CA6846" s="305"/>
      <c r="CE6846" s="110"/>
    </row>
    <row r="6847" spans="9:83" s="108" customFormat="1" x14ac:dyDescent="0.25">
      <c r="I6847" s="111"/>
      <c r="J6847" s="111"/>
      <c r="K6847" s="111"/>
      <c r="L6847" s="111"/>
      <c r="M6847" s="111"/>
      <c r="N6847" s="111"/>
      <c r="O6847" s="112"/>
      <c r="AF6847" s="109"/>
      <c r="AG6847" s="109"/>
      <c r="AH6847" s="109"/>
      <c r="AN6847" s="109"/>
      <c r="AO6847" s="109"/>
      <c r="AP6847" s="109"/>
      <c r="BF6847" s="305"/>
      <c r="BG6847" s="305"/>
      <c r="BJ6847" s="344"/>
      <c r="BK6847" s="344"/>
      <c r="BS6847" s="305"/>
      <c r="BT6847" s="305"/>
      <c r="BU6847" s="305"/>
      <c r="BV6847" s="305"/>
      <c r="BW6847" s="305"/>
      <c r="BX6847" s="305"/>
      <c r="BY6847" s="305"/>
      <c r="BZ6847" s="305"/>
      <c r="CA6847" s="305"/>
      <c r="CE6847" s="110"/>
    </row>
    <row r="6848" spans="9:83" s="108" customFormat="1" x14ac:dyDescent="0.25">
      <c r="I6848" s="111"/>
      <c r="J6848" s="111"/>
      <c r="K6848" s="111"/>
      <c r="L6848" s="111"/>
      <c r="M6848" s="111"/>
      <c r="N6848" s="111"/>
      <c r="O6848" s="112"/>
      <c r="AF6848" s="109"/>
      <c r="AG6848" s="109"/>
      <c r="AH6848" s="109"/>
      <c r="AN6848" s="109"/>
      <c r="AO6848" s="109"/>
      <c r="AP6848" s="109"/>
      <c r="BF6848" s="305"/>
      <c r="BG6848" s="305"/>
      <c r="BJ6848" s="344"/>
      <c r="BK6848" s="344"/>
      <c r="BS6848" s="305"/>
      <c r="BT6848" s="305"/>
      <c r="BU6848" s="305"/>
      <c r="BV6848" s="305"/>
      <c r="BW6848" s="305"/>
      <c r="BX6848" s="305"/>
      <c r="BY6848" s="305"/>
      <c r="BZ6848" s="305"/>
      <c r="CA6848" s="305"/>
      <c r="CE6848" s="110"/>
    </row>
    <row r="6849" spans="9:83" s="108" customFormat="1" x14ac:dyDescent="0.25">
      <c r="I6849" s="111"/>
      <c r="J6849" s="111"/>
      <c r="K6849" s="111"/>
      <c r="L6849" s="111"/>
      <c r="M6849" s="111"/>
      <c r="N6849" s="111"/>
      <c r="O6849" s="112"/>
      <c r="AF6849" s="109"/>
      <c r="AG6849" s="109"/>
      <c r="AH6849" s="109"/>
      <c r="AN6849" s="109"/>
      <c r="AO6849" s="109"/>
      <c r="AP6849" s="109"/>
      <c r="BF6849" s="305"/>
      <c r="BG6849" s="305"/>
      <c r="BJ6849" s="344"/>
      <c r="BK6849" s="344"/>
      <c r="BS6849" s="305"/>
      <c r="BT6849" s="305"/>
      <c r="BU6849" s="305"/>
      <c r="BV6849" s="305"/>
      <c r="BW6849" s="305"/>
      <c r="BX6849" s="305"/>
      <c r="BY6849" s="305"/>
      <c r="BZ6849" s="305"/>
      <c r="CA6849" s="305"/>
      <c r="CE6849" s="110"/>
    </row>
    <row r="6850" spans="9:83" s="108" customFormat="1" x14ac:dyDescent="0.25">
      <c r="I6850" s="111"/>
      <c r="J6850" s="111"/>
      <c r="K6850" s="111"/>
      <c r="L6850" s="111"/>
      <c r="M6850" s="111"/>
      <c r="N6850" s="111"/>
      <c r="O6850" s="112"/>
      <c r="AF6850" s="109"/>
      <c r="AG6850" s="109"/>
      <c r="AH6850" s="109"/>
      <c r="AN6850" s="109"/>
      <c r="AO6850" s="109"/>
      <c r="AP6850" s="109"/>
      <c r="BF6850" s="305"/>
      <c r="BG6850" s="305"/>
      <c r="BJ6850" s="344"/>
      <c r="BK6850" s="344"/>
      <c r="BS6850" s="305"/>
      <c r="BT6850" s="305"/>
      <c r="BU6850" s="305"/>
      <c r="BV6850" s="305"/>
      <c r="BW6850" s="305"/>
      <c r="BX6850" s="305"/>
      <c r="BY6850" s="305"/>
      <c r="BZ6850" s="305"/>
      <c r="CA6850" s="305"/>
      <c r="CE6850" s="110"/>
    </row>
    <row r="6851" spans="9:83" s="108" customFormat="1" x14ac:dyDescent="0.25">
      <c r="I6851" s="111"/>
      <c r="J6851" s="111"/>
      <c r="K6851" s="111"/>
      <c r="L6851" s="111"/>
      <c r="M6851" s="111"/>
      <c r="N6851" s="111"/>
      <c r="O6851" s="112"/>
      <c r="AF6851" s="109"/>
      <c r="AG6851" s="109"/>
      <c r="AH6851" s="109"/>
      <c r="AN6851" s="109"/>
      <c r="AO6851" s="109"/>
      <c r="AP6851" s="109"/>
      <c r="BF6851" s="305"/>
      <c r="BG6851" s="305"/>
      <c r="BJ6851" s="344"/>
      <c r="BK6851" s="344"/>
      <c r="BS6851" s="305"/>
      <c r="BT6851" s="305"/>
      <c r="BU6851" s="305"/>
      <c r="BV6851" s="305"/>
      <c r="BW6851" s="305"/>
      <c r="BX6851" s="305"/>
      <c r="BY6851" s="305"/>
      <c r="BZ6851" s="305"/>
      <c r="CA6851" s="305"/>
      <c r="CE6851" s="110"/>
    </row>
    <row r="6852" spans="9:83" s="108" customFormat="1" x14ac:dyDescent="0.25">
      <c r="I6852" s="111"/>
      <c r="J6852" s="111"/>
      <c r="K6852" s="111"/>
      <c r="L6852" s="111"/>
      <c r="M6852" s="111"/>
      <c r="N6852" s="111"/>
      <c r="O6852" s="112"/>
      <c r="AF6852" s="109"/>
      <c r="AG6852" s="109"/>
      <c r="AH6852" s="109"/>
      <c r="AN6852" s="109"/>
      <c r="AO6852" s="109"/>
      <c r="AP6852" s="109"/>
      <c r="BF6852" s="305"/>
      <c r="BG6852" s="305"/>
      <c r="BJ6852" s="344"/>
      <c r="BK6852" s="344"/>
      <c r="BS6852" s="305"/>
      <c r="BT6852" s="305"/>
      <c r="BU6852" s="305"/>
      <c r="BV6852" s="305"/>
      <c r="BW6852" s="305"/>
      <c r="BX6852" s="305"/>
      <c r="BY6852" s="305"/>
      <c r="BZ6852" s="305"/>
      <c r="CA6852" s="305"/>
      <c r="CE6852" s="110"/>
    </row>
    <row r="6853" spans="9:83" s="108" customFormat="1" x14ac:dyDescent="0.25">
      <c r="I6853" s="111"/>
      <c r="J6853" s="111"/>
      <c r="K6853" s="111"/>
      <c r="L6853" s="111"/>
      <c r="M6853" s="111"/>
      <c r="N6853" s="111"/>
      <c r="O6853" s="112"/>
      <c r="AF6853" s="109"/>
      <c r="AG6853" s="109"/>
      <c r="AH6853" s="109"/>
      <c r="AN6853" s="109"/>
      <c r="AO6853" s="109"/>
      <c r="AP6853" s="109"/>
      <c r="BF6853" s="305"/>
      <c r="BG6853" s="305"/>
      <c r="BJ6853" s="344"/>
      <c r="BK6853" s="344"/>
      <c r="BS6853" s="305"/>
      <c r="BT6853" s="305"/>
      <c r="BU6853" s="305"/>
      <c r="BV6853" s="305"/>
      <c r="BW6853" s="305"/>
      <c r="BX6853" s="305"/>
      <c r="BY6853" s="305"/>
      <c r="BZ6853" s="305"/>
      <c r="CA6853" s="305"/>
      <c r="CE6853" s="110"/>
    </row>
    <row r="6854" spans="9:83" s="108" customFormat="1" x14ac:dyDescent="0.25">
      <c r="I6854" s="111"/>
      <c r="J6854" s="111"/>
      <c r="K6854" s="111"/>
      <c r="L6854" s="111"/>
      <c r="M6854" s="111"/>
      <c r="N6854" s="111"/>
      <c r="O6854" s="112"/>
      <c r="AF6854" s="109"/>
      <c r="AG6854" s="109"/>
      <c r="AH6854" s="109"/>
      <c r="AN6854" s="109"/>
      <c r="AO6854" s="109"/>
      <c r="AP6854" s="109"/>
      <c r="BF6854" s="305"/>
      <c r="BG6854" s="305"/>
      <c r="BJ6854" s="344"/>
      <c r="BK6854" s="344"/>
      <c r="BS6854" s="305"/>
      <c r="BT6854" s="305"/>
      <c r="BU6854" s="305"/>
      <c r="BV6854" s="305"/>
      <c r="BW6854" s="305"/>
      <c r="BX6854" s="305"/>
      <c r="BY6854" s="305"/>
      <c r="BZ6854" s="305"/>
      <c r="CA6854" s="305"/>
      <c r="CE6854" s="110"/>
    </row>
    <row r="6855" spans="9:83" s="108" customFormat="1" x14ac:dyDescent="0.25">
      <c r="I6855" s="111"/>
      <c r="J6855" s="111"/>
      <c r="K6855" s="111"/>
      <c r="L6855" s="111"/>
      <c r="M6855" s="111"/>
      <c r="N6855" s="111"/>
      <c r="O6855" s="112"/>
      <c r="AF6855" s="109"/>
      <c r="AG6855" s="109"/>
      <c r="AH6855" s="109"/>
      <c r="AN6855" s="109"/>
      <c r="AO6855" s="109"/>
      <c r="AP6855" s="109"/>
      <c r="BF6855" s="305"/>
      <c r="BG6855" s="305"/>
      <c r="BJ6855" s="344"/>
      <c r="BK6855" s="344"/>
      <c r="BS6855" s="305"/>
      <c r="BT6855" s="305"/>
      <c r="BU6855" s="305"/>
      <c r="BV6855" s="305"/>
      <c r="BW6855" s="305"/>
      <c r="BX6855" s="305"/>
      <c r="BY6855" s="305"/>
      <c r="BZ6855" s="305"/>
      <c r="CA6855" s="305"/>
      <c r="CE6855" s="110"/>
    </row>
    <row r="6856" spans="9:83" s="108" customFormat="1" x14ac:dyDescent="0.25">
      <c r="I6856" s="111"/>
      <c r="J6856" s="111"/>
      <c r="K6856" s="111"/>
      <c r="L6856" s="111"/>
      <c r="M6856" s="111"/>
      <c r="N6856" s="111"/>
      <c r="O6856" s="112"/>
      <c r="AF6856" s="109"/>
      <c r="AG6856" s="109"/>
      <c r="AH6856" s="109"/>
      <c r="AN6856" s="109"/>
      <c r="AO6856" s="109"/>
      <c r="AP6856" s="109"/>
      <c r="BF6856" s="305"/>
      <c r="BG6856" s="305"/>
      <c r="BJ6856" s="344"/>
      <c r="BK6856" s="344"/>
      <c r="BS6856" s="305"/>
      <c r="BT6856" s="305"/>
      <c r="BU6856" s="305"/>
      <c r="BV6856" s="305"/>
      <c r="BW6856" s="305"/>
      <c r="BX6856" s="305"/>
      <c r="BY6856" s="305"/>
      <c r="BZ6856" s="305"/>
      <c r="CA6856" s="305"/>
      <c r="CE6856" s="110"/>
    </row>
    <row r="6857" spans="9:83" s="108" customFormat="1" x14ac:dyDescent="0.25">
      <c r="I6857" s="111"/>
      <c r="J6857" s="111"/>
      <c r="K6857" s="111"/>
      <c r="L6857" s="111"/>
      <c r="M6857" s="111"/>
      <c r="N6857" s="111"/>
      <c r="O6857" s="112"/>
      <c r="AF6857" s="109"/>
      <c r="AG6857" s="109"/>
      <c r="AH6857" s="109"/>
      <c r="AN6857" s="109"/>
      <c r="AO6857" s="109"/>
      <c r="AP6857" s="109"/>
      <c r="BF6857" s="305"/>
      <c r="BG6857" s="305"/>
      <c r="BJ6857" s="344"/>
      <c r="BK6857" s="344"/>
      <c r="BS6857" s="305"/>
      <c r="BT6857" s="305"/>
      <c r="BU6857" s="305"/>
      <c r="BV6857" s="305"/>
      <c r="BW6857" s="305"/>
      <c r="BX6857" s="305"/>
      <c r="BY6857" s="305"/>
      <c r="BZ6857" s="305"/>
      <c r="CA6857" s="305"/>
      <c r="CE6857" s="110"/>
    </row>
    <row r="6858" spans="9:83" s="108" customFormat="1" x14ac:dyDescent="0.25">
      <c r="I6858" s="111"/>
      <c r="J6858" s="111"/>
      <c r="K6858" s="111"/>
      <c r="L6858" s="111"/>
      <c r="M6858" s="111"/>
      <c r="N6858" s="111"/>
      <c r="O6858" s="112"/>
      <c r="AF6858" s="109"/>
      <c r="AG6858" s="109"/>
      <c r="AH6858" s="109"/>
      <c r="AN6858" s="109"/>
      <c r="AO6858" s="109"/>
      <c r="AP6858" s="109"/>
      <c r="BF6858" s="305"/>
      <c r="BG6858" s="305"/>
      <c r="BJ6858" s="344"/>
      <c r="BK6858" s="344"/>
      <c r="BS6858" s="305"/>
      <c r="BT6858" s="305"/>
      <c r="BU6858" s="305"/>
      <c r="BV6858" s="305"/>
      <c r="BW6858" s="305"/>
      <c r="BX6858" s="305"/>
      <c r="BY6858" s="305"/>
      <c r="BZ6858" s="305"/>
      <c r="CA6858" s="305"/>
      <c r="CE6858" s="110"/>
    </row>
    <row r="6859" spans="9:83" s="108" customFormat="1" x14ac:dyDescent="0.25">
      <c r="I6859" s="111"/>
      <c r="J6859" s="111"/>
      <c r="K6859" s="111"/>
      <c r="L6859" s="111"/>
      <c r="M6859" s="111"/>
      <c r="N6859" s="111"/>
      <c r="O6859" s="112"/>
      <c r="AF6859" s="109"/>
      <c r="AG6859" s="109"/>
      <c r="AH6859" s="109"/>
      <c r="AN6859" s="109"/>
      <c r="AO6859" s="109"/>
      <c r="AP6859" s="109"/>
      <c r="BF6859" s="305"/>
      <c r="BG6859" s="305"/>
      <c r="BJ6859" s="344"/>
      <c r="BK6859" s="344"/>
      <c r="BS6859" s="305"/>
      <c r="BT6859" s="305"/>
      <c r="BU6859" s="305"/>
      <c r="BV6859" s="305"/>
      <c r="BW6859" s="305"/>
      <c r="BX6859" s="305"/>
      <c r="BY6859" s="305"/>
      <c r="BZ6859" s="305"/>
      <c r="CA6859" s="305"/>
      <c r="CE6859" s="110"/>
    </row>
    <row r="6860" spans="9:83" s="108" customFormat="1" x14ac:dyDescent="0.25">
      <c r="I6860" s="111"/>
      <c r="J6860" s="111"/>
      <c r="K6860" s="111"/>
      <c r="L6860" s="111"/>
      <c r="M6860" s="111"/>
      <c r="N6860" s="111"/>
      <c r="O6860" s="112"/>
      <c r="AF6860" s="109"/>
      <c r="AG6860" s="109"/>
      <c r="AH6860" s="109"/>
      <c r="AN6860" s="109"/>
      <c r="AO6860" s="109"/>
      <c r="AP6860" s="109"/>
      <c r="BF6860" s="305"/>
      <c r="BG6860" s="305"/>
      <c r="BJ6860" s="344"/>
      <c r="BK6860" s="344"/>
      <c r="BS6860" s="305"/>
      <c r="BT6860" s="305"/>
      <c r="BU6860" s="305"/>
      <c r="BV6860" s="305"/>
      <c r="BW6860" s="305"/>
      <c r="BX6860" s="305"/>
      <c r="BY6860" s="305"/>
      <c r="BZ6860" s="305"/>
      <c r="CA6860" s="305"/>
      <c r="CE6860" s="110"/>
    </row>
    <row r="6861" spans="9:83" s="108" customFormat="1" x14ac:dyDescent="0.25">
      <c r="I6861" s="111"/>
      <c r="J6861" s="111"/>
      <c r="K6861" s="111"/>
      <c r="L6861" s="111"/>
      <c r="M6861" s="111"/>
      <c r="N6861" s="111"/>
      <c r="O6861" s="112"/>
      <c r="AF6861" s="109"/>
      <c r="AG6861" s="109"/>
      <c r="AH6861" s="109"/>
      <c r="AN6861" s="109"/>
      <c r="AO6861" s="109"/>
      <c r="AP6861" s="109"/>
      <c r="BF6861" s="305"/>
      <c r="BG6861" s="305"/>
      <c r="BJ6861" s="344"/>
      <c r="BK6861" s="344"/>
      <c r="BS6861" s="305"/>
      <c r="BT6861" s="305"/>
      <c r="BU6861" s="305"/>
      <c r="BV6861" s="305"/>
      <c r="BW6861" s="305"/>
      <c r="BX6861" s="305"/>
      <c r="BY6861" s="305"/>
      <c r="BZ6861" s="305"/>
      <c r="CA6861" s="305"/>
      <c r="CE6861" s="110"/>
    </row>
    <row r="6862" spans="9:83" s="108" customFormat="1" x14ac:dyDescent="0.25">
      <c r="I6862" s="111"/>
      <c r="J6862" s="111"/>
      <c r="K6862" s="111"/>
      <c r="L6862" s="111"/>
      <c r="M6862" s="111"/>
      <c r="N6862" s="111"/>
      <c r="O6862" s="112"/>
      <c r="AF6862" s="109"/>
      <c r="AG6862" s="109"/>
      <c r="AH6862" s="109"/>
      <c r="AN6862" s="109"/>
      <c r="AO6862" s="109"/>
      <c r="AP6862" s="109"/>
      <c r="BF6862" s="305"/>
      <c r="BG6862" s="305"/>
      <c r="BJ6862" s="344"/>
      <c r="BK6862" s="344"/>
      <c r="BS6862" s="305"/>
      <c r="BT6862" s="305"/>
      <c r="BU6862" s="305"/>
      <c r="BV6862" s="305"/>
      <c r="BW6862" s="305"/>
      <c r="BX6862" s="305"/>
      <c r="BY6862" s="305"/>
      <c r="BZ6862" s="305"/>
      <c r="CA6862" s="305"/>
      <c r="CE6862" s="110"/>
    </row>
    <row r="6863" spans="9:83" s="108" customFormat="1" x14ac:dyDescent="0.25">
      <c r="I6863" s="111"/>
      <c r="J6863" s="111"/>
      <c r="K6863" s="111"/>
      <c r="L6863" s="111"/>
      <c r="M6863" s="111"/>
      <c r="N6863" s="111"/>
      <c r="O6863" s="112"/>
      <c r="AF6863" s="109"/>
      <c r="AG6863" s="109"/>
      <c r="AH6863" s="109"/>
      <c r="AN6863" s="109"/>
      <c r="AO6863" s="109"/>
      <c r="AP6863" s="109"/>
      <c r="BF6863" s="305"/>
      <c r="BG6863" s="305"/>
      <c r="BJ6863" s="344"/>
      <c r="BK6863" s="344"/>
      <c r="BS6863" s="305"/>
      <c r="BT6863" s="305"/>
      <c r="BU6863" s="305"/>
      <c r="BV6863" s="305"/>
      <c r="BW6863" s="305"/>
      <c r="BX6863" s="305"/>
      <c r="BY6863" s="305"/>
      <c r="BZ6863" s="305"/>
      <c r="CA6863" s="305"/>
      <c r="CE6863" s="110"/>
    </row>
    <row r="6864" spans="9:83" s="108" customFormat="1" x14ac:dyDescent="0.25">
      <c r="I6864" s="111"/>
      <c r="J6864" s="111"/>
      <c r="K6864" s="111"/>
      <c r="L6864" s="111"/>
      <c r="M6864" s="111"/>
      <c r="N6864" s="111"/>
      <c r="O6864" s="112"/>
      <c r="AF6864" s="109"/>
      <c r="AG6864" s="109"/>
      <c r="AH6864" s="109"/>
      <c r="AN6864" s="109"/>
      <c r="AO6864" s="109"/>
      <c r="AP6864" s="109"/>
      <c r="BF6864" s="305"/>
      <c r="BG6864" s="305"/>
      <c r="BJ6864" s="344"/>
      <c r="BK6864" s="344"/>
      <c r="BS6864" s="305"/>
      <c r="BT6864" s="305"/>
      <c r="BU6864" s="305"/>
      <c r="BV6864" s="305"/>
      <c r="BW6864" s="305"/>
      <c r="BX6864" s="305"/>
      <c r="BY6864" s="305"/>
      <c r="BZ6864" s="305"/>
      <c r="CA6864" s="305"/>
      <c r="CE6864" s="110"/>
    </row>
    <row r="6865" spans="9:83" s="108" customFormat="1" x14ac:dyDescent="0.25">
      <c r="I6865" s="111"/>
      <c r="J6865" s="111"/>
      <c r="K6865" s="111"/>
      <c r="L6865" s="111"/>
      <c r="M6865" s="111"/>
      <c r="N6865" s="111"/>
      <c r="O6865" s="112"/>
      <c r="AF6865" s="109"/>
      <c r="AG6865" s="109"/>
      <c r="AH6865" s="109"/>
      <c r="AN6865" s="109"/>
      <c r="AO6865" s="109"/>
      <c r="AP6865" s="109"/>
      <c r="BF6865" s="305"/>
      <c r="BG6865" s="305"/>
      <c r="BJ6865" s="344"/>
      <c r="BK6865" s="344"/>
      <c r="BS6865" s="305"/>
      <c r="BT6865" s="305"/>
      <c r="BU6865" s="305"/>
      <c r="BV6865" s="305"/>
      <c r="BW6865" s="305"/>
      <c r="BX6865" s="305"/>
      <c r="BY6865" s="305"/>
      <c r="BZ6865" s="305"/>
      <c r="CA6865" s="305"/>
      <c r="CE6865" s="110"/>
    </row>
    <row r="6866" spans="9:83" s="108" customFormat="1" x14ac:dyDescent="0.25">
      <c r="I6866" s="111"/>
      <c r="J6866" s="111"/>
      <c r="K6866" s="111"/>
      <c r="L6866" s="111"/>
      <c r="M6866" s="111"/>
      <c r="N6866" s="111"/>
      <c r="O6866" s="112"/>
      <c r="AF6866" s="109"/>
      <c r="AG6866" s="109"/>
      <c r="AH6866" s="109"/>
      <c r="AN6866" s="109"/>
      <c r="AO6866" s="109"/>
      <c r="AP6866" s="109"/>
      <c r="BF6866" s="305"/>
      <c r="BG6866" s="305"/>
      <c r="BJ6866" s="344"/>
      <c r="BK6866" s="344"/>
      <c r="BS6866" s="305"/>
      <c r="BT6866" s="305"/>
      <c r="BU6866" s="305"/>
      <c r="BV6866" s="305"/>
      <c r="BW6866" s="305"/>
      <c r="BX6866" s="305"/>
      <c r="BY6866" s="305"/>
      <c r="BZ6866" s="305"/>
      <c r="CA6866" s="305"/>
      <c r="CE6866" s="110"/>
    </row>
    <row r="6867" spans="9:83" s="108" customFormat="1" x14ac:dyDescent="0.25">
      <c r="I6867" s="111"/>
      <c r="J6867" s="111"/>
      <c r="K6867" s="111"/>
      <c r="L6867" s="111"/>
      <c r="M6867" s="111"/>
      <c r="N6867" s="111"/>
      <c r="O6867" s="112"/>
      <c r="AF6867" s="109"/>
      <c r="AG6867" s="109"/>
      <c r="AH6867" s="109"/>
      <c r="AN6867" s="109"/>
      <c r="AO6867" s="109"/>
      <c r="AP6867" s="109"/>
      <c r="BF6867" s="305"/>
      <c r="BG6867" s="305"/>
      <c r="BJ6867" s="344"/>
      <c r="BK6867" s="344"/>
      <c r="BS6867" s="305"/>
      <c r="BT6867" s="305"/>
      <c r="BU6867" s="305"/>
      <c r="BV6867" s="305"/>
      <c r="BW6867" s="305"/>
      <c r="BX6867" s="305"/>
      <c r="BY6867" s="305"/>
      <c r="BZ6867" s="305"/>
      <c r="CA6867" s="305"/>
      <c r="CE6867" s="110"/>
    </row>
    <row r="6868" spans="9:83" s="108" customFormat="1" x14ac:dyDescent="0.25">
      <c r="I6868" s="111"/>
      <c r="J6868" s="111"/>
      <c r="K6868" s="111"/>
      <c r="L6868" s="111"/>
      <c r="M6868" s="111"/>
      <c r="N6868" s="111"/>
      <c r="O6868" s="112"/>
      <c r="AF6868" s="109"/>
      <c r="AG6868" s="109"/>
      <c r="AH6868" s="109"/>
      <c r="AN6868" s="109"/>
      <c r="AO6868" s="109"/>
      <c r="AP6868" s="109"/>
      <c r="BF6868" s="305"/>
      <c r="BG6868" s="305"/>
      <c r="BJ6868" s="344"/>
      <c r="BK6868" s="344"/>
      <c r="BS6868" s="305"/>
      <c r="BT6868" s="305"/>
      <c r="BU6868" s="305"/>
      <c r="BV6868" s="305"/>
      <c r="BW6868" s="305"/>
      <c r="BX6868" s="305"/>
      <c r="BY6868" s="305"/>
      <c r="BZ6868" s="305"/>
      <c r="CA6868" s="305"/>
      <c r="CE6868" s="110"/>
    </row>
    <row r="6869" spans="9:83" s="108" customFormat="1" x14ac:dyDescent="0.25">
      <c r="I6869" s="111"/>
      <c r="J6869" s="111"/>
      <c r="K6869" s="111"/>
      <c r="L6869" s="111"/>
      <c r="M6869" s="111"/>
      <c r="N6869" s="111"/>
      <c r="O6869" s="112"/>
      <c r="AF6869" s="109"/>
      <c r="AG6869" s="109"/>
      <c r="AH6869" s="109"/>
      <c r="AN6869" s="109"/>
      <c r="AO6869" s="109"/>
      <c r="AP6869" s="109"/>
      <c r="BF6869" s="305"/>
      <c r="BG6869" s="305"/>
      <c r="BJ6869" s="344"/>
      <c r="BK6869" s="344"/>
      <c r="BS6869" s="305"/>
      <c r="BT6869" s="305"/>
      <c r="BU6869" s="305"/>
      <c r="BV6869" s="305"/>
      <c r="BW6869" s="305"/>
      <c r="BX6869" s="305"/>
      <c r="BY6869" s="305"/>
      <c r="BZ6869" s="305"/>
      <c r="CA6869" s="305"/>
      <c r="CE6869" s="110"/>
    </row>
    <row r="6870" spans="9:83" s="108" customFormat="1" x14ac:dyDescent="0.25">
      <c r="I6870" s="111"/>
      <c r="J6870" s="111"/>
      <c r="K6870" s="111"/>
      <c r="L6870" s="111"/>
      <c r="M6870" s="111"/>
      <c r="N6870" s="111"/>
      <c r="O6870" s="112"/>
      <c r="AF6870" s="109"/>
      <c r="AG6870" s="109"/>
      <c r="AH6870" s="109"/>
      <c r="AN6870" s="109"/>
      <c r="AO6870" s="109"/>
      <c r="AP6870" s="109"/>
      <c r="BF6870" s="305"/>
      <c r="BG6870" s="305"/>
      <c r="BJ6870" s="344"/>
      <c r="BK6870" s="344"/>
      <c r="BS6870" s="305"/>
      <c r="BT6870" s="305"/>
      <c r="BU6870" s="305"/>
      <c r="BV6870" s="305"/>
      <c r="BW6870" s="305"/>
      <c r="BX6870" s="305"/>
      <c r="BY6870" s="305"/>
      <c r="BZ6870" s="305"/>
      <c r="CA6870" s="305"/>
      <c r="CE6870" s="110"/>
    </row>
    <row r="6871" spans="9:83" s="108" customFormat="1" x14ac:dyDescent="0.25">
      <c r="I6871" s="111"/>
      <c r="J6871" s="111"/>
      <c r="K6871" s="111"/>
      <c r="L6871" s="111"/>
      <c r="M6871" s="111"/>
      <c r="N6871" s="111"/>
      <c r="O6871" s="112"/>
      <c r="AF6871" s="109"/>
      <c r="AG6871" s="109"/>
      <c r="AH6871" s="109"/>
      <c r="AN6871" s="109"/>
      <c r="AO6871" s="109"/>
      <c r="AP6871" s="109"/>
      <c r="BF6871" s="305"/>
      <c r="BG6871" s="305"/>
      <c r="BJ6871" s="344"/>
      <c r="BK6871" s="344"/>
      <c r="BS6871" s="305"/>
      <c r="BT6871" s="305"/>
      <c r="BU6871" s="305"/>
      <c r="BV6871" s="305"/>
      <c r="BW6871" s="305"/>
      <c r="BX6871" s="305"/>
      <c r="BY6871" s="305"/>
      <c r="BZ6871" s="305"/>
      <c r="CA6871" s="305"/>
      <c r="CE6871" s="110"/>
    </row>
    <row r="6872" spans="9:83" s="108" customFormat="1" x14ac:dyDescent="0.25">
      <c r="I6872" s="111"/>
      <c r="J6872" s="111"/>
      <c r="K6872" s="111"/>
      <c r="L6872" s="111"/>
      <c r="M6872" s="111"/>
      <c r="N6872" s="111"/>
      <c r="O6872" s="112"/>
      <c r="AF6872" s="109"/>
      <c r="AG6872" s="109"/>
      <c r="AH6872" s="109"/>
      <c r="AN6872" s="109"/>
      <c r="AO6872" s="109"/>
      <c r="AP6872" s="109"/>
      <c r="BF6872" s="305"/>
      <c r="BG6872" s="305"/>
      <c r="BJ6872" s="344"/>
      <c r="BK6872" s="344"/>
      <c r="BS6872" s="305"/>
      <c r="BT6872" s="305"/>
      <c r="BU6872" s="305"/>
      <c r="BV6872" s="305"/>
      <c r="BW6872" s="305"/>
      <c r="BX6872" s="305"/>
      <c r="BY6872" s="305"/>
      <c r="BZ6872" s="305"/>
      <c r="CA6872" s="305"/>
      <c r="CE6872" s="110"/>
    </row>
    <row r="6873" spans="9:83" s="108" customFormat="1" x14ac:dyDescent="0.25">
      <c r="I6873" s="111"/>
      <c r="J6873" s="111"/>
      <c r="K6873" s="111"/>
      <c r="L6873" s="111"/>
      <c r="M6873" s="111"/>
      <c r="N6873" s="111"/>
      <c r="O6873" s="112"/>
      <c r="AF6873" s="109"/>
      <c r="AG6873" s="109"/>
      <c r="AH6873" s="109"/>
      <c r="AN6873" s="109"/>
      <c r="AO6873" s="109"/>
      <c r="AP6873" s="109"/>
      <c r="BF6873" s="305"/>
      <c r="BG6873" s="305"/>
      <c r="BJ6873" s="344"/>
      <c r="BK6873" s="344"/>
      <c r="BS6873" s="305"/>
      <c r="BT6873" s="305"/>
      <c r="BU6873" s="305"/>
      <c r="BV6873" s="305"/>
      <c r="BW6873" s="305"/>
      <c r="BX6873" s="305"/>
      <c r="BY6873" s="305"/>
      <c r="BZ6873" s="305"/>
      <c r="CA6873" s="305"/>
      <c r="CE6873" s="110"/>
    </row>
    <row r="6874" spans="9:83" s="108" customFormat="1" x14ac:dyDescent="0.25">
      <c r="I6874" s="111"/>
      <c r="J6874" s="111"/>
      <c r="K6874" s="111"/>
      <c r="L6874" s="111"/>
      <c r="M6874" s="111"/>
      <c r="N6874" s="111"/>
      <c r="O6874" s="112"/>
      <c r="AF6874" s="109"/>
      <c r="AG6874" s="109"/>
      <c r="AH6874" s="109"/>
      <c r="AN6874" s="109"/>
      <c r="AO6874" s="109"/>
      <c r="AP6874" s="109"/>
      <c r="BF6874" s="305"/>
      <c r="BG6874" s="305"/>
      <c r="BJ6874" s="344"/>
      <c r="BK6874" s="344"/>
      <c r="BS6874" s="305"/>
      <c r="BT6874" s="305"/>
      <c r="BU6874" s="305"/>
      <c r="BV6874" s="305"/>
      <c r="BW6874" s="305"/>
      <c r="BX6874" s="305"/>
      <c r="BY6874" s="305"/>
      <c r="BZ6874" s="305"/>
      <c r="CA6874" s="305"/>
      <c r="CE6874" s="110"/>
    </row>
    <row r="6875" spans="9:83" s="108" customFormat="1" x14ac:dyDescent="0.25">
      <c r="I6875" s="111"/>
      <c r="J6875" s="111"/>
      <c r="K6875" s="111"/>
      <c r="L6875" s="111"/>
      <c r="M6875" s="111"/>
      <c r="N6875" s="111"/>
      <c r="O6875" s="112"/>
      <c r="AF6875" s="109"/>
      <c r="AG6875" s="109"/>
      <c r="AH6875" s="109"/>
      <c r="AN6875" s="109"/>
      <c r="AO6875" s="109"/>
      <c r="AP6875" s="109"/>
      <c r="BF6875" s="305"/>
      <c r="BG6875" s="305"/>
      <c r="BJ6875" s="344"/>
      <c r="BK6875" s="344"/>
      <c r="BS6875" s="305"/>
      <c r="BT6875" s="305"/>
      <c r="BU6875" s="305"/>
      <c r="BV6875" s="305"/>
      <c r="BW6875" s="305"/>
      <c r="BX6875" s="305"/>
      <c r="BY6875" s="305"/>
      <c r="BZ6875" s="305"/>
      <c r="CA6875" s="305"/>
      <c r="CE6875" s="110"/>
    </row>
    <row r="6876" spans="9:83" s="108" customFormat="1" x14ac:dyDescent="0.25">
      <c r="I6876" s="111"/>
      <c r="J6876" s="111"/>
      <c r="K6876" s="111"/>
      <c r="L6876" s="111"/>
      <c r="M6876" s="111"/>
      <c r="N6876" s="111"/>
      <c r="O6876" s="112"/>
      <c r="AF6876" s="109"/>
      <c r="AG6876" s="109"/>
      <c r="AH6876" s="109"/>
      <c r="AN6876" s="109"/>
      <c r="AO6876" s="109"/>
      <c r="AP6876" s="109"/>
      <c r="BF6876" s="305"/>
      <c r="BG6876" s="305"/>
      <c r="BJ6876" s="344"/>
      <c r="BK6876" s="344"/>
      <c r="BS6876" s="305"/>
      <c r="BT6876" s="305"/>
      <c r="BU6876" s="305"/>
      <c r="BV6876" s="305"/>
      <c r="BW6876" s="305"/>
      <c r="BX6876" s="305"/>
      <c r="BY6876" s="305"/>
      <c r="BZ6876" s="305"/>
      <c r="CA6876" s="305"/>
      <c r="CE6876" s="110"/>
    </row>
    <row r="6877" spans="9:83" s="108" customFormat="1" x14ac:dyDescent="0.25">
      <c r="I6877" s="111"/>
      <c r="J6877" s="111"/>
      <c r="K6877" s="111"/>
      <c r="L6877" s="111"/>
      <c r="M6877" s="111"/>
      <c r="N6877" s="111"/>
      <c r="O6877" s="112"/>
      <c r="AF6877" s="109"/>
      <c r="AG6877" s="109"/>
      <c r="AH6877" s="109"/>
      <c r="AN6877" s="109"/>
      <c r="AO6877" s="109"/>
      <c r="AP6877" s="109"/>
      <c r="BF6877" s="305"/>
      <c r="BG6877" s="305"/>
      <c r="BJ6877" s="344"/>
      <c r="BK6877" s="344"/>
      <c r="BS6877" s="305"/>
      <c r="BT6877" s="305"/>
      <c r="BU6877" s="305"/>
      <c r="BV6877" s="305"/>
      <c r="BW6877" s="305"/>
      <c r="BX6877" s="305"/>
      <c r="BY6877" s="305"/>
      <c r="BZ6877" s="305"/>
      <c r="CA6877" s="305"/>
      <c r="CE6877" s="110"/>
    </row>
    <row r="6878" spans="9:83" s="108" customFormat="1" x14ac:dyDescent="0.25">
      <c r="I6878" s="111"/>
      <c r="J6878" s="111"/>
      <c r="K6878" s="111"/>
      <c r="L6878" s="111"/>
      <c r="M6878" s="111"/>
      <c r="N6878" s="111"/>
      <c r="O6878" s="112"/>
      <c r="AF6878" s="109"/>
      <c r="AG6878" s="109"/>
      <c r="AH6878" s="109"/>
      <c r="AN6878" s="109"/>
      <c r="AO6878" s="109"/>
      <c r="AP6878" s="109"/>
      <c r="BF6878" s="305"/>
      <c r="BG6878" s="305"/>
      <c r="BJ6878" s="344"/>
      <c r="BK6878" s="344"/>
      <c r="BS6878" s="305"/>
      <c r="BT6878" s="305"/>
      <c r="BU6878" s="305"/>
      <c r="BV6878" s="305"/>
      <c r="BW6878" s="305"/>
      <c r="BX6878" s="305"/>
      <c r="BY6878" s="305"/>
      <c r="BZ6878" s="305"/>
      <c r="CA6878" s="305"/>
      <c r="CE6878" s="110"/>
    </row>
    <row r="6879" spans="9:83" s="108" customFormat="1" x14ac:dyDescent="0.25">
      <c r="I6879" s="111"/>
      <c r="J6879" s="111"/>
      <c r="K6879" s="111"/>
      <c r="L6879" s="111"/>
      <c r="M6879" s="111"/>
      <c r="N6879" s="111"/>
      <c r="O6879" s="112"/>
      <c r="AF6879" s="109"/>
      <c r="AG6879" s="109"/>
      <c r="AH6879" s="109"/>
      <c r="AN6879" s="109"/>
      <c r="AO6879" s="109"/>
      <c r="AP6879" s="109"/>
      <c r="BF6879" s="305"/>
      <c r="BG6879" s="305"/>
      <c r="BJ6879" s="344"/>
      <c r="BK6879" s="344"/>
      <c r="BS6879" s="305"/>
      <c r="BT6879" s="305"/>
      <c r="BU6879" s="305"/>
      <c r="BV6879" s="305"/>
      <c r="BW6879" s="305"/>
      <c r="BX6879" s="305"/>
      <c r="BY6879" s="305"/>
      <c r="BZ6879" s="305"/>
      <c r="CA6879" s="305"/>
      <c r="CE6879" s="110"/>
    </row>
    <row r="6880" spans="9:83" s="108" customFormat="1" x14ac:dyDescent="0.25">
      <c r="I6880" s="111"/>
      <c r="J6880" s="111"/>
      <c r="K6880" s="111"/>
      <c r="L6880" s="111"/>
      <c r="M6880" s="111"/>
      <c r="N6880" s="111"/>
      <c r="O6880" s="112"/>
      <c r="AF6880" s="109"/>
      <c r="AG6880" s="109"/>
      <c r="AH6880" s="109"/>
      <c r="AN6880" s="109"/>
      <c r="AO6880" s="109"/>
      <c r="AP6880" s="109"/>
      <c r="BF6880" s="305"/>
      <c r="BG6880" s="305"/>
      <c r="BJ6880" s="344"/>
      <c r="BK6880" s="344"/>
      <c r="BS6880" s="305"/>
      <c r="BT6880" s="305"/>
      <c r="BU6880" s="305"/>
      <c r="BV6880" s="305"/>
      <c r="BW6880" s="305"/>
      <c r="BX6880" s="305"/>
      <c r="BY6880" s="305"/>
      <c r="BZ6880" s="305"/>
      <c r="CA6880" s="305"/>
      <c r="CE6880" s="110"/>
    </row>
    <row r="6881" spans="9:83" s="108" customFormat="1" x14ac:dyDescent="0.25">
      <c r="I6881" s="111"/>
      <c r="J6881" s="111"/>
      <c r="K6881" s="111"/>
      <c r="L6881" s="111"/>
      <c r="M6881" s="111"/>
      <c r="N6881" s="111"/>
      <c r="O6881" s="112"/>
      <c r="AF6881" s="109"/>
      <c r="AG6881" s="109"/>
      <c r="AH6881" s="109"/>
      <c r="AN6881" s="109"/>
      <c r="AO6881" s="109"/>
      <c r="AP6881" s="109"/>
      <c r="BF6881" s="305"/>
      <c r="BG6881" s="305"/>
      <c r="BJ6881" s="344"/>
      <c r="BK6881" s="344"/>
      <c r="BS6881" s="305"/>
      <c r="BT6881" s="305"/>
      <c r="BU6881" s="305"/>
      <c r="BV6881" s="305"/>
      <c r="BW6881" s="305"/>
      <c r="BX6881" s="305"/>
      <c r="BY6881" s="305"/>
      <c r="BZ6881" s="305"/>
      <c r="CA6881" s="305"/>
      <c r="CE6881" s="110"/>
    </row>
    <row r="6882" spans="9:83" s="108" customFormat="1" x14ac:dyDescent="0.25">
      <c r="I6882" s="111"/>
      <c r="J6882" s="111"/>
      <c r="K6882" s="111"/>
      <c r="L6882" s="111"/>
      <c r="M6882" s="111"/>
      <c r="N6882" s="111"/>
      <c r="O6882" s="112"/>
      <c r="AF6882" s="109"/>
      <c r="AG6882" s="109"/>
      <c r="AH6882" s="109"/>
      <c r="AN6882" s="109"/>
      <c r="AO6882" s="109"/>
      <c r="AP6882" s="109"/>
      <c r="BF6882" s="305"/>
      <c r="BG6882" s="305"/>
      <c r="BJ6882" s="344"/>
      <c r="BK6882" s="344"/>
      <c r="BS6882" s="305"/>
      <c r="BT6882" s="305"/>
      <c r="BU6882" s="305"/>
      <c r="BV6882" s="305"/>
      <c r="BW6882" s="305"/>
      <c r="BX6882" s="305"/>
      <c r="BY6882" s="305"/>
      <c r="BZ6882" s="305"/>
      <c r="CA6882" s="305"/>
      <c r="CE6882" s="110"/>
    </row>
    <row r="6883" spans="9:83" s="108" customFormat="1" x14ac:dyDescent="0.25">
      <c r="I6883" s="111"/>
      <c r="J6883" s="111"/>
      <c r="K6883" s="111"/>
      <c r="L6883" s="111"/>
      <c r="M6883" s="111"/>
      <c r="N6883" s="111"/>
      <c r="O6883" s="112"/>
      <c r="AF6883" s="109"/>
      <c r="AG6883" s="109"/>
      <c r="AH6883" s="109"/>
      <c r="AN6883" s="109"/>
      <c r="AO6883" s="109"/>
      <c r="AP6883" s="109"/>
      <c r="BF6883" s="305"/>
      <c r="BG6883" s="305"/>
      <c r="BJ6883" s="344"/>
      <c r="BK6883" s="344"/>
      <c r="BS6883" s="305"/>
      <c r="BT6883" s="305"/>
      <c r="BU6883" s="305"/>
      <c r="BV6883" s="305"/>
      <c r="BW6883" s="305"/>
      <c r="BX6883" s="305"/>
      <c r="BY6883" s="305"/>
      <c r="BZ6883" s="305"/>
      <c r="CA6883" s="305"/>
      <c r="CE6883" s="110"/>
    </row>
    <row r="6884" spans="9:83" s="108" customFormat="1" x14ac:dyDescent="0.25">
      <c r="I6884" s="111"/>
      <c r="J6884" s="111"/>
      <c r="K6884" s="111"/>
      <c r="L6884" s="111"/>
      <c r="M6884" s="111"/>
      <c r="N6884" s="111"/>
      <c r="O6884" s="112"/>
      <c r="AF6884" s="109"/>
      <c r="AG6884" s="109"/>
      <c r="AH6884" s="109"/>
      <c r="AN6884" s="109"/>
      <c r="AO6884" s="109"/>
      <c r="AP6884" s="109"/>
      <c r="BF6884" s="305"/>
      <c r="BG6884" s="305"/>
      <c r="BJ6884" s="344"/>
      <c r="BK6884" s="344"/>
      <c r="BS6884" s="305"/>
      <c r="BT6884" s="305"/>
      <c r="BU6884" s="305"/>
      <c r="BV6884" s="305"/>
      <c r="BW6884" s="305"/>
      <c r="BX6884" s="305"/>
      <c r="BY6884" s="305"/>
      <c r="BZ6884" s="305"/>
      <c r="CA6884" s="305"/>
      <c r="CE6884" s="110"/>
    </row>
    <row r="6885" spans="9:83" s="108" customFormat="1" x14ac:dyDescent="0.25">
      <c r="I6885" s="111"/>
      <c r="J6885" s="111"/>
      <c r="K6885" s="111"/>
      <c r="L6885" s="111"/>
      <c r="M6885" s="111"/>
      <c r="N6885" s="111"/>
      <c r="O6885" s="112"/>
      <c r="AF6885" s="109"/>
      <c r="AG6885" s="109"/>
      <c r="AH6885" s="109"/>
      <c r="AN6885" s="109"/>
      <c r="AO6885" s="109"/>
      <c r="AP6885" s="109"/>
      <c r="BF6885" s="305"/>
      <c r="BG6885" s="305"/>
      <c r="BJ6885" s="344"/>
      <c r="BK6885" s="344"/>
      <c r="BS6885" s="305"/>
      <c r="BT6885" s="305"/>
      <c r="BU6885" s="305"/>
      <c r="BV6885" s="305"/>
      <c r="BW6885" s="305"/>
      <c r="BX6885" s="305"/>
      <c r="BY6885" s="305"/>
      <c r="BZ6885" s="305"/>
      <c r="CA6885" s="305"/>
      <c r="CE6885" s="110"/>
    </row>
    <row r="6886" spans="9:83" s="108" customFormat="1" x14ac:dyDescent="0.25">
      <c r="I6886" s="111"/>
      <c r="J6886" s="111"/>
      <c r="K6886" s="111"/>
      <c r="L6886" s="111"/>
      <c r="M6886" s="111"/>
      <c r="N6886" s="111"/>
      <c r="O6886" s="112"/>
      <c r="AF6886" s="109"/>
      <c r="AG6886" s="109"/>
      <c r="AH6886" s="109"/>
      <c r="AN6886" s="109"/>
      <c r="AO6886" s="109"/>
      <c r="AP6886" s="109"/>
      <c r="BF6886" s="305"/>
      <c r="BG6886" s="305"/>
      <c r="BJ6886" s="344"/>
      <c r="BK6886" s="344"/>
      <c r="BS6886" s="305"/>
      <c r="BT6886" s="305"/>
      <c r="BU6886" s="305"/>
      <c r="BV6886" s="305"/>
      <c r="BW6886" s="305"/>
      <c r="BX6886" s="305"/>
      <c r="BY6886" s="305"/>
      <c r="BZ6886" s="305"/>
      <c r="CA6886" s="305"/>
      <c r="CE6886" s="110"/>
    </row>
    <row r="6887" spans="9:83" s="108" customFormat="1" x14ac:dyDescent="0.25">
      <c r="I6887" s="111"/>
      <c r="J6887" s="111"/>
      <c r="K6887" s="111"/>
      <c r="L6887" s="111"/>
      <c r="M6887" s="111"/>
      <c r="N6887" s="111"/>
      <c r="O6887" s="112"/>
      <c r="AF6887" s="109"/>
      <c r="AG6887" s="109"/>
      <c r="AH6887" s="109"/>
      <c r="AN6887" s="109"/>
      <c r="AO6887" s="109"/>
      <c r="AP6887" s="109"/>
      <c r="BF6887" s="305"/>
      <c r="BG6887" s="305"/>
      <c r="BJ6887" s="344"/>
      <c r="BK6887" s="344"/>
      <c r="BS6887" s="305"/>
      <c r="BT6887" s="305"/>
      <c r="BU6887" s="305"/>
      <c r="BV6887" s="305"/>
      <c r="BW6887" s="305"/>
      <c r="BX6887" s="305"/>
      <c r="BY6887" s="305"/>
      <c r="BZ6887" s="305"/>
      <c r="CA6887" s="305"/>
      <c r="CE6887" s="110"/>
    </row>
    <row r="6888" spans="9:83" s="108" customFormat="1" x14ac:dyDescent="0.25">
      <c r="I6888" s="111"/>
      <c r="J6888" s="111"/>
      <c r="K6888" s="111"/>
      <c r="L6888" s="111"/>
      <c r="M6888" s="111"/>
      <c r="N6888" s="111"/>
      <c r="O6888" s="112"/>
      <c r="AF6888" s="109"/>
      <c r="AG6888" s="109"/>
      <c r="AH6888" s="109"/>
      <c r="AN6888" s="109"/>
      <c r="AO6888" s="109"/>
      <c r="AP6888" s="109"/>
      <c r="BF6888" s="305"/>
      <c r="BG6888" s="305"/>
      <c r="BJ6888" s="344"/>
      <c r="BK6888" s="344"/>
      <c r="BS6888" s="305"/>
      <c r="BT6888" s="305"/>
      <c r="BU6888" s="305"/>
      <c r="BV6888" s="305"/>
      <c r="BW6888" s="305"/>
      <c r="BX6888" s="305"/>
      <c r="BY6888" s="305"/>
      <c r="BZ6888" s="305"/>
      <c r="CA6888" s="305"/>
      <c r="CE6888" s="110"/>
    </row>
    <row r="6889" spans="9:83" s="108" customFormat="1" x14ac:dyDescent="0.25">
      <c r="I6889" s="111"/>
      <c r="J6889" s="111"/>
      <c r="K6889" s="111"/>
      <c r="L6889" s="111"/>
      <c r="M6889" s="111"/>
      <c r="N6889" s="111"/>
      <c r="O6889" s="112"/>
      <c r="AF6889" s="109"/>
      <c r="AG6889" s="109"/>
      <c r="AH6889" s="109"/>
      <c r="AN6889" s="109"/>
      <c r="AO6889" s="109"/>
      <c r="AP6889" s="109"/>
      <c r="BF6889" s="305"/>
      <c r="BG6889" s="305"/>
      <c r="BJ6889" s="344"/>
      <c r="BK6889" s="344"/>
      <c r="BS6889" s="305"/>
      <c r="BT6889" s="305"/>
      <c r="BU6889" s="305"/>
      <c r="BV6889" s="305"/>
      <c r="BW6889" s="305"/>
      <c r="BX6889" s="305"/>
      <c r="BY6889" s="305"/>
      <c r="BZ6889" s="305"/>
      <c r="CA6889" s="305"/>
      <c r="CE6889" s="110"/>
    </row>
    <row r="6890" spans="9:83" s="108" customFormat="1" x14ac:dyDescent="0.25">
      <c r="I6890" s="111"/>
      <c r="J6890" s="111"/>
      <c r="K6890" s="111"/>
      <c r="L6890" s="111"/>
      <c r="M6890" s="111"/>
      <c r="N6890" s="111"/>
      <c r="O6890" s="112"/>
      <c r="AF6890" s="109"/>
      <c r="AG6890" s="109"/>
      <c r="AH6890" s="109"/>
      <c r="AN6890" s="109"/>
      <c r="AO6890" s="109"/>
      <c r="AP6890" s="109"/>
      <c r="BF6890" s="305"/>
      <c r="BG6890" s="305"/>
      <c r="BJ6890" s="344"/>
      <c r="BK6890" s="344"/>
      <c r="BS6890" s="305"/>
      <c r="BT6890" s="305"/>
      <c r="BU6890" s="305"/>
      <c r="BV6890" s="305"/>
      <c r="BW6890" s="305"/>
      <c r="BX6890" s="305"/>
      <c r="BY6890" s="305"/>
      <c r="BZ6890" s="305"/>
      <c r="CA6890" s="305"/>
      <c r="CE6890" s="110"/>
    </row>
    <row r="6891" spans="9:83" s="108" customFormat="1" x14ac:dyDescent="0.25">
      <c r="I6891" s="111"/>
      <c r="J6891" s="111"/>
      <c r="K6891" s="111"/>
      <c r="L6891" s="111"/>
      <c r="M6891" s="111"/>
      <c r="N6891" s="111"/>
      <c r="O6891" s="112"/>
      <c r="AF6891" s="109"/>
      <c r="AG6891" s="109"/>
      <c r="AH6891" s="109"/>
      <c r="AN6891" s="109"/>
      <c r="AO6891" s="109"/>
      <c r="AP6891" s="109"/>
      <c r="BF6891" s="305"/>
      <c r="BG6891" s="305"/>
      <c r="BJ6891" s="344"/>
      <c r="BK6891" s="344"/>
      <c r="BS6891" s="305"/>
      <c r="BT6891" s="305"/>
      <c r="BU6891" s="305"/>
      <c r="BV6891" s="305"/>
      <c r="BW6891" s="305"/>
      <c r="BX6891" s="305"/>
      <c r="BY6891" s="305"/>
      <c r="BZ6891" s="305"/>
      <c r="CA6891" s="305"/>
      <c r="CE6891" s="110"/>
    </row>
    <row r="6892" spans="9:83" s="108" customFormat="1" x14ac:dyDescent="0.25">
      <c r="I6892" s="111"/>
      <c r="J6892" s="111"/>
      <c r="K6892" s="111"/>
      <c r="L6892" s="111"/>
      <c r="M6892" s="111"/>
      <c r="N6892" s="111"/>
      <c r="O6892" s="112"/>
      <c r="AF6892" s="109"/>
      <c r="AG6892" s="109"/>
      <c r="AH6892" s="109"/>
      <c r="AN6892" s="109"/>
      <c r="AO6892" s="109"/>
      <c r="AP6892" s="109"/>
      <c r="BF6892" s="305"/>
      <c r="BG6892" s="305"/>
      <c r="BJ6892" s="344"/>
      <c r="BK6892" s="344"/>
      <c r="BS6892" s="305"/>
      <c r="BT6892" s="305"/>
      <c r="BU6892" s="305"/>
      <c r="BV6892" s="305"/>
      <c r="BW6892" s="305"/>
      <c r="BX6892" s="305"/>
      <c r="BY6892" s="305"/>
      <c r="BZ6892" s="305"/>
      <c r="CA6892" s="305"/>
      <c r="CE6892" s="110"/>
    </row>
    <row r="6893" spans="9:83" s="108" customFormat="1" x14ac:dyDescent="0.25">
      <c r="I6893" s="111"/>
      <c r="J6893" s="111"/>
      <c r="K6893" s="111"/>
      <c r="L6893" s="111"/>
      <c r="M6893" s="111"/>
      <c r="N6893" s="111"/>
      <c r="O6893" s="112"/>
      <c r="AF6893" s="109"/>
      <c r="AG6893" s="109"/>
      <c r="AH6893" s="109"/>
      <c r="AN6893" s="109"/>
      <c r="AO6893" s="109"/>
      <c r="AP6893" s="109"/>
      <c r="BF6893" s="305"/>
      <c r="BG6893" s="305"/>
      <c r="BJ6893" s="344"/>
      <c r="BK6893" s="344"/>
      <c r="BS6893" s="305"/>
      <c r="BT6893" s="305"/>
      <c r="BU6893" s="305"/>
      <c r="BV6893" s="305"/>
      <c r="BW6893" s="305"/>
      <c r="BX6893" s="305"/>
      <c r="BY6893" s="305"/>
      <c r="BZ6893" s="305"/>
      <c r="CA6893" s="305"/>
      <c r="CE6893" s="110"/>
    </row>
    <row r="6894" spans="9:83" s="108" customFormat="1" x14ac:dyDescent="0.25">
      <c r="I6894" s="111"/>
      <c r="J6894" s="111"/>
      <c r="K6894" s="111"/>
      <c r="L6894" s="111"/>
      <c r="M6894" s="111"/>
      <c r="N6894" s="111"/>
      <c r="O6894" s="112"/>
      <c r="AF6894" s="109"/>
      <c r="AG6894" s="109"/>
      <c r="AH6894" s="109"/>
      <c r="AN6894" s="109"/>
      <c r="AO6894" s="109"/>
      <c r="AP6894" s="109"/>
      <c r="BF6894" s="305"/>
      <c r="BG6894" s="305"/>
      <c r="BJ6894" s="344"/>
      <c r="BK6894" s="344"/>
      <c r="BS6894" s="305"/>
      <c r="BT6894" s="305"/>
      <c r="BU6894" s="305"/>
      <c r="BV6894" s="305"/>
      <c r="BW6894" s="305"/>
      <c r="BX6894" s="305"/>
      <c r="BY6894" s="305"/>
      <c r="BZ6894" s="305"/>
      <c r="CA6894" s="305"/>
      <c r="CE6894" s="110"/>
    </row>
    <row r="6895" spans="9:83" s="108" customFormat="1" x14ac:dyDescent="0.25">
      <c r="I6895" s="111"/>
      <c r="J6895" s="111"/>
      <c r="K6895" s="111"/>
      <c r="L6895" s="111"/>
      <c r="M6895" s="111"/>
      <c r="N6895" s="111"/>
      <c r="O6895" s="112"/>
      <c r="AF6895" s="109"/>
      <c r="AG6895" s="109"/>
      <c r="AH6895" s="109"/>
      <c r="AN6895" s="109"/>
      <c r="AO6895" s="109"/>
      <c r="AP6895" s="109"/>
      <c r="BF6895" s="305"/>
      <c r="BG6895" s="305"/>
      <c r="BJ6895" s="344"/>
      <c r="BK6895" s="344"/>
      <c r="BS6895" s="305"/>
      <c r="BT6895" s="305"/>
      <c r="BU6895" s="305"/>
      <c r="BV6895" s="305"/>
      <c r="BW6895" s="305"/>
      <c r="BX6895" s="305"/>
      <c r="BY6895" s="305"/>
      <c r="BZ6895" s="305"/>
      <c r="CA6895" s="305"/>
      <c r="CE6895" s="110"/>
    </row>
    <row r="6896" spans="9:83" s="108" customFormat="1" x14ac:dyDescent="0.25">
      <c r="I6896" s="111"/>
      <c r="J6896" s="111"/>
      <c r="K6896" s="111"/>
      <c r="L6896" s="111"/>
      <c r="M6896" s="111"/>
      <c r="N6896" s="111"/>
      <c r="O6896" s="112"/>
      <c r="AF6896" s="109"/>
      <c r="AG6896" s="109"/>
      <c r="AH6896" s="109"/>
      <c r="AN6896" s="109"/>
      <c r="AO6896" s="109"/>
      <c r="AP6896" s="109"/>
      <c r="BF6896" s="305"/>
      <c r="BG6896" s="305"/>
      <c r="BJ6896" s="344"/>
      <c r="BK6896" s="344"/>
      <c r="BS6896" s="305"/>
      <c r="BT6896" s="305"/>
      <c r="BU6896" s="305"/>
      <c r="BV6896" s="305"/>
      <c r="BW6896" s="305"/>
      <c r="BX6896" s="305"/>
      <c r="BY6896" s="305"/>
      <c r="BZ6896" s="305"/>
      <c r="CA6896" s="305"/>
      <c r="CE6896" s="110"/>
    </row>
    <row r="6897" spans="9:83" s="108" customFormat="1" x14ac:dyDescent="0.25">
      <c r="I6897" s="111"/>
      <c r="J6897" s="111"/>
      <c r="K6897" s="111"/>
      <c r="L6897" s="111"/>
      <c r="M6897" s="111"/>
      <c r="N6897" s="111"/>
      <c r="O6897" s="112"/>
      <c r="AF6897" s="109"/>
      <c r="AG6897" s="109"/>
      <c r="AH6897" s="109"/>
      <c r="AN6897" s="109"/>
      <c r="AO6897" s="109"/>
      <c r="AP6897" s="109"/>
      <c r="BF6897" s="305"/>
      <c r="BG6897" s="305"/>
      <c r="BJ6897" s="344"/>
      <c r="BK6897" s="344"/>
      <c r="BS6897" s="305"/>
      <c r="BT6897" s="305"/>
      <c r="BU6897" s="305"/>
      <c r="BV6897" s="305"/>
      <c r="BW6897" s="305"/>
      <c r="BX6897" s="305"/>
      <c r="BY6897" s="305"/>
      <c r="BZ6897" s="305"/>
      <c r="CA6897" s="305"/>
      <c r="CE6897" s="110"/>
    </row>
    <row r="6898" spans="9:83" s="108" customFormat="1" x14ac:dyDescent="0.25">
      <c r="I6898" s="111"/>
      <c r="J6898" s="111"/>
      <c r="K6898" s="111"/>
      <c r="L6898" s="111"/>
      <c r="M6898" s="111"/>
      <c r="N6898" s="111"/>
      <c r="O6898" s="112"/>
      <c r="AF6898" s="109"/>
      <c r="AG6898" s="109"/>
      <c r="AH6898" s="109"/>
      <c r="AN6898" s="109"/>
      <c r="AO6898" s="109"/>
      <c r="AP6898" s="109"/>
      <c r="BF6898" s="305"/>
      <c r="BG6898" s="305"/>
      <c r="BJ6898" s="344"/>
      <c r="BK6898" s="344"/>
      <c r="BS6898" s="305"/>
      <c r="BT6898" s="305"/>
      <c r="BU6898" s="305"/>
      <c r="BV6898" s="305"/>
      <c r="BW6898" s="305"/>
      <c r="BX6898" s="305"/>
      <c r="BY6898" s="305"/>
      <c r="BZ6898" s="305"/>
      <c r="CA6898" s="305"/>
      <c r="CE6898" s="110"/>
    </row>
    <row r="6899" spans="9:83" s="108" customFormat="1" x14ac:dyDescent="0.25">
      <c r="I6899" s="111"/>
      <c r="J6899" s="111"/>
      <c r="K6899" s="111"/>
      <c r="L6899" s="111"/>
      <c r="M6899" s="111"/>
      <c r="N6899" s="111"/>
      <c r="O6899" s="112"/>
      <c r="AF6899" s="109"/>
      <c r="AG6899" s="109"/>
      <c r="AH6899" s="109"/>
      <c r="AN6899" s="109"/>
      <c r="AO6899" s="109"/>
      <c r="AP6899" s="109"/>
      <c r="BF6899" s="305"/>
      <c r="BG6899" s="305"/>
      <c r="BJ6899" s="344"/>
      <c r="BK6899" s="344"/>
      <c r="BS6899" s="305"/>
      <c r="BT6899" s="305"/>
      <c r="BU6899" s="305"/>
      <c r="BV6899" s="305"/>
      <c r="BW6899" s="305"/>
      <c r="BX6899" s="305"/>
      <c r="BY6899" s="305"/>
      <c r="BZ6899" s="305"/>
      <c r="CA6899" s="305"/>
      <c r="CE6899" s="110"/>
    </row>
    <row r="6900" spans="9:83" s="108" customFormat="1" x14ac:dyDescent="0.25">
      <c r="I6900" s="111"/>
      <c r="J6900" s="111"/>
      <c r="K6900" s="111"/>
      <c r="L6900" s="111"/>
      <c r="M6900" s="111"/>
      <c r="N6900" s="111"/>
      <c r="O6900" s="112"/>
      <c r="AF6900" s="109"/>
      <c r="AG6900" s="109"/>
      <c r="AH6900" s="109"/>
      <c r="AN6900" s="109"/>
      <c r="AO6900" s="109"/>
      <c r="AP6900" s="109"/>
      <c r="BF6900" s="305"/>
      <c r="BG6900" s="305"/>
      <c r="BJ6900" s="344"/>
      <c r="BK6900" s="344"/>
      <c r="BS6900" s="305"/>
      <c r="BT6900" s="305"/>
      <c r="BU6900" s="305"/>
      <c r="BV6900" s="305"/>
      <c r="BW6900" s="305"/>
      <c r="BX6900" s="305"/>
      <c r="BY6900" s="305"/>
      <c r="BZ6900" s="305"/>
      <c r="CA6900" s="305"/>
      <c r="CE6900" s="110"/>
    </row>
    <row r="6901" spans="9:83" s="108" customFormat="1" x14ac:dyDescent="0.25">
      <c r="I6901" s="111"/>
      <c r="J6901" s="111"/>
      <c r="K6901" s="111"/>
      <c r="L6901" s="111"/>
      <c r="M6901" s="111"/>
      <c r="N6901" s="111"/>
      <c r="O6901" s="112"/>
      <c r="AF6901" s="109"/>
      <c r="AG6901" s="109"/>
      <c r="AH6901" s="109"/>
      <c r="AN6901" s="109"/>
      <c r="AO6901" s="109"/>
      <c r="AP6901" s="109"/>
      <c r="BF6901" s="305"/>
      <c r="BG6901" s="305"/>
      <c r="BJ6901" s="344"/>
      <c r="BK6901" s="344"/>
      <c r="BS6901" s="305"/>
      <c r="BT6901" s="305"/>
      <c r="BU6901" s="305"/>
      <c r="BV6901" s="305"/>
      <c r="BW6901" s="305"/>
      <c r="BX6901" s="305"/>
      <c r="BY6901" s="305"/>
      <c r="BZ6901" s="305"/>
      <c r="CA6901" s="305"/>
      <c r="CE6901" s="110"/>
    </row>
    <row r="6902" spans="9:83" s="108" customFormat="1" x14ac:dyDescent="0.25">
      <c r="I6902" s="111"/>
      <c r="J6902" s="111"/>
      <c r="K6902" s="111"/>
      <c r="L6902" s="111"/>
      <c r="M6902" s="111"/>
      <c r="N6902" s="111"/>
      <c r="O6902" s="112"/>
      <c r="AF6902" s="109"/>
      <c r="AG6902" s="109"/>
      <c r="AH6902" s="109"/>
      <c r="AN6902" s="109"/>
      <c r="AO6902" s="109"/>
      <c r="AP6902" s="109"/>
      <c r="BF6902" s="305"/>
      <c r="BG6902" s="305"/>
      <c r="BJ6902" s="344"/>
      <c r="BK6902" s="344"/>
      <c r="BS6902" s="305"/>
      <c r="BT6902" s="305"/>
      <c r="BU6902" s="305"/>
      <c r="BV6902" s="305"/>
      <c r="BW6902" s="305"/>
      <c r="BX6902" s="305"/>
      <c r="BY6902" s="305"/>
      <c r="BZ6902" s="305"/>
      <c r="CA6902" s="305"/>
      <c r="CE6902" s="110"/>
    </row>
    <row r="6903" spans="9:83" s="108" customFormat="1" x14ac:dyDescent="0.25">
      <c r="I6903" s="111"/>
      <c r="J6903" s="111"/>
      <c r="K6903" s="111"/>
      <c r="L6903" s="111"/>
      <c r="M6903" s="111"/>
      <c r="N6903" s="111"/>
      <c r="O6903" s="112"/>
      <c r="AF6903" s="109"/>
      <c r="AG6903" s="109"/>
      <c r="AH6903" s="109"/>
      <c r="AN6903" s="109"/>
      <c r="AO6903" s="109"/>
      <c r="AP6903" s="109"/>
      <c r="BF6903" s="305"/>
      <c r="BG6903" s="305"/>
      <c r="BJ6903" s="344"/>
      <c r="BK6903" s="344"/>
      <c r="BS6903" s="305"/>
      <c r="BT6903" s="305"/>
      <c r="BU6903" s="305"/>
      <c r="BV6903" s="305"/>
      <c r="BW6903" s="305"/>
      <c r="BX6903" s="305"/>
      <c r="BY6903" s="305"/>
      <c r="BZ6903" s="305"/>
      <c r="CA6903" s="305"/>
      <c r="CE6903" s="110"/>
    </row>
    <row r="6904" spans="9:83" s="108" customFormat="1" x14ac:dyDescent="0.25">
      <c r="I6904" s="111"/>
      <c r="J6904" s="111"/>
      <c r="K6904" s="111"/>
      <c r="L6904" s="111"/>
      <c r="M6904" s="111"/>
      <c r="N6904" s="111"/>
      <c r="O6904" s="112"/>
      <c r="AF6904" s="109"/>
      <c r="AG6904" s="109"/>
      <c r="AH6904" s="109"/>
      <c r="AN6904" s="109"/>
      <c r="AO6904" s="109"/>
      <c r="AP6904" s="109"/>
      <c r="BF6904" s="305"/>
      <c r="BG6904" s="305"/>
      <c r="BJ6904" s="344"/>
      <c r="BK6904" s="344"/>
      <c r="BS6904" s="305"/>
      <c r="BT6904" s="305"/>
      <c r="BU6904" s="305"/>
      <c r="BV6904" s="305"/>
      <c r="BW6904" s="305"/>
      <c r="BX6904" s="305"/>
      <c r="BY6904" s="305"/>
      <c r="BZ6904" s="305"/>
      <c r="CA6904" s="305"/>
      <c r="CE6904" s="110"/>
    </row>
    <row r="6905" spans="9:83" s="108" customFormat="1" x14ac:dyDescent="0.25">
      <c r="I6905" s="111"/>
      <c r="J6905" s="111"/>
      <c r="K6905" s="111"/>
      <c r="L6905" s="111"/>
      <c r="M6905" s="111"/>
      <c r="N6905" s="111"/>
      <c r="O6905" s="112"/>
      <c r="AF6905" s="109"/>
      <c r="AG6905" s="109"/>
      <c r="AH6905" s="109"/>
      <c r="AN6905" s="109"/>
      <c r="AO6905" s="109"/>
      <c r="AP6905" s="109"/>
      <c r="BF6905" s="305"/>
      <c r="BG6905" s="305"/>
      <c r="BJ6905" s="344"/>
      <c r="BK6905" s="344"/>
      <c r="BS6905" s="305"/>
      <c r="BT6905" s="305"/>
      <c r="BU6905" s="305"/>
      <c r="BV6905" s="305"/>
      <c r="BW6905" s="305"/>
      <c r="BX6905" s="305"/>
      <c r="BY6905" s="305"/>
      <c r="BZ6905" s="305"/>
      <c r="CA6905" s="305"/>
      <c r="CE6905" s="110"/>
    </row>
    <row r="6906" spans="9:83" s="108" customFormat="1" x14ac:dyDescent="0.25">
      <c r="I6906" s="111"/>
      <c r="J6906" s="111"/>
      <c r="K6906" s="111"/>
      <c r="L6906" s="111"/>
      <c r="M6906" s="111"/>
      <c r="N6906" s="111"/>
      <c r="O6906" s="112"/>
      <c r="AF6906" s="109"/>
      <c r="AG6906" s="109"/>
      <c r="AH6906" s="109"/>
      <c r="AN6906" s="109"/>
      <c r="AO6906" s="109"/>
      <c r="AP6906" s="109"/>
      <c r="BF6906" s="305"/>
      <c r="BG6906" s="305"/>
      <c r="BJ6906" s="344"/>
      <c r="BK6906" s="344"/>
      <c r="BS6906" s="305"/>
      <c r="BT6906" s="305"/>
      <c r="BU6906" s="305"/>
      <c r="BV6906" s="305"/>
      <c r="BW6906" s="305"/>
      <c r="BX6906" s="305"/>
      <c r="BY6906" s="305"/>
      <c r="BZ6906" s="305"/>
      <c r="CA6906" s="305"/>
      <c r="CE6906" s="110"/>
    </row>
    <row r="6907" spans="9:83" s="108" customFormat="1" x14ac:dyDescent="0.25">
      <c r="I6907" s="111"/>
      <c r="J6907" s="111"/>
      <c r="K6907" s="111"/>
      <c r="L6907" s="111"/>
      <c r="M6907" s="111"/>
      <c r="N6907" s="111"/>
      <c r="O6907" s="112"/>
      <c r="AF6907" s="109"/>
      <c r="AG6907" s="109"/>
      <c r="AH6907" s="109"/>
      <c r="AN6907" s="109"/>
      <c r="AO6907" s="109"/>
      <c r="AP6907" s="109"/>
      <c r="BF6907" s="305"/>
      <c r="BG6907" s="305"/>
      <c r="BJ6907" s="344"/>
      <c r="BK6907" s="344"/>
      <c r="BS6907" s="305"/>
      <c r="BT6907" s="305"/>
      <c r="BU6907" s="305"/>
      <c r="BV6907" s="305"/>
      <c r="BW6907" s="305"/>
      <c r="BX6907" s="305"/>
      <c r="BY6907" s="305"/>
      <c r="BZ6907" s="305"/>
      <c r="CA6907" s="305"/>
      <c r="CE6907" s="110"/>
    </row>
    <row r="6908" spans="9:83" s="108" customFormat="1" x14ac:dyDescent="0.25">
      <c r="I6908" s="111"/>
      <c r="J6908" s="111"/>
      <c r="K6908" s="111"/>
      <c r="L6908" s="111"/>
      <c r="M6908" s="111"/>
      <c r="N6908" s="111"/>
      <c r="O6908" s="112"/>
      <c r="AF6908" s="109"/>
      <c r="AG6908" s="109"/>
      <c r="AH6908" s="109"/>
      <c r="AN6908" s="109"/>
      <c r="AO6908" s="109"/>
      <c r="AP6908" s="109"/>
      <c r="BF6908" s="305"/>
      <c r="BG6908" s="305"/>
      <c r="BJ6908" s="344"/>
      <c r="BK6908" s="344"/>
      <c r="BS6908" s="305"/>
      <c r="BT6908" s="305"/>
      <c r="BU6908" s="305"/>
      <c r="BV6908" s="305"/>
      <c r="BW6908" s="305"/>
      <c r="BX6908" s="305"/>
      <c r="BY6908" s="305"/>
      <c r="BZ6908" s="305"/>
      <c r="CA6908" s="305"/>
      <c r="CE6908" s="110"/>
    </row>
    <row r="6909" spans="9:83" s="108" customFormat="1" x14ac:dyDescent="0.25">
      <c r="I6909" s="111"/>
      <c r="J6909" s="111"/>
      <c r="K6909" s="111"/>
      <c r="L6909" s="111"/>
      <c r="M6909" s="111"/>
      <c r="N6909" s="111"/>
      <c r="O6909" s="112"/>
      <c r="AF6909" s="109"/>
      <c r="AG6909" s="109"/>
      <c r="AH6909" s="109"/>
      <c r="AN6909" s="109"/>
      <c r="AO6909" s="109"/>
      <c r="AP6909" s="109"/>
      <c r="BF6909" s="305"/>
      <c r="BG6909" s="305"/>
      <c r="BJ6909" s="344"/>
      <c r="BK6909" s="344"/>
      <c r="BS6909" s="305"/>
      <c r="BT6909" s="305"/>
      <c r="BU6909" s="305"/>
      <c r="BV6909" s="305"/>
      <c r="BW6909" s="305"/>
      <c r="BX6909" s="305"/>
      <c r="BY6909" s="305"/>
      <c r="BZ6909" s="305"/>
      <c r="CA6909" s="305"/>
      <c r="CE6909" s="110"/>
    </row>
    <row r="6910" spans="9:83" s="108" customFormat="1" x14ac:dyDescent="0.25">
      <c r="I6910" s="111"/>
      <c r="J6910" s="111"/>
      <c r="K6910" s="111"/>
      <c r="L6910" s="111"/>
      <c r="M6910" s="111"/>
      <c r="N6910" s="111"/>
      <c r="O6910" s="112"/>
      <c r="AF6910" s="109"/>
      <c r="AG6910" s="109"/>
      <c r="AH6910" s="109"/>
      <c r="AN6910" s="109"/>
      <c r="AO6910" s="109"/>
      <c r="AP6910" s="109"/>
      <c r="BF6910" s="305"/>
      <c r="BG6910" s="305"/>
      <c r="BJ6910" s="344"/>
      <c r="BK6910" s="344"/>
      <c r="BS6910" s="305"/>
      <c r="BT6910" s="305"/>
      <c r="BU6910" s="305"/>
      <c r="BV6910" s="305"/>
      <c r="BW6910" s="305"/>
      <c r="BX6910" s="305"/>
      <c r="BY6910" s="305"/>
      <c r="BZ6910" s="305"/>
      <c r="CA6910" s="305"/>
      <c r="CE6910" s="110"/>
    </row>
    <row r="6911" spans="9:83" s="108" customFormat="1" x14ac:dyDescent="0.25">
      <c r="I6911" s="111"/>
      <c r="J6911" s="111"/>
      <c r="K6911" s="111"/>
      <c r="L6911" s="111"/>
      <c r="M6911" s="111"/>
      <c r="N6911" s="111"/>
      <c r="O6911" s="112"/>
      <c r="AF6911" s="109"/>
      <c r="AG6911" s="109"/>
      <c r="AH6911" s="109"/>
      <c r="AN6911" s="109"/>
      <c r="AO6911" s="109"/>
      <c r="AP6911" s="109"/>
      <c r="BF6911" s="305"/>
      <c r="BG6911" s="305"/>
      <c r="BJ6911" s="344"/>
      <c r="BK6911" s="344"/>
      <c r="BS6911" s="305"/>
      <c r="BT6911" s="305"/>
      <c r="BU6911" s="305"/>
      <c r="BV6911" s="305"/>
      <c r="BW6911" s="305"/>
      <c r="BX6911" s="305"/>
      <c r="BY6911" s="305"/>
      <c r="BZ6911" s="305"/>
      <c r="CA6911" s="305"/>
      <c r="CE6911" s="110"/>
    </row>
    <row r="6912" spans="9:83" s="108" customFormat="1" x14ac:dyDescent="0.25">
      <c r="I6912" s="111"/>
      <c r="J6912" s="111"/>
      <c r="K6912" s="111"/>
      <c r="L6912" s="111"/>
      <c r="M6912" s="111"/>
      <c r="N6912" s="111"/>
      <c r="O6912" s="112"/>
      <c r="AF6912" s="109"/>
      <c r="AG6912" s="109"/>
      <c r="AH6912" s="109"/>
      <c r="AN6912" s="109"/>
      <c r="AO6912" s="109"/>
      <c r="AP6912" s="109"/>
      <c r="BF6912" s="305"/>
      <c r="BG6912" s="305"/>
      <c r="BJ6912" s="344"/>
      <c r="BK6912" s="344"/>
      <c r="BS6912" s="305"/>
      <c r="BT6912" s="305"/>
      <c r="BU6912" s="305"/>
      <c r="BV6912" s="305"/>
      <c r="BW6912" s="305"/>
      <c r="BX6912" s="305"/>
      <c r="BY6912" s="305"/>
      <c r="BZ6912" s="305"/>
      <c r="CA6912" s="305"/>
      <c r="CE6912" s="110"/>
    </row>
    <row r="6913" spans="9:83" s="108" customFormat="1" x14ac:dyDescent="0.25">
      <c r="I6913" s="111"/>
      <c r="J6913" s="111"/>
      <c r="K6913" s="111"/>
      <c r="L6913" s="111"/>
      <c r="M6913" s="111"/>
      <c r="N6913" s="111"/>
      <c r="O6913" s="112"/>
      <c r="AF6913" s="109"/>
      <c r="AG6913" s="109"/>
      <c r="AH6913" s="109"/>
      <c r="AN6913" s="109"/>
      <c r="AO6913" s="109"/>
      <c r="AP6913" s="109"/>
      <c r="BF6913" s="305"/>
      <c r="BG6913" s="305"/>
      <c r="BJ6913" s="344"/>
      <c r="BK6913" s="344"/>
      <c r="BS6913" s="305"/>
      <c r="BT6913" s="305"/>
      <c r="BU6913" s="305"/>
      <c r="BV6913" s="305"/>
      <c r="BW6913" s="305"/>
      <c r="BX6913" s="305"/>
      <c r="BY6913" s="305"/>
      <c r="BZ6913" s="305"/>
      <c r="CA6913" s="305"/>
      <c r="CE6913" s="110"/>
    </row>
    <row r="6914" spans="9:83" s="108" customFormat="1" x14ac:dyDescent="0.25">
      <c r="I6914" s="111"/>
      <c r="J6914" s="111"/>
      <c r="K6914" s="111"/>
      <c r="L6914" s="111"/>
      <c r="M6914" s="111"/>
      <c r="N6914" s="111"/>
      <c r="O6914" s="112"/>
      <c r="AF6914" s="109"/>
      <c r="AG6914" s="109"/>
      <c r="AH6914" s="109"/>
      <c r="AN6914" s="109"/>
      <c r="AO6914" s="109"/>
      <c r="AP6914" s="109"/>
      <c r="BF6914" s="305"/>
      <c r="BG6914" s="305"/>
      <c r="BJ6914" s="344"/>
      <c r="BK6914" s="344"/>
      <c r="BS6914" s="305"/>
      <c r="BT6914" s="305"/>
      <c r="BU6914" s="305"/>
      <c r="BV6914" s="305"/>
      <c r="BW6914" s="305"/>
      <c r="BX6914" s="305"/>
      <c r="BY6914" s="305"/>
      <c r="BZ6914" s="305"/>
      <c r="CA6914" s="305"/>
      <c r="CE6914" s="110"/>
    </row>
    <row r="6915" spans="9:83" s="108" customFormat="1" x14ac:dyDescent="0.25">
      <c r="I6915" s="111"/>
      <c r="J6915" s="111"/>
      <c r="K6915" s="111"/>
      <c r="L6915" s="111"/>
      <c r="M6915" s="111"/>
      <c r="N6915" s="111"/>
      <c r="O6915" s="112"/>
      <c r="AF6915" s="109"/>
      <c r="AG6915" s="109"/>
      <c r="AH6915" s="109"/>
      <c r="AN6915" s="109"/>
      <c r="AO6915" s="109"/>
      <c r="AP6915" s="109"/>
      <c r="BF6915" s="305"/>
      <c r="BG6915" s="305"/>
      <c r="BJ6915" s="344"/>
      <c r="BK6915" s="344"/>
      <c r="BS6915" s="305"/>
      <c r="BT6915" s="305"/>
      <c r="BU6915" s="305"/>
      <c r="BV6915" s="305"/>
      <c r="BW6915" s="305"/>
      <c r="BX6915" s="305"/>
      <c r="BY6915" s="305"/>
      <c r="BZ6915" s="305"/>
      <c r="CA6915" s="305"/>
      <c r="CE6915" s="110"/>
    </row>
    <row r="6916" spans="9:83" s="108" customFormat="1" x14ac:dyDescent="0.25">
      <c r="I6916" s="111"/>
      <c r="J6916" s="111"/>
      <c r="K6916" s="111"/>
      <c r="L6916" s="111"/>
      <c r="M6916" s="111"/>
      <c r="N6916" s="111"/>
      <c r="O6916" s="112"/>
      <c r="AF6916" s="109"/>
      <c r="AG6916" s="109"/>
      <c r="AH6916" s="109"/>
      <c r="AN6916" s="109"/>
      <c r="AO6916" s="109"/>
      <c r="AP6916" s="109"/>
      <c r="BF6916" s="305"/>
      <c r="BG6916" s="305"/>
      <c r="BJ6916" s="344"/>
      <c r="BK6916" s="344"/>
      <c r="BS6916" s="305"/>
      <c r="BT6916" s="305"/>
      <c r="BU6916" s="305"/>
      <c r="BV6916" s="305"/>
      <c r="BW6916" s="305"/>
      <c r="BX6916" s="305"/>
      <c r="BY6916" s="305"/>
      <c r="BZ6916" s="305"/>
      <c r="CA6916" s="305"/>
      <c r="CE6916" s="110"/>
    </row>
    <row r="6917" spans="9:83" s="108" customFormat="1" x14ac:dyDescent="0.25">
      <c r="I6917" s="111"/>
      <c r="J6917" s="111"/>
      <c r="K6917" s="111"/>
      <c r="L6917" s="111"/>
      <c r="M6917" s="111"/>
      <c r="N6917" s="111"/>
      <c r="O6917" s="112"/>
      <c r="AF6917" s="109"/>
      <c r="AG6917" s="109"/>
      <c r="AH6917" s="109"/>
      <c r="AN6917" s="109"/>
      <c r="AO6917" s="109"/>
      <c r="AP6917" s="109"/>
      <c r="BF6917" s="305"/>
      <c r="BG6917" s="305"/>
      <c r="BJ6917" s="344"/>
      <c r="BK6917" s="344"/>
      <c r="BS6917" s="305"/>
      <c r="BT6917" s="305"/>
      <c r="BU6917" s="305"/>
      <c r="BV6917" s="305"/>
      <c r="BW6917" s="305"/>
      <c r="BX6917" s="305"/>
      <c r="BY6917" s="305"/>
      <c r="BZ6917" s="305"/>
      <c r="CA6917" s="305"/>
      <c r="CE6917" s="110"/>
    </row>
    <row r="6918" spans="9:83" s="108" customFormat="1" x14ac:dyDescent="0.25">
      <c r="I6918" s="111"/>
      <c r="J6918" s="111"/>
      <c r="K6918" s="111"/>
      <c r="L6918" s="111"/>
      <c r="M6918" s="111"/>
      <c r="N6918" s="111"/>
      <c r="O6918" s="112"/>
      <c r="AF6918" s="109"/>
      <c r="AG6918" s="109"/>
      <c r="AH6918" s="109"/>
      <c r="AN6918" s="109"/>
      <c r="AO6918" s="109"/>
      <c r="AP6918" s="109"/>
      <c r="BF6918" s="305"/>
      <c r="BG6918" s="305"/>
      <c r="BJ6918" s="344"/>
      <c r="BK6918" s="344"/>
      <c r="BS6918" s="305"/>
      <c r="BT6918" s="305"/>
      <c r="BU6918" s="305"/>
      <c r="BV6918" s="305"/>
      <c r="BW6918" s="305"/>
      <c r="BX6918" s="305"/>
      <c r="BY6918" s="305"/>
      <c r="BZ6918" s="305"/>
      <c r="CA6918" s="305"/>
      <c r="CE6918" s="110"/>
    </row>
    <row r="6919" spans="9:83" s="108" customFormat="1" x14ac:dyDescent="0.25">
      <c r="I6919" s="111"/>
      <c r="J6919" s="111"/>
      <c r="K6919" s="111"/>
      <c r="L6919" s="111"/>
      <c r="M6919" s="111"/>
      <c r="N6919" s="111"/>
      <c r="O6919" s="112"/>
      <c r="AF6919" s="109"/>
      <c r="AG6919" s="109"/>
      <c r="AH6919" s="109"/>
      <c r="AN6919" s="109"/>
      <c r="AO6919" s="109"/>
      <c r="AP6919" s="109"/>
      <c r="BF6919" s="305"/>
      <c r="BG6919" s="305"/>
      <c r="BJ6919" s="344"/>
      <c r="BK6919" s="344"/>
      <c r="BS6919" s="305"/>
      <c r="BT6919" s="305"/>
      <c r="BU6919" s="305"/>
      <c r="BV6919" s="305"/>
      <c r="BW6919" s="305"/>
      <c r="BX6919" s="305"/>
      <c r="BY6919" s="305"/>
      <c r="BZ6919" s="305"/>
      <c r="CA6919" s="305"/>
      <c r="CE6919" s="110"/>
    </row>
    <row r="6920" spans="9:83" s="108" customFormat="1" x14ac:dyDescent="0.25">
      <c r="I6920" s="111"/>
      <c r="J6920" s="111"/>
      <c r="K6920" s="111"/>
      <c r="L6920" s="111"/>
      <c r="M6920" s="111"/>
      <c r="N6920" s="111"/>
      <c r="O6920" s="112"/>
      <c r="AF6920" s="109"/>
      <c r="AG6920" s="109"/>
      <c r="AH6920" s="109"/>
      <c r="AN6920" s="109"/>
      <c r="AO6920" s="109"/>
      <c r="AP6920" s="109"/>
      <c r="BF6920" s="305"/>
      <c r="BG6920" s="305"/>
      <c r="BJ6920" s="344"/>
      <c r="BK6920" s="344"/>
      <c r="BS6920" s="305"/>
      <c r="BT6920" s="305"/>
      <c r="BU6920" s="305"/>
      <c r="BV6920" s="305"/>
      <c r="BW6920" s="305"/>
      <c r="BX6920" s="305"/>
      <c r="BY6920" s="305"/>
      <c r="BZ6920" s="305"/>
      <c r="CA6920" s="305"/>
      <c r="CE6920" s="110"/>
    </row>
    <row r="6921" spans="9:83" s="108" customFormat="1" x14ac:dyDescent="0.25">
      <c r="I6921" s="111"/>
      <c r="J6921" s="111"/>
      <c r="K6921" s="111"/>
      <c r="L6921" s="111"/>
      <c r="M6921" s="111"/>
      <c r="N6921" s="111"/>
      <c r="O6921" s="112"/>
      <c r="AF6921" s="109"/>
      <c r="AG6921" s="109"/>
      <c r="AH6921" s="109"/>
      <c r="AN6921" s="109"/>
      <c r="AO6921" s="109"/>
      <c r="AP6921" s="109"/>
      <c r="BF6921" s="305"/>
      <c r="BG6921" s="305"/>
      <c r="BJ6921" s="344"/>
      <c r="BK6921" s="344"/>
      <c r="BS6921" s="305"/>
      <c r="BT6921" s="305"/>
      <c r="BU6921" s="305"/>
      <c r="BV6921" s="305"/>
      <c r="BW6921" s="305"/>
      <c r="BX6921" s="305"/>
      <c r="BY6921" s="305"/>
      <c r="BZ6921" s="305"/>
      <c r="CA6921" s="305"/>
      <c r="CE6921" s="110"/>
    </row>
    <row r="6922" spans="9:83" s="108" customFormat="1" x14ac:dyDescent="0.25">
      <c r="I6922" s="111"/>
      <c r="J6922" s="111"/>
      <c r="K6922" s="111"/>
      <c r="L6922" s="111"/>
      <c r="M6922" s="111"/>
      <c r="N6922" s="111"/>
      <c r="O6922" s="112"/>
      <c r="AF6922" s="109"/>
      <c r="AG6922" s="109"/>
      <c r="AH6922" s="109"/>
      <c r="AN6922" s="109"/>
      <c r="AO6922" s="109"/>
      <c r="AP6922" s="109"/>
      <c r="BF6922" s="305"/>
      <c r="BG6922" s="305"/>
      <c r="BJ6922" s="344"/>
      <c r="BK6922" s="344"/>
      <c r="BS6922" s="305"/>
      <c r="BT6922" s="305"/>
      <c r="BU6922" s="305"/>
      <c r="BV6922" s="305"/>
      <c r="BW6922" s="305"/>
      <c r="BX6922" s="305"/>
      <c r="BY6922" s="305"/>
      <c r="BZ6922" s="305"/>
      <c r="CA6922" s="305"/>
      <c r="CE6922" s="110"/>
    </row>
    <row r="6923" spans="9:83" s="108" customFormat="1" x14ac:dyDescent="0.25">
      <c r="I6923" s="111"/>
      <c r="J6923" s="111"/>
      <c r="K6923" s="111"/>
      <c r="L6923" s="111"/>
      <c r="M6923" s="111"/>
      <c r="N6923" s="111"/>
      <c r="O6923" s="112"/>
      <c r="AF6923" s="109"/>
      <c r="AG6923" s="109"/>
      <c r="AH6923" s="109"/>
      <c r="AN6923" s="109"/>
      <c r="AO6923" s="109"/>
      <c r="AP6923" s="109"/>
      <c r="BF6923" s="305"/>
      <c r="BG6923" s="305"/>
      <c r="BJ6923" s="344"/>
      <c r="BK6923" s="344"/>
      <c r="BS6923" s="305"/>
      <c r="BT6923" s="305"/>
      <c r="BU6923" s="305"/>
      <c r="BV6923" s="305"/>
      <c r="BW6923" s="305"/>
      <c r="BX6923" s="305"/>
      <c r="BY6923" s="305"/>
      <c r="BZ6923" s="305"/>
      <c r="CA6923" s="305"/>
      <c r="CE6923" s="110"/>
    </row>
    <row r="6924" spans="9:83" s="108" customFormat="1" x14ac:dyDescent="0.25">
      <c r="I6924" s="111"/>
      <c r="J6924" s="111"/>
      <c r="K6924" s="111"/>
      <c r="L6924" s="111"/>
      <c r="M6924" s="111"/>
      <c r="N6924" s="111"/>
      <c r="O6924" s="112"/>
      <c r="AF6924" s="109"/>
      <c r="AG6924" s="109"/>
      <c r="AH6924" s="109"/>
      <c r="AN6924" s="109"/>
      <c r="AO6924" s="109"/>
      <c r="AP6924" s="109"/>
      <c r="BF6924" s="305"/>
      <c r="BG6924" s="305"/>
      <c r="BJ6924" s="344"/>
      <c r="BK6924" s="344"/>
      <c r="BS6924" s="305"/>
      <c r="BT6924" s="305"/>
      <c r="BU6924" s="305"/>
      <c r="BV6924" s="305"/>
      <c r="BW6924" s="305"/>
      <c r="BX6924" s="305"/>
      <c r="BY6924" s="305"/>
      <c r="BZ6924" s="305"/>
      <c r="CA6924" s="305"/>
      <c r="CE6924" s="110"/>
    </row>
    <row r="6925" spans="9:83" s="108" customFormat="1" x14ac:dyDescent="0.25">
      <c r="I6925" s="111"/>
      <c r="J6925" s="111"/>
      <c r="K6925" s="111"/>
      <c r="L6925" s="111"/>
      <c r="M6925" s="111"/>
      <c r="N6925" s="111"/>
      <c r="O6925" s="112"/>
      <c r="AF6925" s="109"/>
      <c r="AG6925" s="109"/>
      <c r="AH6925" s="109"/>
      <c r="AN6925" s="109"/>
      <c r="AO6925" s="109"/>
      <c r="AP6925" s="109"/>
      <c r="BF6925" s="305"/>
      <c r="BG6925" s="305"/>
      <c r="BJ6925" s="344"/>
      <c r="BK6925" s="344"/>
      <c r="BS6925" s="305"/>
      <c r="BT6925" s="305"/>
      <c r="BU6925" s="305"/>
      <c r="BV6925" s="305"/>
      <c r="BW6925" s="305"/>
      <c r="BX6925" s="305"/>
      <c r="BY6925" s="305"/>
      <c r="BZ6925" s="305"/>
      <c r="CA6925" s="305"/>
      <c r="CE6925" s="110"/>
    </row>
    <row r="6926" spans="9:83" s="108" customFormat="1" x14ac:dyDescent="0.25">
      <c r="I6926" s="111"/>
      <c r="J6926" s="111"/>
      <c r="K6926" s="111"/>
      <c r="L6926" s="111"/>
      <c r="M6926" s="111"/>
      <c r="N6926" s="111"/>
      <c r="O6926" s="112"/>
      <c r="AF6926" s="109"/>
      <c r="AG6926" s="109"/>
      <c r="AH6926" s="109"/>
      <c r="AN6926" s="109"/>
      <c r="AO6926" s="109"/>
      <c r="AP6926" s="109"/>
      <c r="BF6926" s="305"/>
      <c r="BG6926" s="305"/>
      <c r="BJ6926" s="344"/>
      <c r="BK6926" s="344"/>
      <c r="BS6926" s="305"/>
      <c r="BT6926" s="305"/>
      <c r="BU6926" s="305"/>
      <c r="BV6926" s="305"/>
      <c r="BW6926" s="305"/>
      <c r="BX6926" s="305"/>
      <c r="BY6926" s="305"/>
      <c r="BZ6926" s="305"/>
      <c r="CA6926" s="305"/>
      <c r="CE6926" s="110"/>
    </row>
    <row r="6927" spans="9:83" s="108" customFormat="1" x14ac:dyDescent="0.25">
      <c r="I6927" s="111"/>
      <c r="J6927" s="111"/>
      <c r="K6927" s="111"/>
      <c r="L6927" s="111"/>
      <c r="M6927" s="111"/>
      <c r="N6927" s="111"/>
      <c r="O6927" s="112"/>
      <c r="AF6927" s="109"/>
      <c r="AG6927" s="109"/>
      <c r="AH6927" s="109"/>
      <c r="AN6927" s="109"/>
      <c r="AO6927" s="109"/>
      <c r="AP6927" s="109"/>
      <c r="BF6927" s="305"/>
      <c r="BG6927" s="305"/>
      <c r="BJ6927" s="344"/>
      <c r="BK6927" s="344"/>
      <c r="BS6927" s="305"/>
      <c r="BT6927" s="305"/>
      <c r="BU6927" s="305"/>
      <c r="BV6927" s="305"/>
      <c r="BW6927" s="305"/>
      <c r="BX6927" s="305"/>
      <c r="BY6927" s="305"/>
      <c r="BZ6927" s="305"/>
      <c r="CA6927" s="305"/>
      <c r="CE6927" s="110"/>
    </row>
    <row r="6928" spans="9:83" s="108" customFormat="1" x14ac:dyDescent="0.25">
      <c r="I6928" s="111"/>
      <c r="J6928" s="111"/>
      <c r="K6928" s="111"/>
      <c r="L6928" s="111"/>
      <c r="M6928" s="111"/>
      <c r="N6928" s="111"/>
      <c r="O6928" s="112"/>
      <c r="AF6928" s="109"/>
      <c r="AG6928" s="109"/>
      <c r="AH6928" s="109"/>
      <c r="AN6928" s="109"/>
      <c r="AO6928" s="109"/>
      <c r="AP6928" s="109"/>
      <c r="BF6928" s="305"/>
      <c r="BG6928" s="305"/>
      <c r="BJ6928" s="344"/>
      <c r="BK6928" s="344"/>
      <c r="BS6928" s="305"/>
      <c r="BT6928" s="305"/>
      <c r="BU6928" s="305"/>
      <c r="BV6928" s="305"/>
      <c r="BW6928" s="305"/>
      <c r="BX6928" s="305"/>
      <c r="BY6928" s="305"/>
      <c r="BZ6928" s="305"/>
      <c r="CA6928" s="305"/>
      <c r="CE6928" s="110"/>
    </row>
    <row r="6929" spans="9:83" s="108" customFormat="1" x14ac:dyDescent="0.25">
      <c r="I6929" s="111"/>
      <c r="J6929" s="111"/>
      <c r="K6929" s="111"/>
      <c r="L6929" s="111"/>
      <c r="M6929" s="111"/>
      <c r="N6929" s="111"/>
      <c r="O6929" s="112"/>
      <c r="AF6929" s="109"/>
      <c r="AG6929" s="109"/>
      <c r="AH6929" s="109"/>
      <c r="AN6929" s="109"/>
      <c r="AO6929" s="109"/>
      <c r="AP6929" s="109"/>
      <c r="BF6929" s="305"/>
      <c r="BG6929" s="305"/>
      <c r="BJ6929" s="344"/>
      <c r="BK6929" s="344"/>
      <c r="BS6929" s="305"/>
      <c r="BT6929" s="305"/>
      <c r="BU6929" s="305"/>
      <c r="BV6929" s="305"/>
      <c r="BW6929" s="305"/>
      <c r="BX6929" s="305"/>
      <c r="BY6929" s="305"/>
      <c r="BZ6929" s="305"/>
      <c r="CA6929" s="305"/>
      <c r="CE6929" s="110"/>
    </row>
    <row r="6930" spans="9:83" s="108" customFormat="1" x14ac:dyDescent="0.25">
      <c r="I6930" s="111"/>
      <c r="J6930" s="111"/>
      <c r="K6930" s="111"/>
      <c r="L6930" s="111"/>
      <c r="M6930" s="111"/>
      <c r="N6930" s="111"/>
      <c r="O6930" s="112"/>
      <c r="AF6930" s="109"/>
      <c r="AG6930" s="109"/>
      <c r="AH6930" s="109"/>
      <c r="AN6930" s="109"/>
      <c r="AO6930" s="109"/>
      <c r="AP6930" s="109"/>
      <c r="BF6930" s="305"/>
      <c r="BG6930" s="305"/>
      <c r="BJ6930" s="344"/>
      <c r="BK6930" s="344"/>
      <c r="BS6930" s="305"/>
      <c r="BT6930" s="305"/>
      <c r="BU6930" s="305"/>
      <c r="BV6930" s="305"/>
      <c r="BW6930" s="305"/>
      <c r="BX6930" s="305"/>
      <c r="BY6930" s="305"/>
      <c r="BZ6930" s="305"/>
      <c r="CA6930" s="305"/>
      <c r="CE6930" s="110"/>
    </row>
    <row r="6931" spans="9:83" s="108" customFormat="1" x14ac:dyDescent="0.25">
      <c r="I6931" s="111"/>
      <c r="J6931" s="111"/>
      <c r="K6931" s="111"/>
      <c r="L6931" s="111"/>
      <c r="M6931" s="111"/>
      <c r="N6931" s="111"/>
      <c r="O6931" s="112"/>
      <c r="AF6931" s="109"/>
      <c r="AG6931" s="109"/>
      <c r="AH6931" s="109"/>
      <c r="AN6931" s="109"/>
      <c r="AO6931" s="109"/>
      <c r="AP6931" s="109"/>
      <c r="BF6931" s="305"/>
      <c r="BG6931" s="305"/>
      <c r="BJ6931" s="344"/>
      <c r="BK6931" s="344"/>
      <c r="BS6931" s="305"/>
      <c r="BT6931" s="305"/>
      <c r="BU6931" s="305"/>
      <c r="BV6931" s="305"/>
      <c r="BW6931" s="305"/>
      <c r="BX6931" s="305"/>
      <c r="BY6931" s="305"/>
      <c r="BZ6931" s="305"/>
      <c r="CA6931" s="305"/>
      <c r="CE6931" s="110"/>
    </row>
    <row r="6932" spans="9:83" s="108" customFormat="1" x14ac:dyDescent="0.25">
      <c r="I6932" s="111"/>
      <c r="J6932" s="111"/>
      <c r="K6932" s="111"/>
      <c r="L6932" s="111"/>
      <c r="M6932" s="111"/>
      <c r="N6932" s="111"/>
      <c r="O6932" s="112"/>
      <c r="AF6932" s="109"/>
      <c r="AG6932" s="109"/>
      <c r="AH6932" s="109"/>
      <c r="AN6932" s="109"/>
      <c r="AO6932" s="109"/>
      <c r="AP6932" s="109"/>
      <c r="BF6932" s="305"/>
      <c r="BG6932" s="305"/>
      <c r="BJ6932" s="344"/>
      <c r="BK6932" s="344"/>
      <c r="BS6932" s="305"/>
      <c r="BT6932" s="305"/>
      <c r="BU6932" s="305"/>
      <c r="BV6932" s="305"/>
      <c r="BW6932" s="305"/>
      <c r="BX6932" s="305"/>
      <c r="BY6932" s="305"/>
      <c r="BZ6932" s="305"/>
      <c r="CA6932" s="305"/>
      <c r="CE6932" s="110"/>
    </row>
    <row r="6933" spans="9:83" s="108" customFormat="1" x14ac:dyDescent="0.25">
      <c r="I6933" s="111"/>
      <c r="J6933" s="111"/>
      <c r="K6933" s="111"/>
      <c r="L6933" s="111"/>
      <c r="M6933" s="111"/>
      <c r="N6933" s="111"/>
      <c r="O6933" s="112"/>
      <c r="AF6933" s="109"/>
      <c r="AG6933" s="109"/>
      <c r="AH6933" s="109"/>
      <c r="AN6933" s="109"/>
      <c r="AO6933" s="109"/>
      <c r="AP6933" s="109"/>
      <c r="BF6933" s="305"/>
      <c r="BG6933" s="305"/>
      <c r="BJ6933" s="344"/>
      <c r="BK6933" s="344"/>
      <c r="BS6933" s="305"/>
      <c r="BT6933" s="305"/>
      <c r="BU6933" s="305"/>
      <c r="BV6933" s="305"/>
      <c r="BW6933" s="305"/>
      <c r="BX6933" s="305"/>
      <c r="BY6933" s="305"/>
      <c r="BZ6933" s="305"/>
      <c r="CA6933" s="305"/>
      <c r="CE6933" s="110"/>
    </row>
    <row r="6934" spans="9:83" s="108" customFormat="1" x14ac:dyDescent="0.25">
      <c r="I6934" s="111"/>
      <c r="J6934" s="111"/>
      <c r="K6934" s="111"/>
      <c r="L6934" s="111"/>
      <c r="M6934" s="111"/>
      <c r="N6934" s="111"/>
      <c r="O6934" s="112"/>
      <c r="AF6934" s="109"/>
      <c r="AG6934" s="109"/>
      <c r="AH6934" s="109"/>
      <c r="AN6934" s="109"/>
      <c r="AO6934" s="109"/>
      <c r="AP6934" s="109"/>
      <c r="BF6934" s="305"/>
      <c r="BG6934" s="305"/>
      <c r="BJ6934" s="344"/>
      <c r="BK6934" s="344"/>
      <c r="BS6934" s="305"/>
      <c r="BT6934" s="305"/>
      <c r="BU6934" s="305"/>
      <c r="BV6934" s="305"/>
      <c r="BW6934" s="305"/>
      <c r="BX6934" s="305"/>
      <c r="BY6934" s="305"/>
      <c r="BZ6934" s="305"/>
      <c r="CA6934" s="305"/>
      <c r="CE6934" s="110"/>
    </row>
    <row r="6935" spans="9:83" s="108" customFormat="1" x14ac:dyDescent="0.25">
      <c r="I6935" s="111"/>
      <c r="J6935" s="111"/>
      <c r="K6935" s="111"/>
      <c r="L6935" s="111"/>
      <c r="M6935" s="111"/>
      <c r="N6935" s="111"/>
      <c r="O6935" s="112"/>
      <c r="AF6935" s="109"/>
      <c r="AG6935" s="109"/>
      <c r="AH6935" s="109"/>
      <c r="AN6935" s="109"/>
      <c r="AO6935" s="109"/>
      <c r="AP6935" s="109"/>
      <c r="BF6935" s="305"/>
      <c r="BG6935" s="305"/>
      <c r="BJ6935" s="344"/>
      <c r="BK6935" s="344"/>
      <c r="BS6935" s="305"/>
      <c r="BT6935" s="305"/>
      <c r="BU6935" s="305"/>
      <c r="BV6935" s="305"/>
      <c r="BW6935" s="305"/>
      <c r="BX6935" s="305"/>
      <c r="BY6935" s="305"/>
      <c r="BZ6935" s="305"/>
      <c r="CA6935" s="305"/>
      <c r="CE6935" s="110"/>
    </row>
    <row r="6936" spans="9:83" s="108" customFormat="1" x14ac:dyDescent="0.25">
      <c r="I6936" s="111"/>
      <c r="J6936" s="111"/>
      <c r="K6936" s="111"/>
      <c r="L6936" s="111"/>
      <c r="M6936" s="111"/>
      <c r="N6936" s="111"/>
      <c r="O6936" s="112"/>
      <c r="AF6936" s="109"/>
      <c r="AG6936" s="109"/>
      <c r="AH6936" s="109"/>
      <c r="AN6936" s="109"/>
      <c r="AO6936" s="109"/>
      <c r="AP6936" s="109"/>
      <c r="BF6936" s="305"/>
      <c r="BG6936" s="305"/>
      <c r="BJ6936" s="344"/>
      <c r="BK6936" s="344"/>
      <c r="BS6936" s="305"/>
      <c r="BT6936" s="305"/>
      <c r="BU6936" s="305"/>
      <c r="BV6936" s="305"/>
      <c r="BW6936" s="305"/>
      <c r="BX6936" s="305"/>
      <c r="BY6936" s="305"/>
      <c r="BZ6936" s="305"/>
      <c r="CA6936" s="305"/>
      <c r="CE6936" s="110"/>
    </row>
    <row r="6937" spans="9:83" s="108" customFormat="1" x14ac:dyDescent="0.25">
      <c r="I6937" s="111"/>
      <c r="J6937" s="111"/>
      <c r="K6937" s="111"/>
      <c r="L6937" s="111"/>
      <c r="M6937" s="111"/>
      <c r="N6937" s="111"/>
      <c r="O6937" s="112"/>
      <c r="AF6937" s="109"/>
      <c r="AG6937" s="109"/>
      <c r="AH6937" s="109"/>
      <c r="AN6937" s="109"/>
      <c r="AO6937" s="109"/>
      <c r="AP6937" s="109"/>
      <c r="BF6937" s="305"/>
      <c r="BG6937" s="305"/>
      <c r="BJ6937" s="344"/>
      <c r="BK6937" s="344"/>
      <c r="BS6937" s="305"/>
      <c r="BT6937" s="305"/>
      <c r="BU6937" s="305"/>
      <c r="BV6937" s="305"/>
      <c r="BW6937" s="305"/>
      <c r="BX6937" s="305"/>
      <c r="BY6937" s="305"/>
      <c r="BZ6937" s="305"/>
      <c r="CA6937" s="305"/>
      <c r="CE6937" s="110"/>
    </row>
    <row r="6938" spans="9:83" s="108" customFormat="1" x14ac:dyDescent="0.25">
      <c r="I6938" s="111"/>
      <c r="J6938" s="111"/>
      <c r="K6938" s="111"/>
      <c r="L6938" s="111"/>
      <c r="M6938" s="111"/>
      <c r="N6938" s="111"/>
      <c r="O6938" s="112"/>
      <c r="AF6938" s="109"/>
      <c r="AG6938" s="109"/>
      <c r="AH6938" s="109"/>
      <c r="AN6938" s="109"/>
      <c r="AO6938" s="109"/>
      <c r="AP6938" s="109"/>
      <c r="BF6938" s="305"/>
      <c r="BG6938" s="305"/>
      <c r="BJ6938" s="344"/>
      <c r="BK6938" s="344"/>
      <c r="BS6938" s="305"/>
      <c r="BT6938" s="305"/>
      <c r="BU6938" s="305"/>
      <c r="BV6938" s="305"/>
      <c r="BW6938" s="305"/>
      <c r="BX6938" s="305"/>
      <c r="BY6938" s="305"/>
      <c r="BZ6938" s="305"/>
      <c r="CA6938" s="305"/>
      <c r="CE6938" s="110"/>
    </row>
    <row r="6939" spans="9:83" s="108" customFormat="1" x14ac:dyDescent="0.25">
      <c r="I6939" s="111"/>
      <c r="J6939" s="111"/>
      <c r="K6939" s="111"/>
      <c r="L6939" s="111"/>
      <c r="M6939" s="111"/>
      <c r="N6939" s="111"/>
      <c r="O6939" s="112"/>
      <c r="AF6939" s="109"/>
      <c r="AG6939" s="109"/>
      <c r="AH6939" s="109"/>
      <c r="AN6939" s="109"/>
      <c r="AO6939" s="109"/>
      <c r="AP6939" s="109"/>
      <c r="BF6939" s="305"/>
      <c r="BG6939" s="305"/>
      <c r="BJ6939" s="344"/>
      <c r="BK6939" s="344"/>
      <c r="BS6939" s="305"/>
      <c r="BT6939" s="305"/>
      <c r="BU6939" s="305"/>
      <c r="BV6939" s="305"/>
      <c r="BW6939" s="305"/>
      <c r="BX6939" s="305"/>
      <c r="BY6939" s="305"/>
      <c r="BZ6939" s="305"/>
      <c r="CA6939" s="305"/>
      <c r="CE6939" s="110"/>
    </row>
    <row r="6940" spans="9:83" s="108" customFormat="1" x14ac:dyDescent="0.25">
      <c r="I6940" s="111"/>
      <c r="J6940" s="111"/>
      <c r="K6940" s="111"/>
      <c r="L6940" s="111"/>
      <c r="M6940" s="111"/>
      <c r="N6940" s="111"/>
      <c r="O6940" s="112"/>
      <c r="AF6940" s="109"/>
      <c r="AG6940" s="109"/>
      <c r="AH6940" s="109"/>
      <c r="AN6940" s="109"/>
      <c r="AO6940" s="109"/>
      <c r="AP6940" s="109"/>
      <c r="BF6940" s="305"/>
      <c r="BG6940" s="305"/>
      <c r="BJ6940" s="344"/>
      <c r="BK6940" s="344"/>
      <c r="BS6940" s="305"/>
      <c r="BT6940" s="305"/>
      <c r="BU6940" s="305"/>
      <c r="BV6940" s="305"/>
      <c r="BW6940" s="305"/>
      <c r="BX6940" s="305"/>
      <c r="BY6940" s="305"/>
      <c r="BZ6940" s="305"/>
      <c r="CA6940" s="305"/>
      <c r="CE6940" s="110"/>
    </row>
    <row r="6941" spans="9:83" s="108" customFormat="1" x14ac:dyDescent="0.25">
      <c r="I6941" s="111"/>
      <c r="J6941" s="111"/>
      <c r="K6941" s="111"/>
      <c r="L6941" s="111"/>
      <c r="M6941" s="111"/>
      <c r="N6941" s="111"/>
      <c r="O6941" s="112"/>
      <c r="AF6941" s="109"/>
      <c r="AG6941" s="109"/>
      <c r="AH6941" s="109"/>
      <c r="AN6941" s="109"/>
      <c r="AO6941" s="109"/>
      <c r="AP6941" s="109"/>
      <c r="BF6941" s="305"/>
      <c r="BG6941" s="305"/>
      <c r="BJ6941" s="344"/>
      <c r="BK6941" s="344"/>
      <c r="BS6941" s="305"/>
      <c r="BT6941" s="305"/>
      <c r="BU6941" s="305"/>
      <c r="BV6941" s="305"/>
      <c r="BW6941" s="305"/>
      <c r="BX6941" s="305"/>
      <c r="BY6941" s="305"/>
      <c r="BZ6941" s="305"/>
      <c r="CA6941" s="305"/>
      <c r="CE6941" s="110"/>
    </row>
    <row r="6942" spans="9:83" s="108" customFormat="1" x14ac:dyDescent="0.25">
      <c r="I6942" s="111"/>
      <c r="J6942" s="111"/>
      <c r="K6942" s="111"/>
      <c r="L6942" s="111"/>
      <c r="M6942" s="111"/>
      <c r="N6942" s="111"/>
      <c r="O6942" s="112"/>
      <c r="AF6942" s="109"/>
      <c r="AG6942" s="109"/>
      <c r="AH6942" s="109"/>
      <c r="AN6942" s="109"/>
      <c r="AO6942" s="109"/>
      <c r="AP6942" s="109"/>
      <c r="BF6942" s="305"/>
      <c r="BG6942" s="305"/>
      <c r="BJ6942" s="344"/>
      <c r="BK6942" s="344"/>
      <c r="BS6942" s="305"/>
      <c r="BT6942" s="305"/>
      <c r="BU6942" s="305"/>
      <c r="BV6942" s="305"/>
      <c r="BW6942" s="305"/>
      <c r="BX6942" s="305"/>
      <c r="BY6942" s="305"/>
      <c r="BZ6942" s="305"/>
      <c r="CA6942" s="305"/>
      <c r="CE6942" s="110"/>
    </row>
    <row r="6943" spans="9:83" s="108" customFormat="1" x14ac:dyDescent="0.25">
      <c r="I6943" s="111"/>
      <c r="J6943" s="111"/>
      <c r="K6943" s="111"/>
      <c r="L6943" s="111"/>
      <c r="M6943" s="111"/>
      <c r="N6943" s="111"/>
      <c r="O6943" s="112"/>
      <c r="AF6943" s="109"/>
      <c r="AG6943" s="109"/>
      <c r="AH6943" s="109"/>
      <c r="AN6943" s="109"/>
      <c r="AO6943" s="109"/>
      <c r="AP6943" s="109"/>
      <c r="BF6943" s="305"/>
      <c r="BG6943" s="305"/>
      <c r="BJ6943" s="344"/>
      <c r="BK6943" s="344"/>
      <c r="BS6943" s="305"/>
      <c r="BT6943" s="305"/>
      <c r="BU6943" s="305"/>
      <c r="BV6943" s="305"/>
      <c r="BW6943" s="305"/>
      <c r="BX6943" s="305"/>
      <c r="BY6943" s="305"/>
      <c r="BZ6943" s="305"/>
      <c r="CA6943" s="305"/>
      <c r="CE6943" s="110"/>
    </row>
    <row r="6944" spans="9:83" s="108" customFormat="1" x14ac:dyDescent="0.25">
      <c r="I6944" s="111"/>
      <c r="J6944" s="111"/>
      <c r="K6944" s="111"/>
      <c r="L6944" s="111"/>
      <c r="M6944" s="111"/>
      <c r="N6944" s="111"/>
      <c r="O6944" s="112"/>
      <c r="AF6944" s="109"/>
      <c r="AG6944" s="109"/>
      <c r="AH6944" s="109"/>
      <c r="AN6944" s="109"/>
      <c r="AO6944" s="109"/>
      <c r="AP6944" s="109"/>
      <c r="BF6944" s="305"/>
      <c r="BG6944" s="305"/>
      <c r="BJ6944" s="344"/>
      <c r="BK6944" s="344"/>
      <c r="BS6944" s="305"/>
      <c r="BT6944" s="305"/>
      <c r="BU6944" s="305"/>
      <c r="BV6944" s="305"/>
      <c r="BW6944" s="305"/>
      <c r="BX6944" s="305"/>
      <c r="BY6944" s="305"/>
      <c r="BZ6944" s="305"/>
      <c r="CA6944" s="305"/>
      <c r="CE6944" s="110"/>
    </row>
    <row r="6945" spans="9:83" s="108" customFormat="1" x14ac:dyDescent="0.25">
      <c r="I6945" s="111"/>
      <c r="J6945" s="111"/>
      <c r="K6945" s="111"/>
      <c r="L6945" s="111"/>
      <c r="M6945" s="111"/>
      <c r="N6945" s="111"/>
      <c r="O6945" s="112"/>
      <c r="AF6945" s="109"/>
      <c r="AG6945" s="109"/>
      <c r="AH6945" s="109"/>
      <c r="AN6945" s="109"/>
      <c r="AO6945" s="109"/>
      <c r="AP6945" s="109"/>
      <c r="BF6945" s="305"/>
      <c r="BG6945" s="305"/>
      <c r="BJ6945" s="344"/>
      <c r="BK6945" s="344"/>
      <c r="BS6945" s="305"/>
      <c r="BT6945" s="305"/>
      <c r="BU6945" s="305"/>
      <c r="BV6945" s="305"/>
      <c r="BW6945" s="305"/>
      <c r="BX6945" s="305"/>
      <c r="BY6945" s="305"/>
      <c r="BZ6945" s="305"/>
      <c r="CA6945" s="305"/>
      <c r="CE6945" s="110"/>
    </row>
    <row r="6946" spans="9:83" s="108" customFormat="1" x14ac:dyDescent="0.25">
      <c r="I6946" s="111"/>
      <c r="J6946" s="111"/>
      <c r="K6946" s="111"/>
      <c r="L6946" s="111"/>
      <c r="M6946" s="111"/>
      <c r="N6946" s="111"/>
      <c r="O6946" s="112"/>
      <c r="AF6946" s="109"/>
      <c r="AG6946" s="109"/>
      <c r="AH6946" s="109"/>
      <c r="AN6946" s="109"/>
      <c r="AO6946" s="109"/>
      <c r="AP6946" s="109"/>
      <c r="BF6946" s="305"/>
      <c r="BG6946" s="305"/>
      <c r="BJ6946" s="344"/>
      <c r="BK6946" s="344"/>
      <c r="BS6946" s="305"/>
      <c r="BT6946" s="305"/>
      <c r="BU6946" s="305"/>
      <c r="BV6946" s="305"/>
      <c r="BW6946" s="305"/>
      <c r="BX6946" s="305"/>
      <c r="BY6946" s="305"/>
      <c r="BZ6946" s="305"/>
      <c r="CA6946" s="305"/>
      <c r="CE6946" s="110"/>
    </row>
    <row r="6947" spans="9:83" s="108" customFormat="1" x14ac:dyDescent="0.25">
      <c r="I6947" s="111"/>
      <c r="J6947" s="111"/>
      <c r="K6947" s="111"/>
      <c r="L6947" s="111"/>
      <c r="M6947" s="111"/>
      <c r="N6947" s="111"/>
      <c r="O6947" s="112"/>
      <c r="AF6947" s="109"/>
      <c r="AG6947" s="109"/>
      <c r="AH6947" s="109"/>
      <c r="AN6947" s="109"/>
      <c r="AO6947" s="109"/>
      <c r="AP6947" s="109"/>
      <c r="BF6947" s="305"/>
      <c r="BG6947" s="305"/>
      <c r="BJ6947" s="344"/>
      <c r="BK6947" s="344"/>
      <c r="BS6947" s="305"/>
      <c r="BT6947" s="305"/>
      <c r="BU6947" s="305"/>
      <c r="BV6947" s="305"/>
      <c r="BW6947" s="305"/>
      <c r="BX6947" s="305"/>
      <c r="BY6947" s="305"/>
      <c r="BZ6947" s="305"/>
      <c r="CA6947" s="305"/>
      <c r="CE6947" s="110"/>
    </row>
    <row r="6948" spans="9:83" s="108" customFormat="1" x14ac:dyDescent="0.25">
      <c r="I6948" s="111"/>
      <c r="J6948" s="111"/>
      <c r="K6948" s="111"/>
      <c r="L6948" s="111"/>
      <c r="M6948" s="111"/>
      <c r="N6948" s="111"/>
      <c r="O6948" s="112"/>
      <c r="AF6948" s="109"/>
      <c r="AG6948" s="109"/>
      <c r="AH6948" s="109"/>
      <c r="AN6948" s="109"/>
      <c r="AO6948" s="109"/>
      <c r="AP6948" s="109"/>
      <c r="BF6948" s="305"/>
      <c r="BG6948" s="305"/>
      <c r="BJ6948" s="344"/>
      <c r="BK6948" s="344"/>
      <c r="BS6948" s="305"/>
      <c r="BT6948" s="305"/>
      <c r="BU6948" s="305"/>
      <c r="BV6948" s="305"/>
      <c r="BW6948" s="305"/>
      <c r="BX6948" s="305"/>
      <c r="BY6948" s="305"/>
      <c r="BZ6948" s="305"/>
      <c r="CA6948" s="305"/>
      <c r="CE6948" s="110"/>
    </row>
    <row r="6949" spans="9:83" s="108" customFormat="1" x14ac:dyDescent="0.25">
      <c r="I6949" s="111"/>
      <c r="J6949" s="111"/>
      <c r="K6949" s="111"/>
      <c r="L6949" s="111"/>
      <c r="M6949" s="111"/>
      <c r="N6949" s="111"/>
      <c r="O6949" s="112"/>
      <c r="AF6949" s="109"/>
      <c r="AG6949" s="109"/>
      <c r="AH6949" s="109"/>
      <c r="AN6949" s="109"/>
      <c r="AO6949" s="109"/>
      <c r="AP6949" s="109"/>
      <c r="BF6949" s="305"/>
      <c r="BG6949" s="305"/>
      <c r="BJ6949" s="344"/>
      <c r="BK6949" s="344"/>
      <c r="BS6949" s="305"/>
      <c r="BT6949" s="305"/>
      <c r="BU6949" s="305"/>
      <c r="BV6949" s="305"/>
      <c r="BW6949" s="305"/>
      <c r="BX6949" s="305"/>
      <c r="BY6949" s="305"/>
      <c r="BZ6949" s="305"/>
      <c r="CA6949" s="305"/>
      <c r="CE6949" s="110"/>
    </row>
    <row r="6950" spans="9:83" s="108" customFormat="1" x14ac:dyDescent="0.25">
      <c r="I6950" s="111"/>
      <c r="J6950" s="111"/>
      <c r="K6950" s="111"/>
      <c r="L6950" s="111"/>
      <c r="M6950" s="111"/>
      <c r="N6950" s="111"/>
      <c r="O6950" s="112"/>
      <c r="AF6950" s="109"/>
      <c r="AG6950" s="109"/>
      <c r="AH6950" s="109"/>
      <c r="AN6950" s="109"/>
      <c r="AO6950" s="109"/>
      <c r="AP6950" s="109"/>
      <c r="BF6950" s="305"/>
      <c r="BG6950" s="305"/>
      <c r="BJ6950" s="344"/>
      <c r="BK6950" s="344"/>
      <c r="BS6950" s="305"/>
      <c r="BT6950" s="305"/>
      <c r="BU6950" s="305"/>
      <c r="BV6950" s="305"/>
      <c r="BW6950" s="305"/>
      <c r="BX6950" s="305"/>
      <c r="BY6950" s="305"/>
      <c r="BZ6950" s="305"/>
      <c r="CA6950" s="305"/>
      <c r="CE6950" s="110"/>
    </row>
    <row r="6951" spans="9:83" s="108" customFormat="1" x14ac:dyDescent="0.25">
      <c r="I6951" s="111"/>
      <c r="J6951" s="111"/>
      <c r="K6951" s="111"/>
      <c r="L6951" s="111"/>
      <c r="M6951" s="111"/>
      <c r="N6951" s="111"/>
      <c r="O6951" s="112"/>
      <c r="AF6951" s="109"/>
      <c r="AG6951" s="109"/>
      <c r="AH6951" s="109"/>
      <c r="AN6951" s="109"/>
      <c r="AO6951" s="109"/>
      <c r="AP6951" s="109"/>
      <c r="BF6951" s="305"/>
      <c r="BG6951" s="305"/>
      <c r="BJ6951" s="344"/>
      <c r="BK6951" s="344"/>
      <c r="BS6951" s="305"/>
      <c r="BT6951" s="305"/>
      <c r="BU6951" s="305"/>
      <c r="BV6951" s="305"/>
      <c r="BW6951" s="305"/>
      <c r="BX6951" s="305"/>
      <c r="BY6951" s="305"/>
      <c r="BZ6951" s="305"/>
      <c r="CA6951" s="305"/>
      <c r="CE6951" s="110"/>
    </row>
    <row r="6952" spans="9:83" s="108" customFormat="1" x14ac:dyDescent="0.25">
      <c r="I6952" s="111"/>
      <c r="J6952" s="111"/>
      <c r="K6952" s="111"/>
      <c r="L6952" s="111"/>
      <c r="M6952" s="111"/>
      <c r="N6952" s="111"/>
      <c r="O6952" s="112"/>
      <c r="AF6952" s="109"/>
      <c r="AG6952" s="109"/>
      <c r="AH6952" s="109"/>
      <c r="AN6952" s="109"/>
      <c r="AO6952" s="109"/>
      <c r="AP6952" s="109"/>
      <c r="BF6952" s="305"/>
      <c r="BG6952" s="305"/>
      <c r="BJ6952" s="344"/>
      <c r="BK6952" s="344"/>
      <c r="BS6952" s="305"/>
      <c r="BT6952" s="305"/>
      <c r="BU6952" s="305"/>
      <c r="BV6952" s="305"/>
      <c r="BW6952" s="305"/>
      <c r="BX6952" s="305"/>
      <c r="BY6952" s="305"/>
      <c r="BZ6952" s="305"/>
      <c r="CA6952" s="305"/>
      <c r="CE6952" s="110"/>
    </row>
    <row r="6953" spans="9:83" s="108" customFormat="1" x14ac:dyDescent="0.25">
      <c r="I6953" s="111"/>
      <c r="J6953" s="111"/>
      <c r="K6953" s="111"/>
      <c r="L6953" s="111"/>
      <c r="M6953" s="111"/>
      <c r="N6953" s="111"/>
      <c r="O6953" s="112"/>
      <c r="AF6953" s="109"/>
      <c r="AG6953" s="109"/>
      <c r="AH6953" s="109"/>
      <c r="AN6953" s="109"/>
      <c r="AO6953" s="109"/>
      <c r="AP6953" s="109"/>
      <c r="BF6953" s="305"/>
      <c r="BG6953" s="305"/>
      <c r="BJ6953" s="344"/>
      <c r="BK6953" s="344"/>
      <c r="BS6953" s="305"/>
      <c r="BT6953" s="305"/>
      <c r="BU6953" s="305"/>
      <c r="BV6953" s="305"/>
      <c r="BW6953" s="305"/>
      <c r="BX6953" s="305"/>
      <c r="BY6953" s="305"/>
      <c r="BZ6953" s="305"/>
      <c r="CA6953" s="305"/>
      <c r="CE6953" s="110"/>
    </row>
    <row r="6954" spans="9:83" s="108" customFormat="1" x14ac:dyDescent="0.25">
      <c r="I6954" s="111"/>
      <c r="J6954" s="111"/>
      <c r="K6954" s="111"/>
      <c r="L6954" s="111"/>
      <c r="M6954" s="111"/>
      <c r="N6954" s="111"/>
      <c r="O6954" s="112"/>
      <c r="AF6954" s="109"/>
      <c r="AG6954" s="109"/>
      <c r="AH6954" s="109"/>
      <c r="AN6954" s="109"/>
      <c r="AO6954" s="109"/>
      <c r="AP6954" s="109"/>
      <c r="BF6954" s="305"/>
      <c r="BG6954" s="305"/>
      <c r="BJ6954" s="344"/>
      <c r="BK6954" s="344"/>
      <c r="BS6954" s="305"/>
      <c r="BT6954" s="305"/>
      <c r="BU6954" s="305"/>
      <c r="BV6954" s="305"/>
      <c r="BW6954" s="305"/>
      <c r="BX6954" s="305"/>
      <c r="BY6954" s="305"/>
      <c r="BZ6954" s="305"/>
      <c r="CA6954" s="305"/>
      <c r="CE6954" s="110"/>
    </row>
    <row r="6955" spans="9:83" s="108" customFormat="1" x14ac:dyDescent="0.25">
      <c r="I6955" s="111"/>
      <c r="J6955" s="111"/>
      <c r="K6955" s="111"/>
      <c r="L6955" s="111"/>
      <c r="M6955" s="111"/>
      <c r="N6955" s="111"/>
      <c r="O6955" s="112"/>
      <c r="AF6955" s="109"/>
      <c r="AG6955" s="109"/>
      <c r="AH6955" s="109"/>
      <c r="AN6955" s="109"/>
      <c r="AO6955" s="109"/>
      <c r="AP6955" s="109"/>
      <c r="BF6955" s="305"/>
      <c r="BG6955" s="305"/>
      <c r="BJ6955" s="344"/>
      <c r="BK6955" s="344"/>
      <c r="BS6955" s="305"/>
      <c r="BT6955" s="305"/>
      <c r="BU6955" s="305"/>
      <c r="BV6955" s="305"/>
      <c r="BW6955" s="305"/>
      <c r="BX6955" s="305"/>
      <c r="BY6955" s="305"/>
      <c r="BZ6955" s="305"/>
      <c r="CA6955" s="305"/>
      <c r="CE6955" s="110"/>
    </row>
    <row r="6956" spans="9:83" s="108" customFormat="1" x14ac:dyDescent="0.25">
      <c r="I6956" s="111"/>
      <c r="J6956" s="111"/>
      <c r="K6956" s="111"/>
      <c r="L6956" s="111"/>
      <c r="M6956" s="111"/>
      <c r="N6956" s="111"/>
      <c r="O6956" s="112"/>
      <c r="AF6956" s="109"/>
      <c r="AG6956" s="109"/>
      <c r="AH6956" s="109"/>
      <c r="AN6956" s="109"/>
      <c r="AO6956" s="109"/>
      <c r="AP6956" s="109"/>
      <c r="BF6956" s="305"/>
      <c r="BG6956" s="305"/>
      <c r="BJ6956" s="344"/>
      <c r="BK6956" s="344"/>
      <c r="BS6956" s="305"/>
      <c r="BT6956" s="305"/>
      <c r="BU6956" s="305"/>
      <c r="BV6956" s="305"/>
      <c r="BW6956" s="305"/>
      <c r="BX6956" s="305"/>
      <c r="BY6956" s="305"/>
      <c r="BZ6956" s="305"/>
      <c r="CA6956" s="305"/>
      <c r="CE6956" s="110"/>
    </row>
    <row r="6957" spans="9:83" s="108" customFormat="1" x14ac:dyDescent="0.25">
      <c r="I6957" s="111"/>
      <c r="J6957" s="111"/>
      <c r="K6957" s="111"/>
      <c r="L6957" s="111"/>
      <c r="M6957" s="111"/>
      <c r="N6957" s="111"/>
      <c r="O6957" s="112"/>
      <c r="AF6957" s="109"/>
      <c r="AG6957" s="109"/>
      <c r="AH6957" s="109"/>
      <c r="AN6957" s="109"/>
      <c r="AO6957" s="109"/>
      <c r="AP6957" s="109"/>
      <c r="BF6957" s="305"/>
      <c r="BG6957" s="305"/>
      <c r="BJ6957" s="344"/>
      <c r="BK6957" s="344"/>
      <c r="BS6957" s="305"/>
      <c r="BT6957" s="305"/>
      <c r="BU6957" s="305"/>
      <c r="BV6957" s="305"/>
      <c r="BW6957" s="305"/>
      <c r="BX6957" s="305"/>
      <c r="BY6957" s="305"/>
      <c r="BZ6957" s="305"/>
      <c r="CA6957" s="305"/>
      <c r="CE6957" s="110"/>
    </row>
    <row r="6958" spans="9:83" s="108" customFormat="1" x14ac:dyDescent="0.25">
      <c r="I6958" s="111"/>
      <c r="J6958" s="111"/>
      <c r="K6958" s="111"/>
      <c r="L6958" s="111"/>
      <c r="M6958" s="111"/>
      <c r="N6958" s="111"/>
      <c r="O6958" s="112"/>
      <c r="AF6958" s="109"/>
      <c r="AG6958" s="109"/>
      <c r="AH6958" s="109"/>
      <c r="AN6958" s="109"/>
      <c r="AO6958" s="109"/>
      <c r="AP6958" s="109"/>
      <c r="BF6958" s="305"/>
      <c r="BG6958" s="305"/>
      <c r="BJ6958" s="344"/>
      <c r="BK6958" s="344"/>
      <c r="BS6958" s="305"/>
      <c r="BT6958" s="305"/>
      <c r="BU6958" s="305"/>
      <c r="BV6958" s="305"/>
      <c r="BW6958" s="305"/>
      <c r="BX6958" s="305"/>
      <c r="BY6958" s="305"/>
      <c r="BZ6958" s="305"/>
      <c r="CA6958" s="305"/>
      <c r="CE6958" s="110"/>
    </row>
    <row r="6959" spans="9:83" s="108" customFormat="1" x14ac:dyDescent="0.25">
      <c r="I6959" s="111"/>
      <c r="J6959" s="111"/>
      <c r="K6959" s="111"/>
      <c r="L6959" s="111"/>
      <c r="M6959" s="111"/>
      <c r="N6959" s="111"/>
      <c r="O6959" s="112"/>
      <c r="AF6959" s="109"/>
      <c r="AG6959" s="109"/>
      <c r="AH6959" s="109"/>
      <c r="AN6959" s="109"/>
      <c r="AO6959" s="109"/>
      <c r="AP6959" s="109"/>
      <c r="BF6959" s="305"/>
      <c r="BG6959" s="305"/>
      <c r="BJ6959" s="344"/>
      <c r="BK6959" s="344"/>
      <c r="BS6959" s="305"/>
      <c r="BT6959" s="305"/>
      <c r="BU6959" s="305"/>
      <c r="BV6959" s="305"/>
      <c r="BW6959" s="305"/>
      <c r="BX6959" s="305"/>
      <c r="BY6959" s="305"/>
      <c r="BZ6959" s="305"/>
      <c r="CA6959" s="305"/>
      <c r="CE6959" s="110"/>
    </row>
    <row r="6960" spans="9:83" s="108" customFormat="1" x14ac:dyDescent="0.25">
      <c r="I6960" s="111"/>
      <c r="J6960" s="111"/>
      <c r="K6960" s="111"/>
      <c r="L6960" s="111"/>
      <c r="M6960" s="111"/>
      <c r="N6960" s="111"/>
      <c r="O6960" s="112"/>
      <c r="AF6960" s="109"/>
      <c r="AG6960" s="109"/>
      <c r="AH6960" s="109"/>
      <c r="AN6960" s="109"/>
      <c r="AO6960" s="109"/>
      <c r="AP6960" s="109"/>
      <c r="BF6960" s="305"/>
      <c r="BG6960" s="305"/>
      <c r="BJ6960" s="344"/>
      <c r="BK6960" s="344"/>
      <c r="BS6960" s="305"/>
      <c r="BT6960" s="305"/>
      <c r="BU6960" s="305"/>
      <c r="BV6960" s="305"/>
      <c r="BW6960" s="305"/>
      <c r="BX6960" s="305"/>
      <c r="BY6960" s="305"/>
      <c r="BZ6960" s="305"/>
      <c r="CA6960" s="305"/>
      <c r="CE6960" s="110"/>
    </row>
    <row r="6961" spans="9:83" s="108" customFormat="1" x14ac:dyDescent="0.25">
      <c r="I6961" s="111"/>
      <c r="J6961" s="111"/>
      <c r="K6961" s="111"/>
      <c r="L6961" s="111"/>
      <c r="M6961" s="111"/>
      <c r="N6961" s="111"/>
      <c r="O6961" s="112"/>
      <c r="AF6961" s="109"/>
      <c r="AG6961" s="109"/>
      <c r="AH6961" s="109"/>
      <c r="AN6961" s="109"/>
      <c r="AO6961" s="109"/>
      <c r="AP6961" s="109"/>
      <c r="BF6961" s="305"/>
      <c r="BG6961" s="305"/>
      <c r="BJ6961" s="344"/>
      <c r="BK6961" s="344"/>
      <c r="BS6961" s="305"/>
      <c r="BT6961" s="305"/>
      <c r="BU6961" s="305"/>
      <c r="BV6961" s="305"/>
      <c r="BW6961" s="305"/>
      <c r="BX6961" s="305"/>
      <c r="BY6961" s="305"/>
      <c r="BZ6961" s="305"/>
      <c r="CA6961" s="305"/>
      <c r="CE6961" s="110"/>
    </row>
    <row r="6962" spans="9:83" s="108" customFormat="1" x14ac:dyDescent="0.25">
      <c r="I6962" s="111"/>
      <c r="J6962" s="111"/>
      <c r="K6962" s="111"/>
      <c r="L6962" s="111"/>
      <c r="M6962" s="111"/>
      <c r="N6962" s="111"/>
      <c r="O6962" s="112"/>
      <c r="AF6962" s="109"/>
      <c r="AG6962" s="109"/>
      <c r="AH6962" s="109"/>
      <c r="AN6962" s="109"/>
      <c r="AO6962" s="109"/>
      <c r="AP6962" s="109"/>
      <c r="BF6962" s="305"/>
      <c r="BG6962" s="305"/>
      <c r="BJ6962" s="344"/>
      <c r="BK6962" s="344"/>
      <c r="BS6962" s="305"/>
      <c r="BT6962" s="305"/>
      <c r="BU6962" s="305"/>
      <c r="BV6962" s="305"/>
      <c r="BW6962" s="305"/>
      <c r="BX6962" s="305"/>
      <c r="BY6962" s="305"/>
      <c r="BZ6962" s="305"/>
      <c r="CA6962" s="305"/>
      <c r="CE6962" s="110"/>
    </row>
    <row r="6963" spans="9:83" s="108" customFormat="1" x14ac:dyDescent="0.25">
      <c r="I6963" s="111"/>
      <c r="J6963" s="111"/>
      <c r="K6963" s="111"/>
      <c r="L6963" s="111"/>
      <c r="M6963" s="111"/>
      <c r="N6963" s="111"/>
      <c r="O6963" s="112"/>
      <c r="AF6963" s="109"/>
      <c r="AG6963" s="109"/>
      <c r="AH6963" s="109"/>
      <c r="AN6963" s="109"/>
      <c r="AO6963" s="109"/>
      <c r="AP6963" s="109"/>
      <c r="BF6963" s="305"/>
      <c r="BG6963" s="305"/>
      <c r="BJ6963" s="344"/>
      <c r="BK6963" s="344"/>
      <c r="BS6963" s="305"/>
      <c r="BT6963" s="305"/>
      <c r="BU6963" s="305"/>
      <c r="BV6963" s="305"/>
      <c r="BW6963" s="305"/>
      <c r="BX6963" s="305"/>
      <c r="BY6963" s="305"/>
      <c r="BZ6963" s="305"/>
      <c r="CA6963" s="305"/>
      <c r="CE6963" s="110"/>
    </row>
    <row r="6964" spans="9:83" s="108" customFormat="1" x14ac:dyDescent="0.25">
      <c r="I6964" s="111"/>
      <c r="J6964" s="111"/>
      <c r="K6964" s="111"/>
      <c r="L6964" s="111"/>
      <c r="M6964" s="111"/>
      <c r="N6964" s="111"/>
      <c r="O6964" s="112"/>
      <c r="AF6964" s="109"/>
      <c r="AG6964" s="109"/>
      <c r="AH6964" s="109"/>
      <c r="AN6964" s="109"/>
      <c r="AO6964" s="109"/>
      <c r="AP6964" s="109"/>
      <c r="BF6964" s="305"/>
      <c r="BG6964" s="305"/>
      <c r="BJ6964" s="344"/>
      <c r="BK6964" s="344"/>
      <c r="BS6964" s="305"/>
      <c r="BT6964" s="305"/>
      <c r="BU6964" s="305"/>
      <c r="BV6964" s="305"/>
      <c r="BW6964" s="305"/>
      <c r="BX6964" s="305"/>
      <c r="BY6964" s="305"/>
      <c r="BZ6964" s="305"/>
      <c r="CA6964" s="305"/>
      <c r="CE6964" s="110"/>
    </row>
    <row r="6965" spans="9:83" s="108" customFormat="1" x14ac:dyDescent="0.25">
      <c r="I6965" s="111"/>
      <c r="J6965" s="111"/>
      <c r="K6965" s="111"/>
      <c r="L6965" s="111"/>
      <c r="M6965" s="111"/>
      <c r="N6965" s="111"/>
      <c r="O6965" s="112"/>
      <c r="AF6965" s="109"/>
      <c r="AG6965" s="109"/>
      <c r="AH6965" s="109"/>
      <c r="AN6965" s="109"/>
      <c r="AO6965" s="109"/>
      <c r="AP6965" s="109"/>
      <c r="BF6965" s="305"/>
      <c r="BG6965" s="305"/>
      <c r="BJ6965" s="344"/>
      <c r="BK6965" s="344"/>
      <c r="BS6965" s="305"/>
      <c r="BT6965" s="305"/>
      <c r="BU6965" s="305"/>
      <c r="BV6965" s="305"/>
      <c r="BW6965" s="305"/>
      <c r="BX6965" s="305"/>
      <c r="BY6965" s="305"/>
      <c r="BZ6965" s="305"/>
      <c r="CA6965" s="305"/>
      <c r="CE6965" s="110"/>
    </row>
    <row r="6966" spans="9:83" s="108" customFormat="1" x14ac:dyDescent="0.25">
      <c r="I6966" s="111"/>
      <c r="J6966" s="111"/>
      <c r="K6966" s="111"/>
      <c r="L6966" s="111"/>
      <c r="M6966" s="111"/>
      <c r="N6966" s="111"/>
      <c r="O6966" s="112"/>
      <c r="AF6966" s="109"/>
      <c r="AG6966" s="109"/>
      <c r="AH6966" s="109"/>
      <c r="AN6966" s="109"/>
      <c r="AO6966" s="109"/>
      <c r="AP6966" s="109"/>
      <c r="BF6966" s="305"/>
      <c r="BG6966" s="305"/>
      <c r="BJ6966" s="344"/>
      <c r="BK6966" s="344"/>
      <c r="BS6966" s="305"/>
      <c r="BT6966" s="305"/>
      <c r="BU6966" s="305"/>
      <c r="BV6966" s="305"/>
      <c r="BW6966" s="305"/>
      <c r="BX6966" s="305"/>
      <c r="BY6966" s="305"/>
      <c r="BZ6966" s="305"/>
      <c r="CA6966" s="305"/>
      <c r="CE6966" s="110"/>
    </row>
    <row r="6967" spans="9:83" s="108" customFormat="1" x14ac:dyDescent="0.25">
      <c r="I6967" s="111"/>
      <c r="J6967" s="111"/>
      <c r="K6967" s="111"/>
      <c r="L6967" s="111"/>
      <c r="M6967" s="111"/>
      <c r="N6967" s="111"/>
      <c r="O6967" s="112"/>
      <c r="AF6967" s="109"/>
      <c r="AG6967" s="109"/>
      <c r="AH6967" s="109"/>
      <c r="AN6967" s="109"/>
      <c r="AO6967" s="109"/>
      <c r="AP6967" s="109"/>
      <c r="BF6967" s="305"/>
      <c r="BG6967" s="305"/>
      <c r="BJ6967" s="344"/>
      <c r="BK6967" s="344"/>
      <c r="BS6967" s="305"/>
      <c r="BT6967" s="305"/>
      <c r="BU6967" s="305"/>
      <c r="BV6967" s="305"/>
      <c r="BW6967" s="305"/>
      <c r="BX6967" s="305"/>
      <c r="BY6967" s="305"/>
      <c r="BZ6967" s="305"/>
      <c r="CA6967" s="305"/>
      <c r="CE6967" s="110"/>
    </row>
    <row r="6968" spans="9:83" s="108" customFormat="1" x14ac:dyDescent="0.25">
      <c r="I6968" s="111"/>
      <c r="J6968" s="111"/>
      <c r="K6968" s="111"/>
      <c r="L6968" s="111"/>
      <c r="M6968" s="111"/>
      <c r="N6968" s="111"/>
      <c r="O6968" s="112"/>
      <c r="AF6968" s="109"/>
      <c r="AG6968" s="109"/>
      <c r="AH6968" s="109"/>
      <c r="AN6968" s="109"/>
      <c r="AO6968" s="109"/>
      <c r="AP6968" s="109"/>
      <c r="BF6968" s="305"/>
      <c r="BG6968" s="305"/>
      <c r="BJ6968" s="344"/>
      <c r="BK6968" s="344"/>
      <c r="BS6968" s="305"/>
      <c r="BT6968" s="305"/>
      <c r="BU6968" s="305"/>
      <c r="BV6968" s="305"/>
      <c r="BW6968" s="305"/>
      <c r="BX6968" s="305"/>
      <c r="BY6968" s="305"/>
      <c r="BZ6968" s="305"/>
      <c r="CA6968" s="305"/>
      <c r="CE6968" s="110"/>
    </row>
    <row r="6969" spans="9:83" s="108" customFormat="1" x14ac:dyDescent="0.25">
      <c r="I6969" s="111"/>
      <c r="J6969" s="111"/>
      <c r="K6969" s="111"/>
      <c r="L6969" s="111"/>
      <c r="M6969" s="111"/>
      <c r="N6969" s="111"/>
      <c r="O6969" s="112"/>
      <c r="AF6969" s="109"/>
      <c r="AG6969" s="109"/>
      <c r="AH6969" s="109"/>
      <c r="AN6969" s="109"/>
      <c r="AO6969" s="109"/>
      <c r="AP6969" s="109"/>
      <c r="BF6969" s="305"/>
      <c r="BG6969" s="305"/>
      <c r="BJ6969" s="344"/>
      <c r="BK6969" s="344"/>
      <c r="BS6969" s="305"/>
      <c r="BT6969" s="305"/>
      <c r="BU6969" s="305"/>
      <c r="BV6969" s="305"/>
      <c r="BW6969" s="305"/>
      <c r="BX6969" s="305"/>
      <c r="BY6969" s="305"/>
      <c r="BZ6969" s="305"/>
      <c r="CA6969" s="305"/>
      <c r="CE6969" s="110"/>
    </row>
    <row r="6970" spans="9:83" s="108" customFormat="1" x14ac:dyDescent="0.25">
      <c r="I6970" s="111"/>
      <c r="J6970" s="111"/>
      <c r="K6970" s="111"/>
      <c r="L6970" s="111"/>
      <c r="M6970" s="111"/>
      <c r="N6970" s="111"/>
      <c r="O6970" s="112"/>
      <c r="AF6970" s="109"/>
      <c r="AG6970" s="109"/>
      <c r="AH6970" s="109"/>
      <c r="AN6970" s="109"/>
      <c r="AO6970" s="109"/>
      <c r="AP6970" s="109"/>
      <c r="BF6970" s="305"/>
      <c r="BG6970" s="305"/>
      <c r="BJ6970" s="344"/>
      <c r="BK6970" s="344"/>
      <c r="BS6970" s="305"/>
      <c r="BT6970" s="305"/>
      <c r="BU6970" s="305"/>
      <c r="BV6970" s="305"/>
      <c r="BW6970" s="305"/>
      <c r="BX6970" s="305"/>
      <c r="BY6970" s="305"/>
      <c r="BZ6970" s="305"/>
      <c r="CA6970" s="305"/>
      <c r="CE6970" s="110"/>
    </row>
    <row r="6971" spans="9:83" s="108" customFormat="1" x14ac:dyDescent="0.25">
      <c r="I6971" s="111"/>
      <c r="J6971" s="111"/>
      <c r="K6971" s="111"/>
      <c r="L6971" s="111"/>
      <c r="M6971" s="111"/>
      <c r="N6971" s="111"/>
      <c r="O6971" s="112"/>
      <c r="AF6971" s="109"/>
      <c r="AG6971" s="109"/>
      <c r="AH6971" s="109"/>
      <c r="AN6971" s="109"/>
      <c r="AO6971" s="109"/>
      <c r="AP6971" s="109"/>
      <c r="BF6971" s="305"/>
      <c r="BG6971" s="305"/>
      <c r="BJ6971" s="344"/>
      <c r="BK6971" s="344"/>
      <c r="BS6971" s="305"/>
      <c r="BT6971" s="305"/>
      <c r="BU6971" s="305"/>
      <c r="BV6971" s="305"/>
      <c r="BW6971" s="305"/>
      <c r="BX6971" s="305"/>
      <c r="BY6971" s="305"/>
      <c r="BZ6971" s="305"/>
      <c r="CA6971" s="305"/>
      <c r="CE6971" s="110"/>
    </row>
    <row r="6972" spans="9:83" s="108" customFormat="1" x14ac:dyDescent="0.25">
      <c r="I6972" s="111"/>
      <c r="J6972" s="111"/>
      <c r="K6972" s="111"/>
      <c r="L6972" s="111"/>
      <c r="M6972" s="111"/>
      <c r="N6972" s="111"/>
      <c r="O6972" s="112"/>
      <c r="AF6972" s="109"/>
      <c r="AG6972" s="109"/>
      <c r="AH6972" s="109"/>
      <c r="AN6972" s="109"/>
      <c r="AO6972" s="109"/>
      <c r="AP6972" s="109"/>
      <c r="BF6972" s="305"/>
      <c r="BG6972" s="305"/>
      <c r="BJ6972" s="344"/>
      <c r="BK6972" s="344"/>
      <c r="BS6972" s="305"/>
      <c r="BT6972" s="305"/>
      <c r="BU6972" s="305"/>
      <c r="BV6972" s="305"/>
      <c r="BW6972" s="305"/>
      <c r="BX6972" s="305"/>
      <c r="BY6972" s="305"/>
      <c r="BZ6972" s="305"/>
      <c r="CA6972" s="305"/>
      <c r="CE6972" s="110"/>
    </row>
    <row r="6973" spans="9:83" s="108" customFormat="1" x14ac:dyDescent="0.25">
      <c r="I6973" s="111"/>
      <c r="J6973" s="111"/>
      <c r="K6973" s="111"/>
      <c r="L6973" s="111"/>
      <c r="M6973" s="111"/>
      <c r="N6973" s="111"/>
      <c r="O6973" s="112"/>
      <c r="AF6973" s="109"/>
      <c r="AG6973" s="109"/>
      <c r="AH6973" s="109"/>
      <c r="AN6973" s="109"/>
      <c r="AO6973" s="109"/>
      <c r="AP6973" s="109"/>
      <c r="BF6973" s="305"/>
      <c r="BG6973" s="305"/>
      <c r="BJ6973" s="344"/>
      <c r="BK6973" s="344"/>
      <c r="BS6973" s="305"/>
      <c r="BT6973" s="305"/>
      <c r="BU6973" s="305"/>
      <c r="BV6973" s="305"/>
      <c r="BW6973" s="305"/>
      <c r="BX6973" s="305"/>
      <c r="BY6973" s="305"/>
      <c r="BZ6973" s="305"/>
      <c r="CA6973" s="305"/>
      <c r="CE6973" s="110"/>
    </row>
    <row r="6974" spans="9:83" s="108" customFormat="1" x14ac:dyDescent="0.25">
      <c r="I6974" s="111"/>
      <c r="J6974" s="111"/>
      <c r="K6974" s="111"/>
      <c r="L6974" s="111"/>
      <c r="M6974" s="111"/>
      <c r="N6974" s="111"/>
      <c r="O6974" s="112"/>
      <c r="AF6974" s="109"/>
      <c r="AG6974" s="109"/>
      <c r="AH6974" s="109"/>
      <c r="AN6974" s="109"/>
      <c r="AO6974" s="109"/>
      <c r="AP6974" s="109"/>
      <c r="BF6974" s="305"/>
      <c r="BG6974" s="305"/>
      <c r="BJ6974" s="344"/>
      <c r="BK6974" s="344"/>
      <c r="BS6974" s="305"/>
      <c r="BT6974" s="305"/>
      <c r="BU6974" s="305"/>
      <c r="BV6974" s="305"/>
      <c r="BW6974" s="305"/>
      <c r="BX6974" s="305"/>
      <c r="BY6974" s="305"/>
      <c r="BZ6974" s="305"/>
      <c r="CA6974" s="305"/>
      <c r="CE6974" s="110"/>
    </row>
    <row r="6975" spans="9:83" s="108" customFormat="1" x14ac:dyDescent="0.25">
      <c r="I6975" s="111"/>
      <c r="J6975" s="111"/>
      <c r="K6975" s="111"/>
      <c r="L6975" s="111"/>
      <c r="M6975" s="111"/>
      <c r="N6975" s="111"/>
      <c r="O6975" s="112"/>
      <c r="AF6975" s="109"/>
      <c r="AG6975" s="109"/>
      <c r="AH6975" s="109"/>
      <c r="AN6975" s="109"/>
      <c r="AO6975" s="109"/>
      <c r="AP6975" s="109"/>
      <c r="BF6975" s="305"/>
      <c r="BG6975" s="305"/>
      <c r="BJ6975" s="344"/>
      <c r="BK6975" s="344"/>
      <c r="BS6975" s="305"/>
      <c r="BT6975" s="305"/>
      <c r="BU6975" s="305"/>
      <c r="BV6975" s="305"/>
      <c r="BW6975" s="305"/>
      <c r="BX6975" s="305"/>
      <c r="BY6975" s="305"/>
      <c r="BZ6975" s="305"/>
      <c r="CA6975" s="305"/>
      <c r="CE6975" s="110"/>
    </row>
    <row r="6976" spans="9:83" s="108" customFormat="1" x14ac:dyDescent="0.25">
      <c r="I6976" s="111"/>
      <c r="J6976" s="111"/>
      <c r="K6976" s="111"/>
      <c r="L6976" s="111"/>
      <c r="M6976" s="111"/>
      <c r="N6976" s="111"/>
      <c r="O6976" s="112"/>
      <c r="AF6976" s="109"/>
      <c r="AG6976" s="109"/>
      <c r="AH6976" s="109"/>
      <c r="AN6976" s="109"/>
      <c r="AO6976" s="109"/>
      <c r="AP6976" s="109"/>
      <c r="BF6976" s="305"/>
      <c r="BG6976" s="305"/>
      <c r="BJ6976" s="344"/>
      <c r="BK6976" s="344"/>
      <c r="BS6976" s="305"/>
      <c r="BT6976" s="305"/>
      <c r="BU6976" s="305"/>
      <c r="BV6976" s="305"/>
      <c r="BW6976" s="305"/>
      <c r="BX6976" s="305"/>
      <c r="BY6976" s="305"/>
      <c r="BZ6976" s="305"/>
      <c r="CA6976" s="305"/>
      <c r="CE6976" s="110"/>
    </row>
    <row r="6977" spans="9:83" s="108" customFormat="1" x14ac:dyDescent="0.25">
      <c r="I6977" s="111"/>
      <c r="J6977" s="111"/>
      <c r="K6977" s="111"/>
      <c r="L6977" s="111"/>
      <c r="M6977" s="111"/>
      <c r="N6977" s="111"/>
      <c r="O6977" s="112"/>
      <c r="AF6977" s="109"/>
      <c r="AG6977" s="109"/>
      <c r="AH6977" s="109"/>
      <c r="AN6977" s="109"/>
      <c r="AO6977" s="109"/>
      <c r="AP6977" s="109"/>
      <c r="BF6977" s="305"/>
      <c r="BG6977" s="305"/>
      <c r="BJ6977" s="344"/>
      <c r="BK6977" s="344"/>
      <c r="BS6977" s="305"/>
      <c r="BT6977" s="305"/>
      <c r="BU6977" s="305"/>
      <c r="BV6977" s="305"/>
      <c r="BW6977" s="305"/>
      <c r="BX6977" s="305"/>
      <c r="BY6977" s="305"/>
      <c r="BZ6977" s="305"/>
      <c r="CA6977" s="305"/>
      <c r="CE6977" s="110"/>
    </row>
    <row r="6978" spans="9:83" s="108" customFormat="1" x14ac:dyDescent="0.25">
      <c r="I6978" s="111"/>
      <c r="J6978" s="111"/>
      <c r="K6978" s="111"/>
      <c r="L6978" s="111"/>
      <c r="M6978" s="111"/>
      <c r="N6978" s="111"/>
      <c r="O6978" s="112"/>
      <c r="AF6978" s="109"/>
      <c r="AG6978" s="109"/>
      <c r="AH6978" s="109"/>
      <c r="AN6978" s="109"/>
      <c r="AO6978" s="109"/>
      <c r="AP6978" s="109"/>
      <c r="BF6978" s="305"/>
      <c r="BG6978" s="305"/>
      <c r="BJ6978" s="344"/>
      <c r="BK6978" s="344"/>
      <c r="BS6978" s="305"/>
      <c r="BT6978" s="305"/>
      <c r="BU6978" s="305"/>
      <c r="BV6978" s="305"/>
      <c r="BW6978" s="305"/>
      <c r="BX6978" s="305"/>
      <c r="BY6978" s="305"/>
      <c r="BZ6978" s="305"/>
      <c r="CA6978" s="305"/>
      <c r="CE6978" s="110"/>
    </row>
    <row r="6979" spans="9:83" s="108" customFormat="1" x14ac:dyDescent="0.25">
      <c r="I6979" s="111"/>
      <c r="J6979" s="111"/>
      <c r="K6979" s="111"/>
      <c r="L6979" s="111"/>
      <c r="M6979" s="111"/>
      <c r="N6979" s="111"/>
      <c r="O6979" s="112"/>
      <c r="AF6979" s="109"/>
      <c r="AG6979" s="109"/>
      <c r="AH6979" s="109"/>
      <c r="AN6979" s="109"/>
      <c r="AO6979" s="109"/>
      <c r="AP6979" s="109"/>
      <c r="BF6979" s="305"/>
      <c r="BG6979" s="305"/>
      <c r="BJ6979" s="344"/>
      <c r="BK6979" s="344"/>
      <c r="BS6979" s="305"/>
      <c r="BT6979" s="305"/>
      <c r="BU6979" s="305"/>
      <c r="BV6979" s="305"/>
      <c r="BW6979" s="305"/>
      <c r="BX6979" s="305"/>
      <c r="BY6979" s="305"/>
      <c r="BZ6979" s="305"/>
      <c r="CA6979" s="305"/>
      <c r="CE6979" s="110"/>
    </row>
    <row r="6980" spans="9:83" s="108" customFormat="1" x14ac:dyDescent="0.25">
      <c r="I6980" s="111"/>
      <c r="J6980" s="111"/>
      <c r="K6980" s="111"/>
      <c r="L6980" s="111"/>
      <c r="M6980" s="111"/>
      <c r="N6980" s="111"/>
      <c r="O6980" s="112"/>
      <c r="AF6980" s="109"/>
      <c r="AG6980" s="109"/>
      <c r="AH6980" s="109"/>
      <c r="AN6980" s="109"/>
      <c r="AO6980" s="109"/>
      <c r="AP6980" s="109"/>
      <c r="BF6980" s="305"/>
      <c r="BG6980" s="305"/>
      <c r="BJ6980" s="344"/>
      <c r="BK6980" s="344"/>
      <c r="BS6980" s="305"/>
      <c r="BT6980" s="305"/>
      <c r="BU6980" s="305"/>
      <c r="BV6980" s="305"/>
      <c r="BW6980" s="305"/>
      <c r="BX6980" s="305"/>
      <c r="BY6980" s="305"/>
      <c r="BZ6980" s="305"/>
      <c r="CA6980" s="305"/>
      <c r="CE6980" s="110"/>
    </row>
    <row r="6981" spans="9:83" s="108" customFormat="1" x14ac:dyDescent="0.25">
      <c r="I6981" s="111"/>
      <c r="J6981" s="111"/>
      <c r="K6981" s="111"/>
      <c r="L6981" s="111"/>
      <c r="M6981" s="111"/>
      <c r="N6981" s="111"/>
      <c r="O6981" s="112"/>
      <c r="AF6981" s="109"/>
      <c r="AG6981" s="109"/>
      <c r="AH6981" s="109"/>
      <c r="AN6981" s="109"/>
      <c r="AO6981" s="109"/>
      <c r="AP6981" s="109"/>
      <c r="BF6981" s="305"/>
      <c r="BG6981" s="305"/>
      <c r="BJ6981" s="344"/>
      <c r="BK6981" s="344"/>
      <c r="BS6981" s="305"/>
      <c r="BT6981" s="305"/>
      <c r="BU6981" s="305"/>
      <c r="BV6981" s="305"/>
      <c r="BW6981" s="305"/>
      <c r="BX6981" s="305"/>
      <c r="BY6981" s="305"/>
      <c r="BZ6981" s="305"/>
      <c r="CA6981" s="305"/>
      <c r="CE6981" s="110"/>
    </row>
    <row r="6982" spans="9:83" s="108" customFormat="1" x14ac:dyDescent="0.25">
      <c r="I6982" s="111"/>
      <c r="J6982" s="111"/>
      <c r="K6982" s="111"/>
      <c r="L6982" s="111"/>
      <c r="M6982" s="111"/>
      <c r="N6982" s="111"/>
      <c r="O6982" s="112"/>
      <c r="AF6982" s="109"/>
      <c r="AG6982" s="109"/>
      <c r="AH6982" s="109"/>
      <c r="AN6982" s="109"/>
      <c r="AO6982" s="109"/>
      <c r="AP6982" s="109"/>
      <c r="BF6982" s="305"/>
      <c r="BG6982" s="305"/>
      <c r="BJ6982" s="344"/>
      <c r="BK6982" s="344"/>
      <c r="BS6982" s="305"/>
      <c r="BT6982" s="305"/>
      <c r="BU6982" s="305"/>
      <c r="BV6982" s="305"/>
      <c r="BW6982" s="305"/>
      <c r="BX6982" s="305"/>
      <c r="BY6982" s="305"/>
      <c r="BZ6982" s="305"/>
      <c r="CA6982" s="305"/>
      <c r="CE6982" s="110"/>
    </row>
    <row r="6983" spans="9:83" s="108" customFormat="1" x14ac:dyDescent="0.25">
      <c r="I6983" s="111"/>
      <c r="J6983" s="111"/>
      <c r="K6983" s="111"/>
      <c r="L6983" s="111"/>
      <c r="M6983" s="111"/>
      <c r="N6983" s="111"/>
      <c r="O6983" s="112"/>
      <c r="AF6983" s="109"/>
      <c r="AG6983" s="109"/>
      <c r="AH6983" s="109"/>
      <c r="AN6983" s="109"/>
      <c r="AO6983" s="109"/>
      <c r="AP6983" s="109"/>
      <c r="BF6983" s="305"/>
      <c r="BG6983" s="305"/>
      <c r="BJ6983" s="344"/>
      <c r="BK6983" s="344"/>
      <c r="BS6983" s="305"/>
      <c r="BT6983" s="305"/>
      <c r="BU6983" s="305"/>
      <c r="BV6983" s="305"/>
      <c r="BW6983" s="305"/>
      <c r="BX6983" s="305"/>
      <c r="BY6983" s="305"/>
      <c r="BZ6983" s="305"/>
      <c r="CA6983" s="305"/>
      <c r="CE6983" s="110"/>
    </row>
    <row r="6984" spans="9:83" s="108" customFormat="1" x14ac:dyDescent="0.25">
      <c r="I6984" s="111"/>
      <c r="J6984" s="111"/>
      <c r="K6984" s="111"/>
      <c r="L6984" s="111"/>
      <c r="M6984" s="111"/>
      <c r="N6984" s="111"/>
      <c r="O6984" s="112"/>
      <c r="AF6984" s="109"/>
      <c r="AG6984" s="109"/>
      <c r="AH6984" s="109"/>
      <c r="AN6984" s="109"/>
      <c r="AO6984" s="109"/>
      <c r="AP6984" s="109"/>
      <c r="BF6984" s="305"/>
      <c r="BG6984" s="305"/>
      <c r="BJ6984" s="344"/>
      <c r="BK6984" s="344"/>
      <c r="BS6984" s="305"/>
      <c r="BT6984" s="305"/>
      <c r="BU6984" s="305"/>
      <c r="BV6984" s="305"/>
      <c r="BW6984" s="305"/>
      <c r="BX6984" s="305"/>
      <c r="BY6984" s="305"/>
      <c r="BZ6984" s="305"/>
      <c r="CA6984" s="305"/>
      <c r="CE6984" s="110"/>
    </row>
    <row r="6985" spans="9:83" s="108" customFormat="1" x14ac:dyDescent="0.25">
      <c r="I6985" s="111"/>
      <c r="J6985" s="111"/>
      <c r="K6985" s="111"/>
      <c r="L6985" s="111"/>
      <c r="M6985" s="111"/>
      <c r="N6985" s="111"/>
      <c r="O6985" s="112"/>
      <c r="AF6985" s="109"/>
      <c r="AG6985" s="109"/>
      <c r="AH6985" s="109"/>
      <c r="AN6985" s="109"/>
      <c r="AO6985" s="109"/>
      <c r="AP6985" s="109"/>
      <c r="BF6985" s="305"/>
      <c r="BG6985" s="305"/>
      <c r="BJ6985" s="344"/>
      <c r="BK6985" s="344"/>
      <c r="BS6985" s="305"/>
      <c r="BT6985" s="305"/>
      <c r="BU6985" s="305"/>
      <c r="BV6985" s="305"/>
      <c r="BW6985" s="305"/>
      <c r="BX6985" s="305"/>
      <c r="BY6985" s="305"/>
      <c r="BZ6985" s="305"/>
      <c r="CA6985" s="305"/>
      <c r="CE6985" s="110"/>
    </row>
    <row r="6986" spans="9:83" s="108" customFormat="1" x14ac:dyDescent="0.25">
      <c r="I6986" s="111"/>
      <c r="J6986" s="111"/>
      <c r="K6986" s="111"/>
      <c r="L6986" s="111"/>
      <c r="M6986" s="111"/>
      <c r="N6986" s="111"/>
      <c r="O6986" s="112"/>
      <c r="AF6986" s="109"/>
      <c r="AG6986" s="109"/>
      <c r="AH6986" s="109"/>
      <c r="AN6986" s="109"/>
      <c r="AO6986" s="109"/>
      <c r="AP6986" s="109"/>
      <c r="BF6986" s="305"/>
      <c r="BG6986" s="305"/>
      <c r="BJ6986" s="344"/>
      <c r="BK6986" s="344"/>
      <c r="BS6986" s="305"/>
      <c r="BT6986" s="305"/>
      <c r="BU6986" s="305"/>
      <c r="BV6986" s="305"/>
      <c r="BW6986" s="305"/>
      <c r="BX6986" s="305"/>
      <c r="BY6986" s="305"/>
      <c r="BZ6986" s="305"/>
      <c r="CA6986" s="305"/>
      <c r="CE6986" s="110"/>
    </row>
    <row r="6987" spans="9:83" s="108" customFormat="1" x14ac:dyDescent="0.25">
      <c r="I6987" s="111"/>
      <c r="J6987" s="111"/>
      <c r="K6987" s="111"/>
      <c r="L6987" s="111"/>
      <c r="M6987" s="111"/>
      <c r="N6987" s="111"/>
      <c r="O6987" s="112"/>
      <c r="AF6987" s="109"/>
      <c r="AG6987" s="109"/>
      <c r="AH6987" s="109"/>
      <c r="AN6987" s="109"/>
      <c r="AO6987" s="109"/>
      <c r="AP6987" s="109"/>
      <c r="BF6987" s="305"/>
      <c r="BG6987" s="305"/>
      <c r="BJ6987" s="344"/>
      <c r="BK6987" s="344"/>
      <c r="BS6987" s="305"/>
      <c r="BT6987" s="305"/>
      <c r="BU6987" s="305"/>
      <c r="BV6987" s="305"/>
      <c r="BW6987" s="305"/>
      <c r="BX6987" s="305"/>
      <c r="BY6987" s="305"/>
      <c r="BZ6987" s="305"/>
      <c r="CA6987" s="305"/>
      <c r="CE6987" s="110"/>
    </row>
    <row r="6988" spans="9:83" s="108" customFormat="1" x14ac:dyDescent="0.25">
      <c r="I6988" s="111"/>
      <c r="J6988" s="111"/>
      <c r="K6988" s="111"/>
      <c r="L6988" s="111"/>
      <c r="M6988" s="111"/>
      <c r="N6988" s="111"/>
      <c r="O6988" s="112"/>
      <c r="AF6988" s="109"/>
      <c r="AG6988" s="109"/>
      <c r="AH6988" s="109"/>
      <c r="AN6988" s="109"/>
      <c r="AO6988" s="109"/>
      <c r="AP6988" s="109"/>
      <c r="BF6988" s="305"/>
      <c r="BG6988" s="305"/>
      <c r="BJ6988" s="344"/>
      <c r="BK6988" s="344"/>
      <c r="BS6988" s="305"/>
      <c r="BT6988" s="305"/>
      <c r="BU6988" s="305"/>
      <c r="BV6988" s="305"/>
      <c r="BW6988" s="305"/>
      <c r="BX6988" s="305"/>
      <c r="BY6988" s="305"/>
      <c r="BZ6988" s="305"/>
      <c r="CA6988" s="305"/>
      <c r="CE6988" s="110"/>
    </row>
    <row r="6989" spans="9:83" s="108" customFormat="1" x14ac:dyDescent="0.25">
      <c r="I6989" s="111"/>
      <c r="J6989" s="111"/>
      <c r="K6989" s="111"/>
      <c r="L6989" s="111"/>
      <c r="M6989" s="111"/>
      <c r="N6989" s="111"/>
      <c r="O6989" s="112"/>
      <c r="AF6989" s="109"/>
      <c r="AG6989" s="109"/>
      <c r="AH6989" s="109"/>
      <c r="AN6989" s="109"/>
      <c r="AO6989" s="109"/>
      <c r="AP6989" s="109"/>
      <c r="BF6989" s="305"/>
      <c r="BG6989" s="305"/>
      <c r="BJ6989" s="344"/>
      <c r="BK6989" s="344"/>
      <c r="BS6989" s="305"/>
      <c r="BT6989" s="305"/>
      <c r="BU6989" s="305"/>
      <c r="BV6989" s="305"/>
      <c r="BW6989" s="305"/>
      <c r="BX6989" s="305"/>
      <c r="BY6989" s="305"/>
      <c r="BZ6989" s="305"/>
      <c r="CA6989" s="305"/>
      <c r="CE6989" s="110"/>
    </row>
    <row r="6990" spans="9:83" s="108" customFormat="1" x14ac:dyDescent="0.25">
      <c r="I6990" s="111"/>
      <c r="J6990" s="111"/>
      <c r="K6990" s="111"/>
      <c r="L6990" s="111"/>
      <c r="M6990" s="111"/>
      <c r="N6990" s="111"/>
      <c r="O6990" s="112"/>
      <c r="AF6990" s="109"/>
      <c r="AG6990" s="109"/>
      <c r="AH6990" s="109"/>
      <c r="AN6990" s="109"/>
      <c r="AO6990" s="109"/>
      <c r="AP6990" s="109"/>
      <c r="BF6990" s="305"/>
      <c r="BG6990" s="305"/>
      <c r="BJ6990" s="344"/>
      <c r="BK6990" s="344"/>
      <c r="BS6990" s="305"/>
      <c r="BT6990" s="305"/>
      <c r="BU6990" s="305"/>
      <c r="BV6990" s="305"/>
      <c r="BW6990" s="305"/>
      <c r="BX6990" s="305"/>
      <c r="BY6990" s="305"/>
      <c r="BZ6990" s="305"/>
      <c r="CA6990" s="305"/>
      <c r="CE6990" s="110"/>
    </row>
    <row r="6991" spans="9:83" s="108" customFormat="1" x14ac:dyDescent="0.25">
      <c r="I6991" s="111"/>
      <c r="J6991" s="111"/>
      <c r="K6991" s="111"/>
      <c r="L6991" s="111"/>
      <c r="M6991" s="111"/>
      <c r="N6991" s="111"/>
      <c r="O6991" s="112"/>
      <c r="AF6991" s="109"/>
      <c r="AG6991" s="109"/>
      <c r="AH6991" s="109"/>
      <c r="AN6991" s="109"/>
      <c r="AO6991" s="109"/>
      <c r="AP6991" s="109"/>
      <c r="BF6991" s="305"/>
      <c r="BG6991" s="305"/>
      <c r="BJ6991" s="344"/>
      <c r="BK6991" s="344"/>
      <c r="BS6991" s="305"/>
      <c r="BT6991" s="305"/>
      <c r="BU6991" s="305"/>
      <c r="BV6991" s="305"/>
      <c r="BW6991" s="305"/>
      <c r="BX6991" s="305"/>
      <c r="BY6991" s="305"/>
      <c r="BZ6991" s="305"/>
      <c r="CA6991" s="305"/>
      <c r="CE6991" s="110"/>
    </row>
    <row r="6992" spans="9:83" s="108" customFormat="1" x14ac:dyDescent="0.25">
      <c r="I6992" s="111"/>
      <c r="J6992" s="111"/>
      <c r="K6992" s="111"/>
      <c r="L6992" s="111"/>
      <c r="M6992" s="111"/>
      <c r="N6992" s="111"/>
      <c r="O6992" s="112"/>
      <c r="AF6992" s="109"/>
      <c r="AG6992" s="109"/>
      <c r="AH6992" s="109"/>
      <c r="AN6992" s="109"/>
      <c r="AO6992" s="109"/>
      <c r="AP6992" s="109"/>
      <c r="BF6992" s="305"/>
      <c r="BG6992" s="305"/>
      <c r="BJ6992" s="344"/>
      <c r="BK6992" s="344"/>
      <c r="BS6992" s="305"/>
      <c r="BT6992" s="305"/>
      <c r="BU6992" s="305"/>
      <c r="BV6992" s="305"/>
      <c r="BW6992" s="305"/>
      <c r="BX6992" s="305"/>
      <c r="BY6992" s="305"/>
      <c r="BZ6992" s="305"/>
      <c r="CA6992" s="305"/>
      <c r="CE6992" s="110"/>
    </row>
    <row r="6993" spans="9:83" s="108" customFormat="1" x14ac:dyDescent="0.25">
      <c r="I6993" s="111"/>
      <c r="J6993" s="111"/>
      <c r="K6993" s="111"/>
      <c r="L6993" s="111"/>
      <c r="M6993" s="111"/>
      <c r="N6993" s="111"/>
      <c r="O6993" s="112"/>
      <c r="AF6993" s="109"/>
      <c r="AG6993" s="109"/>
      <c r="AH6993" s="109"/>
      <c r="AN6993" s="109"/>
      <c r="AO6993" s="109"/>
      <c r="AP6993" s="109"/>
      <c r="BF6993" s="305"/>
      <c r="BG6993" s="305"/>
      <c r="BJ6993" s="344"/>
      <c r="BK6993" s="344"/>
      <c r="BS6993" s="305"/>
      <c r="BT6993" s="305"/>
      <c r="BU6993" s="305"/>
      <c r="BV6993" s="305"/>
      <c r="BW6993" s="305"/>
      <c r="BX6993" s="305"/>
      <c r="BY6993" s="305"/>
      <c r="BZ6993" s="305"/>
      <c r="CA6993" s="305"/>
      <c r="CE6993" s="110"/>
    </row>
    <row r="6994" spans="9:83" s="108" customFormat="1" x14ac:dyDescent="0.25">
      <c r="I6994" s="111"/>
      <c r="J6994" s="111"/>
      <c r="K6994" s="111"/>
      <c r="L6994" s="111"/>
      <c r="M6994" s="111"/>
      <c r="N6994" s="111"/>
      <c r="O6994" s="112"/>
      <c r="AF6994" s="109"/>
      <c r="AG6994" s="109"/>
      <c r="AH6994" s="109"/>
      <c r="AN6994" s="109"/>
      <c r="AO6994" s="109"/>
      <c r="AP6994" s="109"/>
      <c r="BF6994" s="305"/>
      <c r="BG6994" s="305"/>
      <c r="BJ6994" s="344"/>
      <c r="BK6994" s="344"/>
      <c r="BS6994" s="305"/>
      <c r="BT6994" s="305"/>
      <c r="BU6994" s="305"/>
      <c r="BV6994" s="305"/>
      <c r="BW6994" s="305"/>
      <c r="BX6994" s="305"/>
      <c r="BY6994" s="305"/>
      <c r="BZ6994" s="305"/>
      <c r="CA6994" s="305"/>
      <c r="CE6994" s="110"/>
    </row>
    <row r="6995" spans="9:83" s="108" customFormat="1" x14ac:dyDescent="0.25">
      <c r="I6995" s="111"/>
      <c r="J6995" s="111"/>
      <c r="K6995" s="111"/>
      <c r="L6995" s="111"/>
      <c r="M6995" s="111"/>
      <c r="N6995" s="111"/>
      <c r="O6995" s="112"/>
      <c r="AF6995" s="109"/>
      <c r="AG6995" s="109"/>
      <c r="AH6995" s="109"/>
      <c r="AN6995" s="109"/>
      <c r="AO6995" s="109"/>
      <c r="AP6995" s="109"/>
      <c r="BF6995" s="305"/>
      <c r="BG6995" s="305"/>
      <c r="BJ6995" s="344"/>
      <c r="BK6995" s="344"/>
      <c r="BS6995" s="305"/>
      <c r="BT6995" s="305"/>
      <c r="BU6995" s="305"/>
      <c r="BV6995" s="305"/>
      <c r="BW6995" s="305"/>
      <c r="BX6995" s="305"/>
      <c r="BY6995" s="305"/>
      <c r="BZ6995" s="305"/>
      <c r="CA6995" s="305"/>
      <c r="CE6995" s="110"/>
    </row>
    <row r="6996" spans="9:83" s="108" customFormat="1" x14ac:dyDescent="0.25">
      <c r="I6996" s="111"/>
      <c r="J6996" s="111"/>
      <c r="K6996" s="111"/>
      <c r="L6996" s="111"/>
      <c r="M6996" s="111"/>
      <c r="N6996" s="111"/>
      <c r="O6996" s="112"/>
      <c r="AF6996" s="109"/>
      <c r="AG6996" s="109"/>
      <c r="AH6996" s="109"/>
      <c r="AN6996" s="109"/>
      <c r="AO6996" s="109"/>
      <c r="AP6996" s="109"/>
      <c r="BF6996" s="305"/>
      <c r="BG6996" s="305"/>
      <c r="BJ6996" s="344"/>
      <c r="BK6996" s="344"/>
      <c r="BS6996" s="305"/>
      <c r="BT6996" s="305"/>
      <c r="BU6996" s="305"/>
      <c r="BV6996" s="305"/>
      <c r="BW6996" s="305"/>
      <c r="BX6996" s="305"/>
      <c r="BY6996" s="305"/>
      <c r="BZ6996" s="305"/>
      <c r="CA6996" s="305"/>
      <c r="CE6996" s="110"/>
    </row>
    <row r="6997" spans="9:83" s="108" customFormat="1" x14ac:dyDescent="0.25">
      <c r="I6997" s="111"/>
      <c r="J6997" s="111"/>
      <c r="K6997" s="111"/>
      <c r="L6997" s="111"/>
      <c r="M6997" s="111"/>
      <c r="N6997" s="111"/>
      <c r="O6997" s="112"/>
      <c r="AF6997" s="109"/>
      <c r="AG6997" s="109"/>
      <c r="AH6997" s="109"/>
      <c r="AN6997" s="109"/>
      <c r="AO6997" s="109"/>
      <c r="AP6997" s="109"/>
      <c r="BF6997" s="305"/>
      <c r="BG6997" s="305"/>
      <c r="BJ6997" s="344"/>
      <c r="BK6997" s="344"/>
      <c r="BS6997" s="305"/>
      <c r="BT6997" s="305"/>
      <c r="BU6997" s="305"/>
      <c r="BV6997" s="305"/>
      <c r="BW6997" s="305"/>
      <c r="BX6997" s="305"/>
      <c r="BY6997" s="305"/>
      <c r="BZ6997" s="305"/>
      <c r="CA6997" s="305"/>
      <c r="CE6997" s="110"/>
    </row>
    <row r="6998" spans="9:83" s="108" customFormat="1" x14ac:dyDescent="0.25">
      <c r="I6998" s="111"/>
      <c r="J6998" s="111"/>
      <c r="K6998" s="111"/>
      <c r="L6998" s="111"/>
      <c r="M6998" s="111"/>
      <c r="N6998" s="111"/>
      <c r="O6998" s="112"/>
      <c r="AF6998" s="109"/>
      <c r="AG6998" s="109"/>
      <c r="AH6998" s="109"/>
      <c r="AN6998" s="109"/>
      <c r="AO6998" s="109"/>
      <c r="AP6998" s="109"/>
      <c r="BF6998" s="305"/>
      <c r="BG6998" s="305"/>
      <c r="BJ6998" s="344"/>
      <c r="BK6998" s="344"/>
      <c r="BS6998" s="305"/>
      <c r="BT6998" s="305"/>
      <c r="BU6998" s="305"/>
      <c r="BV6998" s="305"/>
      <c r="BW6998" s="305"/>
      <c r="BX6998" s="305"/>
      <c r="BY6998" s="305"/>
      <c r="BZ6998" s="305"/>
      <c r="CA6998" s="305"/>
      <c r="CE6998" s="110"/>
    </row>
    <row r="6999" spans="9:83" s="108" customFormat="1" x14ac:dyDescent="0.25">
      <c r="I6999" s="111"/>
      <c r="J6999" s="111"/>
      <c r="K6999" s="111"/>
      <c r="L6999" s="111"/>
      <c r="M6999" s="111"/>
      <c r="N6999" s="111"/>
      <c r="O6999" s="112"/>
      <c r="AF6999" s="109"/>
      <c r="AG6999" s="109"/>
      <c r="AH6999" s="109"/>
      <c r="AN6999" s="109"/>
      <c r="AO6999" s="109"/>
      <c r="AP6999" s="109"/>
      <c r="BF6999" s="305"/>
      <c r="BG6999" s="305"/>
      <c r="BJ6999" s="344"/>
      <c r="BK6999" s="344"/>
      <c r="BS6999" s="305"/>
      <c r="BT6999" s="305"/>
      <c r="BU6999" s="305"/>
      <c r="BV6999" s="305"/>
      <c r="BW6999" s="305"/>
      <c r="BX6999" s="305"/>
      <c r="BY6999" s="305"/>
      <c r="BZ6999" s="305"/>
      <c r="CA6999" s="305"/>
      <c r="CE6999" s="110"/>
    </row>
    <row r="7000" spans="9:83" s="108" customFormat="1" x14ac:dyDescent="0.25">
      <c r="I7000" s="111"/>
      <c r="J7000" s="111"/>
      <c r="K7000" s="111"/>
      <c r="L7000" s="111"/>
      <c r="M7000" s="111"/>
      <c r="N7000" s="111"/>
      <c r="O7000" s="112"/>
      <c r="AF7000" s="109"/>
      <c r="AG7000" s="109"/>
      <c r="AH7000" s="109"/>
      <c r="AN7000" s="109"/>
      <c r="AO7000" s="109"/>
      <c r="AP7000" s="109"/>
      <c r="BF7000" s="305"/>
      <c r="BG7000" s="305"/>
      <c r="BJ7000" s="344"/>
      <c r="BK7000" s="344"/>
      <c r="BS7000" s="305"/>
      <c r="BT7000" s="305"/>
      <c r="BU7000" s="305"/>
      <c r="BV7000" s="305"/>
      <c r="BW7000" s="305"/>
      <c r="BX7000" s="305"/>
      <c r="BY7000" s="305"/>
      <c r="BZ7000" s="305"/>
      <c r="CA7000" s="305"/>
      <c r="CE7000" s="110"/>
    </row>
    <row r="7001" spans="9:83" s="108" customFormat="1" x14ac:dyDescent="0.25">
      <c r="I7001" s="111"/>
      <c r="J7001" s="111"/>
      <c r="K7001" s="111"/>
      <c r="L7001" s="111"/>
      <c r="M7001" s="111"/>
      <c r="N7001" s="111"/>
      <c r="O7001" s="112"/>
      <c r="AF7001" s="109"/>
      <c r="AG7001" s="109"/>
      <c r="AH7001" s="109"/>
      <c r="AN7001" s="109"/>
      <c r="AO7001" s="109"/>
      <c r="AP7001" s="109"/>
      <c r="BF7001" s="305"/>
      <c r="BG7001" s="305"/>
      <c r="BJ7001" s="344"/>
      <c r="BK7001" s="344"/>
      <c r="BS7001" s="305"/>
      <c r="BT7001" s="305"/>
      <c r="BU7001" s="305"/>
      <c r="BV7001" s="305"/>
      <c r="BW7001" s="305"/>
      <c r="BX7001" s="305"/>
      <c r="BY7001" s="305"/>
      <c r="BZ7001" s="305"/>
      <c r="CA7001" s="305"/>
      <c r="CE7001" s="110"/>
    </row>
    <row r="7002" spans="9:83" s="108" customFormat="1" x14ac:dyDescent="0.25">
      <c r="I7002" s="111"/>
      <c r="J7002" s="111"/>
      <c r="K7002" s="111"/>
      <c r="L7002" s="111"/>
      <c r="M7002" s="111"/>
      <c r="N7002" s="111"/>
      <c r="O7002" s="112"/>
      <c r="AF7002" s="109"/>
      <c r="AG7002" s="109"/>
      <c r="AH7002" s="109"/>
      <c r="AN7002" s="109"/>
      <c r="AO7002" s="109"/>
      <c r="AP7002" s="109"/>
      <c r="BF7002" s="305"/>
      <c r="BG7002" s="305"/>
      <c r="BJ7002" s="344"/>
      <c r="BK7002" s="344"/>
      <c r="BS7002" s="305"/>
      <c r="BT7002" s="305"/>
      <c r="BU7002" s="305"/>
      <c r="BV7002" s="305"/>
      <c r="BW7002" s="305"/>
      <c r="BX7002" s="305"/>
      <c r="BY7002" s="305"/>
      <c r="BZ7002" s="305"/>
      <c r="CA7002" s="305"/>
      <c r="CE7002" s="110"/>
    </row>
    <row r="7003" spans="9:83" s="108" customFormat="1" x14ac:dyDescent="0.25">
      <c r="I7003" s="111"/>
      <c r="J7003" s="111"/>
      <c r="K7003" s="111"/>
      <c r="L7003" s="111"/>
      <c r="M7003" s="111"/>
      <c r="N7003" s="111"/>
      <c r="O7003" s="112"/>
      <c r="AF7003" s="109"/>
      <c r="AG7003" s="109"/>
      <c r="AH7003" s="109"/>
      <c r="AN7003" s="109"/>
      <c r="AO7003" s="109"/>
      <c r="AP7003" s="109"/>
      <c r="BF7003" s="305"/>
      <c r="BG7003" s="305"/>
      <c r="BJ7003" s="344"/>
      <c r="BK7003" s="344"/>
      <c r="BS7003" s="305"/>
      <c r="BT7003" s="305"/>
      <c r="BU7003" s="305"/>
      <c r="BV7003" s="305"/>
      <c r="BW7003" s="305"/>
      <c r="BX7003" s="305"/>
      <c r="BY7003" s="305"/>
      <c r="BZ7003" s="305"/>
      <c r="CA7003" s="305"/>
      <c r="CE7003" s="110"/>
    </row>
    <row r="7004" spans="9:83" s="108" customFormat="1" x14ac:dyDescent="0.25">
      <c r="I7004" s="111"/>
      <c r="J7004" s="111"/>
      <c r="K7004" s="111"/>
      <c r="L7004" s="111"/>
      <c r="M7004" s="111"/>
      <c r="N7004" s="111"/>
      <c r="O7004" s="112"/>
      <c r="AF7004" s="109"/>
      <c r="AG7004" s="109"/>
      <c r="AH7004" s="109"/>
      <c r="AN7004" s="109"/>
      <c r="AO7004" s="109"/>
      <c r="AP7004" s="109"/>
      <c r="BF7004" s="305"/>
      <c r="BG7004" s="305"/>
      <c r="BJ7004" s="344"/>
      <c r="BK7004" s="344"/>
      <c r="BS7004" s="305"/>
      <c r="BT7004" s="305"/>
      <c r="BU7004" s="305"/>
      <c r="BV7004" s="305"/>
      <c r="BW7004" s="305"/>
      <c r="BX7004" s="305"/>
      <c r="BY7004" s="305"/>
      <c r="BZ7004" s="305"/>
      <c r="CA7004" s="305"/>
      <c r="CE7004" s="110"/>
    </row>
    <row r="7005" spans="9:83" s="108" customFormat="1" x14ac:dyDescent="0.25">
      <c r="I7005" s="111"/>
      <c r="J7005" s="111"/>
      <c r="K7005" s="111"/>
      <c r="L7005" s="111"/>
      <c r="M7005" s="111"/>
      <c r="N7005" s="111"/>
      <c r="O7005" s="112"/>
      <c r="AF7005" s="109"/>
      <c r="AG7005" s="109"/>
      <c r="AH7005" s="109"/>
      <c r="AN7005" s="109"/>
      <c r="AO7005" s="109"/>
      <c r="AP7005" s="109"/>
      <c r="BF7005" s="305"/>
      <c r="BG7005" s="305"/>
      <c r="BJ7005" s="344"/>
      <c r="BK7005" s="344"/>
      <c r="BS7005" s="305"/>
      <c r="BT7005" s="305"/>
      <c r="BU7005" s="305"/>
      <c r="BV7005" s="305"/>
      <c r="BW7005" s="305"/>
      <c r="BX7005" s="305"/>
      <c r="BY7005" s="305"/>
      <c r="BZ7005" s="305"/>
      <c r="CA7005" s="305"/>
      <c r="CE7005" s="110"/>
    </row>
    <row r="7006" spans="9:83" s="108" customFormat="1" x14ac:dyDescent="0.25">
      <c r="I7006" s="111"/>
      <c r="J7006" s="111"/>
      <c r="K7006" s="111"/>
      <c r="L7006" s="111"/>
      <c r="M7006" s="111"/>
      <c r="N7006" s="111"/>
      <c r="O7006" s="112"/>
      <c r="AF7006" s="109"/>
      <c r="AG7006" s="109"/>
      <c r="AH7006" s="109"/>
      <c r="AN7006" s="109"/>
      <c r="AO7006" s="109"/>
      <c r="AP7006" s="109"/>
      <c r="BF7006" s="305"/>
      <c r="BG7006" s="305"/>
      <c r="BJ7006" s="344"/>
      <c r="BK7006" s="344"/>
      <c r="BS7006" s="305"/>
      <c r="BT7006" s="305"/>
      <c r="BU7006" s="305"/>
      <c r="BV7006" s="305"/>
      <c r="BW7006" s="305"/>
      <c r="BX7006" s="305"/>
      <c r="BY7006" s="305"/>
      <c r="BZ7006" s="305"/>
      <c r="CA7006" s="305"/>
      <c r="CE7006" s="110"/>
    </row>
    <row r="7007" spans="9:83" s="108" customFormat="1" x14ac:dyDescent="0.25">
      <c r="I7007" s="111"/>
      <c r="J7007" s="111"/>
      <c r="K7007" s="111"/>
      <c r="L7007" s="111"/>
      <c r="M7007" s="111"/>
      <c r="N7007" s="111"/>
      <c r="O7007" s="112"/>
      <c r="AF7007" s="109"/>
      <c r="AG7007" s="109"/>
      <c r="AH7007" s="109"/>
      <c r="AN7007" s="109"/>
      <c r="AO7007" s="109"/>
      <c r="AP7007" s="109"/>
      <c r="BF7007" s="305"/>
      <c r="BG7007" s="305"/>
      <c r="BJ7007" s="344"/>
      <c r="BK7007" s="344"/>
      <c r="BS7007" s="305"/>
      <c r="BT7007" s="305"/>
      <c r="BU7007" s="305"/>
      <c r="BV7007" s="305"/>
      <c r="BW7007" s="305"/>
      <c r="BX7007" s="305"/>
      <c r="BY7007" s="305"/>
      <c r="BZ7007" s="305"/>
      <c r="CA7007" s="305"/>
      <c r="CE7007" s="110"/>
    </row>
    <row r="7008" spans="9:83" s="108" customFormat="1" x14ac:dyDescent="0.25">
      <c r="I7008" s="111"/>
      <c r="J7008" s="111"/>
      <c r="K7008" s="111"/>
      <c r="L7008" s="111"/>
      <c r="M7008" s="111"/>
      <c r="N7008" s="111"/>
      <c r="O7008" s="112"/>
      <c r="AF7008" s="109"/>
      <c r="AG7008" s="109"/>
      <c r="AH7008" s="109"/>
      <c r="AN7008" s="109"/>
      <c r="AO7008" s="109"/>
      <c r="AP7008" s="109"/>
      <c r="BF7008" s="305"/>
      <c r="BG7008" s="305"/>
      <c r="BJ7008" s="344"/>
      <c r="BK7008" s="344"/>
      <c r="BS7008" s="305"/>
      <c r="BT7008" s="305"/>
      <c r="BU7008" s="305"/>
      <c r="BV7008" s="305"/>
      <c r="BW7008" s="305"/>
      <c r="BX7008" s="305"/>
      <c r="BY7008" s="305"/>
      <c r="BZ7008" s="305"/>
      <c r="CA7008" s="305"/>
      <c r="CE7008" s="110"/>
    </row>
    <row r="7009" spans="9:83" s="108" customFormat="1" x14ac:dyDescent="0.25">
      <c r="I7009" s="111"/>
      <c r="J7009" s="111"/>
      <c r="K7009" s="111"/>
      <c r="L7009" s="111"/>
      <c r="M7009" s="111"/>
      <c r="N7009" s="111"/>
      <c r="O7009" s="112"/>
      <c r="AF7009" s="109"/>
      <c r="AG7009" s="109"/>
      <c r="AH7009" s="109"/>
      <c r="AN7009" s="109"/>
      <c r="AO7009" s="109"/>
      <c r="AP7009" s="109"/>
      <c r="BF7009" s="305"/>
      <c r="BG7009" s="305"/>
      <c r="BJ7009" s="344"/>
      <c r="BK7009" s="344"/>
      <c r="BS7009" s="305"/>
      <c r="BT7009" s="305"/>
      <c r="BU7009" s="305"/>
      <c r="BV7009" s="305"/>
      <c r="BW7009" s="305"/>
      <c r="BX7009" s="305"/>
      <c r="BY7009" s="305"/>
      <c r="BZ7009" s="305"/>
      <c r="CA7009" s="305"/>
      <c r="CE7009" s="110"/>
    </row>
    <row r="7010" spans="9:83" s="108" customFormat="1" x14ac:dyDescent="0.25">
      <c r="I7010" s="111"/>
      <c r="J7010" s="111"/>
      <c r="K7010" s="111"/>
      <c r="L7010" s="111"/>
      <c r="M7010" s="111"/>
      <c r="N7010" s="111"/>
      <c r="O7010" s="112"/>
      <c r="AF7010" s="109"/>
      <c r="AG7010" s="109"/>
      <c r="AH7010" s="109"/>
      <c r="AN7010" s="109"/>
      <c r="AO7010" s="109"/>
      <c r="AP7010" s="109"/>
      <c r="BF7010" s="305"/>
      <c r="BG7010" s="305"/>
      <c r="BJ7010" s="344"/>
      <c r="BK7010" s="344"/>
      <c r="BS7010" s="305"/>
      <c r="BT7010" s="305"/>
      <c r="BU7010" s="305"/>
      <c r="BV7010" s="305"/>
      <c r="BW7010" s="305"/>
      <c r="BX7010" s="305"/>
      <c r="BY7010" s="305"/>
      <c r="BZ7010" s="305"/>
      <c r="CA7010" s="305"/>
      <c r="CE7010" s="110"/>
    </row>
    <row r="7011" spans="9:83" s="108" customFormat="1" x14ac:dyDescent="0.25">
      <c r="I7011" s="111"/>
      <c r="J7011" s="111"/>
      <c r="K7011" s="111"/>
      <c r="L7011" s="111"/>
      <c r="M7011" s="111"/>
      <c r="N7011" s="111"/>
      <c r="O7011" s="112"/>
      <c r="AF7011" s="109"/>
      <c r="AG7011" s="109"/>
      <c r="AH7011" s="109"/>
      <c r="AN7011" s="109"/>
      <c r="AO7011" s="109"/>
      <c r="AP7011" s="109"/>
      <c r="BF7011" s="305"/>
      <c r="BG7011" s="305"/>
      <c r="BJ7011" s="344"/>
      <c r="BK7011" s="344"/>
      <c r="BS7011" s="305"/>
      <c r="BT7011" s="305"/>
      <c r="BU7011" s="305"/>
      <c r="BV7011" s="305"/>
      <c r="BW7011" s="305"/>
      <c r="BX7011" s="305"/>
      <c r="BY7011" s="305"/>
      <c r="BZ7011" s="305"/>
      <c r="CA7011" s="305"/>
      <c r="CE7011" s="110"/>
    </row>
    <row r="7012" spans="9:83" s="108" customFormat="1" x14ac:dyDescent="0.25">
      <c r="I7012" s="111"/>
      <c r="J7012" s="111"/>
      <c r="K7012" s="111"/>
      <c r="L7012" s="111"/>
      <c r="M7012" s="111"/>
      <c r="N7012" s="111"/>
      <c r="O7012" s="112"/>
      <c r="AF7012" s="109"/>
      <c r="AG7012" s="109"/>
      <c r="AH7012" s="109"/>
      <c r="AN7012" s="109"/>
      <c r="AO7012" s="109"/>
      <c r="AP7012" s="109"/>
      <c r="BF7012" s="305"/>
      <c r="BG7012" s="305"/>
      <c r="BJ7012" s="344"/>
      <c r="BK7012" s="344"/>
      <c r="BS7012" s="305"/>
      <c r="BT7012" s="305"/>
      <c r="BU7012" s="305"/>
      <c r="BV7012" s="305"/>
      <c r="BW7012" s="305"/>
      <c r="BX7012" s="305"/>
      <c r="BY7012" s="305"/>
      <c r="BZ7012" s="305"/>
      <c r="CA7012" s="305"/>
      <c r="CE7012" s="110"/>
    </row>
    <row r="7013" spans="9:83" s="108" customFormat="1" x14ac:dyDescent="0.25">
      <c r="I7013" s="111"/>
      <c r="J7013" s="111"/>
      <c r="K7013" s="111"/>
      <c r="L7013" s="111"/>
      <c r="M7013" s="111"/>
      <c r="N7013" s="111"/>
      <c r="O7013" s="112"/>
      <c r="AF7013" s="109"/>
      <c r="AG7013" s="109"/>
      <c r="AH7013" s="109"/>
      <c r="AN7013" s="109"/>
      <c r="AO7013" s="109"/>
      <c r="AP7013" s="109"/>
      <c r="BF7013" s="305"/>
      <c r="BG7013" s="305"/>
      <c r="BJ7013" s="344"/>
      <c r="BK7013" s="344"/>
      <c r="BS7013" s="305"/>
      <c r="BT7013" s="305"/>
      <c r="BU7013" s="305"/>
      <c r="BV7013" s="305"/>
      <c r="BW7013" s="305"/>
      <c r="BX7013" s="305"/>
      <c r="BY7013" s="305"/>
      <c r="BZ7013" s="305"/>
      <c r="CA7013" s="305"/>
      <c r="CE7013" s="110"/>
    </row>
    <row r="7014" spans="9:83" s="108" customFormat="1" x14ac:dyDescent="0.25">
      <c r="I7014" s="111"/>
      <c r="J7014" s="111"/>
      <c r="K7014" s="111"/>
      <c r="L7014" s="111"/>
      <c r="M7014" s="111"/>
      <c r="N7014" s="111"/>
      <c r="O7014" s="112"/>
      <c r="AF7014" s="109"/>
      <c r="AG7014" s="109"/>
      <c r="AH7014" s="109"/>
      <c r="AN7014" s="109"/>
      <c r="AO7014" s="109"/>
      <c r="AP7014" s="109"/>
      <c r="BF7014" s="305"/>
      <c r="BG7014" s="305"/>
      <c r="BJ7014" s="344"/>
      <c r="BK7014" s="344"/>
      <c r="BS7014" s="305"/>
      <c r="BT7014" s="305"/>
      <c r="BU7014" s="305"/>
      <c r="BV7014" s="305"/>
      <c r="BW7014" s="305"/>
      <c r="BX7014" s="305"/>
      <c r="BY7014" s="305"/>
      <c r="BZ7014" s="305"/>
      <c r="CA7014" s="305"/>
      <c r="CE7014" s="110"/>
    </row>
    <row r="7015" spans="9:83" s="108" customFormat="1" x14ac:dyDescent="0.25">
      <c r="I7015" s="111"/>
      <c r="J7015" s="111"/>
      <c r="K7015" s="111"/>
      <c r="L7015" s="111"/>
      <c r="M7015" s="111"/>
      <c r="N7015" s="111"/>
      <c r="O7015" s="112"/>
      <c r="AF7015" s="109"/>
      <c r="AG7015" s="109"/>
      <c r="AH7015" s="109"/>
      <c r="AN7015" s="109"/>
      <c r="AO7015" s="109"/>
      <c r="AP7015" s="109"/>
      <c r="BF7015" s="305"/>
      <c r="BG7015" s="305"/>
      <c r="BJ7015" s="344"/>
      <c r="BK7015" s="344"/>
      <c r="BS7015" s="305"/>
      <c r="BT7015" s="305"/>
      <c r="BU7015" s="305"/>
      <c r="BV7015" s="305"/>
      <c r="BW7015" s="305"/>
      <c r="BX7015" s="305"/>
      <c r="BY7015" s="305"/>
      <c r="BZ7015" s="305"/>
      <c r="CA7015" s="305"/>
      <c r="CE7015" s="110"/>
    </row>
    <row r="7016" spans="9:83" s="108" customFormat="1" x14ac:dyDescent="0.25">
      <c r="I7016" s="111"/>
      <c r="J7016" s="111"/>
      <c r="K7016" s="111"/>
      <c r="L7016" s="111"/>
      <c r="M7016" s="111"/>
      <c r="N7016" s="111"/>
      <c r="O7016" s="112"/>
      <c r="AF7016" s="109"/>
      <c r="AG7016" s="109"/>
      <c r="AH7016" s="109"/>
      <c r="AN7016" s="109"/>
      <c r="AO7016" s="109"/>
      <c r="AP7016" s="109"/>
      <c r="BF7016" s="305"/>
      <c r="BG7016" s="305"/>
      <c r="BJ7016" s="344"/>
      <c r="BK7016" s="344"/>
      <c r="BS7016" s="305"/>
      <c r="BT7016" s="305"/>
      <c r="BU7016" s="305"/>
      <c r="BV7016" s="305"/>
      <c r="BW7016" s="305"/>
      <c r="BX7016" s="305"/>
      <c r="BY7016" s="305"/>
      <c r="BZ7016" s="305"/>
      <c r="CA7016" s="305"/>
      <c r="CE7016" s="110"/>
    </row>
    <row r="7017" spans="9:83" s="108" customFormat="1" x14ac:dyDescent="0.25">
      <c r="I7017" s="111"/>
      <c r="J7017" s="111"/>
      <c r="K7017" s="111"/>
      <c r="L7017" s="111"/>
      <c r="M7017" s="111"/>
      <c r="N7017" s="111"/>
      <c r="O7017" s="112"/>
      <c r="AF7017" s="109"/>
      <c r="AG7017" s="109"/>
      <c r="AH7017" s="109"/>
      <c r="AN7017" s="109"/>
      <c r="AO7017" s="109"/>
      <c r="AP7017" s="109"/>
      <c r="BF7017" s="305"/>
      <c r="BG7017" s="305"/>
      <c r="BJ7017" s="344"/>
      <c r="BK7017" s="344"/>
      <c r="BS7017" s="305"/>
      <c r="BT7017" s="305"/>
      <c r="BU7017" s="305"/>
      <c r="BV7017" s="305"/>
      <c r="BW7017" s="305"/>
      <c r="BX7017" s="305"/>
      <c r="BY7017" s="305"/>
      <c r="BZ7017" s="305"/>
      <c r="CA7017" s="305"/>
      <c r="CE7017" s="110"/>
    </row>
    <row r="7018" spans="9:83" s="108" customFormat="1" x14ac:dyDescent="0.25">
      <c r="I7018" s="111"/>
      <c r="J7018" s="111"/>
      <c r="K7018" s="111"/>
      <c r="L7018" s="111"/>
      <c r="M7018" s="111"/>
      <c r="N7018" s="111"/>
      <c r="O7018" s="112"/>
      <c r="AF7018" s="109"/>
      <c r="AG7018" s="109"/>
      <c r="AH7018" s="109"/>
      <c r="AN7018" s="109"/>
      <c r="AO7018" s="109"/>
      <c r="AP7018" s="109"/>
      <c r="BF7018" s="305"/>
      <c r="BG7018" s="305"/>
      <c r="BJ7018" s="344"/>
      <c r="BK7018" s="344"/>
      <c r="BS7018" s="305"/>
      <c r="BT7018" s="305"/>
      <c r="BU7018" s="305"/>
      <c r="BV7018" s="305"/>
      <c r="BW7018" s="305"/>
      <c r="BX7018" s="305"/>
      <c r="BY7018" s="305"/>
      <c r="BZ7018" s="305"/>
      <c r="CA7018" s="305"/>
      <c r="CE7018" s="110"/>
    </row>
    <row r="7019" spans="9:83" s="108" customFormat="1" x14ac:dyDescent="0.25">
      <c r="I7019" s="111"/>
      <c r="J7019" s="111"/>
      <c r="K7019" s="111"/>
      <c r="L7019" s="111"/>
      <c r="M7019" s="111"/>
      <c r="N7019" s="111"/>
      <c r="O7019" s="112"/>
      <c r="AF7019" s="109"/>
      <c r="AG7019" s="109"/>
      <c r="AH7019" s="109"/>
      <c r="AN7019" s="109"/>
      <c r="AO7019" s="109"/>
      <c r="AP7019" s="109"/>
      <c r="BF7019" s="305"/>
      <c r="BG7019" s="305"/>
      <c r="BJ7019" s="344"/>
      <c r="BK7019" s="344"/>
      <c r="BS7019" s="305"/>
      <c r="BT7019" s="305"/>
      <c r="BU7019" s="305"/>
      <c r="BV7019" s="305"/>
      <c r="BW7019" s="305"/>
      <c r="BX7019" s="305"/>
      <c r="BY7019" s="305"/>
      <c r="BZ7019" s="305"/>
      <c r="CA7019" s="305"/>
      <c r="CE7019" s="110"/>
    </row>
    <row r="7020" spans="9:83" s="108" customFormat="1" x14ac:dyDescent="0.25">
      <c r="I7020" s="111"/>
      <c r="J7020" s="111"/>
      <c r="K7020" s="111"/>
      <c r="L7020" s="111"/>
      <c r="M7020" s="111"/>
      <c r="N7020" s="111"/>
      <c r="O7020" s="112"/>
      <c r="AF7020" s="109"/>
      <c r="AG7020" s="109"/>
      <c r="AH7020" s="109"/>
      <c r="AN7020" s="109"/>
      <c r="AO7020" s="109"/>
      <c r="AP7020" s="109"/>
      <c r="BF7020" s="305"/>
      <c r="BG7020" s="305"/>
      <c r="BJ7020" s="344"/>
      <c r="BK7020" s="344"/>
      <c r="BS7020" s="305"/>
      <c r="BT7020" s="305"/>
      <c r="BU7020" s="305"/>
      <c r="BV7020" s="305"/>
      <c r="BW7020" s="305"/>
      <c r="BX7020" s="305"/>
      <c r="BY7020" s="305"/>
      <c r="BZ7020" s="305"/>
      <c r="CA7020" s="305"/>
      <c r="CE7020" s="110"/>
    </row>
    <row r="7021" spans="9:83" s="108" customFormat="1" x14ac:dyDescent="0.25">
      <c r="I7021" s="111"/>
      <c r="J7021" s="111"/>
      <c r="K7021" s="111"/>
      <c r="L7021" s="111"/>
      <c r="M7021" s="111"/>
      <c r="N7021" s="111"/>
      <c r="O7021" s="112"/>
      <c r="AF7021" s="109"/>
      <c r="AG7021" s="109"/>
      <c r="AH7021" s="109"/>
      <c r="AN7021" s="109"/>
      <c r="AO7021" s="109"/>
      <c r="AP7021" s="109"/>
      <c r="BF7021" s="305"/>
      <c r="BG7021" s="305"/>
      <c r="BJ7021" s="344"/>
      <c r="BK7021" s="344"/>
      <c r="BS7021" s="305"/>
      <c r="BT7021" s="305"/>
      <c r="BU7021" s="305"/>
      <c r="BV7021" s="305"/>
      <c r="BW7021" s="305"/>
      <c r="BX7021" s="305"/>
      <c r="BY7021" s="305"/>
      <c r="BZ7021" s="305"/>
      <c r="CA7021" s="305"/>
      <c r="CE7021" s="110"/>
    </row>
    <row r="7022" spans="9:83" s="108" customFormat="1" x14ac:dyDescent="0.25">
      <c r="I7022" s="111"/>
      <c r="J7022" s="111"/>
      <c r="K7022" s="111"/>
      <c r="L7022" s="111"/>
      <c r="M7022" s="111"/>
      <c r="N7022" s="111"/>
      <c r="O7022" s="112"/>
      <c r="AF7022" s="109"/>
      <c r="AG7022" s="109"/>
      <c r="AH7022" s="109"/>
      <c r="AN7022" s="109"/>
      <c r="AO7022" s="109"/>
      <c r="AP7022" s="109"/>
      <c r="BF7022" s="305"/>
      <c r="BG7022" s="305"/>
      <c r="BJ7022" s="344"/>
      <c r="BK7022" s="344"/>
      <c r="BS7022" s="305"/>
      <c r="BT7022" s="305"/>
      <c r="BU7022" s="305"/>
      <c r="BV7022" s="305"/>
      <c r="BW7022" s="305"/>
      <c r="BX7022" s="305"/>
      <c r="BY7022" s="305"/>
      <c r="BZ7022" s="305"/>
      <c r="CA7022" s="305"/>
      <c r="CE7022" s="110"/>
    </row>
    <row r="7023" spans="9:83" s="108" customFormat="1" x14ac:dyDescent="0.25">
      <c r="I7023" s="111"/>
      <c r="J7023" s="111"/>
      <c r="K7023" s="111"/>
      <c r="L7023" s="111"/>
      <c r="M7023" s="111"/>
      <c r="N7023" s="111"/>
      <c r="O7023" s="112"/>
      <c r="AF7023" s="109"/>
      <c r="AG7023" s="109"/>
      <c r="AH7023" s="109"/>
      <c r="AN7023" s="109"/>
      <c r="AO7023" s="109"/>
      <c r="AP7023" s="109"/>
      <c r="BF7023" s="305"/>
      <c r="BG7023" s="305"/>
      <c r="BJ7023" s="344"/>
      <c r="BK7023" s="344"/>
      <c r="BS7023" s="305"/>
      <c r="BT7023" s="305"/>
      <c r="BU7023" s="305"/>
      <c r="BV7023" s="305"/>
      <c r="BW7023" s="305"/>
      <c r="BX7023" s="305"/>
      <c r="BY7023" s="305"/>
      <c r="BZ7023" s="305"/>
      <c r="CA7023" s="305"/>
      <c r="CE7023" s="110"/>
    </row>
    <row r="7024" spans="9:83" s="108" customFormat="1" x14ac:dyDescent="0.25">
      <c r="I7024" s="111"/>
      <c r="J7024" s="111"/>
      <c r="K7024" s="111"/>
      <c r="L7024" s="111"/>
      <c r="M7024" s="111"/>
      <c r="N7024" s="111"/>
      <c r="O7024" s="112"/>
      <c r="AF7024" s="109"/>
      <c r="AG7024" s="109"/>
      <c r="AH7024" s="109"/>
      <c r="AN7024" s="109"/>
      <c r="AO7024" s="109"/>
      <c r="AP7024" s="109"/>
      <c r="BF7024" s="305"/>
      <c r="BG7024" s="305"/>
      <c r="BJ7024" s="344"/>
      <c r="BK7024" s="344"/>
      <c r="BS7024" s="305"/>
      <c r="BT7024" s="305"/>
      <c r="BU7024" s="305"/>
      <c r="BV7024" s="305"/>
      <c r="BW7024" s="305"/>
      <c r="BX7024" s="305"/>
      <c r="BY7024" s="305"/>
      <c r="BZ7024" s="305"/>
      <c r="CA7024" s="305"/>
      <c r="CE7024" s="110"/>
    </row>
    <row r="7025" spans="9:83" s="108" customFormat="1" x14ac:dyDescent="0.25">
      <c r="I7025" s="111"/>
      <c r="J7025" s="111"/>
      <c r="K7025" s="111"/>
      <c r="L7025" s="111"/>
      <c r="M7025" s="111"/>
      <c r="N7025" s="111"/>
      <c r="O7025" s="112"/>
      <c r="AF7025" s="109"/>
      <c r="AG7025" s="109"/>
      <c r="AH7025" s="109"/>
      <c r="AN7025" s="109"/>
      <c r="AO7025" s="109"/>
      <c r="AP7025" s="109"/>
      <c r="BF7025" s="305"/>
      <c r="BG7025" s="305"/>
      <c r="BJ7025" s="344"/>
      <c r="BK7025" s="344"/>
      <c r="BS7025" s="305"/>
      <c r="BT7025" s="305"/>
      <c r="BU7025" s="305"/>
      <c r="BV7025" s="305"/>
      <c r="BW7025" s="305"/>
      <c r="BX7025" s="305"/>
      <c r="BY7025" s="305"/>
      <c r="BZ7025" s="305"/>
      <c r="CA7025" s="305"/>
      <c r="CE7025" s="110"/>
    </row>
    <row r="7026" spans="9:83" s="108" customFormat="1" x14ac:dyDescent="0.25">
      <c r="I7026" s="111"/>
      <c r="J7026" s="111"/>
      <c r="K7026" s="111"/>
      <c r="L7026" s="111"/>
      <c r="M7026" s="111"/>
      <c r="N7026" s="111"/>
      <c r="O7026" s="112"/>
      <c r="AF7026" s="109"/>
      <c r="AG7026" s="109"/>
      <c r="AH7026" s="109"/>
      <c r="AN7026" s="109"/>
      <c r="AO7026" s="109"/>
      <c r="AP7026" s="109"/>
      <c r="BF7026" s="305"/>
      <c r="BG7026" s="305"/>
      <c r="BJ7026" s="344"/>
      <c r="BK7026" s="344"/>
      <c r="BS7026" s="305"/>
      <c r="BT7026" s="305"/>
      <c r="BU7026" s="305"/>
      <c r="BV7026" s="305"/>
      <c r="BW7026" s="305"/>
      <c r="BX7026" s="305"/>
      <c r="BY7026" s="305"/>
      <c r="BZ7026" s="305"/>
      <c r="CA7026" s="305"/>
      <c r="CE7026" s="110"/>
    </row>
    <row r="7027" spans="9:83" s="108" customFormat="1" x14ac:dyDescent="0.25">
      <c r="I7027" s="111"/>
      <c r="J7027" s="111"/>
      <c r="K7027" s="111"/>
      <c r="L7027" s="111"/>
      <c r="M7027" s="111"/>
      <c r="N7027" s="111"/>
      <c r="O7027" s="112"/>
      <c r="AF7027" s="109"/>
      <c r="AG7027" s="109"/>
      <c r="AH7027" s="109"/>
      <c r="AN7027" s="109"/>
      <c r="AO7027" s="109"/>
      <c r="AP7027" s="109"/>
      <c r="BF7027" s="305"/>
      <c r="BG7027" s="305"/>
      <c r="BJ7027" s="344"/>
      <c r="BK7027" s="344"/>
      <c r="BS7027" s="305"/>
      <c r="BT7027" s="305"/>
      <c r="BU7027" s="305"/>
      <c r="BV7027" s="305"/>
      <c r="BW7027" s="305"/>
      <c r="BX7027" s="305"/>
      <c r="BY7027" s="305"/>
      <c r="BZ7027" s="305"/>
      <c r="CA7027" s="305"/>
      <c r="CE7027" s="110"/>
    </row>
    <row r="7028" spans="9:83" s="108" customFormat="1" x14ac:dyDescent="0.25">
      <c r="I7028" s="111"/>
      <c r="J7028" s="111"/>
      <c r="K7028" s="111"/>
      <c r="L7028" s="111"/>
      <c r="M7028" s="111"/>
      <c r="N7028" s="111"/>
      <c r="O7028" s="112"/>
      <c r="AF7028" s="109"/>
      <c r="AG7028" s="109"/>
      <c r="AH7028" s="109"/>
      <c r="AN7028" s="109"/>
      <c r="AO7028" s="109"/>
      <c r="AP7028" s="109"/>
      <c r="BF7028" s="305"/>
      <c r="BG7028" s="305"/>
      <c r="BJ7028" s="344"/>
      <c r="BK7028" s="344"/>
      <c r="BS7028" s="305"/>
      <c r="BT7028" s="305"/>
      <c r="BU7028" s="305"/>
      <c r="BV7028" s="305"/>
      <c r="BW7028" s="305"/>
      <c r="BX7028" s="305"/>
      <c r="BY7028" s="305"/>
      <c r="BZ7028" s="305"/>
      <c r="CA7028" s="305"/>
      <c r="CE7028" s="110"/>
    </row>
    <row r="7029" spans="9:83" s="108" customFormat="1" x14ac:dyDescent="0.25">
      <c r="I7029" s="111"/>
      <c r="J7029" s="111"/>
      <c r="K7029" s="111"/>
      <c r="L7029" s="111"/>
      <c r="M7029" s="111"/>
      <c r="N7029" s="111"/>
      <c r="O7029" s="112"/>
      <c r="AF7029" s="109"/>
      <c r="AG7029" s="109"/>
      <c r="AH7029" s="109"/>
      <c r="AN7029" s="109"/>
      <c r="AO7029" s="109"/>
      <c r="AP7029" s="109"/>
      <c r="BF7029" s="305"/>
      <c r="BG7029" s="305"/>
      <c r="BJ7029" s="344"/>
      <c r="BK7029" s="344"/>
      <c r="BS7029" s="305"/>
      <c r="BT7029" s="305"/>
      <c r="BU7029" s="305"/>
      <c r="BV7029" s="305"/>
      <c r="BW7029" s="305"/>
      <c r="BX7029" s="305"/>
      <c r="BY7029" s="305"/>
      <c r="BZ7029" s="305"/>
      <c r="CA7029" s="305"/>
      <c r="CE7029" s="110"/>
    </row>
    <row r="7030" spans="9:83" s="108" customFormat="1" x14ac:dyDescent="0.25">
      <c r="I7030" s="111"/>
      <c r="J7030" s="111"/>
      <c r="K7030" s="111"/>
      <c r="L7030" s="111"/>
      <c r="M7030" s="111"/>
      <c r="N7030" s="111"/>
      <c r="O7030" s="112"/>
      <c r="AF7030" s="109"/>
      <c r="AG7030" s="109"/>
      <c r="AH7030" s="109"/>
      <c r="AN7030" s="109"/>
      <c r="AO7030" s="109"/>
      <c r="AP7030" s="109"/>
      <c r="BF7030" s="305"/>
      <c r="BG7030" s="305"/>
      <c r="BJ7030" s="344"/>
      <c r="BK7030" s="344"/>
      <c r="BS7030" s="305"/>
      <c r="BT7030" s="305"/>
      <c r="BU7030" s="305"/>
      <c r="BV7030" s="305"/>
      <c r="BW7030" s="305"/>
      <c r="BX7030" s="305"/>
      <c r="BY7030" s="305"/>
      <c r="BZ7030" s="305"/>
      <c r="CA7030" s="305"/>
      <c r="CE7030" s="110"/>
    </row>
    <row r="7031" spans="9:83" s="108" customFormat="1" x14ac:dyDescent="0.25">
      <c r="I7031" s="111"/>
      <c r="J7031" s="111"/>
      <c r="K7031" s="111"/>
      <c r="L7031" s="111"/>
      <c r="M7031" s="111"/>
      <c r="N7031" s="111"/>
      <c r="O7031" s="112"/>
      <c r="AF7031" s="109"/>
      <c r="AG7031" s="109"/>
      <c r="AH7031" s="109"/>
      <c r="AN7031" s="109"/>
      <c r="AO7031" s="109"/>
      <c r="AP7031" s="109"/>
      <c r="BF7031" s="305"/>
      <c r="BG7031" s="305"/>
      <c r="BJ7031" s="344"/>
      <c r="BK7031" s="344"/>
      <c r="BS7031" s="305"/>
      <c r="BT7031" s="305"/>
      <c r="BU7031" s="305"/>
      <c r="BV7031" s="305"/>
      <c r="BW7031" s="305"/>
      <c r="BX7031" s="305"/>
      <c r="BY7031" s="305"/>
      <c r="BZ7031" s="305"/>
      <c r="CA7031" s="305"/>
      <c r="CE7031" s="110"/>
    </row>
    <row r="7032" spans="9:83" s="108" customFormat="1" x14ac:dyDescent="0.25">
      <c r="I7032" s="111"/>
      <c r="J7032" s="111"/>
      <c r="K7032" s="111"/>
      <c r="L7032" s="111"/>
      <c r="M7032" s="111"/>
      <c r="N7032" s="111"/>
      <c r="O7032" s="112"/>
      <c r="AF7032" s="109"/>
      <c r="AG7032" s="109"/>
      <c r="AH7032" s="109"/>
      <c r="AN7032" s="109"/>
      <c r="AO7032" s="109"/>
      <c r="AP7032" s="109"/>
      <c r="BF7032" s="305"/>
      <c r="BG7032" s="305"/>
      <c r="BJ7032" s="344"/>
      <c r="BK7032" s="344"/>
      <c r="BS7032" s="305"/>
      <c r="BT7032" s="305"/>
      <c r="BU7032" s="305"/>
      <c r="BV7032" s="305"/>
      <c r="BW7032" s="305"/>
      <c r="BX7032" s="305"/>
      <c r="BY7032" s="305"/>
      <c r="BZ7032" s="305"/>
      <c r="CA7032" s="305"/>
      <c r="CE7032" s="110"/>
    </row>
    <row r="7033" spans="9:83" s="108" customFormat="1" x14ac:dyDescent="0.25">
      <c r="I7033" s="111"/>
      <c r="J7033" s="111"/>
      <c r="K7033" s="111"/>
      <c r="L7033" s="111"/>
      <c r="M7033" s="111"/>
      <c r="N7033" s="111"/>
      <c r="O7033" s="112"/>
      <c r="AF7033" s="109"/>
      <c r="AG7033" s="109"/>
      <c r="AH7033" s="109"/>
      <c r="AN7033" s="109"/>
      <c r="AO7033" s="109"/>
      <c r="AP7033" s="109"/>
      <c r="BF7033" s="305"/>
      <c r="BG7033" s="305"/>
      <c r="BJ7033" s="344"/>
      <c r="BK7033" s="344"/>
      <c r="BS7033" s="305"/>
      <c r="BT7033" s="305"/>
      <c r="BU7033" s="305"/>
      <c r="BV7033" s="305"/>
      <c r="BW7033" s="305"/>
      <c r="BX7033" s="305"/>
      <c r="BY7033" s="305"/>
      <c r="BZ7033" s="305"/>
      <c r="CA7033" s="305"/>
      <c r="CE7033" s="110"/>
    </row>
    <row r="7034" spans="9:83" s="108" customFormat="1" x14ac:dyDescent="0.25">
      <c r="I7034" s="111"/>
      <c r="J7034" s="111"/>
      <c r="K7034" s="111"/>
      <c r="L7034" s="111"/>
      <c r="M7034" s="111"/>
      <c r="N7034" s="111"/>
      <c r="O7034" s="112"/>
      <c r="AF7034" s="109"/>
      <c r="AG7034" s="109"/>
      <c r="AH7034" s="109"/>
      <c r="AN7034" s="109"/>
      <c r="AO7034" s="109"/>
      <c r="AP7034" s="109"/>
      <c r="BF7034" s="305"/>
      <c r="BG7034" s="305"/>
      <c r="BJ7034" s="344"/>
      <c r="BK7034" s="344"/>
      <c r="BS7034" s="305"/>
      <c r="BT7034" s="305"/>
      <c r="BU7034" s="305"/>
      <c r="BV7034" s="305"/>
      <c r="BW7034" s="305"/>
      <c r="BX7034" s="305"/>
      <c r="BY7034" s="305"/>
      <c r="BZ7034" s="305"/>
      <c r="CA7034" s="305"/>
      <c r="CE7034" s="110"/>
    </row>
    <row r="7035" spans="9:83" s="108" customFormat="1" x14ac:dyDescent="0.25">
      <c r="I7035" s="111"/>
      <c r="J7035" s="111"/>
      <c r="K7035" s="111"/>
      <c r="L7035" s="111"/>
      <c r="M7035" s="111"/>
      <c r="N7035" s="111"/>
      <c r="O7035" s="112"/>
      <c r="AF7035" s="109"/>
      <c r="AG7035" s="109"/>
      <c r="AH7035" s="109"/>
      <c r="AN7035" s="109"/>
      <c r="AO7035" s="109"/>
      <c r="AP7035" s="109"/>
      <c r="BF7035" s="305"/>
      <c r="BG7035" s="305"/>
      <c r="BJ7035" s="344"/>
      <c r="BK7035" s="344"/>
      <c r="BS7035" s="305"/>
      <c r="BT7035" s="305"/>
      <c r="BU7035" s="305"/>
      <c r="BV7035" s="305"/>
      <c r="BW7035" s="305"/>
      <c r="BX7035" s="305"/>
      <c r="BY7035" s="305"/>
      <c r="BZ7035" s="305"/>
      <c r="CA7035" s="305"/>
      <c r="CE7035" s="110"/>
    </row>
    <row r="7036" spans="9:83" s="108" customFormat="1" x14ac:dyDescent="0.25">
      <c r="I7036" s="111"/>
      <c r="J7036" s="111"/>
      <c r="K7036" s="111"/>
      <c r="L7036" s="111"/>
      <c r="M7036" s="111"/>
      <c r="N7036" s="111"/>
      <c r="O7036" s="112"/>
      <c r="AF7036" s="109"/>
      <c r="AG7036" s="109"/>
      <c r="AH7036" s="109"/>
      <c r="AN7036" s="109"/>
      <c r="AO7036" s="109"/>
      <c r="AP7036" s="109"/>
      <c r="BF7036" s="305"/>
      <c r="BG7036" s="305"/>
      <c r="BJ7036" s="344"/>
      <c r="BK7036" s="344"/>
      <c r="BS7036" s="305"/>
      <c r="BT7036" s="305"/>
      <c r="BU7036" s="305"/>
      <c r="BV7036" s="305"/>
      <c r="BW7036" s="305"/>
      <c r="BX7036" s="305"/>
      <c r="BY7036" s="305"/>
      <c r="BZ7036" s="305"/>
      <c r="CA7036" s="305"/>
      <c r="CE7036" s="110"/>
    </row>
    <row r="7037" spans="9:83" s="108" customFormat="1" x14ac:dyDescent="0.25">
      <c r="I7037" s="111"/>
      <c r="J7037" s="111"/>
      <c r="K7037" s="111"/>
      <c r="L7037" s="111"/>
      <c r="M7037" s="111"/>
      <c r="N7037" s="111"/>
      <c r="O7037" s="112"/>
      <c r="AF7037" s="109"/>
      <c r="AG7037" s="109"/>
      <c r="AH7037" s="109"/>
      <c r="AN7037" s="109"/>
      <c r="AO7037" s="109"/>
      <c r="AP7037" s="109"/>
      <c r="BF7037" s="305"/>
      <c r="BG7037" s="305"/>
      <c r="BJ7037" s="344"/>
      <c r="BK7037" s="344"/>
      <c r="BS7037" s="305"/>
      <c r="BT7037" s="305"/>
      <c r="BU7037" s="305"/>
      <c r="BV7037" s="305"/>
      <c r="BW7037" s="305"/>
      <c r="BX7037" s="305"/>
      <c r="BY7037" s="305"/>
      <c r="BZ7037" s="305"/>
      <c r="CA7037" s="305"/>
      <c r="CE7037" s="110"/>
    </row>
    <row r="7038" spans="9:83" s="108" customFormat="1" x14ac:dyDescent="0.25">
      <c r="I7038" s="111"/>
      <c r="J7038" s="111"/>
      <c r="K7038" s="111"/>
      <c r="L7038" s="111"/>
      <c r="M7038" s="111"/>
      <c r="N7038" s="111"/>
      <c r="O7038" s="112"/>
      <c r="AF7038" s="109"/>
      <c r="AG7038" s="109"/>
      <c r="AH7038" s="109"/>
      <c r="AN7038" s="109"/>
      <c r="AO7038" s="109"/>
      <c r="AP7038" s="109"/>
      <c r="BF7038" s="305"/>
      <c r="BG7038" s="305"/>
      <c r="BJ7038" s="344"/>
      <c r="BK7038" s="344"/>
      <c r="BS7038" s="305"/>
      <c r="BT7038" s="305"/>
      <c r="BU7038" s="305"/>
      <c r="BV7038" s="305"/>
      <c r="BW7038" s="305"/>
      <c r="BX7038" s="305"/>
      <c r="BY7038" s="305"/>
      <c r="BZ7038" s="305"/>
      <c r="CA7038" s="305"/>
      <c r="CE7038" s="110"/>
    </row>
    <row r="7039" spans="9:83" s="108" customFormat="1" x14ac:dyDescent="0.25">
      <c r="I7039" s="111"/>
      <c r="J7039" s="111"/>
      <c r="K7039" s="111"/>
      <c r="L7039" s="111"/>
      <c r="M7039" s="111"/>
      <c r="N7039" s="111"/>
      <c r="O7039" s="112"/>
      <c r="AF7039" s="109"/>
      <c r="AG7039" s="109"/>
      <c r="AH7039" s="109"/>
      <c r="AN7039" s="109"/>
      <c r="AO7039" s="109"/>
      <c r="AP7039" s="109"/>
      <c r="BF7039" s="305"/>
      <c r="BG7039" s="305"/>
      <c r="BJ7039" s="344"/>
      <c r="BK7039" s="344"/>
      <c r="BS7039" s="305"/>
      <c r="BT7039" s="305"/>
      <c r="BU7039" s="305"/>
      <c r="BV7039" s="305"/>
      <c r="BW7039" s="305"/>
      <c r="BX7039" s="305"/>
      <c r="BY7039" s="305"/>
      <c r="BZ7039" s="305"/>
      <c r="CA7039" s="305"/>
      <c r="CE7039" s="110"/>
    </row>
    <row r="7040" spans="9:83" s="108" customFormat="1" x14ac:dyDescent="0.25">
      <c r="I7040" s="111"/>
      <c r="J7040" s="111"/>
      <c r="K7040" s="111"/>
      <c r="L7040" s="111"/>
      <c r="M7040" s="111"/>
      <c r="N7040" s="111"/>
      <c r="O7040" s="112"/>
      <c r="AF7040" s="109"/>
      <c r="AG7040" s="109"/>
      <c r="AH7040" s="109"/>
      <c r="AN7040" s="109"/>
      <c r="AO7040" s="109"/>
      <c r="AP7040" s="109"/>
      <c r="BF7040" s="305"/>
      <c r="BG7040" s="305"/>
      <c r="BJ7040" s="344"/>
      <c r="BK7040" s="344"/>
      <c r="BS7040" s="305"/>
      <c r="BT7040" s="305"/>
      <c r="BU7040" s="305"/>
      <c r="BV7040" s="305"/>
      <c r="BW7040" s="305"/>
      <c r="BX7040" s="305"/>
      <c r="BY7040" s="305"/>
      <c r="BZ7040" s="305"/>
      <c r="CA7040" s="305"/>
      <c r="CE7040" s="110"/>
    </row>
    <row r="7041" spans="9:83" s="108" customFormat="1" x14ac:dyDescent="0.25">
      <c r="I7041" s="111"/>
      <c r="J7041" s="111"/>
      <c r="K7041" s="111"/>
      <c r="L7041" s="111"/>
      <c r="M7041" s="111"/>
      <c r="N7041" s="111"/>
      <c r="O7041" s="112"/>
      <c r="AF7041" s="109"/>
      <c r="AG7041" s="109"/>
      <c r="AH7041" s="109"/>
      <c r="AN7041" s="109"/>
      <c r="AO7041" s="109"/>
      <c r="AP7041" s="109"/>
      <c r="BF7041" s="305"/>
      <c r="BG7041" s="305"/>
      <c r="BJ7041" s="344"/>
      <c r="BK7041" s="344"/>
      <c r="BS7041" s="305"/>
      <c r="BT7041" s="305"/>
      <c r="BU7041" s="305"/>
      <c r="BV7041" s="305"/>
      <c r="BW7041" s="305"/>
      <c r="BX7041" s="305"/>
      <c r="BY7041" s="305"/>
      <c r="BZ7041" s="305"/>
      <c r="CA7041" s="305"/>
      <c r="CE7041" s="110"/>
    </row>
    <row r="7042" spans="9:83" s="108" customFormat="1" x14ac:dyDescent="0.25">
      <c r="I7042" s="111"/>
      <c r="J7042" s="111"/>
      <c r="K7042" s="111"/>
      <c r="L7042" s="111"/>
      <c r="M7042" s="111"/>
      <c r="N7042" s="111"/>
      <c r="O7042" s="112"/>
      <c r="AF7042" s="109"/>
      <c r="AG7042" s="109"/>
      <c r="AH7042" s="109"/>
      <c r="AN7042" s="109"/>
      <c r="AO7042" s="109"/>
      <c r="AP7042" s="109"/>
      <c r="BF7042" s="305"/>
      <c r="BG7042" s="305"/>
      <c r="BJ7042" s="344"/>
      <c r="BK7042" s="344"/>
      <c r="BS7042" s="305"/>
      <c r="BT7042" s="305"/>
      <c r="BU7042" s="305"/>
      <c r="BV7042" s="305"/>
      <c r="BW7042" s="305"/>
      <c r="BX7042" s="305"/>
      <c r="BY7042" s="305"/>
      <c r="BZ7042" s="305"/>
      <c r="CA7042" s="305"/>
      <c r="CE7042" s="110"/>
    </row>
    <row r="7043" spans="9:83" s="108" customFormat="1" x14ac:dyDescent="0.25">
      <c r="I7043" s="111"/>
      <c r="J7043" s="111"/>
      <c r="K7043" s="111"/>
      <c r="L7043" s="111"/>
      <c r="M7043" s="111"/>
      <c r="N7043" s="111"/>
      <c r="O7043" s="112"/>
      <c r="AF7043" s="109"/>
      <c r="AG7043" s="109"/>
      <c r="AH7043" s="109"/>
      <c r="AN7043" s="109"/>
      <c r="AO7043" s="109"/>
      <c r="AP7043" s="109"/>
      <c r="BF7043" s="305"/>
      <c r="BG7043" s="305"/>
      <c r="BJ7043" s="344"/>
      <c r="BK7043" s="344"/>
      <c r="BS7043" s="305"/>
      <c r="BT7043" s="305"/>
      <c r="BU7043" s="305"/>
      <c r="BV7043" s="305"/>
      <c r="BW7043" s="305"/>
      <c r="BX7043" s="305"/>
      <c r="BY7043" s="305"/>
      <c r="BZ7043" s="305"/>
      <c r="CA7043" s="305"/>
      <c r="CE7043" s="110"/>
    </row>
    <row r="7044" spans="9:83" s="108" customFormat="1" x14ac:dyDescent="0.25">
      <c r="I7044" s="111"/>
      <c r="J7044" s="111"/>
      <c r="K7044" s="111"/>
      <c r="L7044" s="111"/>
      <c r="M7044" s="111"/>
      <c r="N7044" s="111"/>
      <c r="O7044" s="112"/>
      <c r="AF7044" s="109"/>
      <c r="AG7044" s="109"/>
      <c r="AH7044" s="109"/>
      <c r="AN7044" s="109"/>
      <c r="AO7044" s="109"/>
      <c r="AP7044" s="109"/>
      <c r="BF7044" s="305"/>
      <c r="BG7044" s="305"/>
      <c r="BJ7044" s="344"/>
      <c r="BK7044" s="344"/>
      <c r="BS7044" s="305"/>
      <c r="BT7044" s="305"/>
      <c r="BU7044" s="305"/>
      <c r="BV7044" s="305"/>
      <c r="BW7044" s="305"/>
      <c r="BX7044" s="305"/>
      <c r="BY7044" s="305"/>
      <c r="BZ7044" s="305"/>
      <c r="CA7044" s="305"/>
      <c r="CE7044" s="110"/>
    </row>
    <row r="7045" spans="9:83" s="108" customFormat="1" x14ac:dyDescent="0.25">
      <c r="I7045" s="111"/>
      <c r="J7045" s="111"/>
      <c r="K7045" s="111"/>
      <c r="L7045" s="111"/>
      <c r="M7045" s="111"/>
      <c r="N7045" s="111"/>
      <c r="O7045" s="112"/>
      <c r="AF7045" s="109"/>
      <c r="AG7045" s="109"/>
      <c r="AH7045" s="109"/>
      <c r="AN7045" s="109"/>
      <c r="AO7045" s="109"/>
      <c r="AP7045" s="109"/>
      <c r="BF7045" s="305"/>
      <c r="BG7045" s="305"/>
      <c r="BJ7045" s="344"/>
      <c r="BK7045" s="344"/>
      <c r="BS7045" s="305"/>
      <c r="BT7045" s="305"/>
      <c r="BU7045" s="305"/>
      <c r="BV7045" s="305"/>
      <c r="BW7045" s="305"/>
      <c r="BX7045" s="305"/>
      <c r="BY7045" s="305"/>
      <c r="BZ7045" s="305"/>
      <c r="CA7045" s="305"/>
      <c r="CE7045" s="110"/>
    </row>
    <row r="7046" spans="9:83" s="108" customFormat="1" x14ac:dyDescent="0.25">
      <c r="I7046" s="111"/>
      <c r="J7046" s="111"/>
      <c r="K7046" s="111"/>
      <c r="L7046" s="111"/>
      <c r="M7046" s="111"/>
      <c r="N7046" s="111"/>
      <c r="O7046" s="112"/>
      <c r="AF7046" s="109"/>
      <c r="AG7046" s="109"/>
      <c r="AH7046" s="109"/>
      <c r="AN7046" s="109"/>
      <c r="AO7046" s="109"/>
      <c r="AP7046" s="109"/>
      <c r="BF7046" s="305"/>
      <c r="BG7046" s="305"/>
      <c r="BJ7046" s="344"/>
      <c r="BK7046" s="344"/>
      <c r="BS7046" s="305"/>
      <c r="BT7046" s="305"/>
      <c r="BU7046" s="305"/>
      <c r="BV7046" s="305"/>
      <c r="BW7046" s="305"/>
      <c r="BX7046" s="305"/>
      <c r="BY7046" s="305"/>
      <c r="BZ7046" s="305"/>
      <c r="CA7046" s="305"/>
      <c r="CE7046" s="110"/>
    </row>
    <row r="7047" spans="9:83" s="108" customFormat="1" x14ac:dyDescent="0.25">
      <c r="I7047" s="111"/>
      <c r="J7047" s="111"/>
      <c r="K7047" s="111"/>
      <c r="L7047" s="111"/>
      <c r="M7047" s="111"/>
      <c r="N7047" s="111"/>
      <c r="O7047" s="112"/>
      <c r="AF7047" s="109"/>
      <c r="AG7047" s="109"/>
      <c r="AH7047" s="109"/>
      <c r="AN7047" s="109"/>
      <c r="AO7047" s="109"/>
      <c r="AP7047" s="109"/>
      <c r="BF7047" s="305"/>
      <c r="BG7047" s="305"/>
      <c r="BJ7047" s="344"/>
      <c r="BK7047" s="344"/>
      <c r="BS7047" s="305"/>
      <c r="BT7047" s="305"/>
      <c r="BU7047" s="305"/>
      <c r="BV7047" s="305"/>
      <c r="BW7047" s="305"/>
      <c r="BX7047" s="305"/>
      <c r="BY7047" s="305"/>
      <c r="BZ7047" s="305"/>
      <c r="CA7047" s="305"/>
      <c r="CE7047" s="110"/>
    </row>
    <row r="7048" spans="9:83" s="108" customFormat="1" x14ac:dyDescent="0.25">
      <c r="I7048" s="111"/>
      <c r="J7048" s="111"/>
      <c r="K7048" s="111"/>
      <c r="L7048" s="111"/>
      <c r="M7048" s="111"/>
      <c r="N7048" s="111"/>
      <c r="O7048" s="112"/>
      <c r="AF7048" s="109"/>
      <c r="AG7048" s="109"/>
      <c r="AH7048" s="109"/>
      <c r="AN7048" s="109"/>
      <c r="AO7048" s="109"/>
      <c r="AP7048" s="109"/>
      <c r="BF7048" s="305"/>
      <c r="BG7048" s="305"/>
      <c r="BJ7048" s="344"/>
      <c r="BK7048" s="344"/>
      <c r="BS7048" s="305"/>
      <c r="BT7048" s="305"/>
      <c r="BU7048" s="305"/>
      <c r="BV7048" s="305"/>
      <c r="BW7048" s="305"/>
      <c r="BX7048" s="305"/>
      <c r="BY7048" s="305"/>
      <c r="BZ7048" s="305"/>
      <c r="CA7048" s="305"/>
      <c r="CE7048" s="110"/>
    </row>
    <row r="7049" spans="9:83" s="108" customFormat="1" x14ac:dyDescent="0.25">
      <c r="I7049" s="111"/>
      <c r="J7049" s="111"/>
      <c r="K7049" s="111"/>
      <c r="L7049" s="111"/>
      <c r="M7049" s="111"/>
      <c r="N7049" s="111"/>
      <c r="O7049" s="112"/>
      <c r="AF7049" s="109"/>
      <c r="AG7049" s="109"/>
      <c r="AH7049" s="109"/>
      <c r="AN7049" s="109"/>
      <c r="AO7049" s="109"/>
      <c r="AP7049" s="109"/>
      <c r="BF7049" s="305"/>
      <c r="BG7049" s="305"/>
      <c r="BJ7049" s="344"/>
      <c r="BK7049" s="344"/>
      <c r="BS7049" s="305"/>
      <c r="BT7049" s="305"/>
      <c r="BU7049" s="305"/>
      <c r="BV7049" s="305"/>
      <c r="BW7049" s="305"/>
      <c r="BX7049" s="305"/>
      <c r="BY7049" s="305"/>
      <c r="BZ7049" s="305"/>
      <c r="CA7049" s="305"/>
      <c r="CE7049" s="110"/>
    </row>
    <row r="7050" spans="9:83" s="108" customFormat="1" x14ac:dyDescent="0.25">
      <c r="I7050" s="111"/>
      <c r="J7050" s="111"/>
      <c r="K7050" s="111"/>
      <c r="L7050" s="111"/>
      <c r="M7050" s="111"/>
      <c r="N7050" s="111"/>
      <c r="O7050" s="112"/>
      <c r="AF7050" s="109"/>
      <c r="AG7050" s="109"/>
      <c r="AH7050" s="109"/>
      <c r="AN7050" s="109"/>
      <c r="AO7050" s="109"/>
      <c r="AP7050" s="109"/>
      <c r="BF7050" s="305"/>
      <c r="BG7050" s="305"/>
      <c r="BJ7050" s="344"/>
      <c r="BK7050" s="344"/>
      <c r="BS7050" s="305"/>
      <c r="BT7050" s="305"/>
      <c r="BU7050" s="305"/>
      <c r="BV7050" s="305"/>
      <c r="BW7050" s="305"/>
      <c r="BX7050" s="305"/>
      <c r="BY7050" s="305"/>
      <c r="BZ7050" s="305"/>
      <c r="CA7050" s="305"/>
      <c r="CE7050" s="110"/>
    </row>
    <row r="7051" spans="9:83" s="108" customFormat="1" x14ac:dyDescent="0.25">
      <c r="I7051" s="111"/>
      <c r="J7051" s="111"/>
      <c r="K7051" s="111"/>
      <c r="L7051" s="111"/>
      <c r="M7051" s="111"/>
      <c r="N7051" s="111"/>
      <c r="O7051" s="112"/>
      <c r="AF7051" s="109"/>
      <c r="AG7051" s="109"/>
      <c r="AH7051" s="109"/>
      <c r="AN7051" s="109"/>
      <c r="AO7051" s="109"/>
      <c r="AP7051" s="109"/>
      <c r="BF7051" s="305"/>
      <c r="BG7051" s="305"/>
      <c r="BJ7051" s="344"/>
      <c r="BK7051" s="344"/>
      <c r="BS7051" s="305"/>
      <c r="BT7051" s="305"/>
      <c r="BU7051" s="305"/>
      <c r="BV7051" s="305"/>
      <c r="BW7051" s="305"/>
      <c r="BX7051" s="305"/>
      <c r="BY7051" s="305"/>
      <c r="BZ7051" s="305"/>
      <c r="CA7051" s="305"/>
      <c r="CE7051" s="110"/>
    </row>
    <row r="7052" spans="9:83" s="108" customFormat="1" x14ac:dyDescent="0.25">
      <c r="I7052" s="111"/>
      <c r="J7052" s="111"/>
      <c r="K7052" s="111"/>
      <c r="L7052" s="111"/>
      <c r="M7052" s="111"/>
      <c r="N7052" s="111"/>
      <c r="O7052" s="112"/>
      <c r="AF7052" s="109"/>
      <c r="AG7052" s="109"/>
      <c r="AH7052" s="109"/>
      <c r="AN7052" s="109"/>
      <c r="AO7052" s="109"/>
      <c r="AP7052" s="109"/>
      <c r="BF7052" s="305"/>
      <c r="BG7052" s="305"/>
      <c r="BJ7052" s="344"/>
      <c r="BK7052" s="344"/>
      <c r="BS7052" s="305"/>
      <c r="BT7052" s="305"/>
      <c r="BU7052" s="305"/>
      <c r="BV7052" s="305"/>
      <c r="BW7052" s="305"/>
      <c r="BX7052" s="305"/>
      <c r="BY7052" s="305"/>
      <c r="BZ7052" s="305"/>
      <c r="CA7052" s="305"/>
      <c r="CE7052" s="110"/>
    </row>
    <row r="7053" spans="9:83" s="108" customFormat="1" x14ac:dyDescent="0.25">
      <c r="I7053" s="111"/>
      <c r="J7053" s="111"/>
      <c r="K7053" s="111"/>
      <c r="L7053" s="111"/>
      <c r="M7053" s="111"/>
      <c r="N7053" s="111"/>
      <c r="O7053" s="112"/>
      <c r="AF7053" s="109"/>
      <c r="AG7053" s="109"/>
      <c r="AH7053" s="109"/>
      <c r="AN7053" s="109"/>
      <c r="AO7053" s="109"/>
      <c r="AP7053" s="109"/>
      <c r="BF7053" s="305"/>
      <c r="BG7053" s="305"/>
      <c r="BJ7053" s="344"/>
      <c r="BK7053" s="344"/>
      <c r="BS7053" s="305"/>
      <c r="BT7053" s="305"/>
      <c r="BU7053" s="305"/>
      <c r="BV7053" s="305"/>
      <c r="BW7053" s="305"/>
      <c r="BX7053" s="305"/>
      <c r="BY7053" s="305"/>
      <c r="BZ7053" s="305"/>
      <c r="CA7053" s="305"/>
      <c r="CE7053" s="110"/>
    </row>
    <row r="7054" spans="9:83" s="108" customFormat="1" x14ac:dyDescent="0.25">
      <c r="I7054" s="111"/>
      <c r="J7054" s="111"/>
      <c r="K7054" s="111"/>
      <c r="L7054" s="111"/>
      <c r="M7054" s="111"/>
      <c r="N7054" s="111"/>
      <c r="O7054" s="112"/>
      <c r="AF7054" s="109"/>
      <c r="AG7054" s="109"/>
      <c r="AH7054" s="109"/>
      <c r="AN7054" s="109"/>
      <c r="AO7054" s="109"/>
      <c r="AP7054" s="109"/>
      <c r="BF7054" s="305"/>
      <c r="BG7054" s="305"/>
      <c r="BJ7054" s="344"/>
      <c r="BK7054" s="344"/>
      <c r="BS7054" s="305"/>
      <c r="BT7054" s="305"/>
      <c r="BU7054" s="305"/>
      <c r="BV7054" s="305"/>
      <c r="BW7054" s="305"/>
      <c r="BX7054" s="305"/>
      <c r="BY7054" s="305"/>
      <c r="BZ7054" s="305"/>
      <c r="CA7054" s="305"/>
      <c r="CE7054" s="110"/>
    </row>
    <row r="7055" spans="9:83" s="108" customFormat="1" x14ac:dyDescent="0.25">
      <c r="I7055" s="111"/>
      <c r="J7055" s="111"/>
      <c r="K7055" s="111"/>
      <c r="L7055" s="111"/>
      <c r="M7055" s="111"/>
      <c r="N7055" s="111"/>
      <c r="O7055" s="112"/>
      <c r="AF7055" s="109"/>
      <c r="AG7055" s="109"/>
      <c r="AH7055" s="109"/>
      <c r="AN7055" s="109"/>
      <c r="AO7055" s="109"/>
      <c r="AP7055" s="109"/>
      <c r="BF7055" s="305"/>
      <c r="BG7055" s="305"/>
      <c r="BJ7055" s="344"/>
      <c r="BK7055" s="344"/>
      <c r="BS7055" s="305"/>
      <c r="BT7055" s="305"/>
      <c r="BU7055" s="305"/>
      <c r="BV7055" s="305"/>
      <c r="BW7055" s="305"/>
      <c r="BX7055" s="305"/>
      <c r="BY7055" s="305"/>
      <c r="BZ7055" s="305"/>
      <c r="CA7055" s="305"/>
      <c r="CE7055" s="110"/>
    </row>
    <row r="7056" spans="9:83" s="108" customFormat="1" x14ac:dyDescent="0.25">
      <c r="I7056" s="111"/>
      <c r="J7056" s="111"/>
      <c r="K7056" s="111"/>
      <c r="L7056" s="111"/>
      <c r="M7056" s="111"/>
      <c r="N7056" s="111"/>
      <c r="O7056" s="112"/>
      <c r="AF7056" s="109"/>
      <c r="AG7056" s="109"/>
      <c r="AH7056" s="109"/>
      <c r="AN7056" s="109"/>
      <c r="AO7056" s="109"/>
      <c r="AP7056" s="109"/>
      <c r="BF7056" s="305"/>
      <c r="BG7056" s="305"/>
      <c r="BJ7056" s="344"/>
      <c r="BK7056" s="344"/>
      <c r="BS7056" s="305"/>
      <c r="BT7056" s="305"/>
      <c r="BU7056" s="305"/>
      <c r="BV7056" s="305"/>
      <c r="BW7056" s="305"/>
      <c r="BX7056" s="305"/>
      <c r="BY7056" s="305"/>
      <c r="BZ7056" s="305"/>
      <c r="CA7056" s="305"/>
      <c r="CE7056" s="110"/>
    </row>
    <row r="7057" spans="9:83" s="108" customFormat="1" x14ac:dyDescent="0.25">
      <c r="I7057" s="111"/>
      <c r="J7057" s="111"/>
      <c r="K7057" s="111"/>
      <c r="L7057" s="111"/>
      <c r="M7057" s="111"/>
      <c r="N7057" s="111"/>
      <c r="O7057" s="112"/>
      <c r="AF7057" s="109"/>
      <c r="AG7057" s="109"/>
      <c r="AH7057" s="109"/>
      <c r="AN7057" s="109"/>
      <c r="AO7057" s="109"/>
      <c r="AP7057" s="109"/>
      <c r="BF7057" s="305"/>
      <c r="BG7057" s="305"/>
      <c r="BJ7057" s="344"/>
      <c r="BK7057" s="344"/>
      <c r="BS7057" s="305"/>
      <c r="BT7057" s="305"/>
      <c r="BU7057" s="305"/>
      <c r="BV7057" s="305"/>
      <c r="BW7057" s="305"/>
      <c r="BX7057" s="305"/>
      <c r="BY7057" s="305"/>
      <c r="BZ7057" s="305"/>
      <c r="CA7057" s="305"/>
      <c r="CE7057" s="110"/>
    </row>
    <row r="7058" spans="9:83" s="108" customFormat="1" x14ac:dyDescent="0.25">
      <c r="I7058" s="111"/>
      <c r="J7058" s="111"/>
      <c r="K7058" s="111"/>
      <c r="L7058" s="111"/>
      <c r="M7058" s="111"/>
      <c r="N7058" s="111"/>
      <c r="O7058" s="112"/>
      <c r="AF7058" s="109"/>
      <c r="AG7058" s="109"/>
      <c r="AH7058" s="109"/>
      <c r="AN7058" s="109"/>
      <c r="AO7058" s="109"/>
      <c r="AP7058" s="109"/>
      <c r="BF7058" s="305"/>
      <c r="BG7058" s="305"/>
      <c r="BJ7058" s="344"/>
      <c r="BK7058" s="344"/>
      <c r="BS7058" s="305"/>
      <c r="BT7058" s="305"/>
      <c r="BU7058" s="305"/>
      <c r="BV7058" s="305"/>
      <c r="BW7058" s="305"/>
      <c r="BX7058" s="305"/>
      <c r="BY7058" s="305"/>
      <c r="BZ7058" s="305"/>
      <c r="CA7058" s="305"/>
      <c r="CE7058" s="110"/>
    </row>
    <row r="7059" spans="9:83" s="108" customFormat="1" x14ac:dyDescent="0.25">
      <c r="I7059" s="111"/>
      <c r="J7059" s="111"/>
      <c r="K7059" s="111"/>
      <c r="L7059" s="111"/>
      <c r="M7059" s="111"/>
      <c r="N7059" s="111"/>
      <c r="O7059" s="112"/>
      <c r="AF7059" s="109"/>
      <c r="AG7059" s="109"/>
      <c r="AH7059" s="109"/>
      <c r="AN7059" s="109"/>
      <c r="AO7059" s="109"/>
      <c r="AP7059" s="109"/>
      <c r="BF7059" s="305"/>
      <c r="BG7059" s="305"/>
      <c r="BJ7059" s="344"/>
      <c r="BK7059" s="344"/>
      <c r="BS7059" s="305"/>
      <c r="BT7059" s="305"/>
      <c r="BU7059" s="305"/>
      <c r="BV7059" s="305"/>
      <c r="BW7059" s="305"/>
      <c r="BX7059" s="305"/>
      <c r="BY7059" s="305"/>
      <c r="BZ7059" s="305"/>
      <c r="CA7059" s="305"/>
      <c r="CE7059" s="110"/>
    </row>
    <row r="7060" spans="9:83" s="108" customFormat="1" x14ac:dyDescent="0.25">
      <c r="I7060" s="111"/>
      <c r="J7060" s="111"/>
      <c r="K7060" s="111"/>
      <c r="L7060" s="111"/>
      <c r="M7060" s="111"/>
      <c r="N7060" s="111"/>
      <c r="O7060" s="112"/>
      <c r="AF7060" s="109"/>
      <c r="AG7060" s="109"/>
      <c r="AH7060" s="109"/>
      <c r="AN7060" s="109"/>
      <c r="AO7060" s="109"/>
      <c r="AP7060" s="109"/>
      <c r="BF7060" s="305"/>
      <c r="BG7060" s="305"/>
      <c r="BJ7060" s="344"/>
      <c r="BK7060" s="344"/>
      <c r="BS7060" s="305"/>
      <c r="BT7060" s="305"/>
      <c r="BU7060" s="305"/>
      <c r="BV7060" s="305"/>
      <c r="BW7060" s="305"/>
      <c r="BX7060" s="305"/>
      <c r="BY7060" s="305"/>
      <c r="BZ7060" s="305"/>
      <c r="CA7060" s="305"/>
      <c r="CE7060" s="110"/>
    </row>
    <row r="7061" spans="9:83" s="108" customFormat="1" x14ac:dyDescent="0.25">
      <c r="I7061" s="111"/>
      <c r="J7061" s="111"/>
      <c r="K7061" s="111"/>
      <c r="L7061" s="111"/>
      <c r="M7061" s="111"/>
      <c r="N7061" s="111"/>
      <c r="O7061" s="112"/>
      <c r="AF7061" s="109"/>
      <c r="AG7061" s="109"/>
      <c r="AH7061" s="109"/>
      <c r="AN7061" s="109"/>
      <c r="AO7061" s="109"/>
      <c r="AP7061" s="109"/>
      <c r="BF7061" s="305"/>
      <c r="BG7061" s="305"/>
      <c r="BJ7061" s="344"/>
      <c r="BK7061" s="344"/>
      <c r="BS7061" s="305"/>
      <c r="BT7061" s="305"/>
      <c r="BU7061" s="305"/>
      <c r="BV7061" s="305"/>
      <c r="BW7061" s="305"/>
      <c r="BX7061" s="305"/>
      <c r="BY7061" s="305"/>
      <c r="BZ7061" s="305"/>
      <c r="CA7061" s="305"/>
      <c r="CE7061" s="110"/>
    </row>
    <row r="7062" spans="9:83" s="108" customFormat="1" x14ac:dyDescent="0.25">
      <c r="I7062" s="111"/>
      <c r="J7062" s="111"/>
      <c r="K7062" s="111"/>
      <c r="L7062" s="111"/>
      <c r="M7062" s="111"/>
      <c r="N7062" s="111"/>
      <c r="O7062" s="112"/>
      <c r="AF7062" s="109"/>
      <c r="AG7062" s="109"/>
      <c r="AH7062" s="109"/>
      <c r="AN7062" s="109"/>
      <c r="AO7062" s="109"/>
      <c r="AP7062" s="109"/>
      <c r="BF7062" s="305"/>
      <c r="BG7062" s="305"/>
      <c r="BJ7062" s="344"/>
      <c r="BK7062" s="344"/>
      <c r="BS7062" s="305"/>
      <c r="BT7062" s="305"/>
      <c r="BU7062" s="305"/>
      <c r="BV7062" s="305"/>
      <c r="BW7062" s="305"/>
      <c r="BX7062" s="305"/>
      <c r="BY7062" s="305"/>
      <c r="BZ7062" s="305"/>
      <c r="CA7062" s="305"/>
      <c r="CE7062" s="110"/>
    </row>
    <row r="7063" spans="9:83" s="108" customFormat="1" x14ac:dyDescent="0.25">
      <c r="I7063" s="111"/>
      <c r="J7063" s="111"/>
      <c r="K7063" s="111"/>
      <c r="L7063" s="111"/>
      <c r="M7063" s="111"/>
      <c r="N7063" s="111"/>
      <c r="O7063" s="112"/>
      <c r="AF7063" s="109"/>
      <c r="AG7063" s="109"/>
      <c r="AH7063" s="109"/>
      <c r="AN7063" s="109"/>
      <c r="AO7063" s="109"/>
      <c r="AP7063" s="109"/>
      <c r="BF7063" s="305"/>
      <c r="BG7063" s="305"/>
      <c r="BJ7063" s="344"/>
      <c r="BK7063" s="344"/>
      <c r="BS7063" s="305"/>
      <c r="BT7063" s="305"/>
      <c r="BU7063" s="305"/>
      <c r="BV7063" s="305"/>
      <c r="BW7063" s="305"/>
      <c r="BX7063" s="305"/>
      <c r="BY7063" s="305"/>
      <c r="BZ7063" s="305"/>
      <c r="CA7063" s="305"/>
      <c r="CE7063" s="110"/>
    </row>
    <row r="7064" spans="9:83" s="108" customFormat="1" x14ac:dyDescent="0.25">
      <c r="I7064" s="111"/>
      <c r="J7064" s="111"/>
      <c r="K7064" s="111"/>
      <c r="L7064" s="111"/>
      <c r="M7064" s="111"/>
      <c r="N7064" s="111"/>
      <c r="O7064" s="112"/>
      <c r="AF7064" s="109"/>
      <c r="AG7064" s="109"/>
      <c r="AH7064" s="109"/>
      <c r="AN7064" s="109"/>
      <c r="AO7064" s="109"/>
      <c r="AP7064" s="109"/>
      <c r="BF7064" s="305"/>
      <c r="BG7064" s="305"/>
      <c r="BJ7064" s="344"/>
      <c r="BK7064" s="344"/>
      <c r="BS7064" s="305"/>
      <c r="BT7064" s="305"/>
      <c r="BU7064" s="305"/>
      <c r="BV7064" s="305"/>
      <c r="BW7064" s="305"/>
      <c r="BX7064" s="305"/>
      <c r="BY7064" s="305"/>
      <c r="BZ7064" s="305"/>
      <c r="CA7064" s="305"/>
      <c r="CE7064" s="110"/>
    </row>
    <row r="7065" spans="9:83" s="108" customFormat="1" x14ac:dyDescent="0.25">
      <c r="I7065" s="111"/>
      <c r="J7065" s="111"/>
      <c r="K7065" s="111"/>
      <c r="L7065" s="111"/>
      <c r="M7065" s="111"/>
      <c r="N7065" s="111"/>
      <c r="O7065" s="112"/>
      <c r="AF7065" s="109"/>
      <c r="AG7065" s="109"/>
      <c r="AH7065" s="109"/>
      <c r="AN7065" s="109"/>
      <c r="AO7065" s="109"/>
      <c r="AP7065" s="109"/>
      <c r="BF7065" s="305"/>
      <c r="BG7065" s="305"/>
      <c r="BJ7065" s="344"/>
      <c r="BK7065" s="344"/>
      <c r="BS7065" s="305"/>
      <c r="BT7065" s="305"/>
      <c r="BU7065" s="305"/>
      <c r="BV7065" s="305"/>
      <c r="BW7065" s="305"/>
      <c r="BX7065" s="305"/>
      <c r="BY7065" s="305"/>
      <c r="BZ7065" s="305"/>
      <c r="CA7065" s="305"/>
      <c r="CE7065" s="110"/>
    </row>
    <row r="7066" spans="9:83" s="108" customFormat="1" x14ac:dyDescent="0.25">
      <c r="I7066" s="111"/>
      <c r="J7066" s="111"/>
      <c r="K7066" s="111"/>
      <c r="L7066" s="111"/>
      <c r="M7066" s="111"/>
      <c r="N7066" s="111"/>
      <c r="O7066" s="112"/>
      <c r="AF7066" s="109"/>
      <c r="AG7066" s="109"/>
      <c r="AH7066" s="109"/>
      <c r="AN7066" s="109"/>
      <c r="AO7066" s="109"/>
      <c r="AP7066" s="109"/>
      <c r="BF7066" s="305"/>
      <c r="BG7066" s="305"/>
      <c r="BJ7066" s="344"/>
      <c r="BK7066" s="344"/>
      <c r="BS7066" s="305"/>
      <c r="BT7066" s="305"/>
      <c r="BU7066" s="305"/>
      <c r="BV7066" s="305"/>
      <c r="BW7066" s="305"/>
      <c r="BX7066" s="305"/>
      <c r="BY7066" s="305"/>
      <c r="BZ7066" s="305"/>
      <c r="CA7066" s="305"/>
      <c r="CE7066" s="110"/>
    </row>
    <row r="7067" spans="9:83" s="108" customFormat="1" x14ac:dyDescent="0.25">
      <c r="I7067" s="111"/>
      <c r="J7067" s="111"/>
      <c r="K7067" s="111"/>
      <c r="L7067" s="111"/>
      <c r="M7067" s="111"/>
      <c r="N7067" s="111"/>
      <c r="O7067" s="112"/>
      <c r="AF7067" s="109"/>
      <c r="AG7067" s="109"/>
      <c r="AH7067" s="109"/>
      <c r="AN7067" s="109"/>
      <c r="AO7067" s="109"/>
      <c r="AP7067" s="109"/>
      <c r="BF7067" s="305"/>
      <c r="BG7067" s="305"/>
      <c r="BJ7067" s="344"/>
      <c r="BK7067" s="344"/>
      <c r="BS7067" s="305"/>
      <c r="BT7067" s="305"/>
      <c r="BU7067" s="305"/>
      <c r="BV7067" s="305"/>
      <c r="BW7067" s="305"/>
      <c r="BX7067" s="305"/>
      <c r="BY7067" s="305"/>
      <c r="BZ7067" s="305"/>
      <c r="CA7067" s="305"/>
      <c r="CE7067" s="110"/>
    </row>
    <row r="7068" spans="9:83" s="108" customFormat="1" x14ac:dyDescent="0.25">
      <c r="I7068" s="111"/>
      <c r="J7068" s="111"/>
      <c r="K7068" s="111"/>
      <c r="L7068" s="111"/>
      <c r="M7068" s="111"/>
      <c r="N7068" s="111"/>
      <c r="O7068" s="112"/>
      <c r="AF7068" s="109"/>
      <c r="AG7068" s="109"/>
      <c r="AH7068" s="109"/>
      <c r="AN7068" s="109"/>
      <c r="AO7068" s="109"/>
      <c r="AP7068" s="109"/>
      <c r="BF7068" s="305"/>
      <c r="BG7068" s="305"/>
      <c r="BJ7068" s="344"/>
      <c r="BK7068" s="344"/>
      <c r="BS7068" s="305"/>
      <c r="BT7068" s="305"/>
      <c r="BU7068" s="305"/>
      <c r="BV7068" s="305"/>
      <c r="BW7068" s="305"/>
      <c r="BX7068" s="305"/>
      <c r="BY7068" s="305"/>
      <c r="BZ7068" s="305"/>
      <c r="CA7068" s="305"/>
      <c r="CE7068" s="110"/>
    </row>
    <row r="7069" spans="9:83" s="108" customFormat="1" x14ac:dyDescent="0.25">
      <c r="I7069" s="111"/>
      <c r="J7069" s="111"/>
      <c r="K7069" s="111"/>
      <c r="L7069" s="111"/>
      <c r="M7069" s="111"/>
      <c r="N7069" s="111"/>
      <c r="O7069" s="112"/>
      <c r="AF7069" s="109"/>
      <c r="AG7069" s="109"/>
      <c r="AH7069" s="109"/>
      <c r="AN7069" s="109"/>
      <c r="AO7069" s="109"/>
      <c r="AP7069" s="109"/>
      <c r="BF7069" s="305"/>
      <c r="BG7069" s="305"/>
      <c r="BJ7069" s="344"/>
      <c r="BK7069" s="344"/>
      <c r="BS7069" s="305"/>
      <c r="BT7069" s="305"/>
      <c r="BU7069" s="305"/>
      <c r="BV7069" s="305"/>
      <c r="BW7069" s="305"/>
      <c r="BX7069" s="305"/>
      <c r="BY7069" s="305"/>
      <c r="BZ7069" s="305"/>
      <c r="CA7069" s="305"/>
      <c r="CE7069" s="110"/>
    </row>
    <row r="7070" spans="9:83" s="108" customFormat="1" x14ac:dyDescent="0.25">
      <c r="I7070" s="111"/>
      <c r="J7070" s="111"/>
      <c r="K7070" s="111"/>
      <c r="L7070" s="111"/>
      <c r="M7070" s="111"/>
      <c r="N7070" s="111"/>
      <c r="O7070" s="112"/>
      <c r="AF7070" s="109"/>
      <c r="AG7070" s="109"/>
      <c r="AH7070" s="109"/>
      <c r="AN7070" s="109"/>
      <c r="AO7070" s="109"/>
      <c r="AP7070" s="109"/>
      <c r="BF7070" s="305"/>
      <c r="BG7070" s="305"/>
      <c r="BJ7070" s="344"/>
      <c r="BK7070" s="344"/>
      <c r="BS7070" s="305"/>
      <c r="BT7070" s="305"/>
      <c r="BU7070" s="305"/>
      <c r="BV7070" s="305"/>
      <c r="BW7070" s="305"/>
      <c r="BX7070" s="305"/>
      <c r="BY7070" s="305"/>
      <c r="BZ7070" s="305"/>
      <c r="CA7070" s="305"/>
      <c r="CE7070" s="110"/>
    </row>
    <row r="7071" spans="9:83" s="108" customFormat="1" x14ac:dyDescent="0.25">
      <c r="I7071" s="111"/>
      <c r="J7071" s="111"/>
      <c r="K7071" s="111"/>
      <c r="L7071" s="111"/>
      <c r="M7071" s="111"/>
      <c r="N7071" s="111"/>
      <c r="O7071" s="112"/>
      <c r="AF7071" s="109"/>
      <c r="AG7071" s="109"/>
      <c r="AH7071" s="109"/>
      <c r="AN7071" s="109"/>
      <c r="AO7071" s="109"/>
      <c r="AP7071" s="109"/>
      <c r="BF7071" s="305"/>
      <c r="BG7071" s="305"/>
      <c r="BJ7071" s="344"/>
      <c r="BK7071" s="344"/>
      <c r="BS7071" s="305"/>
      <c r="BT7071" s="305"/>
      <c r="BU7071" s="305"/>
      <c r="BV7071" s="305"/>
      <c r="BW7071" s="305"/>
      <c r="BX7071" s="305"/>
      <c r="BY7071" s="305"/>
      <c r="BZ7071" s="305"/>
      <c r="CA7071" s="305"/>
      <c r="CE7071" s="110"/>
    </row>
    <row r="7072" spans="9:83" s="108" customFormat="1" x14ac:dyDescent="0.25">
      <c r="I7072" s="111"/>
      <c r="J7072" s="111"/>
      <c r="K7072" s="111"/>
      <c r="L7072" s="111"/>
      <c r="M7072" s="111"/>
      <c r="N7072" s="111"/>
      <c r="O7072" s="112"/>
      <c r="AF7072" s="109"/>
      <c r="AG7072" s="109"/>
      <c r="AH7072" s="109"/>
      <c r="AN7072" s="109"/>
      <c r="AO7072" s="109"/>
      <c r="AP7072" s="109"/>
      <c r="BF7072" s="305"/>
      <c r="BG7072" s="305"/>
      <c r="BJ7072" s="344"/>
      <c r="BK7072" s="344"/>
      <c r="BS7072" s="305"/>
      <c r="BT7072" s="305"/>
      <c r="BU7072" s="305"/>
      <c r="BV7072" s="305"/>
      <c r="BW7072" s="305"/>
      <c r="BX7072" s="305"/>
      <c r="BY7072" s="305"/>
      <c r="BZ7072" s="305"/>
      <c r="CA7072" s="305"/>
      <c r="CE7072" s="110"/>
    </row>
    <row r="7073" spans="9:83" s="108" customFormat="1" x14ac:dyDescent="0.25">
      <c r="I7073" s="111"/>
      <c r="J7073" s="111"/>
      <c r="K7073" s="111"/>
      <c r="L7073" s="111"/>
      <c r="M7073" s="111"/>
      <c r="N7073" s="111"/>
      <c r="O7073" s="112"/>
      <c r="AF7073" s="109"/>
      <c r="AG7073" s="109"/>
      <c r="AH7073" s="109"/>
      <c r="AN7073" s="109"/>
      <c r="AO7073" s="109"/>
      <c r="AP7073" s="109"/>
      <c r="BF7073" s="305"/>
      <c r="BG7073" s="305"/>
      <c r="BJ7073" s="344"/>
      <c r="BK7073" s="344"/>
      <c r="BS7073" s="305"/>
      <c r="BT7073" s="305"/>
      <c r="BU7073" s="305"/>
      <c r="BV7073" s="305"/>
      <c r="BW7073" s="305"/>
      <c r="BX7073" s="305"/>
      <c r="BY7073" s="305"/>
      <c r="BZ7073" s="305"/>
      <c r="CA7073" s="305"/>
      <c r="CE7073" s="110"/>
    </row>
    <row r="7074" spans="9:83" s="108" customFormat="1" x14ac:dyDescent="0.25">
      <c r="I7074" s="111"/>
      <c r="J7074" s="111"/>
      <c r="K7074" s="111"/>
      <c r="L7074" s="111"/>
      <c r="M7074" s="111"/>
      <c r="N7074" s="111"/>
      <c r="O7074" s="112"/>
      <c r="AF7074" s="109"/>
      <c r="AG7074" s="109"/>
      <c r="AH7074" s="109"/>
      <c r="AN7074" s="109"/>
      <c r="AO7074" s="109"/>
      <c r="AP7074" s="109"/>
      <c r="BF7074" s="305"/>
      <c r="BG7074" s="305"/>
      <c r="BJ7074" s="344"/>
      <c r="BK7074" s="344"/>
      <c r="BS7074" s="305"/>
      <c r="BT7074" s="305"/>
      <c r="BU7074" s="305"/>
      <c r="BV7074" s="305"/>
      <c r="BW7074" s="305"/>
      <c r="BX7074" s="305"/>
      <c r="BY7074" s="305"/>
      <c r="BZ7074" s="305"/>
      <c r="CA7074" s="305"/>
      <c r="CE7074" s="110"/>
    </row>
    <row r="7075" spans="9:83" s="108" customFormat="1" x14ac:dyDescent="0.25">
      <c r="I7075" s="111"/>
      <c r="J7075" s="111"/>
      <c r="K7075" s="111"/>
      <c r="L7075" s="111"/>
      <c r="M7075" s="111"/>
      <c r="N7075" s="111"/>
      <c r="O7075" s="112"/>
      <c r="AF7075" s="109"/>
      <c r="AG7075" s="109"/>
      <c r="AH7075" s="109"/>
      <c r="AN7075" s="109"/>
      <c r="AO7075" s="109"/>
      <c r="AP7075" s="109"/>
      <c r="BF7075" s="305"/>
      <c r="BG7075" s="305"/>
      <c r="BJ7075" s="344"/>
      <c r="BK7075" s="344"/>
      <c r="BS7075" s="305"/>
      <c r="BT7075" s="305"/>
      <c r="BU7075" s="305"/>
      <c r="BV7075" s="305"/>
      <c r="BW7075" s="305"/>
      <c r="BX7075" s="305"/>
      <c r="BY7075" s="305"/>
      <c r="BZ7075" s="305"/>
      <c r="CA7075" s="305"/>
      <c r="CE7075" s="110"/>
    </row>
    <row r="7076" spans="9:83" s="108" customFormat="1" x14ac:dyDescent="0.25">
      <c r="I7076" s="111"/>
      <c r="J7076" s="111"/>
      <c r="K7076" s="111"/>
      <c r="L7076" s="111"/>
      <c r="M7076" s="111"/>
      <c r="N7076" s="111"/>
      <c r="O7076" s="112"/>
      <c r="AF7076" s="109"/>
      <c r="AG7076" s="109"/>
      <c r="AH7076" s="109"/>
      <c r="AN7076" s="109"/>
      <c r="AO7076" s="109"/>
      <c r="AP7076" s="109"/>
      <c r="BF7076" s="305"/>
      <c r="BG7076" s="305"/>
      <c r="BJ7076" s="344"/>
      <c r="BK7076" s="344"/>
      <c r="BS7076" s="305"/>
      <c r="BT7076" s="305"/>
      <c r="BU7076" s="305"/>
      <c r="BV7076" s="305"/>
      <c r="BW7076" s="305"/>
      <c r="BX7076" s="305"/>
      <c r="BY7076" s="305"/>
      <c r="BZ7076" s="305"/>
      <c r="CA7076" s="305"/>
      <c r="CE7076" s="110"/>
    </row>
    <row r="7077" spans="9:83" s="108" customFormat="1" x14ac:dyDescent="0.25">
      <c r="I7077" s="111"/>
      <c r="J7077" s="111"/>
      <c r="K7077" s="111"/>
      <c r="L7077" s="111"/>
      <c r="M7077" s="111"/>
      <c r="N7077" s="111"/>
      <c r="O7077" s="112"/>
      <c r="AF7077" s="109"/>
      <c r="AG7077" s="109"/>
      <c r="AH7077" s="109"/>
      <c r="AN7077" s="109"/>
      <c r="AO7077" s="109"/>
      <c r="AP7077" s="109"/>
      <c r="BF7077" s="305"/>
      <c r="BG7077" s="305"/>
      <c r="BJ7077" s="344"/>
      <c r="BK7077" s="344"/>
      <c r="BS7077" s="305"/>
      <c r="BT7077" s="305"/>
      <c r="BU7077" s="305"/>
      <c r="BV7077" s="305"/>
      <c r="BW7077" s="305"/>
      <c r="BX7077" s="305"/>
      <c r="BY7077" s="305"/>
      <c r="BZ7077" s="305"/>
      <c r="CA7077" s="305"/>
      <c r="CE7077" s="110"/>
    </row>
    <row r="7078" spans="9:83" s="108" customFormat="1" x14ac:dyDescent="0.25">
      <c r="I7078" s="111"/>
      <c r="J7078" s="111"/>
      <c r="K7078" s="111"/>
      <c r="L7078" s="111"/>
      <c r="M7078" s="111"/>
      <c r="N7078" s="111"/>
      <c r="O7078" s="112"/>
      <c r="AF7078" s="109"/>
      <c r="AG7078" s="109"/>
      <c r="AH7078" s="109"/>
      <c r="AN7078" s="109"/>
      <c r="AO7078" s="109"/>
      <c r="AP7078" s="109"/>
      <c r="BF7078" s="305"/>
      <c r="BG7078" s="305"/>
      <c r="BJ7078" s="344"/>
      <c r="BK7078" s="344"/>
      <c r="BS7078" s="305"/>
      <c r="BT7078" s="305"/>
      <c r="BU7078" s="305"/>
      <c r="BV7078" s="305"/>
      <c r="BW7078" s="305"/>
      <c r="BX7078" s="305"/>
      <c r="BY7078" s="305"/>
      <c r="BZ7078" s="305"/>
      <c r="CA7078" s="305"/>
      <c r="CE7078" s="110"/>
    </row>
    <row r="7079" spans="9:83" s="108" customFormat="1" x14ac:dyDescent="0.25">
      <c r="I7079" s="111"/>
      <c r="J7079" s="111"/>
      <c r="K7079" s="111"/>
      <c r="L7079" s="111"/>
      <c r="M7079" s="111"/>
      <c r="N7079" s="111"/>
      <c r="O7079" s="112"/>
      <c r="AF7079" s="109"/>
      <c r="AG7079" s="109"/>
      <c r="AH7079" s="109"/>
      <c r="AN7079" s="109"/>
      <c r="AO7079" s="109"/>
      <c r="AP7079" s="109"/>
      <c r="BF7079" s="305"/>
      <c r="BG7079" s="305"/>
      <c r="BJ7079" s="344"/>
      <c r="BK7079" s="344"/>
      <c r="BS7079" s="305"/>
      <c r="BT7079" s="305"/>
      <c r="BU7079" s="305"/>
      <c r="BV7079" s="305"/>
      <c r="BW7079" s="305"/>
      <c r="BX7079" s="305"/>
      <c r="BY7079" s="305"/>
      <c r="BZ7079" s="305"/>
      <c r="CA7079" s="305"/>
      <c r="CE7079" s="110"/>
    </row>
    <row r="7080" spans="9:83" s="108" customFormat="1" x14ac:dyDescent="0.25">
      <c r="I7080" s="111"/>
      <c r="J7080" s="111"/>
      <c r="K7080" s="111"/>
      <c r="L7080" s="111"/>
      <c r="M7080" s="111"/>
      <c r="N7080" s="111"/>
      <c r="O7080" s="112"/>
      <c r="AF7080" s="109"/>
      <c r="AG7080" s="109"/>
      <c r="AH7080" s="109"/>
      <c r="AN7080" s="109"/>
      <c r="AO7080" s="109"/>
      <c r="AP7080" s="109"/>
      <c r="BF7080" s="305"/>
      <c r="BG7080" s="305"/>
      <c r="BJ7080" s="344"/>
      <c r="BK7080" s="344"/>
      <c r="BS7080" s="305"/>
      <c r="BT7080" s="305"/>
      <c r="BU7080" s="305"/>
      <c r="BV7080" s="305"/>
      <c r="BW7080" s="305"/>
      <c r="BX7080" s="305"/>
      <c r="BY7080" s="305"/>
      <c r="BZ7080" s="305"/>
      <c r="CA7080" s="305"/>
      <c r="CE7080" s="110"/>
    </row>
    <row r="7081" spans="9:83" s="108" customFormat="1" x14ac:dyDescent="0.25">
      <c r="I7081" s="111"/>
      <c r="J7081" s="111"/>
      <c r="K7081" s="111"/>
      <c r="L7081" s="111"/>
      <c r="M7081" s="111"/>
      <c r="N7081" s="111"/>
      <c r="O7081" s="112"/>
      <c r="AF7081" s="109"/>
      <c r="AG7081" s="109"/>
      <c r="AH7081" s="109"/>
      <c r="AN7081" s="109"/>
      <c r="AO7081" s="109"/>
      <c r="AP7081" s="109"/>
      <c r="BF7081" s="305"/>
      <c r="BG7081" s="305"/>
      <c r="BJ7081" s="344"/>
      <c r="BK7081" s="344"/>
      <c r="BS7081" s="305"/>
      <c r="BT7081" s="305"/>
      <c r="BU7081" s="305"/>
      <c r="BV7081" s="305"/>
      <c r="BW7081" s="305"/>
      <c r="BX7081" s="305"/>
      <c r="BY7081" s="305"/>
      <c r="BZ7081" s="305"/>
      <c r="CA7081" s="305"/>
      <c r="CE7081" s="110"/>
    </row>
    <row r="7082" spans="9:83" s="108" customFormat="1" x14ac:dyDescent="0.25">
      <c r="I7082" s="111"/>
      <c r="J7082" s="111"/>
      <c r="K7082" s="111"/>
      <c r="L7082" s="111"/>
      <c r="M7082" s="111"/>
      <c r="N7082" s="111"/>
      <c r="O7082" s="112"/>
      <c r="AF7082" s="109"/>
      <c r="AG7082" s="109"/>
      <c r="AH7082" s="109"/>
      <c r="AN7082" s="109"/>
      <c r="AO7082" s="109"/>
      <c r="AP7082" s="109"/>
      <c r="BF7082" s="305"/>
      <c r="BG7082" s="305"/>
      <c r="BJ7082" s="344"/>
      <c r="BK7082" s="344"/>
      <c r="BS7082" s="305"/>
      <c r="BT7082" s="305"/>
      <c r="BU7082" s="305"/>
      <c r="BV7082" s="305"/>
      <c r="BW7082" s="305"/>
      <c r="BX7082" s="305"/>
      <c r="BY7082" s="305"/>
      <c r="BZ7082" s="305"/>
      <c r="CA7082" s="305"/>
      <c r="CE7082" s="110"/>
    </row>
    <row r="7083" spans="9:83" s="108" customFormat="1" x14ac:dyDescent="0.25">
      <c r="I7083" s="111"/>
      <c r="J7083" s="111"/>
      <c r="K7083" s="111"/>
      <c r="L7083" s="111"/>
      <c r="M7083" s="111"/>
      <c r="N7083" s="111"/>
      <c r="O7083" s="112"/>
      <c r="AF7083" s="109"/>
      <c r="AG7083" s="109"/>
      <c r="AH7083" s="109"/>
      <c r="AN7083" s="109"/>
      <c r="AO7083" s="109"/>
      <c r="AP7083" s="109"/>
      <c r="BF7083" s="305"/>
      <c r="BG7083" s="305"/>
      <c r="BJ7083" s="344"/>
      <c r="BK7083" s="344"/>
      <c r="BS7083" s="305"/>
      <c r="BT7083" s="305"/>
      <c r="BU7083" s="305"/>
      <c r="BV7083" s="305"/>
      <c r="BW7083" s="305"/>
      <c r="BX7083" s="305"/>
      <c r="BY7083" s="305"/>
      <c r="BZ7083" s="305"/>
      <c r="CA7083" s="305"/>
      <c r="CE7083" s="110"/>
    </row>
    <row r="7084" spans="9:83" s="108" customFormat="1" x14ac:dyDescent="0.25">
      <c r="I7084" s="111"/>
      <c r="J7084" s="111"/>
      <c r="K7084" s="111"/>
      <c r="L7084" s="111"/>
      <c r="M7084" s="111"/>
      <c r="N7084" s="111"/>
      <c r="O7084" s="112"/>
      <c r="AF7084" s="109"/>
      <c r="AG7084" s="109"/>
      <c r="AH7084" s="109"/>
      <c r="AN7084" s="109"/>
      <c r="AO7084" s="109"/>
      <c r="AP7084" s="109"/>
      <c r="BF7084" s="305"/>
      <c r="BG7084" s="305"/>
      <c r="BJ7084" s="344"/>
      <c r="BK7084" s="344"/>
      <c r="BS7084" s="305"/>
      <c r="BT7084" s="305"/>
      <c r="BU7084" s="305"/>
      <c r="BV7084" s="305"/>
      <c r="BW7084" s="305"/>
      <c r="BX7084" s="305"/>
      <c r="BY7084" s="305"/>
      <c r="BZ7084" s="305"/>
      <c r="CA7084" s="305"/>
      <c r="CE7084" s="110"/>
    </row>
    <row r="7085" spans="9:83" s="108" customFormat="1" x14ac:dyDescent="0.25">
      <c r="I7085" s="111"/>
      <c r="J7085" s="111"/>
      <c r="K7085" s="111"/>
      <c r="L7085" s="111"/>
      <c r="M7085" s="111"/>
      <c r="N7085" s="111"/>
      <c r="O7085" s="112"/>
      <c r="AF7085" s="109"/>
      <c r="AG7085" s="109"/>
      <c r="AH7085" s="109"/>
      <c r="AN7085" s="109"/>
      <c r="AO7085" s="109"/>
      <c r="AP7085" s="109"/>
      <c r="BF7085" s="305"/>
      <c r="BG7085" s="305"/>
      <c r="BJ7085" s="344"/>
      <c r="BK7085" s="344"/>
      <c r="BS7085" s="305"/>
      <c r="BT7085" s="305"/>
      <c r="BU7085" s="305"/>
      <c r="BV7085" s="305"/>
      <c r="BW7085" s="305"/>
      <c r="BX7085" s="305"/>
      <c r="BY7085" s="305"/>
      <c r="BZ7085" s="305"/>
      <c r="CA7085" s="305"/>
      <c r="CE7085" s="110"/>
    </row>
    <row r="7086" spans="9:83" s="108" customFormat="1" x14ac:dyDescent="0.25">
      <c r="I7086" s="111"/>
      <c r="J7086" s="111"/>
      <c r="K7086" s="111"/>
      <c r="L7086" s="111"/>
      <c r="M7086" s="111"/>
      <c r="N7086" s="111"/>
      <c r="O7086" s="112"/>
      <c r="AF7086" s="109"/>
      <c r="AG7086" s="109"/>
      <c r="AH7086" s="109"/>
      <c r="AN7086" s="109"/>
      <c r="AO7086" s="109"/>
      <c r="AP7086" s="109"/>
      <c r="BF7086" s="305"/>
      <c r="BG7086" s="305"/>
      <c r="BJ7086" s="344"/>
      <c r="BK7086" s="344"/>
      <c r="BS7086" s="305"/>
      <c r="BT7086" s="305"/>
      <c r="BU7086" s="305"/>
      <c r="BV7086" s="305"/>
      <c r="BW7086" s="305"/>
      <c r="BX7086" s="305"/>
      <c r="BY7086" s="305"/>
      <c r="BZ7086" s="305"/>
      <c r="CA7086" s="305"/>
      <c r="CE7086" s="110"/>
    </row>
    <row r="7087" spans="9:83" s="108" customFormat="1" x14ac:dyDescent="0.25">
      <c r="I7087" s="111"/>
      <c r="J7087" s="111"/>
      <c r="K7087" s="111"/>
      <c r="L7087" s="111"/>
      <c r="M7087" s="111"/>
      <c r="N7087" s="111"/>
      <c r="O7087" s="112"/>
      <c r="AF7087" s="109"/>
      <c r="AG7087" s="109"/>
      <c r="AH7087" s="109"/>
      <c r="AN7087" s="109"/>
      <c r="AO7087" s="109"/>
      <c r="AP7087" s="109"/>
      <c r="BF7087" s="305"/>
      <c r="BG7087" s="305"/>
      <c r="BJ7087" s="344"/>
      <c r="BK7087" s="344"/>
      <c r="BS7087" s="305"/>
      <c r="BT7087" s="305"/>
      <c r="BU7087" s="305"/>
      <c r="BV7087" s="305"/>
      <c r="BW7087" s="305"/>
      <c r="BX7087" s="305"/>
      <c r="BY7087" s="305"/>
      <c r="BZ7087" s="305"/>
      <c r="CA7087" s="305"/>
      <c r="CE7087" s="110"/>
    </row>
    <row r="7088" spans="9:83" s="108" customFormat="1" x14ac:dyDescent="0.25">
      <c r="I7088" s="111"/>
      <c r="J7088" s="111"/>
      <c r="K7088" s="111"/>
      <c r="L7088" s="111"/>
      <c r="M7088" s="111"/>
      <c r="N7088" s="111"/>
      <c r="O7088" s="112"/>
      <c r="AF7088" s="109"/>
      <c r="AG7088" s="109"/>
      <c r="AH7088" s="109"/>
      <c r="AN7088" s="109"/>
      <c r="AO7088" s="109"/>
      <c r="AP7088" s="109"/>
      <c r="BF7088" s="305"/>
      <c r="BG7088" s="305"/>
      <c r="BJ7088" s="344"/>
      <c r="BK7088" s="344"/>
      <c r="BS7088" s="305"/>
      <c r="BT7088" s="305"/>
      <c r="BU7088" s="305"/>
      <c r="BV7088" s="305"/>
      <c r="BW7088" s="305"/>
      <c r="BX7088" s="305"/>
      <c r="BY7088" s="305"/>
      <c r="BZ7088" s="305"/>
      <c r="CA7088" s="305"/>
      <c r="CE7088" s="110"/>
    </row>
    <row r="7089" spans="9:83" s="108" customFormat="1" x14ac:dyDescent="0.25">
      <c r="I7089" s="111"/>
      <c r="J7089" s="111"/>
      <c r="K7089" s="111"/>
      <c r="L7089" s="111"/>
      <c r="M7089" s="111"/>
      <c r="N7089" s="111"/>
      <c r="O7089" s="112"/>
      <c r="AF7089" s="109"/>
      <c r="AG7089" s="109"/>
      <c r="AH7089" s="109"/>
      <c r="AN7089" s="109"/>
      <c r="AO7089" s="109"/>
      <c r="AP7089" s="109"/>
      <c r="BF7089" s="305"/>
      <c r="BG7089" s="305"/>
      <c r="BJ7089" s="344"/>
      <c r="BK7089" s="344"/>
      <c r="BS7089" s="305"/>
      <c r="BT7089" s="305"/>
      <c r="BU7089" s="305"/>
      <c r="BV7089" s="305"/>
      <c r="BW7089" s="305"/>
      <c r="BX7089" s="305"/>
      <c r="BY7089" s="305"/>
      <c r="BZ7089" s="305"/>
      <c r="CA7089" s="305"/>
      <c r="CE7089" s="110"/>
    </row>
    <row r="7090" spans="9:83" s="108" customFormat="1" x14ac:dyDescent="0.25">
      <c r="I7090" s="111"/>
      <c r="J7090" s="111"/>
      <c r="K7090" s="111"/>
      <c r="L7090" s="111"/>
      <c r="M7090" s="111"/>
      <c r="N7090" s="111"/>
      <c r="O7090" s="112"/>
      <c r="AF7090" s="109"/>
      <c r="AG7090" s="109"/>
      <c r="AH7090" s="109"/>
      <c r="AN7090" s="109"/>
      <c r="AO7090" s="109"/>
      <c r="AP7090" s="109"/>
      <c r="BF7090" s="305"/>
      <c r="BG7090" s="305"/>
      <c r="BJ7090" s="344"/>
      <c r="BK7090" s="344"/>
      <c r="BS7090" s="305"/>
      <c r="BT7090" s="305"/>
      <c r="BU7090" s="305"/>
      <c r="BV7090" s="305"/>
      <c r="BW7090" s="305"/>
      <c r="BX7090" s="305"/>
      <c r="BY7090" s="305"/>
      <c r="BZ7090" s="305"/>
      <c r="CA7090" s="305"/>
      <c r="CE7090" s="110"/>
    </row>
    <row r="7091" spans="9:83" s="108" customFormat="1" x14ac:dyDescent="0.25">
      <c r="I7091" s="111"/>
      <c r="J7091" s="111"/>
      <c r="K7091" s="111"/>
      <c r="L7091" s="111"/>
      <c r="M7091" s="111"/>
      <c r="N7091" s="111"/>
      <c r="O7091" s="112"/>
      <c r="AF7091" s="109"/>
      <c r="AG7091" s="109"/>
      <c r="AH7091" s="109"/>
      <c r="AN7091" s="109"/>
      <c r="AO7091" s="109"/>
      <c r="AP7091" s="109"/>
      <c r="BF7091" s="305"/>
      <c r="BG7091" s="305"/>
      <c r="BJ7091" s="344"/>
      <c r="BK7091" s="344"/>
      <c r="BS7091" s="305"/>
      <c r="BT7091" s="305"/>
      <c r="BU7091" s="305"/>
      <c r="BV7091" s="305"/>
      <c r="BW7091" s="305"/>
      <c r="BX7091" s="305"/>
      <c r="BY7091" s="305"/>
      <c r="BZ7091" s="305"/>
      <c r="CA7091" s="305"/>
      <c r="CE7091" s="110"/>
    </row>
    <row r="7092" spans="9:83" s="108" customFormat="1" x14ac:dyDescent="0.25">
      <c r="I7092" s="111"/>
      <c r="J7092" s="111"/>
      <c r="K7092" s="111"/>
      <c r="L7092" s="111"/>
      <c r="M7092" s="111"/>
      <c r="N7092" s="111"/>
      <c r="O7092" s="112"/>
      <c r="AF7092" s="109"/>
      <c r="AG7092" s="109"/>
      <c r="AH7092" s="109"/>
      <c r="AN7092" s="109"/>
      <c r="AO7092" s="109"/>
      <c r="AP7092" s="109"/>
      <c r="BF7092" s="305"/>
      <c r="BG7092" s="305"/>
      <c r="BJ7092" s="344"/>
      <c r="BK7092" s="344"/>
      <c r="BS7092" s="305"/>
      <c r="BT7092" s="305"/>
      <c r="BU7092" s="305"/>
      <c r="BV7092" s="305"/>
      <c r="BW7092" s="305"/>
      <c r="BX7092" s="305"/>
      <c r="BY7092" s="305"/>
      <c r="BZ7092" s="305"/>
      <c r="CA7092" s="305"/>
      <c r="CE7092" s="110"/>
    </row>
    <row r="7093" spans="9:83" s="108" customFormat="1" x14ac:dyDescent="0.25">
      <c r="I7093" s="111"/>
      <c r="J7093" s="111"/>
      <c r="K7093" s="111"/>
      <c r="L7093" s="111"/>
      <c r="M7093" s="111"/>
      <c r="N7093" s="111"/>
      <c r="O7093" s="112"/>
      <c r="AF7093" s="109"/>
      <c r="AG7093" s="109"/>
      <c r="AH7093" s="109"/>
      <c r="AN7093" s="109"/>
      <c r="AO7093" s="109"/>
      <c r="AP7093" s="109"/>
      <c r="BF7093" s="305"/>
      <c r="BG7093" s="305"/>
      <c r="BJ7093" s="344"/>
      <c r="BK7093" s="344"/>
      <c r="BS7093" s="305"/>
      <c r="BT7093" s="305"/>
      <c r="BU7093" s="305"/>
      <c r="BV7093" s="305"/>
      <c r="BW7093" s="305"/>
      <c r="BX7093" s="305"/>
      <c r="BY7093" s="305"/>
      <c r="BZ7093" s="305"/>
      <c r="CA7093" s="305"/>
      <c r="CE7093" s="110"/>
    </row>
    <row r="7094" spans="9:83" s="108" customFormat="1" x14ac:dyDescent="0.25">
      <c r="I7094" s="111"/>
      <c r="J7094" s="111"/>
      <c r="K7094" s="111"/>
      <c r="L7094" s="111"/>
      <c r="M7094" s="111"/>
      <c r="N7094" s="111"/>
      <c r="O7094" s="112"/>
      <c r="AF7094" s="109"/>
      <c r="AG7094" s="109"/>
      <c r="AH7094" s="109"/>
      <c r="AN7094" s="109"/>
      <c r="AO7094" s="109"/>
      <c r="AP7094" s="109"/>
      <c r="BF7094" s="305"/>
      <c r="BG7094" s="305"/>
      <c r="BJ7094" s="344"/>
      <c r="BK7094" s="344"/>
      <c r="BS7094" s="305"/>
      <c r="BT7094" s="305"/>
      <c r="BU7094" s="305"/>
      <c r="BV7094" s="305"/>
      <c r="BW7094" s="305"/>
      <c r="BX7094" s="305"/>
      <c r="BY7094" s="305"/>
      <c r="BZ7094" s="305"/>
      <c r="CA7094" s="305"/>
      <c r="CE7094" s="110"/>
    </row>
    <row r="7095" spans="9:83" s="108" customFormat="1" x14ac:dyDescent="0.25">
      <c r="I7095" s="111"/>
      <c r="J7095" s="111"/>
      <c r="K7095" s="111"/>
      <c r="L7095" s="111"/>
      <c r="M7095" s="111"/>
      <c r="N7095" s="111"/>
      <c r="O7095" s="112"/>
      <c r="AF7095" s="109"/>
      <c r="AG7095" s="109"/>
      <c r="AH7095" s="109"/>
      <c r="AN7095" s="109"/>
      <c r="AO7095" s="109"/>
      <c r="AP7095" s="109"/>
      <c r="BF7095" s="305"/>
      <c r="BG7095" s="305"/>
      <c r="BJ7095" s="344"/>
      <c r="BK7095" s="344"/>
      <c r="BS7095" s="305"/>
      <c r="BT7095" s="305"/>
      <c r="BU7095" s="305"/>
      <c r="BV7095" s="305"/>
      <c r="BW7095" s="305"/>
      <c r="BX7095" s="305"/>
      <c r="BY7095" s="305"/>
      <c r="BZ7095" s="305"/>
      <c r="CA7095" s="305"/>
      <c r="CE7095" s="110"/>
    </row>
    <row r="7096" spans="9:83" s="108" customFormat="1" x14ac:dyDescent="0.25">
      <c r="I7096" s="111"/>
      <c r="J7096" s="111"/>
      <c r="K7096" s="111"/>
      <c r="L7096" s="111"/>
      <c r="M7096" s="111"/>
      <c r="N7096" s="111"/>
      <c r="O7096" s="112"/>
      <c r="AF7096" s="109"/>
      <c r="AG7096" s="109"/>
      <c r="AH7096" s="109"/>
      <c r="AN7096" s="109"/>
      <c r="AO7096" s="109"/>
      <c r="AP7096" s="109"/>
      <c r="BF7096" s="305"/>
      <c r="BG7096" s="305"/>
      <c r="BJ7096" s="344"/>
      <c r="BK7096" s="344"/>
      <c r="BS7096" s="305"/>
      <c r="BT7096" s="305"/>
      <c r="BU7096" s="305"/>
      <c r="BV7096" s="305"/>
      <c r="BW7096" s="305"/>
      <c r="BX7096" s="305"/>
      <c r="BY7096" s="305"/>
      <c r="BZ7096" s="305"/>
      <c r="CA7096" s="305"/>
      <c r="CE7096" s="110"/>
    </row>
    <row r="7097" spans="9:83" s="108" customFormat="1" x14ac:dyDescent="0.25">
      <c r="I7097" s="111"/>
      <c r="J7097" s="111"/>
      <c r="K7097" s="111"/>
      <c r="L7097" s="111"/>
      <c r="M7097" s="111"/>
      <c r="N7097" s="111"/>
      <c r="O7097" s="112"/>
      <c r="AF7097" s="109"/>
      <c r="AG7097" s="109"/>
      <c r="AH7097" s="109"/>
      <c r="AN7097" s="109"/>
      <c r="AO7097" s="109"/>
      <c r="AP7097" s="109"/>
      <c r="BF7097" s="305"/>
      <c r="BG7097" s="305"/>
      <c r="BJ7097" s="344"/>
      <c r="BK7097" s="344"/>
      <c r="BS7097" s="305"/>
      <c r="BT7097" s="305"/>
      <c r="BU7097" s="305"/>
      <c r="BV7097" s="305"/>
      <c r="BW7097" s="305"/>
      <c r="BX7097" s="305"/>
      <c r="BY7097" s="305"/>
      <c r="BZ7097" s="305"/>
      <c r="CA7097" s="305"/>
      <c r="CE7097" s="110"/>
    </row>
    <row r="7098" spans="9:83" s="108" customFormat="1" x14ac:dyDescent="0.25">
      <c r="I7098" s="111"/>
      <c r="J7098" s="111"/>
      <c r="K7098" s="111"/>
      <c r="L7098" s="111"/>
      <c r="M7098" s="111"/>
      <c r="N7098" s="111"/>
      <c r="O7098" s="112"/>
      <c r="AF7098" s="109"/>
      <c r="AG7098" s="109"/>
      <c r="AH7098" s="109"/>
      <c r="AN7098" s="109"/>
      <c r="AO7098" s="109"/>
      <c r="AP7098" s="109"/>
      <c r="BF7098" s="305"/>
      <c r="BG7098" s="305"/>
      <c r="BJ7098" s="344"/>
      <c r="BK7098" s="344"/>
      <c r="BS7098" s="305"/>
      <c r="BT7098" s="305"/>
      <c r="BU7098" s="305"/>
      <c r="BV7098" s="305"/>
      <c r="BW7098" s="305"/>
      <c r="BX7098" s="305"/>
      <c r="BY7098" s="305"/>
      <c r="BZ7098" s="305"/>
      <c r="CA7098" s="305"/>
      <c r="CE7098" s="110"/>
    </row>
    <row r="7099" spans="9:83" s="108" customFormat="1" x14ac:dyDescent="0.25">
      <c r="I7099" s="111"/>
      <c r="J7099" s="111"/>
      <c r="K7099" s="111"/>
      <c r="L7099" s="111"/>
      <c r="M7099" s="111"/>
      <c r="N7099" s="111"/>
      <c r="O7099" s="112"/>
      <c r="AF7099" s="109"/>
      <c r="AG7099" s="109"/>
      <c r="AH7099" s="109"/>
      <c r="AN7099" s="109"/>
      <c r="AO7099" s="109"/>
      <c r="AP7099" s="109"/>
      <c r="BF7099" s="305"/>
      <c r="BG7099" s="305"/>
      <c r="BJ7099" s="344"/>
      <c r="BK7099" s="344"/>
      <c r="BS7099" s="305"/>
      <c r="BT7099" s="305"/>
      <c r="BU7099" s="305"/>
      <c r="BV7099" s="305"/>
      <c r="BW7099" s="305"/>
      <c r="BX7099" s="305"/>
      <c r="BY7099" s="305"/>
      <c r="BZ7099" s="305"/>
      <c r="CA7099" s="305"/>
      <c r="CE7099" s="110"/>
    </row>
    <row r="7100" spans="9:83" s="108" customFormat="1" x14ac:dyDescent="0.25">
      <c r="I7100" s="111"/>
      <c r="J7100" s="111"/>
      <c r="K7100" s="111"/>
      <c r="L7100" s="111"/>
      <c r="M7100" s="111"/>
      <c r="N7100" s="111"/>
      <c r="O7100" s="112"/>
      <c r="AF7100" s="109"/>
      <c r="AG7100" s="109"/>
      <c r="AH7100" s="109"/>
      <c r="AN7100" s="109"/>
      <c r="AO7100" s="109"/>
      <c r="AP7100" s="109"/>
      <c r="BF7100" s="305"/>
      <c r="BG7100" s="305"/>
      <c r="BJ7100" s="344"/>
      <c r="BK7100" s="344"/>
      <c r="BS7100" s="305"/>
      <c r="BT7100" s="305"/>
      <c r="BU7100" s="305"/>
      <c r="BV7100" s="305"/>
      <c r="BW7100" s="305"/>
      <c r="BX7100" s="305"/>
      <c r="BY7100" s="305"/>
      <c r="BZ7100" s="305"/>
      <c r="CA7100" s="305"/>
      <c r="CE7100" s="110"/>
    </row>
    <row r="7101" spans="9:83" s="108" customFormat="1" x14ac:dyDescent="0.25">
      <c r="I7101" s="111"/>
      <c r="J7101" s="111"/>
      <c r="K7101" s="111"/>
      <c r="L7101" s="111"/>
      <c r="M7101" s="111"/>
      <c r="N7101" s="111"/>
      <c r="O7101" s="112"/>
      <c r="AF7101" s="109"/>
      <c r="AG7101" s="109"/>
      <c r="AH7101" s="109"/>
      <c r="AN7101" s="109"/>
      <c r="AO7101" s="109"/>
      <c r="AP7101" s="109"/>
      <c r="BF7101" s="305"/>
      <c r="BG7101" s="305"/>
      <c r="BJ7101" s="344"/>
      <c r="BK7101" s="344"/>
      <c r="BS7101" s="305"/>
      <c r="BT7101" s="305"/>
      <c r="BU7101" s="305"/>
      <c r="BV7101" s="305"/>
      <c r="BW7101" s="305"/>
      <c r="BX7101" s="305"/>
      <c r="BY7101" s="305"/>
      <c r="BZ7101" s="305"/>
      <c r="CA7101" s="305"/>
      <c r="CE7101" s="110"/>
    </row>
    <row r="7102" spans="9:83" s="108" customFormat="1" x14ac:dyDescent="0.25">
      <c r="I7102" s="111"/>
      <c r="J7102" s="111"/>
      <c r="K7102" s="111"/>
      <c r="L7102" s="111"/>
      <c r="M7102" s="111"/>
      <c r="N7102" s="111"/>
      <c r="O7102" s="112"/>
      <c r="AF7102" s="109"/>
      <c r="AG7102" s="109"/>
      <c r="AH7102" s="109"/>
      <c r="AN7102" s="109"/>
      <c r="AO7102" s="109"/>
      <c r="AP7102" s="109"/>
      <c r="BF7102" s="305"/>
      <c r="BG7102" s="305"/>
      <c r="BJ7102" s="344"/>
      <c r="BK7102" s="344"/>
      <c r="BS7102" s="305"/>
      <c r="BT7102" s="305"/>
      <c r="BU7102" s="305"/>
      <c r="BV7102" s="305"/>
      <c r="BW7102" s="305"/>
      <c r="BX7102" s="305"/>
      <c r="BY7102" s="305"/>
      <c r="BZ7102" s="305"/>
      <c r="CA7102" s="305"/>
      <c r="CE7102" s="110"/>
    </row>
    <row r="7103" spans="9:83" s="108" customFormat="1" x14ac:dyDescent="0.25">
      <c r="I7103" s="111"/>
      <c r="J7103" s="111"/>
      <c r="K7103" s="111"/>
      <c r="L7103" s="111"/>
      <c r="M7103" s="111"/>
      <c r="N7103" s="111"/>
      <c r="O7103" s="112"/>
      <c r="AF7103" s="109"/>
      <c r="AG7103" s="109"/>
      <c r="AH7103" s="109"/>
      <c r="AN7103" s="109"/>
      <c r="AO7103" s="109"/>
      <c r="AP7103" s="109"/>
      <c r="BF7103" s="305"/>
      <c r="BG7103" s="305"/>
      <c r="BJ7103" s="344"/>
      <c r="BK7103" s="344"/>
      <c r="BS7103" s="305"/>
      <c r="BT7103" s="305"/>
      <c r="BU7103" s="305"/>
      <c r="BV7103" s="305"/>
      <c r="BW7103" s="305"/>
      <c r="BX7103" s="305"/>
      <c r="BY7103" s="305"/>
      <c r="BZ7103" s="305"/>
      <c r="CA7103" s="305"/>
      <c r="CE7103" s="110"/>
    </row>
    <row r="7104" spans="9:83" s="108" customFormat="1" x14ac:dyDescent="0.25">
      <c r="I7104" s="111"/>
      <c r="J7104" s="111"/>
      <c r="K7104" s="111"/>
      <c r="L7104" s="111"/>
      <c r="M7104" s="111"/>
      <c r="N7104" s="111"/>
      <c r="O7104" s="112"/>
      <c r="AF7104" s="109"/>
      <c r="AG7104" s="109"/>
      <c r="AH7104" s="109"/>
      <c r="AN7104" s="109"/>
      <c r="AO7104" s="109"/>
      <c r="AP7104" s="109"/>
      <c r="BF7104" s="305"/>
      <c r="BG7104" s="305"/>
      <c r="BJ7104" s="344"/>
      <c r="BK7104" s="344"/>
      <c r="BS7104" s="305"/>
      <c r="BT7104" s="305"/>
      <c r="BU7104" s="305"/>
      <c r="BV7104" s="305"/>
      <c r="BW7104" s="305"/>
      <c r="BX7104" s="305"/>
      <c r="BY7104" s="305"/>
      <c r="BZ7104" s="305"/>
      <c r="CA7104" s="305"/>
      <c r="CE7104" s="110"/>
    </row>
    <row r="7105" spans="9:83" s="108" customFormat="1" x14ac:dyDescent="0.25">
      <c r="I7105" s="111"/>
      <c r="J7105" s="111"/>
      <c r="K7105" s="111"/>
      <c r="L7105" s="111"/>
      <c r="M7105" s="111"/>
      <c r="N7105" s="111"/>
      <c r="O7105" s="112"/>
      <c r="AF7105" s="109"/>
      <c r="AG7105" s="109"/>
      <c r="AH7105" s="109"/>
      <c r="AN7105" s="109"/>
      <c r="AO7105" s="109"/>
      <c r="AP7105" s="109"/>
      <c r="BF7105" s="305"/>
      <c r="BG7105" s="305"/>
      <c r="BJ7105" s="344"/>
      <c r="BK7105" s="344"/>
      <c r="BS7105" s="305"/>
      <c r="BT7105" s="305"/>
      <c r="BU7105" s="305"/>
      <c r="BV7105" s="305"/>
      <c r="BW7105" s="305"/>
      <c r="BX7105" s="305"/>
      <c r="BY7105" s="305"/>
      <c r="BZ7105" s="305"/>
      <c r="CA7105" s="305"/>
      <c r="CE7105" s="110"/>
    </row>
    <row r="7106" spans="9:83" s="108" customFormat="1" x14ac:dyDescent="0.25">
      <c r="I7106" s="111"/>
      <c r="J7106" s="111"/>
      <c r="K7106" s="111"/>
      <c r="L7106" s="111"/>
      <c r="M7106" s="111"/>
      <c r="N7106" s="111"/>
      <c r="O7106" s="112"/>
      <c r="AF7106" s="109"/>
      <c r="AG7106" s="109"/>
      <c r="AH7106" s="109"/>
      <c r="AN7106" s="109"/>
      <c r="AO7106" s="109"/>
      <c r="AP7106" s="109"/>
      <c r="BF7106" s="305"/>
      <c r="BG7106" s="305"/>
      <c r="BJ7106" s="344"/>
      <c r="BK7106" s="344"/>
      <c r="BS7106" s="305"/>
      <c r="BT7106" s="305"/>
      <c r="BU7106" s="305"/>
      <c r="BV7106" s="305"/>
      <c r="BW7106" s="305"/>
      <c r="BX7106" s="305"/>
      <c r="BY7106" s="305"/>
      <c r="BZ7106" s="305"/>
      <c r="CA7106" s="305"/>
      <c r="CE7106" s="110"/>
    </row>
    <row r="7107" spans="9:83" s="108" customFormat="1" x14ac:dyDescent="0.25">
      <c r="I7107" s="111"/>
      <c r="J7107" s="111"/>
      <c r="K7107" s="111"/>
      <c r="L7107" s="111"/>
      <c r="M7107" s="111"/>
      <c r="N7107" s="111"/>
      <c r="O7107" s="112"/>
      <c r="AF7107" s="109"/>
      <c r="AG7107" s="109"/>
      <c r="AH7107" s="109"/>
      <c r="AN7107" s="109"/>
      <c r="AO7107" s="109"/>
      <c r="AP7107" s="109"/>
      <c r="BF7107" s="305"/>
      <c r="BG7107" s="305"/>
      <c r="BJ7107" s="344"/>
      <c r="BK7107" s="344"/>
      <c r="BS7107" s="305"/>
      <c r="BT7107" s="305"/>
      <c r="BU7107" s="305"/>
      <c r="BV7107" s="305"/>
      <c r="BW7107" s="305"/>
      <c r="BX7107" s="305"/>
      <c r="BY7107" s="305"/>
      <c r="BZ7107" s="305"/>
      <c r="CA7107" s="305"/>
      <c r="CE7107" s="110"/>
    </row>
    <row r="7108" spans="9:83" s="108" customFormat="1" x14ac:dyDescent="0.25">
      <c r="I7108" s="111"/>
      <c r="J7108" s="111"/>
      <c r="K7108" s="111"/>
      <c r="L7108" s="111"/>
      <c r="M7108" s="111"/>
      <c r="N7108" s="111"/>
      <c r="O7108" s="112"/>
      <c r="AF7108" s="109"/>
      <c r="AG7108" s="109"/>
      <c r="AH7108" s="109"/>
      <c r="AN7108" s="109"/>
      <c r="AO7108" s="109"/>
      <c r="AP7108" s="109"/>
      <c r="BF7108" s="305"/>
      <c r="BG7108" s="305"/>
      <c r="BJ7108" s="344"/>
      <c r="BK7108" s="344"/>
      <c r="BS7108" s="305"/>
      <c r="BT7108" s="305"/>
      <c r="BU7108" s="305"/>
      <c r="BV7108" s="305"/>
      <c r="BW7108" s="305"/>
      <c r="BX7108" s="305"/>
      <c r="BY7108" s="305"/>
      <c r="BZ7108" s="305"/>
      <c r="CA7108" s="305"/>
      <c r="CE7108" s="110"/>
    </row>
    <row r="7109" spans="9:83" s="108" customFormat="1" x14ac:dyDescent="0.25">
      <c r="I7109" s="111"/>
      <c r="J7109" s="111"/>
      <c r="K7109" s="111"/>
      <c r="L7109" s="111"/>
      <c r="M7109" s="111"/>
      <c r="N7109" s="111"/>
      <c r="O7109" s="112"/>
      <c r="AF7109" s="109"/>
      <c r="AG7109" s="109"/>
      <c r="AH7109" s="109"/>
      <c r="AN7109" s="109"/>
      <c r="AO7109" s="109"/>
      <c r="AP7109" s="109"/>
      <c r="BF7109" s="305"/>
      <c r="BG7109" s="305"/>
      <c r="BJ7109" s="344"/>
      <c r="BK7109" s="344"/>
      <c r="BS7109" s="305"/>
      <c r="BT7109" s="305"/>
      <c r="BU7109" s="305"/>
      <c r="BV7109" s="305"/>
      <c r="BW7109" s="305"/>
      <c r="BX7109" s="305"/>
      <c r="BY7109" s="305"/>
      <c r="BZ7109" s="305"/>
      <c r="CA7109" s="305"/>
      <c r="CE7109" s="110"/>
    </row>
    <row r="7110" spans="9:83" s="108" customFormat="1" x14ac:dyDescent="0.25">
      <c r="I7110" s="111"/>
      <c r="J7110" s="111"/>
      <c r="K7110" s="111"/>
      <c r="L7110" s="111"/>
      <c r="M7110" s="111"/>
      <c r="N7110" s="111"/>
      <c r="O7110" s="112"/>
      <c r="AF7110" s="109"/>
      <c r="AG7110" s="109"/>
      <c r="AH7110" s="109"/>
      <c r="AN7110" s="109"/>
      <c r="AO7110" s="109"/>
      <c r="AP7110" s="109"/>
      <c r="BF7110" s="305"/>
      <c r="BG7110" s="305"/>
      <c r="BJ7110" s="344"/>
      <c r="BK7110" s="344"/>
      <c r="BS7110" s="305"/>
      <c r="BT7110" s="305"/>
      <c r="BU7110" s="305"/>
      <c r="BV7110" s="305"/>
      <c r="BW7110" s="305"/>
      <c r="BX7110" s="305"/>
      <c r="BY7110" s="305"/>
      <c r="BZ7110" s="305"/>
      <c r="CA7110" s="305"/>
      <c r="CE7110" s="110"/>
    </row>
    <row r="7111" spans="9:83" s="108" customFormat="1" x14ac:dyDescent="0.25">
      <c r="I7111" s="111"/>
      <c r="J7111" s="111"/>
      <c r="K7111" s="111"/>
      <c r="L7111" s="111"/>
      <c r="M7111" s="111"/>
      <c r="N7111" s="111"/>
      <c r="O7111" s="112"/>
      <c r="AF7111" s="109"/>
      <c r="AG7111" s="109"/>
      <c r="AH7111" s="109"/>
      <c r="AN7111" s="109"/>
      <c r="AO7111" s="109"/>
      <c r="AP7111" s="109"/>
      <c r="BF7111" s="305"/>
      <c r="BG7111" s="305"/>
      <c r="BJ7111" s="344"/>
      <c r="BK7111" s="344"/>
      <c r="BS7111" s="305"/>
      <c r="BT7111" s="305"/>
      <c r="BU7111" s="305"/>
      <c r="BV7111" s="305"/>
      <c r="BW7111" s="305"/>
      <c r="BX7111" s="305"/>
      <c r="BY7111" s="305"/>
      <c r="BZ7111" s="305"/>
      <c r="CA7111" s="305"/>
      <c r="CE7111" s="110"/>
    </row>
    <row r="7112" spans="9:83" s="108" customFormat="1" x14ac:dyDescent="0.25">
      <c r="I7112" s="111"/>
      <c r="J7112" s="111"/>
      <c r="K7112" s="111"/>
      <c r="L7112" s="111"/>
      <c r="M7112" s="111"/>
      <c r="N7112" s="111"/>
      <c r="O7112" s="112"/>
      <c r="AF7112" s="109"/>
      <c r="AG7112" s="109"/>
      <c r="AH7112" s="109"/>
      <c r="AN7112" s="109"/>
      <c r="AO7112" s="109"/>
      <c r="AP7112" s="109"/>
      <c r="BF7112" s="305"/>
      <c r="BG7112" s="305"/>
      <c r="BJ7112" s="344"/>
      <c r="BK7112" s="344"/>
      <c r="BS7112" s="305"/>
      <c r="BT7112" s="305"/>
      <c r="BU7112" s="305"/>
      <c r="BV7112" s="305"/>
      <c r="BW7112" s="305"/>
      <c r="BX7112" s="305"/>
      <c r="BY7112" s="305"/>
      <c r="BZ7112" s="305"/>
      <c r="CA7112" s="305"/>
      <c r="CE7112" s="110"/>
    </row>
    <row r="7113" spans="9:83" s="108" customFormat="1" x14ac:dyDescent="0.25">
      <c r="I7113" s="111"/>
      <c r="J7113" s="111"/>
      <c r="K7113" s="111"/>
      <c r="L7113" s="111"/>
      <c r="M7113" s="111"/>
      <c r="N7113" s="111"/>
      <c r="O7113" s="112"/>
      <c r="AF7113" s="109"/>
      <c r="AG7113" s="109"/>
      <c r="AH7113" s="109"/>
      <c r="AN7113" s="109"/>
      <c r="AO7113" s="109"/>
      <c r="AP7113" s="109"/>
      <c r="BF7113" s="305"/>
      <c r="BG7113" s="305"/>
      <c r="BJ7113" s="344"/>
      <c r="BK7113" s="344"/>
      <c r="BS7113" s="305"/>
      <c r="BT7113" s="305"/>
      <c r="BU7113" s="305"/>
      <c r="BV7113" s="305"/>
      <c r="BW7113" s="305"/>
      <c r="BX7113" s="305"/>
      <c r="BY7113" s="305"/>
      <c r="BZ7113" s="305"/>
      <c r="CA7113" s="305"/>
      <c r="CE7113" s="110"/>
    </row>
    <row r="7114" spans="9:83" s="108" customFormat="1" x14ac:dyDescent="0.25">
      <c r="I7114" s="111"/>
      <c r="J7114" s="111"/>
      <c r="K7114" s="111"/>
      <c r="L7114" s="111"/>
      <c r="M7114" s="111"/>
      <c r="N7114" s="111"/>
      <c r="O7114" s="112"/>
      <c r="AF7114" s="109"/>
      <c r="AG7114" s="109"/>
      <c r="AH7114" s="109"/>
      <c r="AN7114" s="109"/>
      <c r="AO7114" s="109"/>
      <c r="AP7114" s="109"/>
      <c r="BF7114" s="305"/>
      <c r="BG7114" s="305"/>
      <c r="BJ7114" s="344"/>
      <c r="BK7114" s="344"/>
      <c r="BS7114" s="305"/>
      <c r="BT7114" s="305"/>
      <c r="BU7114" s="305"/>
      <c r="BV7114" s="305"/>
      <c r="BW7114" s="305"/>
      <c r="BX7114" s="305"/>
      <c r="BY7114" s="305"/>
      <c r="BZ7114" s="305"/>
      <c r="CA7114" s="305"/>
      <c r="CE7114" s="110"/>
    </row>
    <row r="7115" spans="9:83" s="108" customFormat="1" x14ac:dyDescent="0.25">
      <c r="I7115" s="111"/>
      <c r="J7115" s="111"/>
      <c r="K7115" s="111"/>
      <c r="L7115" s="111"/>
      <c r="M7115" s="111"/>
      <c r="N7115" s="111"/>
      <c r="O7115" s="112"/>
      <c r="AF7115" s="109"/>
      <c r="AG7115" s="109"/>
      <c r="AH7115" s="109"/>
      <c r="AN7115" s="109"/>
      <c r="AO7115" s="109"/>
      <c r="AP7115" s="109"/>
      <c r="BF7115" s="305"/>
      <c r="BG7115" s="305"/>
      <c r="BJ7115" s="344"/>
      <c r="BK7115" s="344"/>
      <c r="BS7115" s="305"/>
      <c r="BT7115" s="305"/>
      <c r="BU7115" s="305"/>
      <c r="BV7115" s="305"/>
      <c r="BW7115" s="305"/>
      <c r="BX7115" s="305"/>
      <c r="BY7115" s="305"/>
      <c r="BZ7115" s="305"/>
      <c r="CA7115" s="305"/>
      <c r="CE7115" s="110"/>
    </row>
    <row r="7116" spans="9:83" s="108" customFormat="1" x14ac:dyDescent="0.25">
      <c r="I7116" s="111"/>
      <c r="J7116" s="111"/>
      <c r="K7116" s="111"/>
      <c r="L7116" s="111"/>
      <c r="M7116" s="111"/>
      <c r="N7116" s="111"/>
      <c r="O7116" s="112"/>
      <c r="AF7116" s="109"/>
      <c r="AG7116" s="109"/>
      <c r="AH7116" s="109"/>
      <c r="AN7116" s="109"/>
      <c r="AO7116" s="109"/>
      <c r="AP7116" s="109"/>
      <c r="BF7116" s="305"/>
      <c r="BG7116" s="305"/>
      <c r="BJ7116" s="344"/>
      <c r="BK7116" s="344"/>
      <c r="BS7116" s="305"/>
      <c r="BT7116" s="305"/>
      <c r="BU7116" s="305"/>
      <c r="BV7116" s="305"/>
      <c r="BW7116" s="305"/>
      <c r="BX7116" s="305"/>
      <c r="BY7116" s="305"/>
      <c r="BZ7116" s="305"/>
      <c r="CA7116" s="305"/>
      <c r="CE7116" s="110"/>
    </row>
    <row r="7117" spans="9:83" s="108" customFormat="1" x14ac:dyDescent="0.25">
      <c r="I7117" s="111"/>
      <c r="J7117" s="111"/>
      <c r="K7117" s="111"/>
      <c r="L7117" s="111"/>
      <c r="M7117" s="111"/>
      <c r="N7117" s="111"/>
      <c r="O7117" s="112"/>
      <c r="AF7117" s="109"/>
      <c r="AG7117" s="109"/>
      <c r="AH7117" s="109"/>
      <c r="AN7117" s="109"/>
      <c r="AO7117" s="109"/>
      <c r="AP7117" s="109"/>
      <c r="BF7117" s="305"/>
      <c r="BG7117" s="305"/>
      <c r="BJ7117" s="344"/>
      <c r="BK7117" s="344"/>
      <c r="BS7117" s="305"/>
      <c r="BT7117" s="305"/>
      <c r="BU7117" s="305"/>
      <c r="BV7117" s="305"/>
      <c r="BW7117" s="305"/>
      <c r="BX7117" s="305"/>
      <c r="BY7117" s="305"/>
      <c r="BZ7117" s="305"/>
      <c r="CA7117" s="305"/>
      <c r="CE7117" s="110"/>
    </row>
    <row r="7118" spans="9:83" s="108" customFormat="1" x14ac:dyDescent="0.25">
      <c r="I7118" s="111"/>
      <c r="J7118" s="111"/>
      <c r="K7118" s="111"/>
      <c r="L7118" s="111"/>
      <c r="M7118" s="111"/>
      <c r="N7118" s="111"/>
      <c r="O7118" s="112"/>
      <c r="AF7118" s="109"/>
      <c r="AG7118" s="109"/>
      <c r="AH7118" s="109"/>
      <c r="AN7118" s="109"/>
      <c r="AO7118" s="109"/>
      <c r="AP7118" s="109"/>
      <c r="BF7118" s="305"/>
      <c r="BG7118" s="305"/>
      <c r="BJ7118" s="344"/>
      <c r="BK7118" s="344"/>
      <c r="BS7118" s="305"/>
      <c r="BT7118" s="305"/>
      <c r="BU7118" s="305"/>
      <c r="BV7118" s="305"/>
      <c r="BW7118" s="305"/>
      <c r="BX7118" s="305"/>
      <c r="BY7118" s="305"/>
      <c r="BZ7118" s="305"/>
      <c r="CA7118" s="305"/>
      <c r="CE7118" s="110"/>
    </row>
    <row r="7119" spans="9:83" s="108" customFormat="1" x14ac:dyDescent="0.25">
      <c r="I7119" s="111"/>
      <c r="J7119" s="111"/>
      <c r="K7119" s="111"/>
      <c r="L7119" s="111"/>
      <c r="M7119" s="111"/>
      <c r="N7119" s="111"/>
      <c r="O7119" s="112"/>
      <c r="AF7119" s="109"/>
      <c r="AG7119" s="109"/>
      <c r="AH7119" s="109"/>
      <c r="AN7119" s="109"/>
      <c r="AO7119" s="109"/>
      <c r="AP7119" s="109"/>
      <c r="BF7119" s="305"/>
      <c r="BG7119" s="305"/>
      <c r="BJ7119" s="344"/>
      <c r="BK7119" s="344"/>
      <c r="BS7119" s="305"/>
      <c r="BT7119" s="305"/>
      <c r="BU7119" s="305"/>
      <c r="BV7119" s="305"/>
      <c r="BW7119" s="305"/>
      <c r="BX7119" s="305"/>
      <c r="BY7119" s="305"/>
      <c r="BZ7119" s="305"/>
      <c r="CA7119" s="305"/>
      <c r="CE7119" s="110"/>
    </row>
    <row r="7120" spans="9:83" s="108" customFormat="1" x14ac:dyDescent="0.25">
      <c r="I7120" s="111"/>
      <c r="J7120" s="111"/>
      <c r="K7120" s="111"/>
      <c r="L7120" s="111"/>
      <c r="M7120" s="111"/>
      <c r="N7120" s="111"/>
      <c r="O7120" s="112"/>
      <c r="AF7120" s="109"/>
      <c r="AG7120" s="109"/>
      <c r="AH7120" s="109"/>
      <c r="AN7120" s="109"/>
      <c r="AO7120" s="109"/>
      <c r="AP7120" s="109"/>
      <c r="BF7120" s="305"/>
      <c r="BG7120" s="305"/>
      <c r="BJ7120" s="344"/>
      <c r="BK7120" s="344"/>
      <c r="BS7120" s="305"/>
      <c r="BT7120" s="305"/>
      <c r="BU7120" s="305"/>
      <c r="BV7120" s="305"/>
      <c r="BW7120" s="305"/>
      <c r="BX7120" s="305"/>
      <c r="BY7120" s="305"/>
      <c r="BZ7120" s="305"/>
      <c r="CA7120" s="305"/>
      <c r="CE7120" s="110"/>
    </row>
    <row r="7121" spans="9:83" s="108" customFormat="1" x14ac:dyDescent="0.25">
      <c r="I7121" s="111"/>
      <c r="J7121" s="111"/>
      <c r="K7121" s="111"/>
      <c r="L7121" s="111"/>
      <c r="M7121" s="111"/>
      <c r="N7121" s="111"/>
      <c r="O7121" s="112"/>
      <c r="AF7121" s="109"/>
      <c r="AG7121" s="109"/>
      <c r="AH7121" s="109"/>
      <c r="AN7121" s="109"/>
      <c r="AO7121" s="109"/>
      <c r="AP7121" s="109"/>
      <c r="BF7121" s="305"/>
      <c r="BG7121" s="305"/>
      <c r="BJ7121" s="344"/>
      <c r="BK7121" s="344"/>
      <c r="BS7121" s="305"/>
      <c r="BT7121" s="305"/>
      <c r="BU7121" s="305"/>
      <c r="BV7121" s="305"/>
      <c r="BW7121" s="305"/>
      <c r="BX7121" s="305"/>
      <c r="BY7121" s="305"/>
      <c r="BZ7121" s="305"/>
      <c r="CA7121" s="305"/>
      <c r="CE7121" s="110"/>
    </row>
    <row r="7122" spans="9:83" s="108" customFormat="1" x14ac:dyDescent="0.25">
      <c r="I7122" s="111"/>
      <c r="J7122" s="111"/>
      <c r="K7122" s="111"/>
      <c r="L7122" s="111"/>
      <c r="M7122" s="111"/>
      <c r="N7122" s="111"/>
      <c r="O7122" s="112"/>
      <c r="AF7122" s="109"/>
      <c r="AG7122" s="109"/>
      <c r="AH7122" s="109"/>
      <c r="AN7122" s="109"/>
      <c r="AO7122" s="109"/>
      <c r="AP7122" s="109"/>
      <c r="BF7122" s="305"/>
      <c r="BG7122" s="305"/>
      <c r="BJ7122" s="344"/>
      <c r="BK7122" s="344"/>
      <c r="BS7122" s="305"/>
      <c r="BT7122" s="305"/>
      <c r="BU7122" s="305"/>
      <c r="BV7122" s="305"/>
      <c r="BW7122" s="305"/>
      <c r="BX7122" s="305"/>
      <c r="BY7122" s="305"/>
      <c r="BZ7122" s="305"/>
      <c r="CA7122" s="305"/>
      <c r="CE7122" s="110"/>
    </row>
    <row r="7123" spans="9:83" s="108" customFormat="1" x14ac:dyDescent="0.25">
      <c r="I7123" s="111"/>
      <c r="J7123" s="111"/>
      <c r="K7123" s="111"/>
      <c r="L7123" s="111"/>
      <c r="M7123" s="111"/>
      <c r="N7123" s="111"/>
      <c r="O7123" s="112"/>
      <c r="AF7123" s="109"/>
      <c r="AG7123" s="109"/>
      <c r="AH7123" s="109"/>
      <c r="AN7123" s="109"/>
      <c r="AO7123" s="109"/>
      <c r="AP7123" s="109"/>
      <c r="BF7123" s="305"/>
      <c r="BG7123" s="305"/>
      <c r="BJ7123" s="344"/>
      <c r="BK7123" s="344"/>
      <c r="BS7123" s="305"/>
      <c r="BT7123" s="305"/>
      <c r="BU7123" s="305"/>
      <c r="BV7123" s="305"/>
      <c r="BW7123" s="305"/>
      <c r="BX7123" s="305"/>
      <c r="BY7123" s="305"/>
      <c r="BZ7123" s="305"/>
      <c r="CA7123" s="305"/>
      <c r="CE7123" s="110"/>
    </row>
    <row r="7124" spans="9:83" s="108" customFormat="1" x14ac:dyDescent="0.25">
      <c r="I7124" s="111"/>
      <c r="J7124" s="111"/>
      <c r="K7124" s="111"/>
      <c r="L7124" s="111"/>
      <c r="M7124" s="111"/>
      <c r="N7124" s="111"/>
      <c r="O7124" s="112"/>
      <c r="AF7124" s="109"/>
      <c r="AG7124" s="109"/>
      <c r="AH7124" s="109"/>
      <c r="AN7124" s="109"/>
      <c r="AO7124" s="109"/>
      <c r="AP7124" s="109"/>
      <c r="BF7124" s="305"/>
      <c r="BG7124" s="305"/>
      <c r="BJ7124" s="344"/>
      <c r="BK7124" s="344"/>
      <c r="BS7124" s="305"/>
      <c r="BT7124" s="305"/>
      <c r="BU7124" s="305"/>
      <c r="BV7124" s="305"/>
      <c r="BW7124" s="305"/>
      <c r="BX7124" s="305"/>
      <c r="BY7124" s="305"/>
      <c r="BZ7124" s="305"/>
      <c r="CA7124" s="305"/>
      <c r="CE7124" s="110"/>
    </row>
    <row r="7125" spans="9:83" s="108" customFormat="1" x14ac:dyDescent="0.25">
      <c r="I7125" s="111"/>
      <c r="J7125" s="111"/>
      <c r="K7125" s="111"/>
      <c r="L7125" s="111"/>
      <c r="M7125" s="111"/>
      <c r="N7125" s="111"/>
      <c r="O7125" s="112"/>
      <c r="AF7125" s="109"/>
      <c r="AG7125" s="109"/>
      <c r="AH7125" s="109"/>
      <c r="AN7125" s="109"/>
      <c r="AO7125" s="109"/>
      <c r="AP7125" s="109"/>
      <c r="BF7125" s="305"/>
      <c r="BG7125" s="305"/>
      <c r="BJ7125" s="344"/>
      <c r="BK7125" s="344"/>
      <c r="BS7125" s="305"/>
      <c r="BT7125" s="305"/>
      <c r="BU7125" s="305"/>
      <c r="BV7125" s="305"/>
      <c r="BW7125" s="305"/>
      <c r="BX7125" s="305"/>
      <c r="BY7125" s="305"/>
      <c r="BZ7125" s="305"/>
      <c r="CA7125" s="305"/>
      <c r="CE7125" s="110"/>
    </row>
    <row r="7126" spans="9:83" s="108" customFormat="1" x14ac:dyDescent="0.25">
      <c r="I7126" s="111"/>
      <c r="J7126" s="111"/>
      <c r="K7126" s="111"/>
      <c r="L7126" s="111"/>
      <c r="M7126" s="111"/>
      <c r="N7126" s="111"/>
      <c r="O7126" s="112"/>
      <c r="AF7126" s="109"/>
      <c r="AG7126" s="109"/>
      <c r="AH7126" s="109"/>
      <c r="AN7126" s="109"/>
      <c r="AO7126" s="109"/>
      <c r="AP7126" s="109"/>
      <c r="BF7126" s="305"/>
      <c r="BG7126" s="305"/>
      <c r="BJ7126" s="344"/>
      <c r="BK7126" s="344"/>
      <c r="BS7126" s="305"/>
      <c r="BT7126" s="305"/>
      <c r="BU7126" s="305"/>
      <c r="BV7126" s="305"/>
      <c r="BW7126" s="305"/>
      <c r="BX7126" s="305"/>
      <c r="BY7126" s="305"/>
      <c r="BZ7126" s="305"/>
      <c r="CA7126" s="305"/>
      <c r="CE7126" s="110"/>
    </row>
    <row r="7127" spans="9:83" s="108" customFormat="1" x14ac:dyDescent="0.25">
      <c r="I7127" s="111"/>
      <c r="J7127" s="111"/>
      <c r="K7127" s="111"/>
      <c r="L7127" s="111"/>
      <c r="M7127" s="111"/>
      <c r="N7127" s="111"/>
      <c r="O7127" s="112"/>
      <c r="AF7127" s="109"/>
      <c r="AG7127" s="109"/>
      <c r="AH7127" s="109"/>
      <c r="AN7127" s="109"/>
      <c r="AO7127" s="109"/>
      <c r="AP7127" s="109"/>
      <c r="BF7127" s="305"/>
      <c r="BG7127" s="305"/>
      <c r="BJ7127" s="344"/>
      <c r="BK7127" s="344"/>
      <c r="BS7127" s="305"/>
      <c r="BT7127" s="305"/>
      <c r="BU7127" s="305"/>
      <c r="BV7127" s="305"/>
      <c r="BW7127" s="305"/>
      <c r="BX7127" s="305"/>
      <c r="BY7127" s="305"/>
      <c r="BZ7127" s="305"/>
      <c r="CA7127" s="305"/>
      <c r="CE7127" s="110"/>
    </row>
    <row r="7128" spans="9:83" s="108" customFormat="1" x14ac:dyDescent="0.25">
      <c r="I7128" s="111"/>
      <c r="J7128" s="111"/>
      <c r="K7128" s="111"/>
      <c r="L7128" s="111"/>
      <c r="M7128" s="111"/>
      <c r="N7128" s="111"/>
      <c r="O7128" s="112"/>
      <c r="AF7128" s="109"/>
      <c r="AG7128" s="109"/>
      <c r="AH7128" s="109"/>
      <c r="AN7128" s="109"/>
      <c r="AO7128" s="109"/>
      <c r="AP7128" s="109"/>
      <c r="BF7128" s="305"/>
      <c r="BG7128" s="305"/>
      <c r="BJ7128" s="344"/>
      <c r="BK7128" s="344"/>
      <c r="BS7128" s="305"/>
      <c r="BT7128" s="305"/>
      <c r="BU7128" s="305"/>
      <c r="BV7128" s="305"/>
      <c r="BW7128" s="305"/>
      <c r="BX7128" s="305"/>
      <c r="BY7128" s="305"/>
      <c r="BZ7128" s="305"/>
      <c r="CA7128" s="305"/>
      <c r="CE7128" s="110"/>
    </row>
    <row r="7129" spans="9:83" s="108" customFormat="1" x14ac:dyDescent="0.25">
      <c r="I7129" s="111"/>
      <c r="J7129" s="111"/>
      <c r="K7129" s="111"/>
      <c r="L7129" s="111"/>
      <c r="M7129" s="111"/>
      <c r="N7129" s="111"/>
      <c r="O7129" s="112"/>
      <c r="AF7129" s="109"/>
      <c r="AG7129" s="109"/>
      <c r="AH7129" s="109"/>
      <c r="AN7129" s="109"/>
      <c r="AO7129" s="109"/>
      <c r="AP7129" s="109"/>
      <c r="BF7129" s="305"/>
      <c r="BG7129" s="305"/>
      <c r="BJ7129" s="344"/>
      <c r="BK7129" s="344"/>
      <c r="BS7129" s="305"/>
      <c r="BT7129" s="305"/>
      <c r="BU7129" s="305"/>
      <c r="BV7129" s="305"/>
      <c r="BW7129" s="305"/>
      <c r="BX7129" s="305"/>
      <c r="BY7129" s="305"/>
      <c r="BZ7129" s="305"/>
      <c r="CA7129" s="305"/>
      <c r="CE7129" s="110"/>
    </row>
    <row r="7130" spans="9:83" s="108" customFormat="1" x14ac:dyDescent="0.25">
      <c r="I7130" s="111"/>
      <c r="J7130" s="111"/>
      <c r="K7130" s="111"/>
      <c r="L7130" s="111"/>
      <c r="M7130" s="111"/>
      <c r="N7130" s="111"/>
      <c r="O7130" s="112"/>
      <c r="AF7130" s="109"/>
      <c r="AG7130" s="109"/>
      <c r="AH7130" s="109"/>
      <c r="AN7130" s="109"/>
      <c r="AO7130" s="109"/>
      <c r="AP7130" s="109"/>
      <c r="BF7130" s="305"/>
      <c r="BG7130" s="305"/>
      <c r="BJ7130" s="344"/>
      <c r="BK7130" s="344"/>
      <c r="BS7130" s="305"/>
      <c r="BT7130" s="305"/>
      <c r="BU7130" s="305"/>
      <c r="BV7130" s="305"/>
      <c r="BW7130" s="305"/>
      <c r="BX7130" s="305"/>
      <c r="BY7130" s="305"/>
      <c r="BZ7130" s="305"/>
      <c r="CA7130" s="305"/>
      <c r="CE7130" s="110"/>
    </row>
    <row r="7131" spans="9:83" s="108" customFormat="1" x14ac:dyDescent="0.25">
      <c r="I7131" s="111"/>
      <c r="J7131" s="111"/>
      <c r="K7131" s="111"/>
      <c r="L7131" s="111"/>
      <c r="M7131" s="111"/>
      <c r="N7131" s="111"/>
      <c r="O7131" s="112"/>
      <c r="AF7131" s="109"/>
      <c r="AG7131" s="109"/>
      <c r="AH7131" s="109"/>
      <c r="AN7131" s="109"/>
      <c r="AO7131" s="109"/>
      <c r="AP7131" s="109"/>
      <c r="BF7131" s="305"/>
      <c r="BG7131" s="305"/>
      <c r="BJ7131" s="344"/>
      <c r="BK7131" s="344"/>
      <c r="BS7131" s="305"/>
      <c r="BT7131" s="305"/>
      <c r="BU7131" s="305"/>
      <c r="BV7131" s="305"/>
      <c r="BW7131" s="305"/>
      <c r="BX7131" s="305"/>
      <c r="BY7131" s="305"/>
      <c r="BZ7131" s="305"/>
      <c r="CA7131" s="305"/>
      <c r="CE7131" s="110"/>
    </row>
    <row r="7132" spans="9:83" s="108" customFormat="1" x14ac:dyDescent="0.25">
      <c r="I7132" s="111"/>
      <c r="J7132" s="111"/>
      <c r="K7132" s="111"/>
      <c r="L7132" s="111"/>
      <c r="M7132" s="111"/>
      <c r="N7132" s="111"/>
      <c r="O7132" s="112"/>
      <c r="AF7132" s="109"/>
      <c r="AG7132" s="109"/>
      <c r="AH7132" s="109"/>
      <c r="AN7132" s="109"/>
      <c r="AO7132" s="109"/>
      <c r="AP7132" s="109"/>
      <c r="BF7132" s="305"/>
      <c r="BG7132" s="305"/>
      <c r="BJ7132" s="344"/>
      <c r="BK7132" s="344"/>
      <c r="BS7132" s="305"/>
      <c r="BT7132" s="305"/>
      <c r="BU7132" s="305"/>
      <c r="BV7132" s="305"/>
      <c r="BW7132" s="305"/>
      <c r="BX7132" s="305"/>
      <c r="BY7132" s="305"/>
      <c r="BZ7132" s="305"/>
      <c r="CA7132" s="305"/>
      <c r="CE7132" s="110"/>
    </row>
    <row r="7133" spans="9:83" s="108" customFormat="1" x14ac:dyDescent="0.25">
      <c r="I7133" s="111"/>
      <c r="J7133" s="111"/>
      <c r="K7133" s="111"/>
      <c r="L7133" s="111"/>
      <c r="M7133" s="111"/>
      <c r="N7133" s="111"/>
      <c r="O7133" s="112"/>
      <c r="AF7133" s="109"/>
      <c r="AG7133" s="109"/>
      <c r="AH7133" s="109"/>
      <c r="AN7133" s="109"/>
      <c r="AO7133" s="109"/>
      <c r="AP7133" s="109"/>
      <c r="BF7133" s="305"/>
      <c r="BG7133" s="305"/>
      <c r="BJ7133" s="344"/>
      <c r="BK7133" s="344"/>
      <c r="BS7133" s="305"/>
      <c r="BT7133" s="305"/>
      <c r="BU7133" s="305"/>
      <c r="BV7133" s="305"/>
      <c r="BW7133" s="305"/>
      <c r="BX7133" s="305"/>
      <c r="BY7133" s="305"/>
      <c r="BZ7133" s="305"/>
      <c r="CA7133" s="305"/>
      <c r="CE7133" s="110"/>
    </row>
    <row r="7134" spans="9:83" s="108" customFormat="1" x14ac:dyDescent="0.25">
      <c r="I7134" s="111"/>
      <c r="J7134" s="111"/>
      <c r="K7134" s="111"/>
      <c r="L7134" s="111"/>
      <c r="M7134" s="111"/>
      <c r="N7134" s="111"/>
      <c r="O7134" s="112"/>
      <c r="AF7134" s="109"/>
      <c r="AG7134" s="109"/>
      <c r="AH7134" s="109"/>
      <c r="AN7134" s="109"/>
      <c r="AO7134" s="109"/>
      <c r="AP7134" s="109"/>
      <c r="BF7134" s="305"/>
      <c r="BG7134" s="305"/>
      <c r="BJ7134" s="344"/>
      <c r="BK7134" s="344"/>
      <c r="BS7134" s="305"/>
      <c r="BT7134" s="305"/>
      <c r="BU7134" s="305"/>
      <c r="BV7134" s="305"/>
      <c r="BW7134" s="305"/>
      <c r="BX7134" s="305"/>
      <c r="BY7134" s="305"/>
      <c r="BZ7134" s="305"/>
      <c r="CA7134" s="305"/>
      <c r="CE7134" s="110"/>
    </row>
    <row r="7135" spans="9:83" s="108" customFormat="1" x14ac:dyDescent="0.25">
      <c r="I7135" s="111"/>
      <c r="J7135" s="111"/>
      <c r="K7135" s="111"/>
      <c r="L7135" s="111"/>
      <c r="M7135" s="111"/>
      <c r="N7135" s="111"/>
      <c r="O7135" s="112"/>
      <c r="AF7135" s="109"/>
      <c r="AG7135" s="109"/>
      <c r="AH7135" s="109"/>
      <c r="AN7135" s="109"/>
      <c r="AO7135" s="109"/>
      <c r="AP7135" s="109"/>
      <c r="BF7135" s="305"/>
      <c r="BG7135" s="305"/>
      <c r="BJ7135" s="344"/>
      <c r="BK7135" s="344"/>
      <c r="BS7135" s="305"/>
      <c r="BT7135" s="305"/>
      <c r="BU7135" s="305"/>
      <c r="BV7135" s="305"/>
      <c r="BW7135" s="305"/>
      <c r="BX7135" s="305"/>
      <c r="BY7135" s="305"/>
      <c r="BZ7135" s="305"/>
      <c r="CA7135" s="305"/>
      <c r="CE7135" s="110"/>
    </row>
    <row r="7136" spans="9:83" s="108" customFormat="1" x14ac:dyDescent="0.25">
      <c r="I7136" s="111"/>
      <c r="J7136" s="111"/>
      <c r="K7136" s="111"/>
      <c r="L7136" s="111"/>
      <c r="M7136" s="111"/>
      <c r="N7136" s="111"/>
      <c r="O7136" s="112"/>
      <c r="AF7136" s="109"/>
      <c r="AG7136" s="109"/>
      <c r="AH7136" s="109"/>
      <c r="AN7136" s="109"/>
      <c r="AO7136" s="109"/>
      <c r="AP7136" s="109"/>
      <c r="BF7136" s="305"/>
      <c r="BG7136" s="305"/>
      <c r="BJ7136" s="344"/>
      <c r="BK7136" s="344"/>
      <c r="BS7136" s="305"/>
      <c r="BT7136" s="305"/>
      <c r="BU7136" s="305"/>
      <c r="BV7136" s="305"/>
      <c r="BW7136" s="305"/>
      <c r="BX7136" s="305"/>
      <c r="BY7136" s="305"/>
      <c r="BZ7136" s="305"/>
      <c r="CA7136" s="305"/>
      <c r="CE7136" s="110"/>
    </row>
    <row r="7137" spans="9:83" s="108" customFormat="1" x14ac:dyDescent="0.25">
      <c r="I7137" s="111"/>
      <c r="J7137" s="111"/>
      <c r="K7137" s="111"/>
      <c r="L7137" s="111"/>
      <c r="M7137" s="111"/>
      <c r="N7137" s="111"/>
      <c r="O7137" s="112"/>
      <c r="AF7137" s="109"/>
      <c r="AG7137" s="109"/>
      <c r="AH7137" s="109"/>
      <c r="AN7137" s="109"/>
      <c r="AO7137" s="109"/>
      <c r="AP7137" s="109"/>
      <c r="BF7137" s="305"/>
      <c r="BG7137" s="305"/>
      <c r="BJ7137" s="344"/>
      <c r="BK7137" s="344"/>
      <c r="BS7137" s="305"/>
      <c r="BT7137" s="305"/>
      <c r="BU7137" s="305"/>
      <c r="BV7137" s="305"/>
      <c r="BW7137" s="305"/>
      <c r="BX7137" s="305"/>
      <c r="BY7137" s="305"/>
      <c r="BZ7137" s="305"/>
      <c r="CA7137" s="305"/>
      <c r="CE7137" s="110"/>
    </row>
    <row r="7138" spans="9:83" s="108" customFormat="1" x14ac:dyDescent="0.25">
      <c r="I7138" s="111"/>
      <c r="J7138" s="111"/>
      <c r="K7138" s="111"/>
      <c r="L7138" s="111"/>
      <c r="M7138" s="111"/>
      <c r="N7138" s="111"/>
      <c r="O7138" s="112"/>
      <c r="AF7138" s="109"/>
      <c r="AG7138" s="109"/>
      <c r="AH7138" s="109"/>
      <c r="AN7138" s="109"/>
      <c r="AO7138" s="109"/>
      <c r="AP7138" s="109"/>
      <c r="BF7138" s="305"/>
      <c r="BG7138" s="305"/>
      <c r="BJ7138" s="344"/>
      <c r="BK7138" s="344"/>
      <c r="BS7138" s="305"/>
      <c r="BT7138" s="305"/>
      <c r="BU7138" s="305"/>
      <c r="BV7138" s="305"/>
      <c r="BW7138" s="305"/>
      <c r="BX7138" s="305"/>
      <c r="BY7138" s="305"/>
      <c r="BZ7138" s="305"/>
      <c r="CA7138" s="305"/>
      <c r="CE7138" s="110"/>
    </row>
    <row r="7139" spans="9:83" s="108" customFormat="1" x14ac:dyDescent="0.25">
      <c r="I7139" s="111"/>
      <c r="J7139" s="111"/>
      <c r="K7139" s="111"/>
      <c r="L7139" s="111"/>
      <c r="M7139" s="111"/>
      <c r="N7139" s="111"/>
      <c r="O7139" s="112"/>
      <c r="AF7139" s="109"/>
      <c r="AG7139" s="109"/>
      <c r="AH7139" s="109"/>
      <c r="AN7139" s="109"/>
      <c r="AO7139" s="109"/>
      <c r="AP7139" s="109"/>
      <c r="BF7139" s="305"/>
      <c r="BG7139" s="305"/>
      <c r="BJ7139" s="344"/>
      <c r="BK7139" s="344"/>
      <c r="BS7139" s="305"/>
      <c r="BT7139" s="305"/>
      <c r="BU7139" s="305"/>
      <c r="BV7139" s="305"/>
      <c r="BW7139" s="305"/>
      <c r="BX7139" s="305"/>
      <c r="BY7139" s="305"/>
      <c r="BZ7139" s="305"/>
      <c r="CA7139" s="305"/>
      <c r="CE7139" s="110"/>
    </row>
    <row r="7140" spans="9:83" s="108" customFormat="1" x14ac:dyDescent="0.25">
      <c r="I7140" s="111"/>
      <c r="J7140" s="111"/>
      <c r="K7140" s="111"/>
      <c r="L7140" s="111"/>
      <c r="M7140" s="111"/>
      <c r="N7140" s="111"/>
      <c r="O7140" s="112"/>
      <c r="AF7140" s="109"/>
      <c r="AG7140" s="109"/>
      <c r="AH7140" s="109"/>
      <c r="AN7140" s="109"/>
      <c r="AO7140" s="109"/>
      <c r="AP7140" s="109"/>
      <c r="BF7140" s="305"/>
      <c r="BG7140" s="305"/>
      <c r="BJ7140" s="344"/>
      <c r="BK7140" s="344"/>
      <c r="BS7140" s="305"/>
      <c r="BT7140" s="305"/>
      <c r="BU7140" s="305"/>
      <c r="BV7140" s="305"/>
      <c r="BW7140" s="305"/>
      <c r="BX7140" s="305"/>
      <c r="BY7140" s="305"/>
      <c r="BZ7140" s="305"/>
      <c r="CA7140" s="305"/>
      <c r="CE7140" s="110"/>
    </row>
    <row r="7141" spans="9:83" s="108" customFormat="1" x14ac:dyDescent="0.25">
      <c r="I7141" s="111"/>
      <c r="J7141" s="111"/>
      <c r="K7141" s="111"/>
      <c r="L7141" s="111"/>
      <c r="M7141" s="111"/>
      <c r="N7141" s="111"/>
      <c r="O7141" s="112"/>
      <c r="AF7141" s="109"/>
      <c r="AG7141" s="109"/>
      <c r="AH7141" s="109"/>
      <c r="AN7141" s="109"/>
      <c r="AO7141" s="109"/>
      <c r="AP7141" s="109"/>
      <c r="BF7141" s="305"/>
      <c r="BG7141" s="305"/>
      <c r="BJ7141" s="344"/>
      <c r="BK7141" s="344"/>
      <c r="BS7141" s="305"/>
      <c r="BT7141" s="305"/>
      <c r="BU7141" s="305"/>
      <c r="BV7141" s="305"/>
      <c r="BW7141" s="305"/>
      <c r="BX7141" s="305"/>
      <c r="BY7141" s="305"/>
      <c r="BZ7141" s="305"/>
      <c r="CA7141" s="305"/>
      <c r="CE7141" s="110"/>
    </row>
    <row r="7142" spans="9:83" s="108" customFormat="1" x14ac:dyDescent="0.25">
      <c r="I7142" s="111"/>
      <c r="J7142" s="111"/>
      <c r="K7142" s="111"/>
      <c r="L7142" s="111"/>
      <c r="M7142" s="111"/>
      <c r="N7142" s="111"/>
      <c r="O7142" s="112"/>
      <c r="AF7142" s="109"/>
      <c r="AG7142" s="109"/>
      <c r="AH7142" s="109"/>
      <c r="AN7142" s="109"/>
      <c r="AO7142" s="109"/>
      <c r="AP7142" s="109"/>
      <c r="BF7142" s="305"/>
      <c r="BG7142" s="305"/>
      <c r="BJ7142" s="344"/>
      <c r="BK7142" s="344"/>
      <c r="BS7142" s="305"/>
      <c r="BT7142" s="305"/>
      <c r="BU7142" s="305"/>
      <c r="BV7142" s="305"/>
      <c r="BW7142" s="305"/>
      <c r="BX7142" s="305"/>
      <c r="BY7142" s="305"/>
      <c r="BZ7142" s="305"/>
      <c r="CA7142" s="305"/>
      <c r="CE7142" s="110"/>
    </row>
    <row r="7143" spans="9:83" s="108" customFormat="1" x14ac:dyDescent="0.25">
      <c r="I7143" s="111"/>
      <c r="J7143" s="111"/>
      <c r="K7143" s="111"/>
      <c r="L7143" s="111"/>
      <c r="M7143" s="111"/>
      <c r="N7143" s="111"/>
      <c r="O7143" s="112"/>
      <c r="AF7143" s="109"/>
      <c r="AG7143" s="109"/>
      <c r="AH7143" s="109"/>
      <c r="AN7143" s="109"/>
      <c r="AO7143" s="109"/>
      <c r="AP7143" s="109"/>
      <c r="BF7143" s="305"/>
      <c r="BG7143" s="305"/>
      <c r="BJ7143" s="344"/>
      <c r="BK7143" s="344"/>
      <c r="BS7143" s="305"/>
      <c r="BT7143" s="305"/>
      <c r="BU7143" s="305"/>
      <c r="BV7143" s="305"/>
      <c r="BW7143" s="305"/>
      <c r="BX7143" s="305"/>
      <c r="BY7143" s="305"/>
      <c r="BZ7143" s="305"/>
      <c r="CA7143" s="305"/>
      <c r="CE7143" s="110"/>
    </row>
    <row r="7144" spans="9:83" s="108" customFormat="1" x14ac:dyDescent="0.25">
      <c r="I7144" s="111"/>
      <c r="J7144" s="111"/>
      <c r="K7144" s="111"/>
      <c r="L7144" s="111"/>
      <c r="M7144" s="111"/>
      <c r="N7144" s="111"/>
      <c r="O7144" s="112"/>
      <c r="AF7144" s="109"/>
      <c r="AG7144" s="109"/>
      <c r="AH7144" s="109"/>
      <c r="AN7144" s="109"/>
      <c r="AO7144" s="109"/>
      <c r="AP7144" s="109"/>
      <c r="BF7144" s="305"/>
      <c r="BG7144" s="305"/>
      <c r="BJ7144" s="344"/>
      <c r="BK7144" s="344"/>
      <c r="BS7144" s="305"/>
      <c r="BT7144" s="305"/>
      <c r="BU7144" s="305"/>
      <c r="BV7144" s="305"/>
      <c r="BW7144" s="305"/>
      <c r="BX7144" s="305"/>
      <c r="BY7144" s="305"/>
      <c r="BZ7144" s="305"/>
      <c r="CA7144" s="305"/>
      <c r="CE7144" s="110"/>
    </row>
    <row r="7145" spans="9:83" s="108" customFormat="1" x14ac:dyDescent="0.25">
      <c r="I7145" s="111"/>
      <c r="J7145" s="111"/>
      <c r="K7145" s="111"/>
      <c r="L7145" s="111"/>
      <c r="M7145" s="111"/>
      <c r="N7145" s="111"/>
      <c r="O7145" s="112"/>
      <c r="AF7145" s="109"/>
      <c r="AG7145" s="109"/>
      <c r="AH7145" s="109"/>
      <c r="AN7145" s="109"/>
      <c r="AO7145" s="109"/>
      <c r="AP7145" s="109"/>
      <c r="BF7145" s="305"/>
      <c r="BG7145" s="305"/>
      <c r="BJ7145" s="344"/>
      <c r="BK7145" s="344"/>
      <c r="BS7145" s="305"/>
      <c r="BT7145" s="305"/>
      <c r="BU7145" s="305"/>
      <c r="BV7145" s="305"/>
      <c r="BW7145" s="305"/>
      <c r="BX7145" s="305"/>
      <c r="BY7145" s="305"/>
      <c r="BZ7145" s="305"/>
      <c r="CA7145" s="305"/>
      <c r="CE7145" s="110"/>
    </row>
    <row r="7146" spans="9:83" s="108" customFormat="1" x14ac:dyDescent="0.25">
      <c r="I7146" s="111"/>
      <c r="J7146" s="111"/>
      <c r="K7146" s="111"/>
      <c r="L7146" s="111"/>
      <c r="M7146" s="111"/>
      <c r="N7146" s="111"/>
      <c r="O7146" s="112"/>
      <c r="AF7146" s="109"/>
      <c r="AG7146" s="109"/>
      <c r="AH7146" s="109"/>
      <c r="AN7146" s="109"/>
      <c r="AO7146" s="109"/>
      <c r="AP7146" s="109"/>
      <c r="BF7146" s="305"/>
      <c r="BG7146" s="305"/>
      <c r="BJ7146" s="344"/>
      <c r="BK7146" s="344"/>
      <c r="BS7146" s="305"/>
      <c r="BT7146" s="305"/>
      <c r="BU7146" s="305"/>
      <c r="BV7146" s="305"/>
      <c r="BW7146" s="305"/>
      <c r="BX7146" s="305"/>
      <c r="BY7146" s="305"/>
      <c r="BZ7146" s="305"/>
      <c r="CA7146" s="305"/>
      <c r="CE7146" s="110"/>
    </row>
    <row r="7147" spans="9:83" s="108" customFormat="1" x14ac:dyDescent="0.25">
      <c r="I7147" s="111"/>
      <c r="J7147" s="111"/>
      <c r="K7147" s="111"/>
      <c r="L7147" s="111"/>
      <c r="M7147" s="111"/>
      <c r="N7147" s="111"/>
      <c r="O7147" s="112"/>
      <c r="AF7147" s="109"/>
      <c r="AG7147" s="109"/>
      <c r="AH7147" s="109"/>
      <c r="AN7147" s="109"/>
      <c r="AO7147" s="109"/>
      <c r="AP7147" s="109"/>
      <c r="BF7147" s="305"/>
      <c r="BG7147" s="305"/>
      <c r="BJ7147" s="344"/>
      <c r="BK7147" s="344"/>
      <c r="BS7147" s="305"/>
      <c r="BT7147" s="305"/>
      <c r="BU7147" s="305"/>
      <c r="BV7147" s="305"/>
      <c r="BW7147" s="305"/>
      <c r="BX7147" s="305"/>
      <c r="BY7147" s="305"/>
      <c r="BZ7147" s="305"/>
      <c r="CA7147" s="305"/>
      <c r="CE7147" s="110"/>
    </row>
    <row r="7148" spans="9:83" s="108" customFormat="1" x14ac:dyDescent="0.25">
      <c r="I7148" s="111"/>
      <c r="J7148" s="111"/>
      <c r="K7148" s="111"/>
      <c r="L7148" s="111"/>
      <c r="M7148" s="111"/>
      <c r="N7148" s="111"/>
      <c r="O7148" s="112"/>
      <c r="AF7148" s="109"/>
      <c r="AG7148" s="109"/>
      <c r="AH7148" s="109"/>
      <c r="AN7148" s="109"/>
      <c r="AO7148" s="109"/>
      <c r="AP7148" s="109"/>
      <c r="BF7148" s="305"/>
      <c r="BG7148" s="305"/>
      <c r="BJ7148" s="344"/>
      <c r="BK7148" s="344"/>
      <c r="BS7148" s="305"/>
      <c r="BT7148" s="305"/>
      <c r="BU7148" s="305"/>
      <c r="BV7148" s="305"/>
      <c r="BW7148" s="305"/>
      <c r="BX7148" s="305"/>
      <c r="BY7148" s="305"/>
      <c r="BZ7148" s="305"/>
      <c r="CA7148" s="305"/>
      <c r="CE7148" s="110"/>
    </row>
    <row r="7149" spans="9:83" s="108" customFormat="1" x14ac:dyDescent="0.25">
      <c r="I7149" s="111"/>
      <c r="J7149" s="111"/>
      <c r="K7149" s="111"/>
      <c r="L7149" s="111"/>
      <c r="M7149" s="111"/>
      <c r="N7149" s="111"/>
      <c r="O7149" s="112"/>
      <c r="AF7149" s="109"/>
      <c r="AG7149" s="109"/>
      <c r="AH7149" s="109"/>
      <c r="AN7149" s="109"/>
      <c r="AO7149" s="109"/>
      <c r="AP7149" s="109"/>
      <c r="BF7149" s="305"/>
      <c r="BG7149" s="305"/>
      <c r="BJ7149" s="344"/>
      <c r="BK7149" s="344"/>
      <c r="BS7149" s="305"/>
      <c r="BT7149" s="305"/>
      <c r="BU7149" s="305"/>
      <c r="BV7149" s="305"/>
      <c r="BW7149" s="305"/>
      <c r="BX7149" s="305"/>
      <c r="BY7149" s="305"/>
      <c r="BZ7149" s="305"/>
      <c r="CA7149" s="305"/>
      <c r="CE7149" s="110"/>
    </row>
    <row r="7150" spans="9:83" s="108" customFormat="1" x14ac:dyDescent="0.25">
      <c r="I7150" s="111"/>
      <c r="J7150" s="111"/>
      <c r="K7150" s="111"/>
      <c r="L7150" s="111"/>
      <c r="M7150" s="111"/>
      <c r="N7150" s="111"/>
      <c r="O7150" s="112"/>
      <c r="AF7150" s="109"/>
      <c r="AG7150" s="109"/>
      <c r="AH7150" s="109"/>
      <c r="AN7150" s="109"/>
      <c r="AO7150" s="109"/>
      <c r="AP7150" s="109"/>
      <c r="BF7150" s="305"/>
      <c r="BG7150" s="305"/>
      <c r="BJ7150" s="344"/>
      <c r="BK7150" s="344"/>
      <c r="BS7150" s="305"/>
      <c r="BT7150" s="305"/>
      <c r="BU7150" s="305"/>
      <c r="BV7150" s="305"/>
      <c r="BW7150" s="305"/>
      <c r="BX7150" s="305"/>
      <c r="BY7150" s="305"/>
      <c r="BZ7150" s="305"/>
      <c r="CA7150" s="305"/>
      <c r="CE7150" s="110"/>
    </row>
    <row r="7151" spans="9:83" s="108" customFormat="1" x14ac:dyDescent="0.25">
      <c r="I7151" s="111"/>
      <c r="J7151" s="111"/>
      <c r="K7151" s="111"/>
      <c r="L7151" s="111"/>
      <c r="M7151" s="111"/>
      <c r="N7151" s="111"/>
      <c r="O7151" s="112"/>
      <c r="AF7151" s="109"/>
      <c r="AG7151" s="109"/>
      <c r="AH7151" s="109"/>
      <c r="AN7151" s="109"/>
      <c r="AO7151" s="109"/>
      <c r="AP7151" s="109"/>
      <c r="BF7151" s="305"/>
      <c r="BG7151" s="305"/>
      <c r="BJ7151" s="344"/>
      <c r="BK7151" s="344"/>
      <c r="BS7151" s="305"/>
      <c r="BT7151" s="305"/>
      <c r="BU7151" s="305"/>
      <c r="BV7151" s="305"/>
      <c r="BW7151" s="305"/>
      <c r="BX7151" s="305"/>
      <c r="BY7151" s="305"/>
      <c r="BZ7151" s="305"/>
      <c r="CA7151" s="305"/>
      <c r="CE7151" s="110"/>
    </row>
    <row r="7152" spans="9:83" s="108" customFormat="1" x14ac:dyDescent="0.25">
      <c r="I7152" s="111"/>
      <c r="J7152" s="111"/>
      <c r="K7152" s="111"/>
      <c r="L7152" s="111"/>
      <c r="M7152" s="111"/>
      <c r="N7152" s="111"/>
      <c r="O7152" s="112"/>
      <c r="AF7152" s="109"/>
      <c r="AG7152" s="109"/>
      <c r="AH7152" s="109"/>
      <c r="AN7152" s="109"/>
      <c r="AO7152" s="109"/>
      <c r="AP7152" s="109"/>
      <c r="BF7152" s="305"/>
      <c r="BG7152" s="305"/>
      <c r="BJ7152" s="344"/>
      <c r="BK7152" s="344"/>
      <c r="BS7152" s="305"/>
      <c r="BT7152" s="305"/>
      <c r="BU7152" s="305"/>
      <c r="BV7152" s="305"/>
      <c r="BW7152" s="305"/>
      <c r="BX7152" s="305"/>
      <c r="BY7152" s="305"/>
      <c r="BZ7152" s="305"/>
      <c r="CA7152" s="305"/>
      <c r="CE7152" s="110"/>
    </row>
    <row r="7153" spans="9:83" s="108" customFormat="1" x14ac:dyDescent="0.25">
      <c r="I7153" s="111"/>
      <c r="J7153" s="111"/>
      <c r="K7153" s="111"/>
      <c r="L7153" s="111"/>
      <c r="M7153" s="111"/>
      <c r="N7153" s="111"/>
      <c r="O7153" s="112"/>
      <c r="AF7153" s="109"/>
      <c r="AG7153" s="109"/>
      <c r="AH7153" s="109"/>
      <c r="AN7153" s="109"/>
      <c r="AO7153" s="109"/>
      <c r="AP7153" s="109"/>
      <c r="BF7153" s="305"/>
      <c r="BG7153" s="305"/>
      <c r="BJ7153" s="344"/>
      <c r="BK7153" s="344"/>
      <c r="BS7153" s="305"/>
      <c r="BT7153" s="305"/>
      <c r="BU7153" s="305"/>
      <c r="BV7153" s="305"/>
      <c r="BW7153" s="305"/>
      <c r="BX7153" s="305"/>
      <c r="BY7153" s="305"/>
      <c r="BZ7153" s="305"/>
      <c r="CA7153" s="305"/>
      <c r="CE7153" s="110"/>
    </row>
    <row r="7154" spans="9:83" s="108" customFormat="1" x14ac:dyDescent="0.25">
      <c r="I7154" s="111"/>
      <c r="J7154" s="111"/>
      <c r="K7154" s="111"/>
      <c r="L7154" s="111"/>
      <c r="M7154" s="111"/>
      <c r="N7154" s="111"/>
      <c r="O7154" s="112"/>
      <c r="AF7154" s="109"/>
      <c r="AG7154" s="109"/>
      <c r="AH7154" s="109"/>
      <c r="AN7154" s="109"/>
      <c r="AO7154" s="109"/>
      <c r="AP7154" s="109"/>
      <c r="BF7154" s="305"/>
      <c r="BG7154" s="305"/>
      <c r="BJ7154" s="344"/>
      <c r="BK7154" s="344"/>
      <c r="BS7154" s="305"/>
      <c r="BT7154" s="305"/>
      <c r="BU7154" s="305"/>
      <c r="BV7154" s="305"/>
      <c r="BW7154" s="305"/>
      <c r="BX7154" s="305"/>
      <c r="BY7154" s="305"/>
      <c r="BZ7154" s="305"/>
      <c r="CA7154" s="305"/>
      <c r="CE7154" s="110"/>
    </row>
    <row r="7155" spans="9:83" s="108" customFormat="1" x14ac:dyDescent="0.25">
      <c r="I7155" s="111"/>
      <c r="J7155" s="111"/>
      <c r="K7155" s="111"/>
      <c r="L7155" s="111"/>
      <c r="M7155" s="111"/>
      <c r="N7155" s="111"/>
      <c r="O7155" s="112"/>
      <c r="AF7155" s="109"/>
      <c r="AG7155" s="109"/>
      <c r="AH7155" s="109"/>
      <c r="AN7155" s="109"/>
      <c r="AO7155" s="109"/>
      <c r="AP7155" s="109"/>
      <c r="BF7155" s="305"/>
      <c r="BG7155" s="305"/>
      <c r="BJ7155" s="344"/>
      <c r="BK7155" s="344"/>
      <c r="BS7155" s="305"/>
      <c r="BT7155" s="305"/>
      <c r="BU7155" s="305"/>
      <c r="BV7155" s="305"/>
      <c r="BW7155" s="305"/>
      <c r="BX7155" s="305"/>
      <c r="BY7155" s="305"/>
      <c r="BZ7155" s="305"/>
      <c r="CA7155" s="305"/>
      <c r="CE7155" s="110"/>
    </row>
    <row r="7156" spans="9:83" s="108" customFormat="1" x14ac:dyDescent="0.25">
      <c r="I7156" s="111"/>
      <c r="J7156" s="111"/>
      <c r="K7156" s="111"/>
      <c r="L7156" s="111"/>
      <c r="M7156" s="111"/>
      <c r="N7156" s="111"/>
      <c r="O7156" s="112"/>
      <c r="AF7156" s="109"/>
      <c r="AG7156" s="109"/>
      <c r="AH7156" s="109"/>
      <c r="AN7156" s="109"/>
      <c r="AO7156" s="109"/>
      <c r="AP7156" s="109"/>
      <c r="BF7156" s="305"/>
      <c r="BG7156" s="305"/>
      <c r="BJ7156" s="344"/>
      <c r="BK7156" s="344"/>
      <c r="BS7156" s="305"/>
      <c r="BT7156" s="305"/>
      <c r="BU7156" s="305"/>
      <c r="BV7156" s="305"/>
      <c r="BW7156" s="305"/>
      <c r="BX7156" s="305"/>
      <c r="BY7156" s="305"/>
      <c r="BZ7156" s="305"/>
      <c r="CA7156" s="305"/>
      <c r="CE7156" s="110"/>
    </row>
    <row r="7157" spans="9:83" s="108" customFormat="1" x14ac:dyDescent="0.25">
      <c r="I7157" s="111"/>
      <c r="J7157" s="111"/>
      <c r="K7157" s="111"/>
      <c r="L7157" s="111"/>
      <c r="M7157" s="111"/>
      <c r="N7157" s="111"/>
      <c r="O7157" s="112"/>
      <c r="AF7157" s="109"/>
      <c r="AG7157" s="109"/>
      <c r="AH7157" s="109"/>
      <c r="AN7157" s="109"/>
      <c r="AO7157" s="109"/>
      <c r="AP7157" s="109"/>
      <c r="BF7157" s="305"/>
      <c r="BG7157" s="305"/>
      <c r="BJ7157" s="344"/>
      <c r="BK7157" s="344"/>
      <c r="BS7157" s="305"/>
      <c r="BT7157" s="305"/>
      <c r="BU7157" s="305"/>
      <c r="BV7157" s="305"/>
      <c r="BW7157" s="305"/>
      <c r="BX7157" s="305"/>
      <c r="BY7157" s="305"/>
      <c r="BZ7157" s="305"/>
      <c r="CA7157" s="305"/>
      <c r="CE7157" s="110"/>
    </row>
    <row r="7158" spans="9:83" s="108" customFormat="1" x14ac:dyDescent="0.25">
      <c r="I7158" s="111"/>
      <c r="J7158" s="111"/>
      <c r="K7158" s="111"/>
      <c r="L7158" s="111"/>
      <c r="M7158" s="111"/>
      <c r="N7158" s="111"/>
      <c r="O7158" s="112"/>
      <c r="AF7158" s="109"/>
      <c r="AG7158" s="109"/>
      <c r="AH7158" s="109"/>
      <c r="AN7158" s="109"/>
      <c r="AO7158" s="109"/>
      <c r="AP7158" s="109"/>
      <c r="BF7158" s="305"/>
      <c r="BG7158" s="305"/>
      <c r="BJ7158" s="344"/>
      <c r="BK7158" s="344"/>
      <c r="BS7158" s="305"/>
      <c r="BT7158" s="305"/>
      <c r="BU7158" s="305"/>
      <c r="BV7158" s="305"/>
      <c r="BW7158" s="305"/>
      <c r="BX7158" s="305"/>
      <c r="BY7158" s="305"/>
      <c r="BZ7158" s="305"/>
      <c r="CA7158" s="305"/>
      <c r="CE7158" s="110"/>
    </row>
    <row r="7159" spans="9:83" s="108" customFormat="1" x14ac:dyDescent="0.25">
      <c r="I7159" s="111"/>
      <c r="J7159" s="111"/>
      <c r="K7159" s="111"/>
      <c r="L7159" s="111"/>
      <c r="M7159" s="111"/>
      <c r="N7159" s="111"/>
      <c r="O7159" s="112"/>
      <c r="AF7159" s="109"/>
      <c r="AG7159" s="109"/>
      <c r="AH7159" s="109"/>
      <c r="AN7159" s="109"/>
      <c r="AO7159" s="109"/>
      <c r="AP7159" s="109"/>
      <c r="BF7159" s="305"/>
      <c r="BG7159" s="305"/>
      <c r="BJ7159" s="344"/>
      <c r="BK7159" s="344"/>
      <c r="BS7159" s="305"/>
      <c r="BT7159" s="305"/>
      <c r="BU7159" s="305"/>
      <c r="BV7159" s="305"/>
      <c r="BW7159" s="305"/>
      <c r="BX7159" s="305"/>
      <c r="BY7159" s="305"/>
      <c r="BZ7159" s="305"/>
      <c r="CA7159" s="305"/>
      <c r="CE7159" s="110"/>
    </row>
    <row r="7160" spans="9:83" s="108" customFormat="1" x14ac:dyDescent="0.25">
      <c r="I7160" s="111"/>
      <c r="J7160" s="111"/>
      <c r="K7160" s="111"/>
      <c r="L7160" s="111"/>
      <c r="M7160" s="111"/>
      <c r="N7160" s="111"/>
      <c r="O7160" s="112"/>
      <c r="AF7160" s="109"/>
      <c r="AG7160" s="109"/>
      <c r="AH7160" s="109"/>
      <c r="AN7160" s="109"/>
      <c r="AO7160" s="109"/>
      <c r="AP7160" s="109"/>
      <c r="BF7160" s="305"/>
      <c r="BG7160" s="305"/>
      <c r="BJ7160" s="344"/>
      <c r="BK7160" s="344"/>
      <c r="BS7160" s="305"/>
      <c r="BT7160" s="305"/>
      <c r="BU7160" s="305"/>
      <c r="BV7160" s="305"/>
      <c r="BW7160" s="305"/>
      <c r="BX7160" s="305"/>
      <c r="BY7160" s="305"/>
      <c r="BZ7160" s="305"/>
      <c r="CA7160" s="305"/>
      <c r="CE7160" s="110"/>
    </row>
    <row r="7161" spans="9:83" s="108" customFormat="1" x14ac:dyDescent="0.25">
      <c r="I7161" s="111"/>
      <c r="J7161" s="111"/>
      <c r="K7161" s="111"/>
      <c r="L7161" s="111"/>
      <c r="M7161" s="111"/>
      <c r="N7161" s="111"/>
      <c r="O7161" s="112"/>
      <c r="AF7161" s="109"/>
      <c r="AG7161" s="109"/>
      <c r="AH7161" s="109"/>
      <c r="AN7161" s="109"/>
      <c r="AO7161" s="109"/>
      <c r="AP7161" s="109"/>
      <c r="BF7161" s="305"/>
      <c r="BG7161" s="305"/>
      <c r="BJ7161" s="344"/>
      <c r="BK7161" s="344"/>
      <c r="BS7161" s="305"/>
      <c r="BT7161" s="305"/>
      <c r="BU7161" s="305"/>
      <c r="BV7161" s="305"/>
      <c r="BW7161" s="305"/>
      <c r="BX7161" s="305"/>
      <c r="BY7161" s="305"/>
      <c r="BZ7161" s="305"/>
      <c r="CA7161" s="305"/>
      <c r="CE7161" s="110"/>
    </row>
    <row r="7162" spans="9:83" s="108" customFormat="1" x14ac:dyDescent="0.25">
      <c r="I7162" s="111"/>
      <c r="J7162" s="111"/>
      <c r="K7162" s="111"/>
      <c r="L7162" s="111"/>
      <c r="M7162" s="111"/>
      <c r="N7162" s="111"/>
      <c r="O7162" s="112"/>
      <c r="AF7162" s="109"/>
      <c r="AG7162" s="109"/>
      <c r="AH7162" s="109"/>
      <c r="AN7162" s="109"/>
      <c r="AO7162" s="109"/>
      <c r="AP7162" s="109"/>
      <c r="BF7162" s="305"/>
      <c r="BG7162" s="305"/>
      <c r="BJ7162" s="344"/>
      <c r="BK7162" s="344"/>
      <c r="BS7162" s="305"/>
      <c r="BT7162" s="305"/>
      <c r="BU7162" s="305"/>
      <c r="BV7162" s="305"/>
      <c r="BW7162" s="305"/>
      <c r="BX7162" s="305"/>
      <c r="BY7162" s="305"/>
      <c r="BZ7162" s="305"/>
      <c r="CA7162" s="305"/>
      <c r="CE7162" s="110"/>
    </row>
    <row r="7163" spans="9:83" s="108" customFormat="1" x14ac:dyDescent="0.25">
      <c r="I7163" s="111"/>
      <c r="J7163" s="111"/>
      <c r="K7163" s="111"/>
      <c r="L7163" s="111"/>
      <c r="M7163" s="111"/>
      <c r="N7163" s="111"/>
      <c r="O7163" s="112"/>
      <c r="AF7163" s="109"/>
      <c r="AG7163" s="109"/>
      <c r="AH7163" s="109"/>
      <c r="AN7163" s="109"/>
      <c r="AO7163" s="109"/>
      <c r="AP7163" s="109"/>
      <c r="BF7163" s="305"/>
      <c r="BG7163" s="305"/>
      <c r="BJ7163" s="344"/>
      <c r="BK7163" s="344"/>
      <c r="BS7163" s="305"/>
      <c r="BT7163" s="305"/>
      <c r="BU7163" s="305"/>
      <c r="BV7163" s="305"/>
      <c r="BW7163" s="305"/>
      <c r="BX7163" s="305"/>
      <c r="BY7163" s="305"/>
      <c r="BZ7163" s="305"/>
      <c r="CA7163" s="305"/>
      <c r="CE7163" s="110"/>
    </row>
    <row r="7164" spans="9:83" s="108" customFormat="1" x14ac:dyDescent="0.25">
      <c r="I7164" s="111"/>
      <c r="J7164" s="111"/>
      <c r="K7164" s="111"/>
      <c r="L7164" s="111"/>
      <c r="M7164" s="111"/>
      <c r="N7164" s="111"/>
      <c r="O7164" s="112"/>
      <c r="AF7164" s="109"/>
      <c r="AG7164" s="109"/>
      <c r="AH7164" s="109"/>
      <c r="AN7164" s="109"/>
      <c r="AO7164" s="109"/>
      <c r="AP7164" s="109"/>
      <c r="BF7164" s="305"/>
      <c r="BG7164" s="305"/>
      <c r="BJ7164" s="344"/>
      <c r="BK7164" s="344"/>
      <c r="BS7164" s="305"/>
      <c r="BT7164" s="305"/>
      <c r="BU7164" s="305"/>
      <c r="BV7164" s="305"/>
      <c r="BW7164" s="305"/>
      <c r="BX7164" s="305"/>
      <c r="BY7164" s="305"/>
      <c r="BZ7164" s="305"/>
      <c r="CA7164" s="305"/>
      <c r="CE7164" s="110"/>
    </row>
    <row r="7165" spans="9:83" s="108" customFormat="1" x14ac:dyDescent="0.25">
      <c r="I7165" s="111"/>
      <c r="J7165" s="111"/>
      <c r="K7165" s="111"/>
      <c r="L7165" s="111"/>
      <c r="M7165" s="111"/>
      <c r="N7165" s="111"/>
      <c r="O7165" s="112"/>
      <c r="AF7165" s="109"/>
      <c r="AG7165" s="109"/>
      <c r="AH7165" s="109"/>
      <c r="AN7165" s="109"/>
      <c r="AO7165" s="109"/>
      <c r="AP7165" s="109"/>
      <c r="BF7165" s="305"/>
      <c r="BG7165" s="305"/>
      <c r="BJ7165" s="344"/>
      <c r="BK7165" s="344"/>
      <c r="BS7165" s="305"/>
      <c r="BT7165" s="305"/>
      <c r="BU7165" s="305"/>
      <c r="BV7165" s="305"/>
      <c r="BW7165" s="305"/>
      <c r="BX7165" s="305"/>
      <c r="BY7165" s="305"/>
      <c r="BZ7165" s="305"/>
      <c r="CA7165" s="305"/>
      <c r="CE7165" s="110"/>
    </row>
    <row r="7166" spans="9:83" s="108" customFormat="1" x14ac:dyDescent="0.25">
      <c r="I7166" s="111"/>
      <c r="J7166" s="111"/>
      <c r="K7166" s="111"/>
      <c r="L7166" s="111"/>
      <c r="M7166" s="111"/>
      <c r="N7166" s="111"/>
      <c r="O7166" s="112"/>
      <c r="AF7166" s="109"/>
      <c r="AG7166" s="109"/>
      <c r="AH7166" s="109"/>
      <c r="AN7166" s="109"/>
      <c r="AO7166" s="109"/>
      <c r="AP7166" s="109"/>
      <c r="BF7166" s="305"/>
      <c r="BG7166" s="305"/>
      <c r="BJ7166" s="344"/>
      <c r="BK7166" s="344"/>
      <c r="BS7166" s="305"/>
      <c r="BT7166" s="305"/>
      <c r="BU7166" s="305"/>
      <c r="BV7166" s="305"/>
      <c r="BW7166" s="305"/>
      <c r="BX7166" s="305"/>
      <c r="BY7166" s="305"/>
      <c r="BZ7166" s="305"/>
      <c r="CA7166" s="305"/>
      <c r="CE7166" s="110"/>
    </row>
    <row r="7167" spans="9:83" s="108" customFormat="1" x14ac:dyDescent="0.25">
      <c r="I7167" s="111"/>
      <c r="J7167" s="111"/>
      <c r="K7167" s="111"/>
      <c r="L7167" s="111"/>
      <c r="M7167" s="111"/>
      <c r="N7167" s="111"/>
      <c r="O7167" s="112"/>
      <c r="AF7167" s="109"/>
      <c r="AG7167" s="109"/>
      <c r="AH7167" s="109"/>
      <c r="AN7167" s="109"/>
      <c r="AO7167" s="109"/>
      <c r="AP7167" s="109"/>
      <c r="BF7167" s="305"/>
      <c r="BG7167" s="305"/>
      <c r="BJ7167" s="344"/>
      <c r="BK7167" s="344"/>
      <c r="BS7167" s="305"/>
      <c r="BT7167" s="305"/>
      <c r="BU7167" s="305"/>
      <c r="BV7167" s="305"/>
      <c r="BW7167" s="305"/>
      <c r="BX7167" s="305"/>
      <c r="BY7167" s="305"/>
      <c r="BZ7167" s="305"/>
      <c r="CA7167" s="305"/>
      <c r="CE7167" s="110"/>
    </row>
    <row r="7168" spans="9:83" s="108" customFormat="1" x14ac:dyDescent="0.25">
      <c r="I7168" s="111"/>
      <c r="J7168" s="111"/>
      <c r="K7168" s="111"/>
      <c r="L7168" s="111"/>
      <c r="M7168" s="111"/>
      <c r="N7168" s="111"/>
      <c r="O7168" s="112"/>
      <c r="AF7168" s="109"/>
      <c r="AG7168" s="109"/>
      <c r="AH7168" s="109"/>
      <c r="AN7168" s="109"/>
      <c r="AO7168" s="109"/>
      <c r="AP7168" s="109"/>
      <c r="BF7168" s="305"/>
      <c r="BG7168" s="305"/>
      <c r="BJ7168" s="344"/>
      <c r="BK7168" s="344"/>
      <c r="BS7168" s="305"/>
      <c r="BT7168" s="305"/>
      <c r="BU7168" s="305"/>
      <c r="BV7168" s="305"/>
      <c r="BW7168" s="305"/>
      <c r="BX7168" s="305"/>
      <c r="BY7168" s="305"/>
      <c r="BZ7168" s="305"/>
      <c r="CA7168" s="305"/>
      <c r="CE7168" s="110"/>
    </row>
    <row r="7169" spans="9:83" s="108" customFormat="1" x14ac:dyDescent="0.25">
      <c r="I7169" s="111"/>
      <c r="J7169" s="111"/>
      <c r="K7169" s="111"/>
      <c r="L7169" s="111"/>
      <c r="M7169" s="111"/>
      <c r="N7169" s="111"/>
      <c r="O7169" s="112"/>
      <c r="AF7169" s="109"/>
      <c r="AG7169" s="109"/>
      <c r="AH7169" s="109"/>
      <c r="AN7169" s="109"/>
      <c r="AO7169" s="109"/>
      <c r="AP7169" s="109"/>
      <c r="BF7169" s="305"/>
      <c r="BG7169" s="305"/>
      <c r="BJ7169" s="344"/>
      <c r="BK7169" s="344"/>
      <c r="BS7169" s="305"/>
      <c r="BT7169" s="305"/>
      <c r="BU7169" s="305"/>
      <c r="BV7169" s="305"/>
      <c r="BW7169" s="305"/>
      <c r="BX7169" s="305"/>
      <c r="BY7169" s="305"/>
      <c r="BZ7169" s="305"/>
      <c r="CA7169" s="305"/>
      <c r="CE7169" s="110"/>
    </row>
    <row r="7170" spans="9:83" s="108" customFormat="1" x14ac:dyDescent="0.25">
      <c r="I7170" s="111"/>
      <c r="J7170" s="111"/>
      <c r="K7170" s="111"/>
      <c r="L7170" s="111"/>
      <c r="M7170" s="111"/>
      <c r="N7170" s="111"/>
      <c r="O7170" s="112"/>
      <c r="AF7170" s="109"/>
      <c r="AG7170" s="109"/>
      <c r="AH7170" s="109"/>
      <c r="AN7170" s="109"/>
      <c r="AO7170" s="109"/>
      <c r="AP7170" s="109"/>
      <c r="BF7170" s="305"/>
      <c r="BG7170" s="305"/>
      <c r="BJ7170" s="344"/>
      <c r="BK7170" s="344"/>
      <c r="BS7170" s="305"/>
      <c r="BT7170" s="305"/>
      <c r="BU7170" s="305"/>
      <c r="BV7170" s="305"/>
      <c r="BW7170" s="305"/>
      <c r="BX7170" s="305"/>
      <c r="BY7170" s="305"/>
      <c r="BZ7170" s="305"/>
      <c r="CA7170" s="305"/>
      <c r="CE7170" s="110"/>
    </row>
    <row r="7171" spans="9:83" s="108" customFormat="1" x14ac:dyDescent="0.25">
      <c r="I7171" s="111"/>
      <c r="J7171" s="111"/>
      <c r="K7171" s="111"/>
      <c r="L7171" s="111"/>
      <c r="M7171" s="111"/>
      <c r="N7171" s="111"/>
      <c r="O7171" s="112"/>
      <c r="AF7171" s="109"/>
      <c r="AG7171" s="109"/>
      <c r="AH7171" s="109"/>
      <c r="AN7171" s="109"/>
      <c r="AO7171" s="109"/>
      <c r="AP7171" s="109"/>
      <c r="BF7171" s="305"/>
      <c r="BG7171" s="305"/>
      <c r="BJ7171" s="344"/>
      <c r="BK7171" s="344"/>
      <c r="BS7171" s="305"/>
      <c r="BT7171" s="305"/>
      <c r="BU7171" s="305"/>
      <c r="BV7171" s="305"/>
      <c r="BW7171" s="305"/>
      <c r="BX7171" s="305"/>
      <c r="BY7171" s="305"/>
      <c r="BZ7171" s="305"/>
      <c r="CA7171" s="305"/>
      <c r="CE7171" s="110"/>
    </row>
    <row r="7172" spans="9:83" s="108" customFormat="1" x14ac:dyDescent="0.25">
      <c r="I7172" s="111"/>
      <c r="J7172" s="111"/>
      <c r="K7172" s="111"/>
      <c r="L7172" s="111"/>
      <c r="M7172" s="111"/>
      <c r="N7172" s="111"/>
      <c r="O7172" s="112"/>
      <c r="AF7172" s="109"/>
      <c r="AG7172" s="109"/>
      <c r="AH7172" s="109"/>
      <c r="AN7172" s="109"/>
      <c r="AO7172" s="109"/>
      <c r="AP7172" s="109"/>
      <c r="BF7172" s="305"/>
      <c r="BG7172" s="305"/>
      <c r="BJ7172" s="344"/>
      <c r="BK7172" s="344"/>
      <c r="BS7172" s="305"/>
      <c r="BT7172" s="305"/>
      <c r="BU7172" s="305"/>
      <c r="BV7172" s="305"/>
      <c r="BW7172" s="305"/>
      <c r="BX7172" s="305"/>
      <c r="BY7172" s="305"/>
      <c r="BZ7172" s="305"/>
      <c r="CA7172" s="305"/>
      <c r="CE7172" s="110"/>
    </row>
    <row r="7173" spans="9:83" s="108" customFormat="1" x14ac:dyDescent="0.25">
      <c r="I7173" s="111"/>
      <c r="J7173" s="111"/>
      <c r="K7173" s="111"/>
      <c r="L7173" s="111"/>
      <c r="M7173" s="111"/>
      <c r="N7173" s="111"/>
      <c r="O7173" s="112"/>
      <c r="AF7173" s="109"/>
      <c r="AG7173" s="109"/>
      <c r="AH7173" s="109"/>
      <c r="AN7173" s="109"/>
      <c r="AO7173" s="109"/>
      <c r="AP7173" s="109"/>
      <c r="BF7173" s="305"/>
      <c r="BG7173" s="305"/>
      <c r="BJ7173" s="344"/>
      <c r="BK7173" s="344"/>
      <c r="BS7173" s="305"/>
      <c r="BT7173" s="305"/>
      <c r="BU7173" s="305"/>
      <c r="BV7173" s="305"/>
      <c r="BW7173" s="305"/>
      <c r="BX7173" s="305"/>
      <c r="BY7173" s="305"/>
      <c r="BZ7173" s="305"/>
      <c r="CA7173" s="305"/>
      <c r="CE7173" s="110"/>
    </row>
    <row r="7174" spans="9:83" s="108" customFormat="1" x14ac:dyDescent="0.25">
      <c r="I7174" s="111"/>
      <c r="J7174" s="111"/>
      <c r="K7174" s="111"/>
      <c r="L7174" s="111"/>
      <c r="M7174" s="111"/>
      <c r="N7174" s="111"/>
      <c r="O7174" s="112"/>
      <c r="AF7174" s="109"/>
      <c r="AG7174" s="109"/>
      <c r="AH7174" s="109"/>
      <c r="AN7174" s="109"/>
      <c r="AO7174" s="109"/>
      <c r="AP7174" s="109"/>
      <c r="BF7174" s="305"/>
      <c r="BG7174" s="305"/>
      <c r="BJ7174" s="344"/>
      <c r="BK7174" s="344"/>
      <c r="BS7174" s="305"/>
      <c r="BT7174" s="305"/>
      <c r="BU7174" s="305"/>
      <c r="BV7174" s="305"/>
      <c r="BW7174" s="305"/>
      <c r="BX7174" s="305"/>
      <c r="BY7174" s="305"/>
      <c r="BZ7174" s="305"/>
      <c r="CA7174" s="305"/>
      <c r="CE7174" s="110"/>
    </row>
    <row r="7175" spans="9:83" s="108" customFormat="1" x14ac:dyDescent="0.25">
      <c r="I7175" s="111"/>
      <c r="J7175" s="111"/>
      <c r="K7175" s="111"/>
      <c r="L7175" s="111"/>
      <c r="M7175" s="111"/>
      <c r="N7175" s="111"/>
      <c r="O7175" s="112"/>
      <c r="AF7175" s="109"/>
      <c r="AG7175" s="109"/>
      <c r="AH7175" s="109"/>
      <c r="AN7175" s="109"/>
      <c r="AO7175" s="109"/>
      <c r="AP7175" s="109"/>
      <c r="BF7175" s="305"/>
      <c r="BG7175" s="305"/>
      <c r="BJ7175" s="344"/>
      <c r="BK7175" s="344"/>
      <c r="BS7175" s="305"/>
      <c r="BT7175" s="305"/>
      <c r="BU7175" s="305"/>
      <c r="BV7175" s="305"/>
      <c r="BW7175" s="305"/>
      <c r="BX7175" s="305"/>
      <c r="BY7175" s="305"/>
      <c r="BZ7175" s="305"/>
      <c r="CA7175" s="305"/>
      <c r="CE7175" s="110"/>
    </row>
    <row r="7176" spans="9:83" s="108" customFormat="1" x14ac:dyDescent="0.25">
      <c r="I7176" s="111"/>
      <c r="J7176" s="111"/>
      <c r="K7176" s="111"/>
      <c r="L7176" s="111"/>
      <c r="M7176" s="111"/>
      <c r="N7176" s="111"/>
      <c r="O7176" s="112"/>
      <c r="AF7176" s="109"/>
      <c r="AG7176" s="109"/>
      <c r="AH7176" s="109"/>
      <c r="AN7176" s="109"/>
      <c r="AO7176" s="109"/>
      <c r="AP7176" s="109"/>
      <c r="BF7176" s="305"/>
      <c r="BG7176" s="305"/>
      <c r="BJ7176" s="344"/>
      <c r="BK7176" s="344"/>
      <c r="BS7176" s="305"/>
      <c r="BT7176" s="305"/>
      <c r="BU7176" s="305"/>
      <c r="BV7176" s="305"/>
      <c r="BW7176" s="305"/>
      <c r="BX7176" s="305"/>
      <c r="BY7176" s="305"/>
      <c r="BZ7176" s="305"/>
      <c r="CA7176" s="305"/>
      <c r="CE7176" s="110"/>
    </row>
    <row r="7177" spans="9:83" s="108" customFormat="1" x14ac:dyDescent="0.25">
      <c r="I7177" s="111"/>
      <c r="J7177" s="111"/>
      <c r="K7177" s="111"/>
      <c r="L7177" s="111"/>
      <c r="M7177" s="111"/>
      <c r="N7177" s="111"/>
      <c r="O7177" s="112"/>
      <c r="AF7177" s="109"/>
      <c r="AG7177" s="109"/>
      <c r="AH7177" s="109"/>
      <c r="AN7177" s="109"/>
      <c r="AO7177" s="109"/>
      <c r="AP7177" s="109"/>
      <c r="BF7177" s="305"/>
      <c r="BG7177" s="305"/>
      <c r="BJ7177" s="344"/>
      <c r="BK7177" s="344"/>
      <c r="BS7177" s="305"/>
      <c r="BT7177" s="305"/>
      <c r="BU7177" s="305"/>
      <c r="BV7177" s="305"/>
      <c r="BW7177" s="305"/>
      <c r="BX7177" s="305"/>
      <c r="BY7177" s="305"/>
      <c r="BZ7177" s="305"/>
      <c r="CA7177" s="305"/>
      <c r="CE7177" s="110"/>
    </row>
    <row r="7178" spans="9:83" s="108" customFormat="1" x14ac:dyDescent="0.25">
      <c r="I7178" s="111"/>
      <c r="J7178" s="111"/>
      <c r="K7178" s="111"/>
      <c r="L7178" s="111"/>
      <c r="M7178" s="111"/>
      <c r="N7178" s="111"/>
      <c r="O7178" s="112"/>
      <c r="AF7178" s="109"/>
      <c r="AG7178" s="109"/>
      <c r="AH7178" s="109"/>
      <c r="AN7178" s="109"/>
      <c r="AO7178" s="109"/>
      <c r="AP7178" s="109"/>
      <c r="BF7178" s="305"/>
      <c r="BG7178" s="305"/>
      <c r="BJ7178" s="344"/>
      <c r="BK7178" s="344"/>
      <c r="BS7178" s="305"/>
      <c r="BT7178" s="305"/>
      <c r="BU7178" s="305"/>
      <c r="BV7178" s="305"/>
      <c r="BW7178" s="305"/>
      <c r="BX7178" s="305"/>
      <c r="BY7178" s="305"/>
      <c r="BZ7178" s="305"/>
      <c r="CA7178" s="305"/>
      <c r="CE7178" s="110"/>
    </row>
    <row r="7179" spans="9:83" s="108" customFormat="1" x14ac:dyDescent="0.25">
      <c r="I7179" s="111"/>
      <c r="J7179" s="111"/>
      <c r="K7179" s="111"/>
      <c r="L7179" s="111"/>
      <c r="M7179" s="111"/>
      <c r="N7179" s="111"/>
      <c r="O7179" s="112"/>
      <c r="AF7179" s="109"/>
      <c r="AG7179" s="109"/>
      <c r="AH7179" s="109"/>
      <c r="AN7179" s="109"/>
      <c r="AO7179" s="109"/>
      <c r="AP7179" s="109"/>
      <c r="BF7179" s="305"/>
      <c r="BG7179" s="305"/>
      <c r="BJ7179" s="344"/>
      <c r="BK7179" s="344"/>
      <c r="BS7179" s="305"/>
      <c r="BT7179" s="305"/>
      <c r="BU7179" s="305"/>
      <c r="BV7179" s="305"/>
      <c r="BW7179" s="305"/>
      <c r="BX7179" s="305"/>
      <c r="BY7179" s="305"/>
      <c r="BZ7179" s="305"/>
      <c r="CA7179" s="305"/>
      <c r="CE7179" s="110"/>
    </row>
    <row r="7180" spans="9:83" s="108" customFormat="1" x14ac:dyDescent="0.25">
      <c r="I7180" s="111"/>
      <c r="J7180" s="111"/>
      <c r="K7180" s="111"/>
      <c r="L7180" s="111"/>
      <c r="M7180" s="111"/>
      <c r="N7180" s="111"/>
      <c r="O7180" s="112"/>
      <c r="AF7180" s="109"/>
      <c r="AG7180" s="109"/>
      <c r="AH7180" s="109"/>
      <c r="AN7180" s="109"/>
      <c r="AO7180" s="109"/>
      <c r="AP7180" s="109"/>
      <c r="BF7180" s="305"/>
      <c r="BG7180" s="305"/>
      <c r="BJ7180" s="344"/>
      <c r="BK7180" s="344"/>
      <c r="BS7180" s="305"/>
      <c r="BT7180" s="305"/>
      <c r="BU7180" s="305"/>
      <c r="BV7180" s="305"/>
      <c r="BW7180" s="305"/>
      <c r="BX7180" s="305"/>
      <c r="BY7180" s="305"/>
      <c r="BZ7180" s="305"/>
      <c r="CA7180" s="305"/>
      <c r="CE7180" s="110"/>
    </row>
    <row r="7181" spans="9:83" s="108" customFormat="1" x14ac:dyDescent="0.25">
      <c r="I7181" s="111"/>
      <c r="J7181" s="111"/>
      <c r="K7181" s="111"/>
      <c r="L7181" s="111"/>
      <c r="M7181" s="111"/>
      <c r="N7181" s="111"/>
      <c r="O7181" s="112"/>
      <c r="AF7181" s="109"/>
      <c r="AG7181" s="109"/>
      <c r="AH7181" s="109"/>
      <c r="AN7181" s="109"/>
      <c r="AO7181" s="109"/>
      <c r="AP7181" s="109"/>
      <c r="BF7181" s="305"/>
      <c r="BG7181" s="305"/>
      <c r="BJ7181" s="344"/>
      <c r="BK7181" s="344"/>
      <c r="BS7181" s="305"/>
      <c r="BT7181" s="305"/>
      <c r="BU7181" s="305"/>
      <c r="BV7181" s="305"/>
      <c r="BW7181" s="305"/>
      <c r="BX7181" s="305"/>
      <c r="BY7181" s="305"/>
      <c r="BZ7181" s="305"/>
      <c r="CA7181" s="305"/>
      <c r="CE7181" s="110"/>
    </row>
    <row r="7182" spans="9:83" s="108" customFormat="1" x14ac:dyDescent="0.25">
      <c r="I7182" s="111"/>
      <c r="J7182" s="111"/>
      <c r="K7182" s="111"/>
      <c r="L7182" s="111"/>
      <c r="M7182" s="111"/>
      <c r="N7182" s="111"/>
      <c r="O7182" s="112"/>
      <c r="AF7182" s="109"/>
      <c r="AG7182" s="109"/>
      <c r="AH7182" s="109"/>
      <c r="AN7182" s="109"/>
      <c r="AO7182" s="109"/>
      <c r="AP7182" s="109"/>
      <c r="BF7182" s="305"/>
      <c r="BG7182" s="305"/>
      <c r="BJ7182" s="344"/>
      <c r="BK7182" s="344"/>
      <c r="BS7182" s="305"/>
      <c r="BT7182" s="305"/>
      <c r="BU7182" s="305"/>
      <c r="BV7182" s="305"/>
      <c r="BW7182" s="305"/>
      <c r="BX7182" s="305"/>
      <c r="BY7182" s="305"/>
      <c r="BZ7182" s="305"/>
      <c r="CA7182" s="305"/>
      <c r="CE7182" s="110"/>
    </row>
    <row r="7183" spans="9:83" s="108" customFormat="1" x14ac:dyDescent="0.25">
      <c r="I7183" s="111"/>
      <c r="J7183" s="111"/>
      <c r="K7183" s="111"/>
      <c r="L7183" s="111"/>
      <c r="M7183" s="111"/>
      <c r="N7183" s="111"/>
      <c r="O7183" s="112"/>
      <c r="AF7183" s="109"/>
      <c r="AG7183" s="109"/>
      <c r="AH7183" s="109"/>
      <c r="AN7183" s="109"/>
      <c r="AO7183" s="109"/>
      <c r="AP7183" s="109"/>
      <c r="BF7183" s="305"/>
      <c r="BG7183" s="305"/>
      <c r="BJ7183" s="344"/>
      <c r="BK7183" s="344"/>
      <c r="BS7183" s="305"/>
      <c r="BT7183" s="305"/>
      <c r="BU7183" s="305"/>
      <c r="BV7183" s="305"/>
      <c r="BW7183" s="305"/>
      <c r="BX7183" s="305"/>
      <c r="BY7183" s="305"/>
      <c r="BZ7183" s="305"/>
      <c r="CA7183" s="305"/>
      <c r="CE7183" s="110"/>
    </row>
    <row r="7184" spans="9:83" s="108" customFormat="1" x14ac:dyDescent="0.25">
      <c r="I7184" s="111"/>
      <c r="J7184" s="111"/>
      <c r="K7184" s="111"/>
      <c r="L7184" s="111"/>
      <c r="M7184" s="111"/>
      <c r="N7184" s="111"/>
      <c r="O7184" s="112"/>
      <c r="AF7184" s="109"/>
      <c r="AG7184" s="109"/>
      <c r="AH7184" s="109"/>
      <c r="AN7184" s="109"/>
      <c r="AO7184" s="109"/>
      <c r="AP7184" s="109"/>
      <c r="BF7184" s="305"/>
      <c r="BG7184" s="305"/>
      <c r="BJ7184" s="344"/>
      <c r="BK7184" s="344"/>
      <c r="BS7184" s="305"/>
      <c r="BT7184" s="305"/>
      <c r="BU7184" s="305"/>
      <c r="BV7184" s="305"/>
      <c r="BW7184" s="305"/>
      <c r="BX7184" s="305"/>
      <c r="BY7184" s="305"/>
      <c r="BZ7184" s="305"/>
      <c r="CA7184" s="305"/>
      <c r="CE7184" s="110"/>
    </row>
    <row r="7185" spans="9:83" s="108" customFormat="1" x14ac:dyDescent="0.25">
      <c r="I7185" s="111"/>
      <c r="J7185" s="111"/>
      <c r="K7185" s="111"/>
      <c r="L7185" s="111"/>
      <c r="M7185" s="111"/>
      <c r="N7185" s="111"/>
      <c r="O7185" s="112"/>
      <c r="AF7185" s="109"/>
      <c r="AG7185" s="109"/>
      <c r="AH7185" s="109"/>
      <c r="AN7185" s="109"/>
      <c r="AO7185" s="109"/>
      <c r="AP7185" s="109"/>
      <c r="BF7185" s="305"/>
      <c r="BG7185" s="305"/>
      <c r="BJ7185" s="344"/>
      <c r="BK7185" s="344"/>
      <c r="BS7185" s="305"/>
      <c r="BT7185" s="305"/>
      <c r="BU7185" s="305"/>
      <c r="BV7185" s="305"/>
      <c r="BW7185" s="305"/>
      <c r="BX7185" s="305"/>
      <c r="BY7185" s="305"/>
      <c r="BZ7185" s="305"/>
      <c r="CA7185" s="305"/>
      <c r="CE7185" s="110"/>
    </row>
    <row r="7186" spans="9:83" s="108" customFormat="1" x14ac:dyDescent="0.25">
      <c r="I7186" s="111"/>
      <c r="J7186" s="111"/>
      <c r="K7186" s="111"/>
      <c r="L7186" s="111"/>
      <c r="M7186" s="111"/>
      <c r="N7186" s="111"/>
      <c r="O7186" s="112"/>
      <c r="AF7186" s="109"/>
      <c r="AG7186" s="109"/>
      <c r="AH7186" s="109"/>
      <c r="AN7186" s="109"/>
      <c r="AO7186" s="109"/>
      <c r="AP7186" s="109"/>
      <c r="BF7186" s="305"/>
      <c r="BG7186" s="305"/>
      <c r="BJ7186" s="344"/>
      <c r="BK7186" s="344"/>
      <c r="BS7186" s="305"/>
      <c r="BT7186" s="305"/>
      <c r="BU7186" s="305"/>
      <c r="BV7186" s="305"/>
      <c r="BW7186" s="305"/>
      <c r="BX7186" s="305"/>
      <c r="BY7186" s="305"/>
      <c r="BZ7186" s="305"/>
      <c r="CA7186" s="305"/>
      <c r="CE7186" s="110"/>
    </row>
    <row r="7187" spans="9:83" s="108" customFormat="1" x14ac:dyDescent="0.25">
      <c r="I7187" s="111"/>
      <c r="J7187" s="111"/>
      <c r="K7187" s="111"/>
      <c r="L7187" s="111"/>
      <c r="M7187" s="111"/>
      <c r="N7187" s="111"/>
      <c r="O7187" s="112"/>
      <c r="AF7187" s="109"/>
      <c r="AG7187" s="109"/>
      <c r="AH7187" s="109"/>
      <c r="AN7187" s="109"/>
      <c r="AO7187" s="109"/>
      <c r="AP7187" s="109"/>
      <c r="BF7187" s="305"/>
      <c r="BG7187" s="305"/>
      <c r="BJ7187" s="344"/>
      <c r="BK7187" s="344"/>
      <c r="BS7187" s="305"/>
      <c r="BT7187" s="305"/>
      <c r="BU7187" s="305"/>
      <c r="BV7187" s="305"/>
      <c r="BW7187" s="305"/>
      <c r="BX7187" s="305"/>
      <c r="BY7187" s="305"/>
      <c r="BZ7187" s="305"/>
      <c r="CA7187" s="305"/>
      <c r="CE7187" s="110"/>
    </row>
    <row r="7188" spans="9:83" s="108" customFormat="1" x14ac:dyDescent="0.25">
      <c r="I7188" s="111"/>
      <c r="J7188" s="111"/>
      <c r="K7188" s="111"/>
      <c r="L7188" s="111"/>
      <c r="M7188" s="111"/>
      <c r="N7188" s="111"/>
      <c r="O7188" s="112"/>
      <c r="AF7188" s="109"/>
      <c r="AG7188" s="109"/>
      <c r="AH7188" s="109"/>
      <c r="AN7188" s="109"/>
      <c r="AO7188" s="109"/>
      <c r="AP7188" s="109"/>
      <c r="BF7188" s="305"/>
      <c r="BG7188" s="305"/>
      <c r="BJ7188" s="344"/>
      <c r="BK7188" s="344"/>
      <c r="BS7188" s="305"/>
      <c r="BT7188" s="305"/>
      <c r="BU7188" s="305"/>
      <c r="BV7188" s="305"/>
      <c r="BW7188" s="305"/>
      <c r="BX7188" s="305"/>
      <c r="BY7188" s="305"/>
      <c r="BZ7188" s="305"/>
      <c r="CA7188" s="305"/>
      <c r="CE7188" s="110"/>
    </row>
    <row r="7189" spans="9:83" s="108" customFormat="1" x14ac:dyDescent="0.25">
      <c r="I7189" s="111"/>
      <c r="J7189" s="111"/>
      <c r="K7189" s="111"/>
      <c r="L7189" s="111"/>
      <c r="M7189" s="111"/>
      <c r="N7189" s="111"/>
      <c r="O7189" s="112"/>
      <c r="AF7189" s="109"/>
      <c r="AG7189" s="109"/>
      <c r="AH7189" s="109"/>
      <c r="AN7189" s="109"/>
      <c r="AO7189" s="109"/>
      <c r="AP7189" s="109"/>
      <c r="BF7189" s="305"/>
      <c r="BG7189" s="305"/>
      <c r="BJ7189" s="344"/>
      <c r="BK7189" s="344"/>
      <c r="BS7189" s="305"/>
      <c r="BT7189" s="305"/>
      <c r="BU7189" s="305"/>
      <c r="BV7189" s="305"/>
      <c r="BW7189" s="305"/>
      <c r="BX7189" s="305"/>
      <c r="BY7189" s="305"/>
      <c r="BZ7189" s="305"/>
      <c r="CA7189" s="305"/>
      <c r="CE7189" s="110"/>
    </row>
    <row r="7190" spans="9:83" s="108" customFormat="1" x14ac:dyDescent="0.25">
      <c r="I7190" s="111"/>
      <c r="J7190" s="111"/>
      <c r="K7190" s="111"/>
      <c r="L7190" s="111"/>
      <c r="M7190" s="111"/>
      <c r="N7190" s="111"/>
      <c r="O7190" s="112"/>
      <c r="AF7190" s="109"/>
      <c r="AG7190" s="109"/>
      <c r="AH7190" s="109"/>
      <c r="AN7190" s="109"/>
      <c r="AO7190" s="109"/>
      <c r="AP7190" s="109"/>
      <c r="BF7190" s="305"/>
      <c r="BG7190" s="305"/>
      <c r="BJ7190" s="344"/>
      <c r="BK7190" s="344"/>
      <c r="BS7190" s="305"/>
      <c r="BT7190" s="305"/>
      <c r="BU7190" s="305"/>
      <c r="BV7190" s="305"/>
      <c r="BW7190" s="305"/>
      <c r="BX7190" s="305"/>
      <c r="BY7190" s="305"/>
      <c r="BZ7190" s="305"/>
      <c r="CA7190" s="305"/>
      <c r="CE7190" s="110"/>
    </row>
    <row r="7191" spans="9:83" s="108" customFormat="1" x14ac:dyDescent="0.25">
      <c r="I7191" s="111"/>
      <c r="J7191" s="111"/>
      <c r="K7191" s="111"/>
      <c r="L7191" s="111"/>
      <c r="M7191" s="111"/>
      <c r="N7191" s="111"/>
      <c r="O7191" s="112"/>
      <c r="AF7191" s="109"/>
      <c r="AG7191" s="109"/>
      <c r="AH7191" s="109"/>
      <c r="AN7191" s="109"/>
      <c r="AO7191" s="109"/>
      <c r="AP7191" s="109"/>
      <c r="BF7191" s="305"/>
      <c r="BG7191" s="305"/>
      <c r="BJ7191" s="344"/>
      <c r="BK7191" s="344"/>
      <c r="BS7191" s="305"/>
      <c r="BT7191" s="305"/>
      <c r="BU7191" s="305"/>
      <c r="BV7191" s="305"/>
      <c r="BW7191" s="305"/>
      <c r="BX7191" s="305"/>
      <c r="BY7191" s="305"/>
      <c r="BZ7191" s="305"/>
      <c r="CA7191" s="305"/>
      <c r="CE7191" s="110"/>
    </row>
    <row r="7192" spans="9:83" s="108" customFormat="1" x14ac:dyDescent="0.25">
      <c r="I7192" s="111"/>
      <c r="J7192" s="111"/>
      <c r="K7192" s="111"/>
      <c r="L7192" s="111"/>
      <c r="M7192" s="111"/>
      <c r="N7192" s="111"/>
      <c r="O7192" s="112"/>
      <c r="AF7192" s="109"/>
      <c r="AG7192" s="109"/>
      <c r="AH7192" s="109"/>
      <c r="AN7192" s="109"/>
      <c r="AO7192" s="109"/>
      <c r="AP7192" s="109"/>
      <c r="BF7192" s="305"/>
      <c r="BG7192" s="305"/>
      <c r="BJ7192" s="344"/>
      <c r="BK7192" s="344"/>
      <c r="BS7192" s="305"/>
      <c r="BT7192" s="305"/>
      <c r="BU7192" s="305"/>
      <c r="BV7192" s="305"/>
      <c r="BW7192" s="305"/>
      <c r="BX7192" s="305"/>
      <c r="BY7192" s="305"/>
      <c r="BZ7192" s="305"/>
      <c r="CA7192" s="305"/>
      <c r="CE7192" s="110"/>
    </row>
    <row r="7193" spans="9:83" s="108" customFormat="1" x14ac:dyDescent="0.25">
      <c r="I7193" s="111"/>
      <c r="J7193" s="111"/>
      <c r="K7193" s="111"/>
      <c r="L7193" s="111"/>
      <c r="M7193" s="111"/>
      <c r="N7193" s="111"/>
      <c r="O7193" s="112"/>
      <c r="AF7193" s="109"/>
      <c r="AG7193" s="109"/>
      <c r="AH7193" s="109"/>
      <c r="AN7193" s="109"/>
      <c r="AO7193" s="109"/>
      <c r="AP7193" s="109"/>
      <c r="BF7193" s="305"/>
      <c r="BG7193" s="305"/>
      <c r="BJ7193" s="344"/>
      <c r="BK7193" s="344"/>
      <c r="BS7193" s="305"/>
      <c r="BT7193" s="305"/>
      <c r="BU7193" s="305"/>
      <c r="BV7193" s="305"/>
      <c r="BW7193" s="305"/>
      <c r="BX7193" s="305"/>
      <c r="BY7193" s="305"/>
      <c r="BZ7193" s="305"/>
      <c r="CA7193" s="305"/>
      <c r="CE7193" s="110"/>
    </row>
    <row r="7194" spans="9:83" s="108" customFormat="1" x14ac:dyDescent="0.25">
      <c r="I7194" s="111"/>
      <c r="J7194" s="111"/>
      <c r="K7194" s="111"/>
      <c r="L7194" s="111"/>
      <c r="M7194" s="111"/>
      <c r="N7194" s="111"/>
      <c r="O7194" s="112"/>
      <c r="AF7194" s="109"/>
      <c r="AG7194" s="109"/>
      <c r="AH7194" s="109"/>
      <c r="AN7194" s="109"/>
      <c r="AO7194" s="109"/>
      <c r="AP7194" s="109"/>
      <c r="BF7194" s="305"/>
      <c r="BG7194" s="305"/>
      <c r="BJ7194" s="344"/>
      <c r="BK7194" s="344"/>
      <c r="BS7194" s="305"/>
      <c r="BT7194" s="305"/>
      <c r="BU7194" s="305"/>
      <c r="BV7194" s="305"/>
      <c r="BW7194" s="305"/>
      <c r="BX7194" s="305"/>
      <c r="BY7194" s="305"/>
      <c r="BZ7194" s="305"/>
      <c r="CA7194" s="305"/>
      <c r="CE7194" s="110"/>
    </row>
    <row r="7195" spans="9:83" s="108" customFormat="1" x14ac:dyDescent="0.25">
      <c r="I7195" s="111"/>
      <c r="J7195" s="111"/>
      <c r="K7195" s="111"/>
      <c r="L7195" s="111"/>
      <c r="M7195" s="111"/>
      <c r="N7195" s="111"/>
      <c r="O7195" s="112"/>
      <c r="AF7195" s="109"/>
      <c r="AG7195" s="109"/>
      <c r="AH7195" s="109"/>
      <c r="AN7195" s="109"/>
      <c r="AO7195" s="109"/>
      <c r="AP7195" s="109"/>
      <c r="BF7195" s="305"/>
      <c r="BG7195" s="305"/>
      <c r="BJ7195" s="344"/>
      <c r="BK7195" s="344"/>
      <c r="BS7195" s="305"/>
      <c r="BT7195" s="305"/>
      <c r="BU7195" s="305"/>
      <c r="BV7195" s="305"/>
      <c r="BW7195" s="305"/>
      <c r="BX7195" s="305"/>
      <c r="BY7195" s="305"/>
      <c r="BZ7195" s="305"/>
      <c r="CA7195" s="305"/>
      <c r="CE7195" s="110"/>
    </row>
    <row r="7196" spans="9:83" s="108" customFormat="1" x14ac:dyDescent="0.25">
      <c r="I7196" s="111"/>
      <c r="J7196" s="111"/>
      <c r="K7196" s="111"/>
      <c r="L7196" s="111"/>
      <c r="M7196" s="111"/>
      <c r="N7196" s="111"/>
      <c r="O7196" s="112"/>
      <c r="AF7196" s="109"/>
      <c r="AG7196" s="109"/>
      <c r="AH7196" s="109"/>
      <c r="AN7196" s="109"/>
      <c r="AO7196" s="109"/>
      <c r="AP7196" s="109"/>
      <c r="BF7196" s="305"/>
      <c r="BG7196" s="305"/>
      <c r="BJ7196" s="344"/>
      <c r="BK7196" s="344"/>
      <c r="BS7196" s="305"/>
      <c r="BT7196" s="305"/>
      <c r="BU7196" s="305"/>
      <c r="BV7196" s="305"/>
      <c r="BW7196" s="305"/>
      <c r="BX7196" s="305"/>
      <c r="BY7196" s="305"/>
      <c r="BZ7196" s="305"/>
      <c r="CA7196" s="305"/>
      <c r="CE7196" s="110"/>
    </row>
    <row r="7197" spans="9:83" s="108" customFormat="1" x14ac:dyDescent="0.25">
      <c r="I7197" s="111"/>
      <c r="J7197" s="111"/>
      <c r="K7197" s="111"/>
      <c r="L7197" s="111"/>
      <c r="M7197" s="111"/>
      <c r="N7197" s="111"/>
      <c r="O7197" s="112"/>
      <c r="AF7197" s="109"/>
      <c r="AG7197" s="109"/>
      <c r="AH7197" s="109"/>
      <c r="AN7197" s="109"/>
      <c r="AO7197" s="109"/>
      <c r="AP7197" s="109"/>
      <c r="BF7197" s="305"/>
      <c r="BG7197" s="305"/>
      <c r="BJ7197" s="344"/>
      <c r="BK7197" s="344"/>
      <c r="BS7197" s="305"/>
      <c r="BT7197" s="305"/>
      <c r="BU7197" s="305"/>
      <c r="BV7197" s="305"/>
      <c r="BW7197" s="305"/>
      <c r="BX7197" s="305"/>
      <c r="BY7197" s="305"/>
      <c r="BZ7197" s="305"/>
      <c r="CA7197" s="305"/>
      <c r="CE7197" s="110"/>
    </row>
    <row r="7198" spans="9:83" s="108" customFormat="1" x14ac:dyDescent="0.25">
      <c r="I7198" s="111"/>
      <c r="J7198" s="111"/>
      <c r="K7198" s="111"/>
      <c r="L7198" s="111"/>
      <c r="M7198" s="111"/>
      <c r="N7198" s="111"/>
      <c r="O7198" s="112"/>
      <c r="AF7198" s="109"/>
      <c r="AG7198" s="109"/>
      <c r="AH7198" s="109"/>
      <c r="AN7198" s="109"/>
      <c r="AO7198" s="109"/>
      <c r="AP7198" s="109"/>
      <c r="BF7198" s="305"/>
      <c r="BG7198" s="305"/>
      <c r="BJ7198" s="344"/>
      <c r="BK7198" s="344"/>
      <c r="BS7198" s="305"/>
      <c r="BT7198" s="305"/>
      <c r="BU7198" s="305"/>
      <c r="BV7198" s="305"/>
      <c r="BW7198" s="305"/>
      <c r="BX7198" s="305"/>
      <c r="BY7198" s="305"/>
      <c r="BZ7198" s="305"/>
      <c r="CA7198" s="305"/>
      <c r="CE7198" s="110"/>
    </row>
    <row r="7199" spans="9:83" s="108" customFormat="1" x14ac:dyDescent="0.25">
      <c r="I7199" s="111"/>
      <c r="J7199" s="111"/>
      <c r="K7199" s="111"/>
      <c r="L7199" s="111"/>
      <c r="M7199" s="111"/>
      <c r="N7199" s="111"/>
      <c r="O7199" s="112"/>
      <c r="AF7199" s="109"/>
      <c r="AG7199" s="109"/>
      <c r="AH7199" s="109"/>
      <c r="AN7199" s="109"/>
      <c r="AO7199" s="109"/>
      <c r="AP7199" s="109"/>
      <c r="BF7199" s="305"/>
      <c r="BG7199" s="305"/>
      <c r="BJ7199" s="344"/>
      <c r="BK7199" s="344"/>
      <c r="BS7199" s="305"/>
      <c r="BT7199" s="305"/>
      <c r="BU7199" s="305"/>
      <c r="BV7199" s="305"/>
      <c r="BW7199" s="305"/>
      <c r="BX7199" s="305"/>
      <c r="BY7199" s="305"/>
      <c r="BZ7199" s="305"/>
      <c r="CA7199" s="305"/>
      <c r="CE7199" s="110"/>
    </row>
    <row r="7200" spans="9:83" s="108" customFormat="1" x14ac:dyDescent="0.25">
      <c r="I7200" s="111"/>
      <c r="J7200" s="111"/>
      <c r="K7200" s="111"/>
      <c r="L7200" s="111"/>
      <c r="M7200" s="111"/>
      <c r="N7200" s="111"/>
      <c r="O7200" s="112"/>
      <c r="AF7200" s="109"/>
      <c r="AG7200" s="109"/>
      <c r="AH7200" s="109"/>
      <c r="AN7200" s="109"/>
      <c r="AO7200" s="109"/>
      <c r="AP7200" s="109"/>
      <c r="BF7200" s="305"/>
      <c r="BG7200" s="305"/>
      <c r="BJ7200" s="344"/>
      <c r="BK7200" s="344"/>
      <c r="BS7200" s="305"/>
      <c r="BT7200" s="305"/>
      <c r="BU7200" s="305"/>
      <c r="BV7200" s="305"/>
      <c r="BW7200" s="305"/>
      <c r="BX7200" s="305"/>
      <c r="BY7200" s="305"/>
      <c r="BZ7200" s="305"/>
      <c r="CA7200" s="305"/>
      <c r="CE7200" s="110"/>
    </row>
    <row r="7201" spans="9:83" s="108" customFormat="1" x14ac:dyDescent="0.25">
      <c r="I7201" s="111"/>
      <c r="J7201" s="111"/>
      <c r="K7201" s="111"/>
      <c r="L7201" s="111"/>
      <c r="M7201" s="111"/>
      <c r="N7201" s="111"/>
      <c r="O7201" s="112"/>
      <c r="AF7201" s="109"/>
      <c r="AG7201" s="109"/>
      <c r="AH7201" s="109"/>
      <c r="AN7201" s="109"/>
      <c r="AO7201" s="109"/>
      <c r="AP7201" s="109"/>
      <c r="BF7201" s="305"/>
      <c r="BG7201" s="305"/>
      <c r="BJ7201" s="344"/>
      <c r="BK7201" s="344"/>
      <c r="BS7201" s="305"/>
      <c r="BT7201" s="305"/>
      <c r="BU7201" s="305"/>
      <c r="BV7201" s="305"/>
      <c r="BW7201" s="305"/>
      <c r="BX7201" s="305"/>
      <c r="BY7201" s="305"/>
      <c r="BZ7201" s="305"/>
      <c r="CA7201" s="305"/>
      <c r="CE7201" s="110"/>
    </row>
    <row r="7202" spans="9:83" s="108" customFormat="1" x14ac:dyDescent="0.25">
      <c r="I7202" s="111"/>
      <c r="J7202" s="111"/>
      <c r="K7202" s="111"/>
      <c r="L7202" s="111"/>
      <c r="M7202" s="111"/>
      <c r="N7202" s="111"/>
      <c r="O7202" s="112"/>
      <c r="AF7202" s="109"/>
      <c r="AG7202" s="109"/>
      <c r="AH7202" s="109"/>
      <c r="AN7202" s="109"/>
      <c r="AO7202" s="109"/>
      <c r="AP7202" s="109"/>
      <c r="BF7202" s="305"/>
      <c r="BG7202" s="305"/>
      <c r="BJ7202" s="344"/>
      <c r="BK7202" s="344"/>
      <c r="BS7202" s="305"/>
      <c r="BT7202" s="305"/>
      <c r="BU7202" s="305"/>
      <c r="BV7202" s="305"/>
      <c r="BW7202" s="305"/>
      <c r="BX7202" s="305"/>
      <c r="BY7202" s="305"/>
      <c r="BZ7202" s="305"/>
      <c r="CA7202" s="305"/>
      <c r="CE7202" s="110"/>
    </row>
    <row r="7203" spans="9:83" s="108" customFormat="1" x14ac:dyDescent="0.25">
      <c r="I7203" s="111"/>
      <c r="J7203" s="111"/>
      <c r="K7203" s="111"/>
      <c r="L7203" s="111"/>
      <c r="M7203" s="111"/>
      <c r="N7203" s="111"/>
      <c r="O7203" s="112"/>
      <c r="AF7203" s="109"/>
      <c r="AG7203" s="109"/>
      <c r="AH7203" s="109"/>
      <c r="AN7203" s="109"/>
      <c r="AO7203" s="109"/>
      <c r="AP7203" s="109"/>
      <c r="BF7203" s="305"/>
      <c r="BG7203" s="305"/>
      <c r="BJ7203" s="344"/>
      <c r="BK7203" s="344"/>
      <c r="BS7203" s="305"/>
      <c r="BT7203" s="305"/>
      <c r="BU7203" s="305"/>
      <c r="BV7203" s="305"/>
      <c r="BW7203" s="305"/>
      <c r="BX7203" s="305"/>
      <c r="BY7203" s="305"/>
      <c r="BZ7203" s="305"/>
      <c r="CA7203" s="305"/>
      <c r="CE7203" s="110"/>
    </row>
    <row r="7204" spans="9:83" s="108" customFormat="1" x14ac:dyDescent="0.25">
      <c r="I7204" s="111"/>
      <c r="J7204" s="111"/>
      <c r="K7204" s="111"/>
      <c r="L7204" s="111"/>
      <c r="M7204" s="111"/>
      <c r="N7204" s="111"/>
      <c r="O7204" s="112"/>
      <c r="AF7204" s="109"/>
      <c r="AG7204" s="109"/>
      <c r="AH7204" s="109"/>
      <c r="AN7204" s="109"/>
      <c r="AO7204" s="109"/>
      <c r="AP7204" s="109"/>
      <c r="BF7204" s="305"/>
      <c r="BG7204" s="305"/>
      <c r="BJ7204" s="344"/>
      <c r="BK7204" s="344"/>
      <c r="BS7204" s="305"/>
      <c r="BT7204" s="305"/>
      <c r="BU7204" s="305"/>
      <c r="BV7204" s="305"/>
      <c r="BW7204" s="305"/>
      <c r="BX7204" s="305"/>
      <c r="BY7204" s="305"/>
      <c r="BZ7204" s="305"/>
      <c r="CA7204" s="305"/>
      <c r="CE7204" s="110"/>
    </row>
    <row r="7205" spans="9:83" s="108" customFormat="1" x14ac:dyDescent="0.25">
      <c r="I7205" s="111"/>
      <c r="J7205" s="111"/>
      <c r="K7205" s="111"/>
      <c r="L7205" s="111"/>
      <c r="M7205" s="111"/>
      <c r="N7205" s="111"/>
      <c r="O7205" s="112"/>
      <c r="AF7205" s="109"/>
      <c r="AG7205" s="109"/>
      <c r="AH7205" s="109"/>
      <c r="AN7205" s="109"/>
      <c r="AO7205" s="109"/>
      <c r="AP7205" s="109"/>
      <c r="BF7205" s="305"/>
      <c r="BG7205" s="305"/>
      <c r="BJ7205" s="344"/>
      <c r="BK7205" s="344"/>
      <c r="BS7205" s="305"/>
      <c r="BT7205" s="305"/>
      <c r="BU7205" s="305"/>
      <c r="BV7205" s="305"/>
      <c r="BW7205" s="305"/>
      <c r="BX7205" s="305"/>
      <c r="BY7205" s="305"/>
      <c r="BZ7205" s="305"/>
      <c r="CA7205" s="305"/>
      <c r="CE7205" s="110"/>
    </row>
    <row r="7206" spans="9:83" s="108" customFormat="1" x14ac:dyDescent="0.25">
      <c r="I7206" s="111"/>
      <c r="J7206" s="111"/>
      <c r="K7206" s="111"/>
      <c r="L7206" s="111"/>
      <c r="M7206" s="111"/>
      <c r="N7206" s="111"/>
      <c r="O7206" s="112"/>
      <c r="AF7206" s="109"/>
      <c r="AG7206" s="109"/>
      <c r="AH7206" s="109"/>
      <c r="AN7206" s="109"/>
      <c r="AO7206" s="109"/>
      <c r="AP7206" s="109"/>
      <c r="BF7206" s="305"/>
      <c r="BG7206" s="305"/>
      <c r="BJ7206" s="344"/>
      <c r="BK7206" s="344"/>
      <c r="BS7206" s="305"/>
      <c r="BT7206" s="305"/>
      <c r="BU7206" s="305"/>
      <c r="BV7206" s="305"/>
      <c r="BW7206" s="305"/>
      <c r="BX7206" s="305"/>
      <c r="BY7206" s="305"/>
      <c r="BZ7206" s="305"/>
      <c r="CA7206" s="305"/>
      <c r="CE7206" s="110"/>
    </row>
    <row r="7207" spans="9:83" s="108" customFormat="1" x14ac:dyDescent="0.25">
      <c r="I7207" s="111"/>
      <c r="J7207" s="111"/>
      <c r="K7207" s="111"/>
      <c r="L7207" s="111"/>
      <c r="M7207" s="111"/>
      <c r="N7207" s="111"/>
      <c r="O7207" s="112"/>
      <c r="AF7207" s="109"/>
      <c r="AG7207" s="109"/>
      <c r="AH7207" s="109"/>
      <c r="AN7207" s="109"/>
      <c r="AO7207" s="109"/>
      <c r="AP7207" s="109"/>
      <c r="BF7207" s="305"/>
      <c r="BG7207" s="305"/>
      <c r="BJ7207" s="344"/>
      <c r="BK7207" s="344"/>
      <c r="BS7207" s="305"/>
      <c r="BT7207" s="305"/>
      <c r="BU7207" s="305"/>
      <c r="BV7207" s="305"/>
      <c r="BW7207" s="305"/>
      <c r="BX7207" s="305"/>
      <c r="BY7207" s="305"/>
      <c r="BZ7207" s="305"/>
      <c r="CA7207" s="305"/>
      <c r="CE7207" s="110"/>
    </row>
    <row r="7208" spans="9:83" s="108" customFormat="1" x14ac:dyDescent="0.25">
      <c r="I7208" s="111"/>
      <c r="J7208" s="111"/>
      <c r="K7208" s="111"/>
      <c r="L7208" s="111"/>
      <c r="M7208" s="111"/>
      <c r="N7208" s="111"/>
      <c r="O7208" s="112"/>
      <c r="AF7208" s="109"/>
      <c r="AG7208" s="109"/>
      <c r="AH7208" s="109"/>
      <c r="AN7208" s="109"/>
      <c r="AO7208" s="109"/>
      <c r="AP7208" s="109"/>
      <c r="BF7208" s="305"/>
      <c r="BG7208" s="305"/>
      <c r="BJ7208" s="344"/>
      <c r="BK7208" s="344"/>
      <c r="BS7208" s="305"/>
      <c r="BT7208" s="305"/>
      <c r="BU7208" s="305"/>
      <c r="BV7208" s="305"/>
      <c r="BW7208" s="305"/>
      <c r="BX7208" s="305"/>
      <c r="BY7208" s="305"/>
      <c r="BZ7208" s="305"/>
      <c r="CA7208" s="305"/>
      <c r="CE7208" s="110"/>
    </row>
    <row r="7209" spans="9:83" s="108" customFormat="1" x14ac:dyDescent="0.25">
      <c r="I7209" s="111"/>
      <c r="J7209" s="111"/>
      <c r="K7209" s="111"/>
      <c r="L7209" s="111"/>
      <c r="M7209" s="111"/>
      <c r="N7209" s="111"/>
      <c r="O7209" s="112"/>
      <c r="AF7209" s="109"/>
      <c r="AG7209" s="109"/>
      <c r="AH7209" s="109"/>
      <c r="AN7209" s="109"/>
      <c r="AO7209" s="109"/>
      <c r="AP7209" s="109"/>
      <c r="BF7209" s="305"/>
      <c r="BG7209" s="305"/>
      <c r="BJ7209" s="344"/>
      <c r="BK7209" s="344"/>
      <c r="BS7209" s="305"/>
      <c r="BT7209" s="305"/>
      <c r="BU7209" s="305"/>
      <c r="BV7209" s="305"/>
      <c r="BW7209" s="305"/>
      <c r="BX7209" s="305"/>
      <c r="BY7209" s="305"/>
      <c r="BZ7209" s="305"/>
      <c r="CA7209" s="305"/>
      <c r="CE7209" s="110"/>
    </row>
    <row r="7210" spans="9:83" s="108" customFormat="1" x14ac:dyDescent="0.25">
      <c r="I7210" s="111"/>
      <c r="J7210" s="111"/>
      <c r="K7210" s="111"/>
      <c r="L7210" s="111"/>
      <c r="M7210" s="111"/>
      <c r="N7210" s="111"/>
      <c r="O7210" s="112"/>
      <c r="AF7210" s="109"/>
      <c r="AG7210" s="109"/>
      <c r="AH7210" s="109"/>
      <c r="AN7210" s="109"/>
      <c r="AO7210" s="109"/>
      <c r="AP7210" s="109"/>
      <c r="BF7210" s="305"/>
      <c r="BG7210" s="305"/>
      <c r="BJ7210" s="344"/>
      <c r="BK7210" s="344"/>
      <c r="BS7210" s="305"/>
      <c r="BT7210" s="305"/>
      <c r="BU7210" s="305"/>
      <c r="BV7210" s="305"/>
      <c r="BW7210" s="305"/>
      <c r="BX7210" s="305"/>
      <c r="BY7210" s="305"/>
      <c r="BZ7210" s="305"/>
      <c r="CA7210" s="305"/>
      <c r="CE7210" s="110"/>
    </row>
    <row r="7211" spans="9:83" s="108" customFormat="1" x14ac:dyDescent="0.25">
      <c r="I7211" s="111"/>
      <c r="J7211" s="111"/>
      <c r="K7211" s="111"/>
      <c r="L7211" s="111"/>
      <c r="M7211" s="111"/>
      <c r="N7211" s="111"/>
      <c r="O7211" s="112"/>
      <c r="AF7211" s="109"/>
      <c r="AG7211" s="109"/>
      <c r="AH7211" s="109"/>
      <c r="AN7211" s="109"/>
      <c r="AO7211" s="109"/>
      <c r="AP7211" s="109"/>
      <c r="BF7211" s="305"/>
      <c r="BG7211" s="305"/>
      <c r="BJ7211" s="344"/>
      <c r="BK7211" s="344"/>
      <c r="BS7211" s="305"/>
      <c r="BT7211" s="305"/>
      <c r="BU7211" s="305"/>
      <c r="BV7211" s="305"/>
      <c r="BW7211" s="305"/>
      <c r="BX7211" s="305"/>
      <c r="BY7211" s="305"/>
      <c r="BZ7211" s="305"/>
      <c r="CA7211" s="305"/>
      <c r="CE7211" s="110"/>
    </row>
    <row r="7212" spans="9:83" s="108" customFormat="1" x14ac:dyDescent="0.25">
      <c r="I7212" s="111"/>
      <c r="J7212" s="111"/>
      <c r="K7212" s="111"/>
      <c r="L7212" s="111"/>
      <c r="M7212" s="111"/>
      <c r="N7212" s="111"/>
      <c r="O7212" s="112"/>
      <c r="AF7212" s="109"/>
      <c r="AG7212" s="109"/>
      <c r="AH7212" s="109"/>
      <c r="AN7212" s="109"/>
      <c r="AO7212" s="109"/>
      <c r="AP7212" s="109"/>
      <c r="BF7212" s="305"/>
      <c r="BG7212" s="305"/>
      <c r="BJ7212" s="344"/>
      <c r="BK7212" s="344"/>
      <c r="BS7212" s="305"/>
      <c r="BT7212" s="305"/>
      <c r="BU7212" s="305"/>
      <c r="BV7212" s="305"/>
      <c r="BW7212" s="305"/>
      <c r="BX7212" s="305"/>
      <c r="BY7212" s="305"/>
      <c r="BZ7212" s="305"/>
      <c r="CA7212" s="305"/>
      <c r="CE7212" s="110"/>
    </row>
    <row r="7213" spans="9:83" s="108" customFormat="1" x14ac:dyDescent="0.25">
      <c r="I7213" s="111"/>
      <c r="J7213" s="111"/>
      <c r="K7213" s="111"/>
      <c r="L7213" s="111"/>
      <c r="M7213" s="111"/>
      <c r="N7213" s="111"/>
      <c r="O7213" s="112"/>
      <c r="AF7213" s="109"/>
      <c r="AG7213" s="109"/>
      <c r="AH7213" s="109"/>
      <c r="AN7213" s="109"/>
      <c r="AO7213" s="109"/>
      <c r="AP7213" s="109"/>
      <c r="BF7213" s="305"/>
      <c r="BG7213" s="305"/>
      <c r="BJ7213" s="344"/>
      <c r="BK7213" s="344"/>
      <c r="BS7213" s="305"/>
      <c r="BT7213" s="305"/>
      <c r="BU7213" s="305"/>
      <c r="BV7213" s="305"/>
      <c r="BW7213" s="305"/>
      <c r="BX7213" s="305"/>
      <c r="BY7213" s="305"/>
      <c r="BZ7213" s="305"/>
      <c r="CA7213" s="305"/>
      <c r="CE7213" s="110"/>
    </row>
    <row r="7214" spans="9:83" s="108" customFormat="1" x14ac:dyDescent="0.25">
      <c r="I7214" s="111"/>
      <c r="J7214" s="111"/>
      <c r="K7214" s="111"/>
      <c r="L7214" s="111"/>
      <c r="M7214" s="111"/>
      <c r="N7214" s="111"/>
      <c r="O7214" s="112"/>
      <c r="AF7214" s="109"/>
      <c r="AG7214" s="109"/>
      <c r="AH7214" s="109"/>
      <c r="AN7214" s="109"/>
      <c r="AO7214" s="109"/>
      <c r="AP7214" s="109"/>
      <c r="BF7214" s="305"/>
      <c r="BG7214" s="305"/>
      <c r="BJ7214" s="344"/>
      <c r="BK7214" s="344"/>
      <c r="BS7214" s="305"/>
      <c r="BT7214" s="305"/>
      <c r="BU7214" s="305"/>
      <c r="BV7214" s="305"/>
      <c r="BW7214" s="305"/>
      <c r="BX7214" s="305"/>
      <c r="BY7214" s="305"/>
      <c r="BZ7214" s="305"/>
      <c r="CA7214" s="305"/>
      <c r="CE7214" s="110"/>
    </row>
    <row r="7215" spans="9:83" s="108" customFormat="1" x14ac:dyDescent="0.25">
      <c r="I7215" s="111"/>
      <c r="J7215" s="111"/>
      <c r="K7215" s="111"/>
      <c r="L7215" s="111"/>
      <c r="M7215" s="111"/>
      <c r="N7215" s="111"/>
      <c r="O7215" s="112"/>
      <c r="AF7215" s="109"/>
      <c r="AG7215" s="109"/>
      <c r="AH7215" s="109"/>
      <c r="AN7215" s="109"/>
      <c r="AO7215" s="109"/>
      <c r="AP7215" s="109"/>
      <c r="BF7215" s="305"/>
      <c r="BG7215" s="305"/>
      <c r="BJ7215" s="344"/>
      <c r="BK7215" s="344"/>
      <c r="BS7215" s="305"/>
      <c r="BT7215" s="305"/>
      <c r="BU7215" s="305"/>
      <c r="BV7215" s="305"/>
      <c r="BW7215" s="305"/>
      <c r="BX7215" s="305"/>
      <c r="BY7215" s="305"/>
      <c r="BZ7215" s="305"/>
      <c r="CA7215" s="305"/>
      <c r="CE7215" s="110"/>
    </row>
    <row r="7216" spans="9:83" s="108" customFormat="1" x14ac:dyDescent="0.25">
      <c r="I7216" s="111"/>
      <c r="J7216" s="111"/>
      <c r="K7216" s="111"/>
      <c r="L7216" s="111"/>
      <c r="M7216" s="111"/>
      <c r="N7216" s="111"/>
      <c r="O7216" s="112"/>
      <c r="AF7216" s="109"/>
      <c r="AG7216" s="109"/>
      <c r="AH7216" s="109"/>
      <c r="AN7216" s="109"/>
      <c r="AO7216" s="109"/>
      <c r="AP7216" s="109"/>
      <c r="BF7216" s="305"/>
      <c r="BG7216" s="305"/>
      <c r="BJ7216" s="344"/>
      <c r="BK7216" s="344"/>
      <c r="BS7216" s="305"/>
      <c r="BT7216" s="305"/>
      <c r="BU7216" s="305"/>
      <c r="BV7216" s="305"/>
      <c r="BW7216" s="305"/>
      <c r="BX7216" s="305"/>
      <c r="BY7216" s="305"/>
      <c r="BZ7216" s="305"/>
      <c r="CA7216" s="305"/>
      <c r="CE7216" s="110"/>
    </row>
    <row r="7217" spans="9:83" s="108" customFormat="1" x14ac:dyDescent="0.25">
      <c r="I7217" s="111"/>
      <c r="J7217" s="111"/>
      <c r="K7217" s="111"/>
      <c r="L7217" s="111"/>
      <c r="M7217" s="111"/>
      <c r="N7217" s="111"/>
      <c r="O7217" s="112"/>
      <c r="AF7217" s="109"/>
      <c r="AG7217" s="109"/>
      <c r="AH7217" s="109"/>
      <c r="AN7217" s="109"/>
      <c r="AO7217" s="109"/>
      <c r="AP7217" s="109"/>
      <c r="BF7217" s="305"/>
      <c r="BG7217" s="305"/>
      <c r="BJ7217" s="344"/>
      <c r="BK7217" s="344"/>
      <c r="BS7217" s="305"/>
      <c r="BT7217" s="305"/>
      <c r="BU7217" s="305"/>
      <c r="BV7217" s="305"/>
      <c r="BW7217" s="305"/>
      <c r="BX7217" s="305"/>
      <c r="BY7217" s="305"/>
      <c r="BZ7217" s="305"/>
      <c r="CA7217" s="305"/>
      <c r="CE7217" s="110"/>
    </row>
    <row r="7218" spans="9:83" s="108" customFormat="1" x14ac:dyDescent="0.25">
      <c r="I7218" s="111"/>
      <c r="J7218" s="111"/>
      <c r="K7218" s="111"/>
      <c r="L7218" s="111"/>
      <c r="M7218" s="111"/>
      <c r="N7218" s="111"/>
      <c r="O7218" s="112"/>
      <c r="AF7218" s="109"/>
      <c r="AG7218" s="109"/>
      <c r="AH7218" s="109"/>
      <c r="AN7218" s="109"/>
      <c r="AO7218" s="109"/>
      <c r="AP7218" s="109"/>
      <c r="BF7218" s="305"/>
      <c r="BG7218" s="305"/>
      <c r="BJ7218" s="344"/>
      <c r="BK7218" s="344"/>
      <c r="BS7218" s="305"/>
      <c r="BT7218" s="305"/>
      <c r="BU7218" s="305"/>
      <c r="BV7218" s="305"/>
      <c r="BW7218" s="305"/>
      <c r="BX7218" s="305"/>
      <c r="BY7218" s="305"/>
      <c r="BZ7218" s="305"/>
      <c r="CA7218" s="305"/>
      <c r="CE7218" s="110"/>
    </row>
    <row r="7219" spans="9:83" s="108" customFormat="1" x14ac:dyDescent="0.25">
      <c r="I7219" s="111"/>
      <c r="J7219" s="111"/>
      <c r="K7219" s="111"/>
      <c r="L7219" s="111"/>
      <c r="M7219" s="111"/>
      <c r="N7219" s="111"/>
      <c r="O7219" s="112"/>
      <c r="AF7219" s="109"/>
      <c r="AG7219" s="109"/>
      <c r="AH7219" s="109"/>
      <c r="AN7219" s="109"/>
      <c r="AO7219" s="109"/>
      <c r="AP7219" s="109"/>
      <c r="BF7219" s="305"/>
      <c r="BG7219" s="305"/>
      <c r="BJ7219" s="344"/>
      <c r="BK7219" s="344"/>
      <c r="BS7219" s="305"/>
      <c r="BT7219" s="305"/>
      <c r="BU7219" s="305"/>
      <c r="BV7219" s="305"/>
      <c r="BW7219" s="305"/>
      <c r="BX7219" s="305"/>
      <c r="BY7219" s="305"/>
      <c r="BZ7219" s="305"/>
      <c r="CA7219" s="305"/>
      <c r="CE7219" s="110"/>
    </row>
    <row r="7220" spans="9:83" s="108" customFormat="1" x14ac:dyDescent="0.25">
      <c r="I7220" s="111"/>
      <c r="J7220" s="111"/>
      <c r="K7220" s="111"/>
      <c r="L7220" s="111"/>
      <c r="M7220" s="111"/>
      <c r="N7220" s="111"/>
      <c r="O7220" s="112"/>
      <c r="AF7220" s="109"/>
      <c r="AG7220" s="109"/>
      <c r="AH7220" s="109"/>
      <c r="AN7220" s="109"/>
      <c r="AO7220" s="109"/>
      <c r="AP7220" s="109"/>
      <c r="BF7220" s="305"/>
      <c r="BG7220" s="305"/>
      <c r="BJ7220" s="344"/>
      <c r="BK7220" s="344"/>
      <c r="BS7220" s="305"/>
      <c r="BT7220" s="305"/>
      <c r="BU7220" s="305"/>
      <c r="BV7220" s="305"/>
      <c r="BW7220" s="305"/>
      <c r="BX7220" s="305"/>
      <c r="BY7220" s="305"/>
      <c r="BZ7220" s="305"/>
      <c r="CA7220" s="305"/>
      <c r="CE7220" s="110"/>
    </row>
    <row r="7221" spans="9:83" s="108" customFormat="1" x14ac:dyDescent="0.25">
      <c r="I7221" s="111"/>
      <c r="J7221" s="111"/>
      <c r="K7221" s="111"/>
      <c r="L7221" s="111"/>
      <c r="M7221" s="111"/>
      <c r="N7221" s="111"/>
      <c r="O7221" s="112"/>
      <c r="AF7221" s="109"/>
      <c r="AG7221" s="109"/>
      <c r="AH7221" s="109"/>
      <c r="AN7221" s="109"/>
      <c r="AO7221" s="109"/>
      <c r="AP7221" s="109"/>
      <c r="BF7221" s="305"/>
      <c r="BG7221" s="305"/>
      <c r="BJ7221" s="344"/>
      <c r="BK7221" s="344"/>
      <c r="BS7221" s="305"/>
      <c r="BT7221" s="305"/>
      <c r="BU7221" s="305"/>
      <c r="BV7221" s="305"/>
      <c r="BW7221" s="305"/>
      <c r="BX7221" s="305"/>
      <c r="BY7221" s="305"/>
      <c r="BZ7221" s="305"/>
      <c r="CA7221" s="305"/>
      <c r="CE7221" s="110"/>
    </row>
    <row r="7222" spans="9:83" s="108" customFormat="1" x14ac:dyDescent="0.25">
      <c r="I7222" s="111"/>
      <c r="J7222" s="111"/>
      <c r="K7222" s="111"/>
      <c r="L7222" s="111"/>
      <c r="M7222" s="111"/>
      <c r="N7222" s="111"/>
      <c r="O7222" s="112"/>
      <c r="AF7222" s="109"/>
      <c r="AG7222" s="109"/>
      <c r="AH7222" s="109"/>
      <c r="AN7222" s="109"/>
      <c r="AO7222" s="109"/>
      <c r="AP7222" s="109"/>
      <c r="BF7222" s="305"/>
      <c r="BG7222" s="305"/>
      <c r="BJ7222" s="344"/>
      <c r="BK7222" s="344"/>
      <c r="BS7222" s="305"/>
      <c r="BT7222" s="305"/>
      <c r="BU7222" s="305"/>
      <c r="BV7222" s="305"/>
      <c r="BW7222" s="305"/>
      <c r="BX7222" s="305"/>
      <c r="BY7222" s="305"/>
      <c r="BZ7222" s="305"/>
      <c r="CA7222" s="305"/>
      <c r="CE7222" s="110"/>
    </row>
    <row r="7223" spans="9:83" s="108" customFormat="1" x14ac:dyDescent="0.25">
      <c r="I7223" s="111"/>
      <c r="J7223" s="111"/>
      <c r="K7223" s="111"/>
      <c r="L7223" s="111"/>
      <c r="M7223" s="111"/>
      <c r="N7223" s="111"/>
      <c r="O7223" s="112"/>
      <c r="AF7223" s="109"/>
      <c r="AG7223" s="109"/>
      <c r="AH7223" s="109"/>
      <c r="AN7223" s="109"/>
      <c r="AO7223" s="109"/>
      <c r="AP7223" s="109"/>
      <c r="BF7223" s="305"/>
      <c r="BG7223" s="305"/>
      <c r="BJ7223" s="344"/>
      <c r="BK7223" s="344"/>
      <c r="BS7223" s="305"/>
      <c r="BT7223" s="305"/>
      <c r="BU7223" s="305"/>
      <c r="BV7223" s="305"/>
      <c r="BW7223" s="305"/>
      <c r="BX7223" s="305"/>
      <c r="BY7223" s="305"/>
      <c r="BZ7223" s="305"/>
      <c r="CA7223" s="305"/>
      <c r="CE7223" s="110"/>
    </row>
    <row r="7224" spans="9:83" s="108" customFormat="1" x14ac:dyDescent="0.25">
      <c r="I7224" s="111"/>
      <c r="J7224" s="111"/>
      <c r="K7224" s="111"/>
      <c r="L7224" s="111"/>
      <c r="M7224" s="111"/>
      <c r="N7224" s="111"/>
      <c r="O7224" s="112"/>
      <c r="AF7224" s="109"/>
      <c r="AG7224" s="109"/>
      <c r="AH7224" s="109"/>
      <c r="AN7224" s="109"/>
      <c r="AO7224" s="109"/>
      <c r="AP7224" s="109"/>
      <c r="BF7224" s="305"/>
      <c r="BG7224" s="305"/>
      <c r="BJ7224" s="344"/>
      <c r="BK7224" s="344"/>
      <c r="BS7224" s="305"/>
      <c r="BT7224" s="305"/>
      <c r="BU7224" s="305"/>
      <c r="BV7224" s="305"/>
      <c r="BW7224" s="305"/>
      <c r="BX7224" s="305"/>
      <c r="BY7224" s="305"/>
      <c r="BZ7224" s="305"/>
      <c r="CA7224" s="305"/>
      <c r="CE7224" s="110"/>
    </row>
    <row r="7225" spans="9:83" s="108" customFormat="1" x14ac:dyDescent="0.25">
      <c r="I7225" s="111"/>
      <c r="J7225" s="111"/>
      <c r="K7225" s="111"/>
      <c r="L7225" s="111"/>
      <c r="M7225" s="111"/>
      <c r="N7225" s="111"/>
      <c r="O7225" s="112"/>
      <c r="AF7225" s="109"/>
      <c r="AG7225" s="109"/>
      <c r="AH7225" s="109"/>
      <c r="AN7225" s="109"/>
      <c r="AO7225" s="109"/>
      <c r="AP7225" s="109"/>
      <c r="BF7225" s="305"/>
      <c r="BG7225" s="305"/>
      <c r="BJ7225" s="344"/>
      <c r="BK7225" s="344"/>
      <c r="BS7225" s="305"/>
      <c r="BT7225" s="305"/>
      <c r="BU7225" s="305"/>
      <c r="BV7225" s="305"/>
      <c r="BW7225" s="305"/>
      <c r="BX7225" s="305"/>
      <c r="BY7225" s="305"/>
      <c r="BZ7225" s="305"/>
      <c r="CA7225" s="305"/>
      <c r="CE7225" s="110"/>
    </row>
    <row r="7226" spans="9:83" s="108" customFormat="1" x14ac:dyDescent="0.25">
      <c r="I7226" s="111"/>
      <c r="J7226" s="111"/>
      <c r="K7226" s="111"/>
      <c r="L7226" s="111"/>
      <c r="M7226" s="111"/>
      <c r="N7226" s="111"/>
      <c r="O7226" s="112"/>
      <c r="AF7226" s="109"/>
      <c r="AG7226" s="109"/>
      <c r="AH7226" s="109"/>
      <c r="AN7226" s="109"/>
      <c r="AO7226" s="109"/>
      <c r="AP7226" s="109"/>
      <c r="BF7226" s="305"/>
      <c r="BG7226" s="305"/>
      <c r="BJ7226" s="344"/>
      <c r="BK7226" s="344"/>
      <c r="BS7226" s="305"/>
      <c r="BT7226" s="305"/>
      <c r="BU7226" s="305"/>
      <c r="BV7226" s="305"/>
      <c r="BW7226" s="305"/>
      <c r="BX7226" s="305"/>
      <c r="BY7226" s="305"/>
      <c r="BZ7226" s="305"/>
      <c r="CA7226" s="305"/>
      <c r="CE7226" s="110"/>
    </row>
    <row r="7227" spans="9:83" s="108" customFormat="1" x14ac:dyDescent="0.25">
      <c r="I7227" s="111"/>
      <c r="J7227" s="111"/>
      <c r="K7227" s="111"/>
      <c r="L7227" s="111"/>
      <c r="M7227" s="111"/>
      <c r="N7227" s="111"/>
      <c r="O7227" s="112"/>
      <c r="AF7227" s="109"/>
      <c r="AG7227" s="109"/>
      <c r="AH7227" s="109"/>
      <c r="AN7227" s="109"/>
      <c r="AO7227" s="109"/>
      <c r="AP7227" s="109"/>
      <c r="BF7227" s="305"/>
      <c r="BG7227" s="305"/>
      <c r="BJ7227" s="344"/>
      <c r="BK7227" s="344"/>
      <c r="BS7227" s="305"/>
      <c r="BT7227" s="305"/>
      <c r="BU7227" s="305"/>
      <c r="BV7227" s="305"/>
      <c r="BW7227" s="305"/>
      <c r="BX7227" s="305"/>
      <c r="BY7227" s="305"/>
      <c r="BZ7227" s="305"/>
      <c r="CA7227" s="305"/>
      <c r="CE7227" s="110"/>
    </row>
    <row r="7228" spans="9:83" s="108" customFormat="1" x14ac:dyDescent="0.25">
      <c r="I7228" s="111"/>
      <c r="J7228" s="111"/>
      <c r="K7228" s="111"/>
      <c r="L7228" s="111"/>
      <c r="M7228" s="111"/>
      <c r="N7228" s="111"/>
      <c r="O7228" s="112"/>
      <c r="AF7228" s="109"/>
      <c r="AG7228" s="109"/>
      <c r="AH7228" s="109"/>
      <c r="AN7228" s="109"/>
      <c r="AO7228" s="109"/>
      <c r="AP7228" s="109"/>
      <c r="BF7228" s="305"/>
      <c r="BG7228" s="305"/>
      <c r="BJ7228" s="344"/>
      <c r="BK7228" s="344"/>
      <c r="BS7228" s="305"/>
      <c r="BT7228" s="305"/>
      <c r="BU7228" s="305"/>
      <c r="BV7228" s="305"/>
      <c r="BW7228" s="305"/>
      <c r="BX7228" s="305"/>
      <c r="BY7228" s="305"/>
      <c r="BZ7228" s="305"/>
      <c r="CA7228" s="305"/>
      <c r="CE7228" s="110"/>
    </row>
    <row r="7229" spans="9:83" s="108" customFormat="1" x14ac:dyDescent="0.25">
      <c r="I7229" s="111"/>
      <c r="J7229" s="111"/>
      <c r="K7229" s="111"/>
      <c r="L7229" s="111"/>
      <c r="M7229" s="111"/>
      <c r="N7229" s="111"/>
      <c r="O7229" s="112"/>
      <c r="AF7229" s="109"/>
      <c r="AG7229" s="109"/>
      <c r="AH7229" s="109"/>
      <c r="AN7229" s="109"/>
      <c r="AO7229" s="109"/>
      <c r="AP7229" s="109"/>
      <c r="BF7229" s="305"/>
      <c r="BG7229" s="305"/>
      <c r="BJ7229" s="344"/>
      <c r="BK7229" s="344"/>
      <c r="BS7229" s="305"/>
      <c r="BT7229" s="305"/>
      <c r="BU7229" s="305"/>
      <c r="BV7229" s="305"/>
      <c r="BW7229" s="305"/>
      <c r="BX7229" s="305"/>
      <c r="BY7229" s="305"/>
      <c r="BZ7229" s="305"/>
      <c r="CA7229" s="305"/>
      <c r="CE7229" s="110"/>
    </row>
    <row r="7230" spans="9:83" s="108" customFormat="1" x14ac:dyDescent="0.25">
      <c r="I7230" s="111"/>
      <c r="J7230" s="111"/>
      <c r="K7230" s="111"/>
      <c r="L7230" s="111"/>
      <c r="M7230" s="111"/>
      <c r="N7230" s="111"/>
      <c r="O7230" s="112"/>
      <c r="AF7230" s="109"/>
      <c r="AG7230" s="109"/>
      <c r="AH7230" s="109"/>
      <c r="AN7230" s="109"/>
      <c r="AO7230" s="109"/>
      <c r="AP7230" s="109"/>
      <c r="BF7230" s="305"/>
      <c r="BG7230" s="305"/>
      <c r="BJ7230" s="344"/>
      <c r="BK7230" s="344"/>
      <c r="BS7230" s="305"/>
      <c r="BT7230" s="305"/>
      <c r="BU7230" s="305"/>
      <c r="BV7230" s="305"/>
      <c r="BW7230" s="305"/>
      <c r="BX7230" s="305"/>
      <c r="BY7230" s="305"/>
      <c r="BZ7230" s="305"/>
      <c r="CA7230" s="305"/>
      <c r="CE7230" s="110"/>
    </row>
    <row r="7231" spans="9:83" s="108" customFormat="1" x14ac:dyDescent="0.25">
      <c r="I7231" s="111"/>
      <c r="J7231" s="111"/>
      <c r="K7231" s="111"/>
      <c r="L7231" s="111"/>
      <c r="M7231" s="111"/>
      <c r="N7231" s="111"/>
      <c r="O7231" s="112"/>
      <c r="AF7231" s="109"/>
      <c r="AG7231" s="109"/>
      <c r="AH7231" s="109"/>
      <c r="AN7231" s="109"/>
      <c r="AO7231" s="109"/>
      <c r="AP7231" s="109"/>
      <c r="BF7231" s="305"/>
      <c r="BG7231" s="305"/>
      <c r="BJ7231" s="344"/>
      <c r="BK7231" s="344"/>
      <c r="BS7231" s="305"/>
      <c r="BT7231" s="305"/>
      <c r="BU7231" s="305"/>
      <c r="BV7231" s="305"/>
      <c r="BW7231" s="305"/>
      <c r="BX7231" s="305"/>
      <c r="BY7231" s="305"/>
      <c r="BZ7231" s="305"/>
      <c r="CA7231" s="305"/>
      <c r="CE7231" s="110"/>
    </row>
    <row r="7232" spans="9:83" s="108" customFormat="1" x14ac:dyDescent="0.25">
      <c r="I7232" s="111"/>
      <c r="J7232" s="111"/>
      <c r="K7232" s="111"/>
      <c r="L7232" s="111"/>
      <c r="M7232" s="111"/>
      <c r="N7232" s="111"/>
      <c r="O7232" s="112"/>
      <c r="AF7232" s="109"/>
      <c r="AG7232" s="109"/>
      <c r="AH7232" s="109"/>
      <c r="AN7232" s="109"/>
      <c r="AO7232" s="109"/>
      <c r="AP7232" s="109"/>
      <c r="BF7232" s="305"/>
      <c r="BG7232" s="305"/>
      <c r="BJ7232" s="344"/>
      <c r="BK7232" s="344"/>
      <c r="BS7232" s="305"/>
      <c r="BT7232" s="305"/>
      <c r="BU7232" s="305"/>
      <c r="BV7232" s="305"/>
      <c r="BW7232" s="305"/>
      <c r="BX7232" s="305"/>
      <c r="BY7232" s="305"/>
      <c r="BZ7232" s="305"/>
      <c r="CA7232" s="305"/>
      <c r="CE7232" s="110"/>
    </row>
    <row r="7233" spans="9:83" s="108" customFormat="1" x14ac:dyDescent="0.25">
      <c r="I7233" s="111"/>
      <c r="J7233" s="111"/>
      <c r="K7233" s="111"/>
      <c r="L7233" s="111"/>
      <c r="M7233" s="111"/>
      <c r="N7233" s="111"/>
      <c r="O7233" s="112"/>
      <c r="AF7233" s="109"/>
      <c r="AG7233" s="109"/>
      <c r="AH7233" s="109"/>
      <c r="AN7233" s="109"/>
      <c r="AO7233" s="109"/>
      <c r="AP7233" s="109"/>
      <c r="BF7233" s="305"/>
      <c r="BG7233" s="305"/>
      <c r="BJ7233" s="344"/>
      <c r="BK7233" s="344"/>
      <c r="BS7233" s="305"/>
      <c r="BT7233" s="305"/>
      <c r="BU7233" s="305"/>
      <c r="BV7233" s="305"/>
      <c r="BW7233" s="305"/>
      <c r="BX7233" s="305"/>
      <c r="BY7233" s="305"/>
      <c r="BZ7233" s="305"/>
      <c r="CA7233" s="305"/>
      <c r="CE7233" s="110"/>
    </row>
    <row r="7234" spans="9:83" s="108" customFormat="1" x14ac:dyDescent="0.25">
      <c r="I7234" s="111"/>
      <c r="J7234" s="111"/>
      <c r="K7234" s="111"/>
      <c r="L7234" s="111"/>
      <c r="M7234" s="111"/>
      <c r="N7234" s="111"/>
      <c r="O7234" s="112"/>
      <c r="AF7234" s="109"/>
      <c r="AG7234" s="109"/>
      <c r="AH7234" s="109"/>
      <c r="AN7234" s="109"/>
      <c r="AO7234" s="109"/>
      <c r="AP7234" s="109"/>
      <c r="BF7234" s="305"/>
      <c r="BG7234" s="305"/>
      <c r="BJ7234" s="344"/>
      <c r="BK7234" s="344"/>
      <c r="BS7234" s="305"/>
      <c r="BT7234" s="305"/>
      <c r="BU7234" s="305"/>
      <c r="BV7234" s="305"/>
      <c r="BW7234" s="305"/>
      <c r="BX7234" s="305"/>
      <c r="BY7234" s="305"/>
      <c r="BZ7234" s="305"/>
      <c r="CA7234" s="305"/>
      <c r="CE7234" s="110"/>
    </row>
    <row r="7235" spans="9:83" s="108" customFormat="1" x14ac:dyDescent="0.25">
      <c r="I7235" s="111"/>
      <c r="J7235" s="111"/>
      <c r="K7235" s="111"/>
      <c r="L7235" s="111"/>
      <c r="M7235" s="111"/>
      <c r="N7235" s="111"/>
      <c r="O7235" s="112"/>
      <c r="AF7235" s="109"/>
      <c r="AG7235" s="109"/>
      <c r="AH7235" s="109"/>
      <c r="AN7235" s="109"/>
      <c r="AO7235" s="109"/>
      <c r="AP7235" s="109"/>
      <c r="BF7235" s="305"/>
      <c r="BG7235" s="305"/>
      <c r="BJ7235" s="344"/>
      <c r="BK7235" s="344"/>
      <c r="BS7235" s="305"/>
      <c r="BT7235" s="305"/>
      <c r="BU7235" s="305"/>
      <c r="BV7235" s="305"/>
      <c r="BW7235" s="305"/>
      <c r="BX7235" s="305"/>
      <c r="BY7235" s="305"/>
      <c r="BZ7235" s="305"/>
      <c r="CA7235" s="305"/>
      <c r="CE7235" s="110"/>
    </row>
    <row r="7236" spans="9:83" s="108" customFormat="1" x14ac:dyDescent="0.25">
      <c r="I7236" s="111"/>
      <c r="J7236" s="111"/>
      <c r="K7236" s="111"/>
      <c r="L7236" s="111"/>
      <c r="M7236" s="111"/>
      <c r="N7236" s="111"/>
      <c r="O7236" s="112"/>
      <c r="AF7236" s="109"/>
      <c r="AG7236" s="109"/>
      <c r="AH7236" s="109"/>
      <c r="AN7236" s="109"/>
      <c r="AO7236" s="109"/>
      <c r="AP7236" s="109"/>
      <c r="BF7236" s="305"/>
      <c r="BG7236" s="305"/>
      <c r="BJ7236" s="344"/>
      <c r="BK7236" s="344"/>
      <c r="BS7236" s="305"/>
      <c r="BT7236" s="305"/>
      <c r="BU7236" s="305"/>
      <c r="BV7236" s="305"/>
      <c r="BW7236" s="305"/>
      <c r="BX7236" s="305"/>
      <c r="BY7236" s="305"/>
      <c r="BZ7236" s="305"/>
      <c r="CA7236" s="305"/>
      <c r="CE7236" s="110"/>
    </row>
    <row r="7237" spans="9:83" s="108" customFormat="1" x14ac:dyDescent="0.25">
      <c r="I7237" s="111"/>
      <c r="J7237" s="111"/>
      <c r="K7237" s="111"/>
      <c r="L7237" s="111"/>
      <c r="M7237" s="111"/>
      <c r="N7237" s="111"/>
      <c r="O7237" s="112"/>
      <c r="AF7237" s="109"/>
      <c r="AG7237" s="109"/>
      <c r="AH7237" s="109"/>
      <c r="AN7237" s="109"/>
      <c r="AO7237" s="109"/>
      <c r="AP7237" s="109"/>
      <c r="BF7237" s="305"/>
      <c r="BG7237" s="305"/>
      <c r="BJ7237" s="344"/>
      <c r="BK7237" s="344"/>
      <c r="BS7237" s="305"/>
      <c r="BT7237" s="305"/>
      <c r="BU7237" s="305"/>
      <c r="BV7237" s="305"/>
      <c r="BW7237" s="305"/>
      <c r="BX7237" s="305"/>
      <c r="BY7237" s="305"/>
      <c r="BZ7237" s="305"/>
      <c r="CA7237" s="305"/>
      <c r="CE7237" s="110"/>
    </row>
    <row r="7238" spans="9:83" s="108" customFormat="1" x14ac:dyDescent="0.25">
      <c r="I7238" s="111"/>
      <c r="J7238" s="111"/>
      <c r="K7238" s="111"/>
      <c r="L7238" s="111"/>
      <c r="M7238" s="111"/>
      <c r="N7238" s="111"/>
      <c r="O7238" s="112"/>
      <c r="AF7238" s="109"/>
      <c r="AG7238" s="109"/>
      <c r="AH7238" s="109"/>
      <c r="AN7238" s="109"/>
      <c r="AO7238" s="109"/>
      <c r="AP7238" s="109"/>
      <c r="BF7238" s="305"/>
      <c r="BG7238" s="305"/>
      <c r="BJ7238" s="344"/>
      <c r="BK7238" s="344"/>
      <c r="BS7238" s="305"/>
      <c r="BT7238" s="305"/>
      <c r="BU7238" s="305"/>
      <c r="BV7238" s="305"/>
      <c r="BW7238" s="305"/>
      <c r="BX7238" s="305"/>
      <c r="BY7238" s="305"/>
      <c r="BZ7238" s="305"/>
      <c r="CA7238" s="305"/>
      <c r="CE7238" s="110"/>
    </row>
    <row r="7239" spans="9:83" s="108" customFormat="1" x14ac:dyDescent="0.25">
      <c r="I7239" s="111"/>
      <c r="J7239" s="111"/>
      <c r="K7239" s="111"/>
      <c r="L7239" s="111"/>
      <c r="M7239" s="111"/>
      <c r="N7239" s="111"/>
      <c r="O7239" s="112"/>
      <c r="AF7239" s="109"/>
      <c r="AG7239" s="109"/>
      <c r="AH7239" s="109"/>
      <c r="AN7239" s="109"/>
      <c r="AO7239" s="109"/>
      <c r="AP7239" s="109"/>
      <c r="BF7239" s="305"/>
      <c r="BG7239" s="305"/>
      <c r="BJ7239" s="344"/>
      <c r="BK7239" s="344"/>
      <c r="BS7239" s="305"/>
      <c r="BT7239" s="305"/>
      <c r="BU7239" s="305"/>
      <c r="BV7239" s="305"/>
      <c r="BW7239" s="305"/>
      <c r="BX7239" s="305"/>
      <c r="BY7239" s="305"/>
      <c r="BZ7239" s="305"/>
      <c r="CA7239" s="305"/>
      <c r="CE7239" s="110"/>
    </row>
    <row r="7240" spans="9:83" s="108" customFormat="1" x14ac:dyDescent="0.25">
      <c r="I7240" s="111"/>
      <c r="J7240" s="111"/>
      <c r="K7240" s="111"/>
      <c r="L7240" s="111"/>
      <c r="M7240" s="111"/>
      <c r="N7240" s="111"/>
      <c r="O7240" s="112"/>
      <c r="AF7240" s="109"/>
      <c r="AG7240" s="109"/>
      <c r="AH7240" s="109"/>
      <c r="AN7240" s="109"/>
      <c r="AO7240" s="109"/>
      <c r="AP7240" s="109"/>
      <c r="BF7240" s="305"/>
      <c r="BG7240" s="305"/>
      <c r="BJ7240" s="344"/>
      <c r="BK7240" s="344"/>
      <c r="BS7240" s="305"/>
      <c r="BT7240" s="305"/>
      <c r="BU7240" s="305"/>
      <c r="BV7240" s="305"/>
      <c r="BW7240" s="305"/>
      <c r="BX7240" s="305"/>
      <c r="BY7240" s="305"/>
      <c r="BZ7240" s="305"/>
      <c r="CA7240" s="305"/>
      <c r="CE7240" s="110"/>
    </row>
    <row r="7241" spans="9:83" s="108" customFormat="1" x14ac:dyDescent="0.25">
      <c r="I7241" s="111"/>
      <c r="J7241" s="111"/>
      <c r="K7241" s="111"/>
      <c r="L7241" s="111"/>
      <c r="M7241" s="111"/>
      <c r="N7241" s="111"/>
      <c r="O7241" s="112"/>
      <c r="AF7241" s="109"/>
      <c r="AG7241" s="109"/>
      <c r="AH7241" s="109"/>
      <c r="AN7241" s="109"/>
      <c r="AO7241" s="109"/>
      <c r="AP7241" s="109"/>
      <c r="BF7241" s="305"/>
      <c r="BG7241" s="305"/>
      <c r="BJ7241" s="344"/>
      <c r="BK7241" s="344"/>
      <c r="BS7241" s="305"/>
      <c r="BT7241" s="305"/>
      <c r="BU7241" s="305"/>
      <c r="BV7241" s="305"/>
      <c r="BW7241" s="305"/>
      <c r="BX7241" s="305"/>
      <c r="BY7241" s="305"/>
      <c r="BZ7241" s="305"/>
      <c r="CA7241" s="305"/>
      <c r="CE7241" s="110"/>
    </row>
    <row r="7242" spans="9:83" s="108" customFormat="1" x14ac:dyDescent="0.25">
      <c r="I7242" s="111"/>
      <c r="J7242" s="111"/>
      <c r="K7242" s="111"/>
      <c r="L7242" s="111"/>
      <c r="M7242" s="111"/>
      <c r="N7242" s="111"/>
      <c r="O7242" s="112"/>
      <c r="AF7242" s="109"/>
      <c r="AG7242" s="109"/>
      <c r="AH7242" s="109"/>
      <c r="AN7242" s="109"/>
      <c r="AO7242" s="109"/>
      <c r="AP7242" s="109"/>
      <c r="BF7242" s="305"/>
      <c r="BG7242" s="305"/>
      <c r="BJ7242" s="344"/>
      <c r="BK7242" s="344"/>
      <c r="BS7242" s="305"/>
      <c r="BT7242" s="305"/>
      <c r="BU7242" s="305"/>
      <c r="BV7242" s="305"/>
      <c r="BW7242" s="305"/>
      <c r="BX7242" s="305"/>
      <c r="BY7242" s="305"/>
      <c r="BZ7242" s="305"/>
      <c r="CA7242" s="305"/>
      <c r="CE7242" s="110"/>
    </row>
    <row r="7243" spans="9:83" s="108" customFormat="1" x14ac:dyDescent="0.25">
      <c r="I7243" s="111"/>
      <c r="J7243" s="111"/>
      <c r="K7243" s="111"/>
      <c r="L7243" s="111"/>
      <c r="M7243" s="111"/>
      <c r="N7243" s="111"/>
      <c r="O7243" s="112"/>
      <c r="AF7243" s="109"/>
      <c r="AG7243" s="109"/>
      <c r="AH7243" s="109"/>
      <c r="AN7243" s="109"/>
      <c r="AO7243" s="109"/>
      <c r="AP7243" s="109"/>
      <c r="BF7243" s="305"/>
      <c r="BG7243" s="305"/>
      <c r="BJ7243" s="344"/>
      <c r="BK7243" s="344"/>
      <c r="BS7243" s="305"/>
      <c r="BT7243" s="305"/>
      <c r="BU7243" s="305"/>
      <c r="BV7243" s="305"/>
      <c r="BW7243" s="305"/>
      <c r="BX7243" s="305"/>
      <c r="BY7243" s="305"/>
      <c r="BZ7243" s="305"/>
      <c r="CA7243" s="305"/>
      <c r="CE7243" s="110"/>
    </row>
    <row r="7244" spans="9:83" s="108" customFormat="1" x14ac:dyDescent="0.25">
      <c r="I7244" s="111"/>
      <c r="J7244" s="111"/>
      <c r="K7244" s="111"/>
      <c r="L7244" s="111"/>
      <c r="M7244" s="111"/>
      <c r="N7244" s="111"/>
      <c r="O7244" s="112"/>
      <c r="AF7244" s="109"/>
      <c r="AG7244" s="109"/>
      <c r="AH7244" s="109"/>
      <c r="AN7244" s="109"/>
      <c r="AO7244" s="109"/>
      <c r="AP7244" s="109"/>
      <c r="BF7244" s="305"/>
      <c r="BG7244" s="305"/>
      <c r="BJ7244" s="344"/>
      <c r="BK7244" s="344"/>
      <c r="BS7244" s="305"/>
      <c r="BT7244" s="305"/>
      <c r="BU7244" s="305"/>
      <c r="BV7244" s="305"/>
      <c r="BW7244" s="305"/>
      <c r="BX7244" s="305"/>
      <c r="BY7244" s="305"/>
      <c r="BZ7244" s="305"/>
      <c r="CA7244" s="305"/>
      <c r="CE7244" s="110"/>
    </row>
    <row r="7245" spans="9:83" s="108" customFormat="1" x14ac:dyDescent="0.25">
      <c r="I7245" s="111"/>
      <c r="J7245" s="111"/>
      <c r="K7245" s="111"/>
      <c r="L7245" s="111"/>
      <c r="M7245" s="111"/>
      <c r="N7245" s="111"/>
      <c r="O7245" s="112"/>
      <c r="AF7245" s="109"/>
      <c r="AG7245" s="109"/>
      <c r="AH7245" s="109"/>
      <c r="AN7245" s="109"/>
      <c r="AO7245" s="109"/>
      <c r="AP7245" s="109"/>
      <c r="BF7245" s="305"/>
      <c r="BG7245" s="305"/>
      <c r="BJ7245" s="344"/>
      <c r="BK7245" s="344"/>
      <c r="BS7245" s="305"/>
      <c r="BT7245" s="305"/>
      <c r="BU7245" s="305"/>
      <c r="BV7245" s="305"/>
      <c r="BW7245" s="305"/>
      <c r="BX7245" s="305"/>
      <c r="BY7245" s="305"/>
      <c r="BZ7245" s="305"/>
      <c r="CA7245" s="305"/>
      <c r="CE7245" s="110"/>
    </row>
    <row r="7246" spans="9:83" s="108" customFormat="1" x14ac:dyDescent="0.25">
      <c r="I7246" s="111"/>
      <c r="J7246" s="111"/>
      <c r="K7246" s="111"/>
      <c r="L7246" s="111"/>
      <c r="M7246" s="111"/>
      <c r="N7246" s="111"/>
      <c r="O7246" s="112"/>
      <c r="AF7246" s="109"/>
      <c r="AG7246" s="109"/>
      <c r="AH7246" s="109"/>
      <c r="AN7246" s="109"/>
      <c r="AO7246" s="109"/>
      <c r="AP7246" s="109"/>
      <c r="BF7246" s="305"/>
      <c r="BG7246" s="305"/>
      <c r="BJ7246" s="344"/>
      <c r="BK7246" s="344"/>
      <c r="BS7246" s="305"/>
      <c r="BT7246" s="305"/>
      <c r="BU7246" s="305"/>
      <c r="BV7246" s="305"/>
      <c r="BW7246" s="305"/>
      <c r="BX7246" s="305"/>
      <c r="BY7246" s="305"/>
      <c r="BZ7246" s="305"/>
      <c r="CA7246" s="305"/>
      <c r="CE7246" s="110"/>
    </row>
    <row r="7247" spans="9:83" s="108" customFormat="1" x14ac:dyDescent="0.25">
      <c r="I7247" s="111"/>
      <c r="J7247" s="111"/>
      <c r="K7247" s="111"/>
      <c r="L7247" s="111"/>
      <c r="M7247" s="111"/>
      <c r="N7247" s="111"/>
      <c r="O7247" s="112"/>
      <c r="AF7247" s="109"/>
      <c r="AG7247" s="109"/>
      <c r="AH7247" s="109"/>
      <c r="AN7247" s="109"/>
      <c r="AO7247" s="109"/>
      <c r="AP7247" s="109"/>
      <c r="BF7247" s="305"/>
      <c r="BG7247" s="305"/>
      <c r="BJ7247" s="344"/>
      <c r="BK7247" s="344"/>
      <c r="BS7247" s="305"/>
      <c r="BT7247" s="305"/>
      <c r="BU7247" s="305"/>
      <c r="BV7247" s="305"/>
      <c r="BW7247" s="305"/>
      <c r="BX7247" s="305"/>
      <c r="BY7247" s="305"/>
      <c r="BZ7247" s="305"/>
      <c r="CA7247" s="305"/>
      <c r="CE7247" s="110"/>
    </row>
    <row r="7248" spans="9:83" s="108" customFormat="1" x14ac:dyDescent="0.25">
      <c r="I7248" s="111"/>
      <c r="J7248" s="111"/>
      <c r="K7248" s="111"/>
      <c r="L7248" s="111"/>
      <c r="M7248" s="111"/>
      <c r="N7248" s="111"/>
      <c r="O7248" s="112"/>
      <c r="AF7248" s="109"/>
      <c r="AG7248" s="109"/>
      <c r="AH7248" s="109"/>
      <c r="AN7248" s="109"/>
      <c r="AO7248" s="109"/>
      <c r="AP7248" s="109"/>
      <c r="BF7248" s="305"/>
      <c r="BG7248" s="305"/>
      <c r="BJ7248" s="344"/>
      <c r="BK7248" s="344"/>
      <c r="BS7248" s="305"/>
      <c r="BT7248" s="305"/>
      <c r="BU7248" s="305"/>
      <c r="BV7248" s="305"/>
      <c r="BW7248" s="305"/>
      <c r="BX7248" s="305"/>
      <c r="BY7248" s="305"/>
      <c r="BZ7248" s="305"/>
      <c r="CA7248" s="305"/>
      <c r="CE7248" s="110"/>
    </row>
    <row r="7249" spans="9:83" s="108" customFormat="1" x14ac:dyDescent="0.25">
      <c r="I7249" s="111"/>
      <c r="J7249" s="111"/>
      <c r="K7249" s="111"/>
      <c r="L7249" s="111"/>
      <c r="M7249" s="111"/>
      <c r="N7249" s="111"/>
      <c r="O7249" s="112"/>
      <c r="AF7249" s="109"/>
      <c r="AG7249" s="109"/>
      <c r="AH7249" s="109"/>
      <c r="AN7249" s="109"/>
      <c r="AO7249" s="109"/>
      <c r="AP7249" s="109"/>
      <c r="BF7249" s="305"/>
      <c r="BG7249" s="305"/>
      <c r="BJ7249" s="344"/>
      <c r="BK7249" s="344"/>
      <c r="BS7249" s="305"/>
      <c r="BT7249" s="305"/>
      <c r="BU7249" s="305"/>
      <c r="BV7249" s="305"/>
      <c r="BW7249" s="305"/>
      <c r="BX7249" s="305"/>
      <c r="BY7249" s="305"/>
      <c r="BZ7249" s="305"/>
      <c r="CA7249" s="305"/>
      <c r="CE7249" s="110"/>
    </row>
    <row r="7250" spans="9:83" s="108" customFormat="1" x14ac:dyDescent="0.25">
      <c r="I7250" s="111"/>
      <c r="J7250" s="111"/>
      <c r="K7250" s="111"/>
      <c r="L7250" s="111"/>
      <c r="M7250" s="111"/>
      <c r="N7250" s="111"/>
      <c r="O7250" s="112"/>
      <c r="AF7250" s="109"/>
      <c r="AG7250" s="109"/>
      <c r="AH7250" s="109"/>
      <c r="AN7250" s="109"/>
      <c r="AO7250" s="109"/>
      <c r="AP7250" s="109"/>
      <c r="BF7250" s="305"/>
      <c r="BG7250" s="305"/>
      <c r="BJ7250" s="344"/>
      <c r="BK7250" s="344"/>
      <c r="BS7250" s="305"/>
      <c r="BT7250" s="305"/>
      <c r="BU7250" s="305"/>
      <c r="BV7250" s="305"/>
      <c r="BW7250" s="305"/>
      <c r="BX7250" s="305"/>
      <c r="BY7250" s="305"/>
      <c r="BZ7250" s="305"/>
      <c r="CA7250" s="305"/>
      <c r="CE7250" s="110"/>
    </row>
    <row r="7251" spans="9:83" s="108" customFormat="1" x14ac:dyDescent="0.25">
      <c r="I7251" s="111"/>
      <c r="J7251" s="111"/>
      <c r="K7251" s="111"/>
      <c r="L7251" s="111"/>
      <c r="M7251" s="111"/>
      <c r="N7251" s="111"/>
      <c r="O7251" s="112"/>
      <c r="AF7251" s="109"/>
      <c r="AG7251" s="109"/>
      <c r="AH7251" s="109"/>
      <c r="AN7251" s="109"/>
      <c r="AO7251" s="109"/>
      <c r="AP7251" s="109"/>
      <c r="BF7251" s="305"/>
      <c r="BG7251" s="305"/>
      <c r="BJ7251" s="344"/>
      <c r="BK7251" s="344"/>
      <c r="BS7251" s="305"/>
      <c r="BT7251" s="305"/>
      <c r="BU7251" s="305"/>
      <c r="BV7251" s="305"/>
      <c r="BW7251" s="305"/>
      <c r="BX7251" s="305"/>
      <c r="BY7251" s="305"/>
      <c r="BZ7251" s="305"/>
      <c r="CA7251" s="305"/>
      <c r="CE7251" s="110"/>
    </row>
    <row r="7252" spans="9:83" s="108" customFormat="1" x14ac:dyDescent="0.25">
      <c r="I7252" s="111"/>
      <c r="J7252" s="111"/>
      <c r="K7252" s="111"/>
      <c r="L7252" s="111"/>
      <c r="M7252" s="111"/>
      <c r="N7252" s="111"/>
      <c r="O7252" s="112"/>
      <c r="AF7252" s="109"/>
      <c r="AG7252" s="109"/>
      <c r="AH7252" s="109"/>
      <c r="AN7252" s="109"/>
      <c r="AO7252" s="109"/>
      <c r="AP7252" s="109"/>
      <c r="BF7252" s="305"/>
      <c r="BG7252" s="305"/>
      <c r="BJ7252" s="344"/>
      <c r="BK7252" s="344"/>
      <c r="BS7252" s="305"/>
      <c r="BT7252" s="305"/>
      <c r="BU7252" s="305"/>
      <c r="BV7252" s="305"/>
      <c r="BW7252" s="305"/>
      <c r="BX7252" s="305"/>
      <c r="BY7252" s="305"/>
      <c r="BZ7252" s="305"/>
      <c r="CA7252" s="305"/>
      <c r="CE7252" s="110"/>
    </row>
    <row r="7253" spans="9:83" s="108" customFormat="1" x14ac:dyDescent="0.25">
      <c r="I7253" s="111"/>
      <c r="J7253" s="111"/>
      <c r="K7253" s="111"/>
      <c r="L7253" s="111"/>
      <c r="M7253" s="111"/>
      <c r="N7253" s="111"/>
      <c r="O7253" s="112"/>
      <c r="AF7253" s="109"/>
      <c r="AG7253" s="109"/>
      <c r="AH7253" s="109"/>
      <c r="AN7253" s="109"/>
      <c r="AO7253" s="109"/>
      <c r="AP7253" s="109"/>
      <c r="BF7253" s="305"/>
      <c r="BG7253" s="305"/>
      <c r="BJ7253" s="344"/>
      <c r="BK7253" s="344"/>
      <c r="BS7253" s="305"/>
      <c r="BT7253" s="305"/>
      <c r="BU7253" s="305"/>
      <c r="BV7253" s="305"/>
      <c r="BW7253" s="305"/>
      <c r="BX7253" s="305"/>
      <c r="BY7253" s="305"/>
      <c r="BZ7253" s="305"/>
      <c r="CA7253" s="305"/>
      <c r="CE7253" s="110"/>
    </row>
    <row r="7254" spans="9:83" s="108" customFormat="1" x14ac:dyDescent="0.25">
      <c r="I7254" s="111"/>
      <c r="J7254" s="111"/>
      <c r="K7254" s="111"/>
      <c r="L7254" s="111"/>
      <c r="M7254" s="111"/>
      <c r="N7254" s="111"/>
      <c r="O7254" s="112"/>
      <c r="AF7254" s="109"/>
      <c r="AG7254" s="109"/>
      <c r="AH7254" s="109"/>
      <c r="AN7254" s="109"/>
      <c r="AO7254" s="109"/>
      <c r="AP7254" s="109"/>
      <c r="BF7254" s="305"/>
      <c r="BG7254" s="305"/>
      <c r="BJ7254" s="344"/>
      <c r="BK7254" s="344"/>
      <c r="BS7254" s="305"/>
      <c r="BT7254" s="305"/>
      <c r="BU7254" s="305"/>
      <c r="BV7254" s="305"/>
      <c r="BW7254" s="305"/>
      <c r="BX7254" s="305"/>
      <c r="BY7254" s="305"/>
      <c r="BZ7254" s="305"/>
      <c r="CA7254" s="305"/>
      <c r="CE7254" s="110"/>
    </row>
    <row r="7255" spans="9:83" s="108" customFormat="1" x14ac:dyDescent="0.25">
      <c r="I7255" s="111"/>
      <c r="J7255" s="111"/>
      <c r="K7255" s="111"/>
      <c r="L7255" s="111"/>
      <c r="M7255" s="111"/>
      <c r="N7255" s="111"/>
      <c r="O7255" s="112"/>
      <c r="AF7255" s="109"/>
      <c r="AG7255" s="109"/>
      <c r="AH7255" s="109"/>
      <c r="AN7255" s="109"/>
      <c r="AO7255" s="109"/>
      <c r="AP7255" s="109"/>
      <c r="BF7255" s="305"/>
      <c r="BG7255" s="305"/>
      <c r="BJ7255" s="344"/>
      <c r="BK7255" s="344"/>
      <c r="BS7255" s="305"/>
      <c r="BT7255" s="305"/>
      <c r="BU7255" s="305"/>
      <c r="BV7255" s="305"/>
      <c r="BW7255" s="305"/>
      <c r="BX7255" s="305"/>
      <c r="BY7255" s="305"/>
      <c r="BZ7255" s="305"/>
      <c r="CA7255" s="305"/>
      <c r="CE7255" s="110"/>
    </row>
    <row r="7256" spans="9:83" s="108" customFormat="1" x14ac:dyDescent="0.25">
      <c r="I7256" s="111"/>
      <c r="J7256" s="111"/>
      <c r="K7256" s="111"/>
      <c r="L7256" s="111"/>
      <c r="M7256" s="111"/>
      <c r="N7256" s="111"/>
      <c r="O7256" s="112"/>
      <c r="AF7256" s="109"/>
      <c r="AG7256" s="109"/>
      <c r="AH7256" s="109"/>
      <c r="AN7256" s="109"/>
      <c r="AO7256" s="109"/>
      <c r="AP7256" s="109"/>
      <c r="BF7256" s="305"/>
      <c r="BG7256" s="305"/>
      <c r="BJ7256" s="344"/>
      <c r="BK7256" s="344"/>
      <c r="BS7256" s="305"/>
      <c r="BT7256" s="305"/>
      <c r="BU7256" s="305"/>
      <c r="BV7256" s="305"/>
      <c r="BW7256" s="305"/>
      <c r="BX7256" s="305"/>
      <c r="BY7256" s="305"/>
      <c r="BZ7256" s="305"/>
      <c r="CA7256" s="305"/>
      <c r="CE7256" s="110"/>
    </row>
    <row r="7257" spans="9:83" s="108" customFormat="1" x14ac:dyDescent="0.25">
      <c r="I7257" s="111"/>
      <c r="J7257" s="111"/>
      <c r="K7257" s="111"/>
      <c r="L7257" s="111"/>
      <c r="M7257" s="111"/>
      <c r="N7257" s="111"/>
      <c r="O7257" s="112"/>
      <c r="AF7257" s="109"/>
      <c r="AG7257" s="109"/>
      <c r="AH7257" s="109"/>
      <c r="AN7257" s="109"/>
      <c r="AO7257" s="109"/>
      <c r="AP7257" s="109"/>
      <c r="BF7257" s="305"/>
      <c r="BG7257" s="305"/>
      <c r="BJ7257" s="344"/>
      <c r="BK7257" s="344"/>
      <c r="BS7257" s="305"/>
      <c r="BT7257" s="305"/>
      <c r="BU7257" s="305"/>
      <c r="BV7257" s="305"/>
      <c r="BW7257" s="305"/>
      <c r="BX7257" s="305"/>
      <c r="BY7257" s="305"/>
      <c r="BZ7257" s="305"/>
      <c r="CA7257" s="305"/>
      <c r="CE7257" s="110"/>
    </row>
    <row r="7258" spans="9:83" s="108" customFormat="1" x14ac:dyDescent="0.25">
      <c r="I7258" s="111"/>
      <c r="J7258" s="111"/>
      <c r="K7258" s="111"/>
      <c r="L7258" s="111"/>
      <c r="M7258" s="111"/>
      <c r="N7258" s="111"/>
      <c r="O7258" s="112"/>
      <c r="AF7258" s="109"/>
      <c r="AG7258" s="109"/>
      <c r="AH7258" s="109"/>
      <c r="AN7258" s="109"/>
      <c r="AO7258" s="109"/>
      <c r="AP7258" s="109"/>
      <c r="BF7258" s="305"/>
      <c r="BG7258" s="305"/>
      <c r="BJ7258" s="344"/>
      <c r="BK7258" s="344"/>
      <c r="BS7258" s="305"/>
      <c r="BT7258" s="305"/>
      <c r="BU7258" s="305"/>
      <c r="BV7258" s="305"/>
      <c r="BW7258" s="305"/>
      <c r="BX7258" s="305"/>
      <c r="BY7258" s="305"/>
      <c r="BZ7258" s="305"/>
      <c r="CA7258" s="305"/>
      <c r="CE7258" s="110"/>
    </row>
    <row r="7259" spans="9:83" s="108" customFormat="1" x14ac:dyDescent="0.25">
      <c r="I7259" s="111"/>
      <c r="J7259" s="111"/>
      <c r="K7259" s="111"/>
      <c r="L7259" s="111"/>
      <c r="M7259" s="111"/>
      <c r="N7259" s="111"/>
      <c r="O7259" s="112"/>
      <c r="AF7259" s="109"/>
      <c r="AG7259" s="109"/>
      <c r="AH7259" s="109"/>
      <c r="AN7259" s="109"/>
      <c r="AO7259" s="109"/>
      <c r="AP7259" s="109"/>
      <c r="BF7259" s="305"/>
      <c r="BG7259" s="305"/>
      <c r="BJ7259" s="344"/>
      <c r="BK7259" s="344"/>
      <c r="BS7259" s="305"/>
      <c r="BT7259" s="305"/>
      <c r="BU7259" s="305"/>
      <c r="BV7259" s="305"/>
      <c r="BW7259" s="305"/>
      <c r="BX7259" s="305"/>
      <c r="BY7259" s="305"/>
      <c r="BZ7259" s="305"/>
      <c r="CA7259" s="305"/>
      <c r="CE7259" s="110"/>
    </row>
    <row r="7260" spans="9:83" s="108" customFormat="1" x14ac:dyDescent="0.25">
      <c r="I7260" s="111"/>
      <c r="J7260" s="111"/>
      <c r="K7260" s="111"/>
      <c r="L7260" s="111"/>
      <c r="M7260" s="111"/>
      <c r="N7260" s="111"/>
      <c r="O7260" s="112"/>
      <c r="AF7260" s="109"/>
      <c r="AG7260" s="109"/>
      <c r="AH7260" s="109"/>
      <c r="AN7260" s="109"/>
      <c r="AO7260" s="109"/>
      <c r="AP7260" s="109"/>
      <c r="BF7260" s="305"/>
      <c r="BG7260" s="305"/>
      <c r="BJ7260" s="344"/>
      <c r="BK7260" s="344"/>
      <c r="BS7260" s="305"/>
      <c r="BT7260" s="305"/>
      <c r="BU7260" s="305"/>
      <c r="BV7260" s="305"/>
      <c r="BW7260" s="305"/>
      <c r="BX7260" s="305"/>
      <c r="BY7260" s="305"/>
      <c r="BZ7260" s="305"/>
      <c r="CA7260" s="305"/>
      <c r="CE7260" s="110"/>
    </row>
    <row r="7261" spans="9:83" s="108" customFormat="1" x14ac:dyDescent="0.25">
      <c r="I7261" s="111"/>
      <c r="J7261" s="111"/>
      <c r="K7261" s="111"/>
      <c r="L7261" s="111"/>
      <c r="M7261" s="111"/>
      <c r="N7261" s="111"/>
      <c r="O7261" s="112"/>
      <c r="AF7261" s="109"/>
      <c r="AG7261" s="109"/>
      <c r="AH7261" s="109"/>
      <c r="AN7261" s="109"/>
      <c r="AO7261" s="109"/>
      <c r="AP7261" s="109"/>
      <c r="BF7261" s="305"/>
      <c r="BG7261" s="305"/>
      <c r="BJ7261" s="344"/>
      <c r="BK7261" s="344"/>
      <c r="BS7261" s="305"/>
      <c r="BT7261" s="305"/>
      <c r="BU7261" s="305"/>
      <c r="BV7261" s="305"/>
      <c r="BW7261" s="305"/>
      <c r="BX7261" s="305"/>
      <c r="BY7261" s="305"/>
      <c r="BZ7261" s="305"/>
      <c r="CA7261" s="305"/>
      <c r="CE7261" s="110"/>
    </row>
    <row r="7262" spans="9:83" s="108" customFormat="1" x14ac:dyDescent="0.25">
      <c r="I7262" s="111"/>
      <c r="J7262" s="111"/>
      <c r="K7262" s="111"/>
      <c r="L7262" s="111"/>
      <c r="M7262" s="111"/>
      <c r="N7262" s="111"/>
      <c r="O7262" s="112"/>
      <c r="AF7262" s="109"/>
      <c r="AG7262" s="109"/>
      <c r="AH7262" s="109"/>
      <c r="AN7262" s="109"/>
      <c r="AO7262" s="109"/>
      <c r="AP7262" s="109"/>
      <c r="BF7262" s="305"/>
      <c r="BG7262" s="305"/>
      <c r="BJ7262" s="344"/>
      <c r="BK7262" s="344"/>
      <c r="BS7262" s="305"/>
      <c r="BT7262" s="305"/>
      <c r="BU7262" s="305"/>
      <c r="BV7262" s="305"/>
      <c r="BW7262" s="305"/>
      <c r="BX7262" s="305"/>
      <c r="BY7262" s="305"/>
      <c r="BZ7262" s="305"/>
      <c r="CA7262" s="305"/>
      <c r="CE7262" s="110"/>
    </row>
    <row r="7263" spans="9:83" s="108" customFormat="1" x14ac:dyDescent="0.25">
      <c r="I7263" s="111"/>
      <c r="J7263" s="111"/>
      <c r="K7263" s="111"/>
      <c r="L7263" s="111"/>
      <c r="M7263" s="111"/>
      <c r="N7263" s="111"/>
      <c r="O7263" s="112"/>
      <c r="AF7263" s="109"/>
      <c r="AG7263" s="109"/>
      <c r="AH7263" s="109"/>
      <c r="AN7263" s="109"/>
      <c r="AO7263" s="109"/>
      <c r="AP7263" s="109"/>
      <c r="BF7263" s="305"/>
      <c r="BG7263" s="305"/>
      <c r="BJ7263" s="344"/>
      <c r="BK7263" s="344"/>
      <c r="BS7263" s="305"/>
      <c r="BT7263" s="305"/>
      <c r="BU7263" s="305"/>
      <c r="BV7263" s="305"/>
      <c r="BW7263" s="305"/>
      <c r="BX7263" s="305"/>
      <c r="BY7263" s="305"/>
      <c r="BZ7263" s="305"/>
      <c r="CA7263" s="305"/>
      <c r="CE7263" s="110"/>
    </row>
    <row r="7264" spans="9:83" s="108" customFormat="1" x14ac:dyDescent="0.25">
      <c r="I7264" s="111"/>
      <c r="J7264" s="111"/>
      <c r="K7264" s="111"/>
      <c r="L7264" s="111"/>
      <c r="M7264" s="111"/>
      <c r="N7264" s="111"/>
      <c r="O7264" s="112"/>
      <c r="AF7264" s="109"/>
      <c r="AG7264" s="109"/>
      <c r="AH7264" s="109"/>
      <c r="AN7264" s="109"/>
      <c r="AO7264" s="109"/>
      <c r="AP7264" s="109"/>
      <c r="BF7264" s="305"/>
      <c r="BG7264" s="305"/>
      <c r="BJ7264" s="344"/>
      <c r="BK7264" s="344"/>
      <c r="BS7264" s="305"/>
      <c r="BT7264" s="305"/>
      <c r="BU7264" s="305"/>
      <c r="BV7264" s="305"/>
      <c r="BW7264" s="305"/>
      <c r="BX7264" s="305"/>
      <c r="BY7264" s="305"/>
      <c r="BZ7264" s="305"/>
      <c r="CA7264" s="305"/>
      <c r="CE7264" s="110"/>
    </row>
    <row r="7265" spans="9:83" s="108" customFormat="1" x14ac:dyDescent="0.25">
      <c r="I7265" s="111"/>
      <c r="J7265" s="111"/>
      <c r="K7265" s="111"/>
      <c r="L7265" s="111"/>
      <c r="M7265" s="111"/>
      <c r="N7265" s="111"/>
      <c r="O7265" s="112"/>
      <c r="AF7265" s="109"/>
      <c r="AG7265" s="109"/>
      <c r="AH7265" s="109"/>
      <c r="AN7265" s="109"/>
      <c r="AO7265" s="109"/>
      <c r="AP7265" s="109"/>
      <c r="BF7265" s="305"/>
      <c r="BG7265" s="305"/>
      <c r="BJ7265" s="344"/>
      <c r="BK7265" s="344"/>
      <c r="BS7265" s="305"/>
      <c r="BT7265" s="305"/>
      <c r="BU7265" s="305"/>
      <c r="BV7265" s="305"/>
      <c r="BW7265" s="305"/>
      <c r="BX7265" s="305"/>
      <c r="BY7265" s="305"/>
      <c r="BZ7265" s="305"/>
      <c r="CA7265" s="305"/>
      <c r="CE7265" s="110"/>
    </row>
    <row r="7266" spans="9:83" s="108" customFormat="1" x14ac:dyDescent="0.25">
      <c r="I7266" s="111"/>
      <c r="J7266" s="111"/>
      <c r="K7266" s="111"/>
      <c r="L7266" s="111"/>
      <c r="M7266" s="111"/>
      <c r="N7266" s="111"/>
      <c r="O7266" s="112"/>
      <c r="AF7266" s="109"/>
      <c r="AG7266" s="109"/>
      <c r="AH7266" s="109"/>
      <c r="AN7266" s="109"/>
      <c r="AO7266" s="109"/>
      <c r="AP7266" s="109"/>
      <c r="BF7266" s="305"/>
      <c r="BG7266" s="305"/>
      <c r="BJ7266" s="344"/>
      <c r="BK7266" s="344"/>
      <c r="BS7266" s="305"/>
      <c r="BT7266" s="305"/>
      <c r="BU7266" s="305"/>
      <c r="BV7266" s="305"/>
      <c r="BW7266" s="305"/>
      <c r="BX7266" s="305"/>
      <c r="BY7266" s="305"/>
      <c r="BZ7266" s="305"/>
      <c r="CA7266" s="305"/>
      <c r="CE7266" s="110"/>
    </row>
    <row r="7267" spans="9:83" s="108" customFormat="1" x14ac:dyDescent="0.25">
      <c r="I7267" s="111"/>
      <c r="J7267" s="111"/>
      <c r="K7267" s="111"/>
      <c r="L7267" s="111"/>
      <c r="M7267" s="111"/>
      <c r="N7267" s="111"/>
      <c r="O7267" s="112"/>
      <c r="AF7267" s="109"/>
      <c r="AG7267" s="109"/>
      <c r="AH7267" s="109"/>
      <c r="AN7267" s="109"/>
      <c r="AO7267" s="109"/>
      <c r="AP7267" s="109"/>
      <c r="BF7267" s="305"/>
      <c r="BG7267" s="305"/>
      <c r="BJ7267" s="344"/>
      <c r="BK7267" s="344"/>
      <c r="BS7267" s="305"/>
      <c r="BT7267" s="305"/>
      <c r="BU7267" s="305"/>
      <c r="BV7267" s="305"/>
      <c r="BW7267" s="305"/>
      <c r="BX7267" s="305"/>
      <c r="BY7267" s="305"/>
      <c r="BZ7267" s="305"/>
      <c r="CA7267" s="305"/>
      <c r="CE7267" s="110"/>
    </row>
    <row r="7268" spans="9:83" s="108" customFormat="1" x14ac:dyDescent="0.25">
      <c r="I7268" s="111"/>
      <c r="J7268" s="111"/>
      <c r="K7268" s="111"/>
      <c r="L7268" s="111"/>
      <c r="M7268" s="111"/>
      <c r="N7268" s="111"/>
      <c r="O7268" s="112"/>
      <c r="AF7268" s="109"/>
      <c r="AG7268" s="109"/>
      <c r="AH7268" s="109"/>
      <c r="AN7268" s="109"/>
      <c r="AO7268" s="109"/>
      <c r="AP7268" s="109"/>
      <c r="BF7268" s="305"/>
      <c r="BG7268" s="305"/>
      <c r="BJ7268" s="344"/>
      <c r="BK7268" s="344"/>
      <c r="BS7268" s="305"/>
      <c r="BT7268" s="305"/>
      <c r="BU7268" s="305"/>
      <c r="BV7268" s="305"/>
      <c r="BW7268" s="305"/>
      <c r="BX7268" s="305"/>
      <c r="BY7268" s="305"/>
      <c r="BZ7268" s="305"/>
      <c r="CA7268" s="305"/>
      <c r="CE7268" s="110"/>
    </row>
    <row r="7269" spans="9:83" s="108" customFormat="1" x14ac:dyDescent="0.25">
      <c r="I7269" s="111"/>
      <c r="J7269" s="111"/>
      <c r="K7269" s="111"/>
      <c r="L7269" s="111"/>
      <c r="M7269" s="111"/>
      <c r="N7269" s="111"/>
      <c r="O7269" s="112"/>
      <c r="AF7269" s="109"/>
      <c r="AG7269" s="109"/>
      <c r="AH7269" s="109"/>
      <c r="AN7269" s="109"/>
      <c r="AO7269" s="109"/>
      <c r="AP7269" s="109"/>
      <c r="BF7269" s="305"/>
      <c r="BG7269" s="305"/>
      <c r="BJ7269" s="344"/>
      <c r="BK7269" s="344"/>
      <c r="BS7269" s="305"/>
      <c r="BT7269" s="305"/>
      <c r="BU7269" s="305"/>
      <c r="BV7269" s="305"/>
      <c r="BW7269" s="305"/>
      <c r="BX7269" s="305"/>
      <c r="BY7269" s="305"/>
      <c r="BZ7269" s="305"/>
      <c r="CA7269" s="305"/>
      <c r="CE7269" s="110"/>
    </row>
    <row r="7270" spans="9:83" s="108" customFormat="1" x14ac:dyDescent="0.25">
      <c r="I7270" s="111"/>
      <c r="J7270" s="111"/>
      <c r="K7270" s="111"/>
      <c r="L7270" s="111"/>
      <c r="M7270" s="111"/>
      <c r="N7270" s="111"/>
      <c r="O7270" s="112"/>
      <c r="AF7270" s="109"/>
      <c r="AG7270" s="109"/>
      <c r="AH7270" s="109"/>
      <c r="AN7270" s="109"/>
      <c r="AO7270" s="109"/>
      <c r="AP7270" s="109"/>
      <c r="BF7270" s="305"/>
      <c r="BG7270" s="305"/>
      <c r="BJ7270" s="344"/>
      <c r="BK7270" s="344"/>
      <c r="BS7270" s="305"/>
      <c r="BT7270" s="305"/>
      <c r="BU7270" s="305"/>
      <c r="BV7270" s="305"/>
      <c r="BW7270" s="305"/>
      <c r="BX7270" s="305"/>
      <c r="BY7270" s="305"/>
      <c r="BZ7270" s="305"/>
      <c r="CA7270" s="305"/>
      <c r="CE7270" s="110"/>
    </row>
    <row r="7271" spans="9:83" s="108" customFormat="1" x14ac:dyDescent="0.25">
      <c r="I7271" s="111"/>
      <c r="J7271" s="111"/>
      <c r="K7271" s="111"/>
      <c r="L7271" s="111"/>
      <c r="M7271" s="111"/>
      <c r="N7271" s="111"/>
      <c r="O7271" s="112"/>
      <c r="AF7271" s="109"/>
      <c r="AG7271" s="109"/>
      <c r="AH7271" s="109"/>
      <c r="AN7271" s="109"/>
      <c r="AO7271" s="109"/>
      <c r="AP7271" s="109"/>
      <c r="BF7271" s="305"/>
      <c r="BG7271" s="305"/>
      <c r="BJ7271" s="344"/>
      <c r="BK7271" s="344"/>
      <c r="BS7271" s="305"/>
      <c r="BT7271" s="305"/>
      <c r="BU7271" s="305"/>
      <c r="BV7271" s="305"/>
      <c r="BW7271" s="305"/>
      <c r="BX7271" s="305"/>
      <c r="BY7271" s="305"/>
      <c r="BZ7271" s="305"/>
      <c r="CA7271" s="305"/>
      <c r="CE7271" s="110"/>
    </row>
    <row r="7272" spans="9:83" s="108" customFormat="1" x14ac:dyDescent="0.25">
      <c r="I7272" s="111"/>
      <c r="J7272" s="111"/>
      <c r="K7272" s="111"/>
      <c r="L7272" s="111"/>
      <c r="M7272" s="111"/>
      <c r="N7272" s="111"/>
      <c r="O7272" s="112"/>
      <c r="AF7272" s="109"/>
      <c r="AG7272" s="109"/>
      <c r="AH7272" s="109"/>
      <c r="AN7272" s="109"/>
      <c r="AO7272" s="109"/>
      <c r="AP7272" s="109"/>
      <c r="BF7272" s="305"/>
      <c r="BG7272" s="305"/>
      <c r="BJ7272" s="344"/>
      <c r="BK7272" s="344"/>
      <c r="BS7272" s="305"/>
      <c r="BT7272" s="305"/>
      <c r="BU7272" s="305"/>
      <c r="BV7272" s="305"/>
      <c r="BW7272" s="305"/>
      <c r="BX7272" s="305"/>
      <c r="BY7272" s="305"/>
      <c r="BZ7272" s="305"/>
      <c r="CA7272" s="305"/>
      <c r="CE7272" s="110"/>
    </row>
    <row r="7273" spans="9:83" s="108" customFormat="1" x14ac:dyDescent="0.25">
      <c r="I7273" s="111"/>
      <c r="J7273" s="111"/>
      <c r="K7273" s="111"/>
      <c r="L7273" s="111"/>
      <c r="M7273" s="111"/>
      <c r="N7273" s="111"/>
      <c r="O7273" s="112"/>
      <c r="AF7273" s="109"/>
      <c r="AG7273" s="109"/>
      <c r="AH7273" s="109"/>
      <c r="AN7273" s="109"/>
      <c r="AO7273" s="109"/>
      <c r="AP7273" s="109"/>
      <c r="BF7273" s="305"/>
      <c r="BG7273" s="305"/>
      <c r="BJ7273" s="344"/>
      <c r="BK7273" s="344"/>
      <c r="BS7273" s="305"/>
      <c r="BT7273" s="305"/>
      <c r="BU7273" s="305"/>
      <c r="BV7273" s="305"/>
      <c r="BW7273" s="305"/>
      <c r="BX7273" s="305"/>
      <c r="BY7273" s="305"/>
      <c r="BZ7273" s="305"/>
      <c r="CA7273" s="305"/>
      <c r="CE7273" s="110"/>
    </row>
    <row r="7274" spans="9:83" s="108" customFormat="1" x14ac:dyDescent="0.25">
      <c r="I7274" s="111"/>
      <c r="J7274" s="111"/>
      <c r="K7274" s="111"/>
      <c r="L7274" s="111"/>
      <c r="M7274" s="111"/>
      <c r="N7274" s="111"/>
      <c r="O7274" s="112"/>
      <c r="AF7274" s="109"/>
      <c r="AG7274" s="109"/>
      <c r="AH7274" s="109"/>
      <c r="AN7274" s="109"/>
      <c r="AO7274" s="109"/>
      <c r="AP7274" s="109"/>
      <c r="BF7274" s="305"/>
      <c r="BG7274" s="305"/>
      <c r="BJ7274" s="344"/>
      <c r="BK7274" s="344"/>
      <c r="BS7274" s="305"/>
      <c r="BT7274" s="305"/>
      <c r="BU7274" s="305"/>
      <c r="BV7274" s="305"/>
      <c r="BW7274" s="305"/>
      <c r="BX7274" s="305"/>
      <c r="BY7274" s="305"/>
      <c r="BZ7274" s="305"/>
      <c r="CA7274" s="305"/>
      <c r="CE7274" s="110"/>
    </row>
    <row r="7275" spans="9:83" s="108" customFormat="1" x14ac:dyDescent="0.25">
      <c r="I7275" s="111"/>
      <c r="J7275" s="111"/>
      <c r="K7275" s="111"/>
      <c r="L7275" s="111"/>
      <c r="M7275" s="111"/>
      <c r="N7275" s="111"/>
      <c r="O7275" s="112"/>
      <c r="AF7275" s="109"/>
      <c r="AG7275" s="109"/>
      <c r="AH7275" s="109"/>
      <c r="AN7275" s="109"/>
      <c r="AO7275" s="109"/>
      <c r="AP7275" s="109"/>
      <c r="BF7275" s="305"/>
      <c r="BG7275" s="305"/>
      <c r="BJ7275" s="344"/>
      <c r="BK7275" s="344"/>
      <c r="BS7275" s="305"/>
      <c r="BT7275" s="305"/>
      <c r="BU7275" s="305"/>
      <c r="BV7275" s="305"/>
      <c r="BW7275" s="305"/>
      <c r="BX7275" s="305"/>
      <c r="BY7275" s="305"/>
      <c r="BZ7275" s="305"/>
      <c r="CA7275" s="305"/>
      <c r="CE7275" s="110"/>
    </row>
    <row r="7276" spans="9:83" s="108" customFormat="1" x14ac:dyDescent="0.25">
      <c r="I7276" s="111"/>
      <c r="J7276" s="111"/>
      <c r="K7276" s="111"/>
      <c r="L7276" s="111"/>
      <c r="M7276" s="111"/>
      <c r="N7276" s="111"/>
      <c r="O7276" s="112"/>
      <c r="AF7276" s="109"/>
      <c r="AG7276" s="109"/>
      <c r="AH7276" s="109"/>
      <c r="AN7276" s="109"/>
      <c r="AO7276" s="109"/>
      <c r="AP7276" s="109"/>
      <c r="BF7276" s="305"/>
      <c r="BG7276" s="305"/>
      <c r="BJ7276" s="344"/>
      <c r="BK7276" s="344"/>
      <c r="BS7276" s="305"/>
      <c r="BT7276" s="305"/>
      <c r="BU7276" s="305"/>
      <c r="BV7276" s="305"/>
      <c r="BW7276" s="305"/>
      <c r="BX7276" s="305"/>
      <c r="BY7276" s="305"/>
      <c r="BZ7276" s="305"/>
      <c r="CA7276" s="305"/>
      <c r="CE7276" s="110"/>
    </row>
    <row r="7277" spans="9:83" s="108" customFormat="1" x14ac:dyDescent="0.25">
      <c r="I7277" s="111"/>
      <c r="J7277" s="111"/>
      <c r="K7277" s="111"/>
      <c r="L7277" s="111"/>
      <c r="M7277" s="111"/>
      <c r="N7277" s="111"/>
      <c r="O7277" s="112"/>
      <c r="AF7277" s="109"/>
      <c r="AG7277" s="109"/>
      <c r="AH7277" s="109"/>
      <c r="AN7277" s="109"/>
      <c r="AO7277" s="109"/>
      <c r="AP7277" s="109"/>
      <c r="BF7277" s="305"/>
      <c r="BG7277" s="305"/>
      <c r="BJ7277" s="344"/>
      <c r="BK7277" s="344"/>
      <c r="BS7277" s="305"/>
      <c r="BT7277" s="305"/>
      <c r="BU7277" s="305"/>
      <c r="BV7277" s="305"/>
      <c r="BW7277" s="305"/>
      <c r="BX7277" s="305"/>
      <c r="BY7277" s="305"/>
      <c r="BZ7277" s="305"/>
      <c r="CA7277" s="305"/>
      <c r="CE7277" s="110"/>
    </row>
    <row r="7278" spans="9:83" s="108" customFormat="1" x14ac:dyDescent="0.25">
      <c r="I7278" s="111"/>
      <c r="J7278" s="111"/>
      <c r="K7278" s="111"/>
      <c r="L7278" s="111"/>
      <c r="M7278" s="111"/>
      <c r="N7278" s="111"/>
      <c r="O7278" s="112"/>
      <c r="AF7278" s="109"/>
      <c r="AG7278" s="109"/>
      <c r="AH7278" s="109"/>
      <c r="AN7278" s="109"/>
      <c r="AO7278" s="109"/>
      <c r="AP7278" s="109"/>
      <c r="BF7278" s="305"/>
      <c r="BG7278" s="305"/>
      <c r="BJ7278" s="344"/>
      <c r="BK7278" s="344"/>
      <c r="BS7278" s="305"/>
      <c r="BT7278" s="305"/>
      <c r="BU7278" s="305"/>
      <c r="BV7278" s="305"/>
      <c r="BW7278" s="305"/>
      <c r="BX7278" s="305"/>
      <c r="BY7278" s="305"/>
      <c r="BZ7278" s="305"/>
      <c r="CA7278" s="305"/>
      <c r="CE7278" s="110"/>
    </row>
    <row r="7279" spans="9:83" s="108" customFormat="1" x14ac:dyDescent="0.25">
      <c r="I7279" s="111"/>
      <c r="J7279" s="111"/>
      <c r="K7279" s="111"/>
      <c r="L7279" s="111"/>
      <c r="M7279" s="111"/>
      <c r="N7279" s="111"/>
      <c r="O7279" s="112"/>
      <c r="AF7279" s="109"/>
      <c r="AG7279" s="109"/>
      <c r="AH7279" s="109"/>
      <c r="AN7279" s="109"/>
      <c r="AO7279" s="109"/>
      <c r="AP7279" s="109"/>
      <c r="BF7279" s="305"/>
      <c r="BG7279" s="305"/>
      <c r="BJ7279" s="344"/>
      <c r="BK7279" s="344"/>
      <c r="BS7279" s="305"/>
      <c r="BT7279" s="305"/>
      <c r="BU7279" s="305"/>
      <c r="BV7279" s="305"/>
      <c r="BW7279" s="305"/>
      <c r="BX7279" s="305"/>
      <c r="BY7279" s="305"/>
      <c r="BZ7279" s="305"/>
      <c r="CA7279" s="305"/>
      <c r="CE7279" s="110"/>
    </row>
    <row r="7280" spans="9:83" s="108" customFormat="1" x14ac:dyDescent="0.25">
      <c r="I7280" s="111"/>
      <c r="J7280" s="111"/>
      <c r="K7280" s="111"/>
      <c r="L7280" s="111"/>
      <c r="M7280" s="111"/>
      <c r="N7280" s="111"/>
      <c r="O7280" s="112"/>
      <c r="AF7280" s="109"/>
      <c r="AG7280" s="109"/>
      <c r="AH7280" s="109"/>
      <c r="AN7280" s="109"/>
      <c r="AO7280" s="109"/>
      <c r="AP7280" s="109"/>
      <c r="BF7280" s="305"/>
      <c r="BG7280" s="305"/>
      <c r="BJ7280" s="344"/>
      <c r="BK7280" s="344"/>
      <c r="BS7280" s="305"/>
      <c r="BT7280" s="305"/>
      <c r="BU7280" s="305"/>
      <c r="BV7280" s="305"/>
      <c r="BW7280" s="305"/>
      <c r="BX7280" s="305"/>
      <c r="BY7280" s="305"/>
      <c r="BZ7280" s="305"/>
      <c r="CA7280" s="305"/>
      <c r="CE7280" s="110"/>
    </row>
    <row r="7281" spans="9:83" s="108" customFormat="1" x14ac:dyDescent="0.25">
      <c r="I7281" s="111"/>
      <c r="J7281" s="111"/>
      <c r="K7281" s="111"/>
      <c r="L7281" s="111"/>
      <c r="M7281" s="111"/>
      <c r="N7281" s="111"/>
      <c r="O7281" s="112"/>
      <c r="AF7281" s="109"/>
      <c r="AG7281" s="109"/>
      <c r="AH7281" s="109"/>
      <c r="AN7281" s="109"/>
      <c r="AO7281" s="109"/>
      <c r="AP7281" s="109"/>
      <c r="BF7281" s="305"/>
      <c r="BG7281" s="305"/>
      <c r="BJ7281" s="344"/>
      <c r="BK7281" s="344"/>
      <c r="BS7281" s="305"/>
      <c r="BT7281" s="305"/>
      <c r="BU7281" s="305"/>
      <c r="BV7281" s="305"/>
      <c r="BW7281" s="305"/>
      <c r="BX7281" s="305"/>
      <c r="BY7281" s="305"/>
      <c r="BZ7281" s="305"/>
      <c r="CA7281" s="305"/>
      <c r="CE7281" s="110"/>
    </row>
    <row r="7282" spans="9:83" s="108" customFormat="1" x14ac:dyDescent="0.25">
      <c r="I7282" s="111"/>
      <c r="J7282" s="111"/>
      <c r="K7282" s="111"/>
      <c r="L7282" s="111"/>
      <c r="M7282" s="111"/>
      <c r="N7282" s="111"/>
      <c r="O7282" s="112"/>
      <c r="AF7282" s="109"/>
      <c r="AG7282" s="109"/>
      <c r="AH7282" s="109"/>
      <c r="AN7282" s="109"/>
      <c r="AO7282" s="109"/>
      <c r="AP7282" s="109"/>
      <c r="BF7282" s="305"/>
      <c r="BG7282" s="305"/>
      <c r="BJ7282" s="344"/>
      <c r="BK7282" s="344"/>
      <c r="BS7282" s="305"/>
      <c r="BT7282" s="305"/>
      <c r="BU7282" s="305"/>
      <c r="BV7282" s="305"/>
      <c r="BW7282" s="305"/>
      <c r="BX7282" s="305"/>
      <c r="BY7282" s="305"/>
      <c r="BZ7282" s="305"/>
      <c r="CA7282" s="305"/>
      <c r="CE7282" s="110"/>
    </row>
    <row r="7283" spans="9:83" s="108" customFormat="1" x14ac:dyDescent="0.25">
      <c r="I7283" s="111"/>
      <c r="J7283" s="111"/>
      <c r="K7283" s="111"/>
      <c r="L7283" s="111"/>
      <c r="M7283" s="111"/>
      <c r="N7283" s="111"/>
      <c r="O7283" s="112"/>
      <c r="AF7283" s="109"/>
      <c r="AG7283" s="109"/>
      <c r="AH7283" s="109"/>
      <c r="AN7283" s="109"/>
      <c r="AO7283" s="109"/>
      <c r="AP7283" s="109"/>
      <c r="BF7283" s="305"/>
      <c r="BG7283" s="305"/>
      <c r="BJ7283" s="344"/>
      <c r="BK7283" s="344"/>
      <c r="BS7283" s="305"/>
      <c r="BT7283" s="305"/>
      <c r="BU7283" s="305"/>
      <c r="BV7283" s="305"/>
      <c r="BW7283" s="305"/>
      <c r="BX7283" s="305"/>
      <c r="BY7283" s="305"/>
      <c r="BZ7283" s="305"/>
      <c r="CA7283" s="305"/>
      <c r="CE7283" s="110"/>
    </row>
    <row r="7284" spans="9:83" s="108" customFormat="1" x14ac:dyDescent="0.25">
      <c r="I7284" s="111"/>
      <c r="J7284" s="111"/>
      <c r="K7284" s="111"/>
      <c r="L7284" s="111"/>
      <c r="M7284" s="111"/>
      <c r="N7284" s="111"/>
      <c r="O7284" s="112"/>
      <c r="AF7284" s="109"/>
      <c r="AG7284" s="109"/>
      <c r="AH7284" s="109"/>
      <c r="AN7284" s="109"/>
      <c r="AO7284" s="109"/>
      <c r="AP7284" s="109"/>
      <c r="BF7284" s="305"/>
      <c r="BG7284" s="305"/>
      <c r="BJ7284" s="344"/>
      <c r="BK7284" s="344"/>
      <c r="BS7284" s="305"/>
      <c r="BT7284" s="305"/>
      <c r="BU7284" s="305"/>
      <c r="BV7284" s="305"/>
      <c r="BW7284" s="305"/>
      <c r="BX7284" s="305"/>
      <c r="BY7284" s="305"/>
      <c r="BZ7284" s="305"/>
      <c r="CA7284" s="305"/>
      <c r="CE7284" s="110"/>
    </row>
    <row r="7285" spans="9:83" s="108" customFormat="1" x14ac:dyDescent="0.25">
      <c r="I7285" s="111"/>
      <c r="J7285" s="111"/>
      <c r="K7285" s="111"/>
      <c r="L7285" s="111"/>
      <c r="M7285" s="111"/>
      <c r="N7285" s="111"/>
      <c r="O7285" s="112"/>
      <c r="AF7285" s="109"/>
      <c r="AG7285" s="109"/>
      <c r="AH7285" s="109"/>
      <c r="AN7285" s="109"/>
      <c r="AO7285" s="109"/>
      <c r="AP7285" s="109"/>
      <c r="BF7285" s="305"/>
      <c r="BG7285" s="305"/>
      <c r="BJ7285" s="344"/>
      <c r="BK7285" s="344"/>
      <c r="BS7285" s="305"/>
      <c r="BT7285" s="305"/>
      <c r="BU7285" s="305"/>
      <c r="BV7285" s="305"/>
      <c r="BW7285" s="305"/>
      <c r="BX7285" s="305"/>
      <c r="BY7285" s="305"/>
      <c r="BZ7285" s="305"/>
      <c r="CA7285" s="305"/>
      <c r="CE7285" s="110"/>
    </row>
    <row r="7286" spans="9:83" s="108" customFormat="1" x14ac:dyDescent="0.25">
      <c r="I7286" s="111"/>
      <c r="J7286" s="111"/>
      <c r="K7286" s="111"/>
      <c r="L7286" s="111"/>
      <c r="M7286" s="111"/>
      <c r="N7286" s="111"/>
      <c r="O7286" s="112"/>
      <c r="AF7286" s="109"/>
      <c r="AG7286" s="109"/>
      <c r="AH7286" s="109"/>
      <c r="AN7286" s="109"/>
      <c r="AO7286" s="109"/>
      <c r="AP7286" s="109"/>
      <c r="BF7286" s="305"/>
      <c r="BG7286" s="305"/>
      <c r="BJ7286" s="344"/>
      <c r="BK7286" s="344"/>
      <c r="BS7286" s="305"/>
      <c r="BT7286" s="305"/>
      <c r="BU7286" s="305"/>
      <c r="BV7286" s="305"/>
      <c r="BW7286" s="305"/>
      <c r="BX7286" s="305"/>
      <c r="BY7286" s="305"/>
      <c r="BZ7286" s="305"/>
      <c r="CA7286" s="305"/>
      <c r="CE7286" s="110"/>
    </row>
    <row r="7287" spans="9:83" s="108" customFormat="1" x14ac:dyDescent="0.25">
      <c r="I7287" s="111"/>
      <c r="J7287" s="111"/>
      <c r="K7287" s="111"/>
      <c r="L7287" s="111"/>
      <c r="M7287" s="111"/>
      <c r="N7287" s="111"/>
      <c r="O7287" s="112"/>
      <c r="AF7287" s="109"/>
      <c r="AG7287" s="109"/>
      <c r="AH7287" s="109"/>
      <c r="AN7287" s="109"/>
      <c r="AO7287" s="109"/>
      <c r="AP7287" s="109"/>
      <c r="BF7287" s="305"/>
      <c r="BG7287" s="305"/>
      <c r="BJ7287" s="344"/>
      <c r="BK7287" s="344"/>
      <c r="BS7287" s="305"/>
      <c r="BT7287" s="305"/>
      <c r="BU7287" s="305"/>
      <c r="BV7287" s="305"/>
      <c r="BW7287" s="305"/>
      <c r="BX7287" s="305"/>
      <c r="BY7287" s="305"/>
      <c r="BZ7287" s="305"/>
      <c r="CA7287" s="305"/>
      <c r="CE7287" s="110"/>
    </row>
    <row r="7288" spans="9:83" s="108" customFormat="1" x14ac:dyDescent="0.25">
      <c r="I7288" s="111"/>
      <c r="J7288" s="111"/>
      <c r="K7288" s="111"/>
      <c r="L7288" s="111"/>
      <c r="M7288" s="111"/>
      <c r="N7288" s="111"/>
      <c r="O7288" s="112"/>
      <c r="AF7288" s="109"/>
      <c r="AG7288" s="109"/>
      <c r="AH7288" s="109"/>
      <c r="AN7288" s="109"/>
      <c r="AO7288" s="109"/>
      <c r="AP7288" s="109"/>
      <c r="BF7288" s="305"/>
      <c r="BG7288" s="305"/>
      <c r="BJ7288" s="344"/>
      <c r="BK7288" s="344"/>
      <c r="BS7288" s="305"/>
      <c r="BT7288" s="305"/>
      <c r="BU7288" s="305"/>
      <c r="BV7288" s="305"/>
      <c r="BW7288" s="305"/>
      <c r="BX7288" s="305"/>
      <c r="BY7288" s="305"/>
      <c r="BZ7288" s="305"/>
      <c r="CA7288" s="305"/>
      <c r="CE7288" s="110"/>
    </row>
    <row r="7289" spans="9:83" s="108" customFormat="1" x14ac:dyDescent="0.25">
      <c r="I7289" s="111"/>
      <c r="J7289" s="111"/>
      <c r="K7289" s="111"/>
      <c r="L7289" s="111"/>
      <c r="M7289" s="111"/>
      <c r="N7289" s="111"/>
      <c r="O7289" s="112"/>
      <c r="AF7289" s="109"/>
      <c r="AG7289" s="109"/>
      <c r="AH7289" s="109"/>
      <c r="AN7289" s="109"/>
      <c r="AO7289" s="109"/>
      <c r="AP7289" s="109"/>
      <c r="BF7289" s="305"/>
      <c r="BG7289" s="305"/>
      <c r="BJ7289" s="344"/>
      <c r="BK7289" s="344"/>
      <c r="BS7289" s="305"/>
      <c r="BT7289" s="305"/>
      <c r="BU7289" s="305"/>
      <c r="BV7289" s="305"/>
      <c r="BW7289" s="305"/>
      <c r="BX7289" s="305"/>
      <c r="BY7289" s="305"/>
      <c r="BZ7289" s="305"/>
      <c r="CA7289" s="305"/>
      <c r="CE7289" s="110"/>
    </row>
    <row r="7290" spans="9:83" s="108" customFormat="1" x14ac:dyDescent="0.25">
      <c r="I7290" s="111"/>
      <c r="J7290" s="111"/>
      <c r="K7290" s="111"/>
      <c r="L7290" s="111"/>
      <c r="M7290" s="111"/>
      <c r="N7290" s="111"/>
      <c r="O7290" s="112"/>
      <c r="AF7290" s="109"/>
      <c r="AG7290" s="109"/>
      <c r="AH7290" s="109"/>
      <c r="AN7290" s="109"/>
      <c r="AO7290" s="109"/>
      <c r="AP7290" s="109"/>
      <c r="BF7290" s="305"/>
      <c r="BG7290" s="305"/>
      <c r="BJ7290" s="344"/>
      <c r="BK7290" s="344"/>
      <c r="BS7290" s="305"/>
      <c r="BT7290" s="305"/>
      <c r="BU7290" s="305"/>
      <c r="BV7290" s="305"/>
      <c r="BW7290" s="305"/>
      <c r="BX7290" s="305"/>
      <c r="BY7290" s="305"/>
      <c r="BZ7290" s="305"/>
      <c r="CA7290" s="305"/>
      <c r="CE7290" s="110"/>
    </row>
    <row r="7291" spans="9:83" s="108" customFormat="1" x14ac:dyDescent="0.25">
      <c r="I7291" s="111"/>
      <c r="J7291" s="111"/>
      <c r="K7291" s="111"/>
      <c r="L7291" s="111"/>
      <c r="M7291" s="111"/>
      <c r="N7291" s="111"/>
      <c r="O7291" s="112"/>
      <c r="AF7291" s="109"/>
      <c r="AG7291" s="109"/>
      <c r="AH7291" s="109"/>
      <c r="AN7291" s="109"/>
      <c r="AO7291" s="109"/>
      <c r="AP7291" s="109"/>
      <c r="BF7291" s="305"/>
      <c r="BG7291" s="305"/>
      <c r="BJ7291" s="344"/>
      <c r="BK7291" s="344"/>
      <c r="BS7291" s="305"/>
      <c r="BT7291" s="305"/>
      <c r="BU7291" s="305"/>
      <c r="BV7291" s="305"/>
      <c r="BW7291" s="305"/>
      <c r="BX7291" s="305"/>
      <c r="BY7291" s="305"/>
      <c r="BZ7291" s="305"/>
      <c r="CA7291" s="305"/>
      <c r="CE7291" s="110"/>
    </row>
    <row r="7292" spans="9:83" s="108" customFormat="1" x14ac:dyDescent="0.25">
      <c r="I7292" s="111"/>
      <c r="J7292" s="111"/>
      <c r="K7292" s="111"/>
      <c r="L7292" s="111"/>
      <c r="M7292" s="111"/>
      <c r="N7292" s="111"/>
      <c r="O7292" s="112"/>
      <c r="AF7292" s="109"/>
      <c r="AG7292" s="109"/>
      <c r="AH7292" s="109"/>
      <c r="AN7292" s="109"/>
      <c r="AO7292" s="109"/>
      <c r="AP7292" s="109"/>
      <c r="BF7292" s="305"/>
      <c r="BG7292" s="305"/>
      <c r="BJ7292" s="344"/>
      <c r="BK7292" s="344"/>
      <c r="BS7292" s="305"/>
      <c r="BT7292" s="305"/>
      <c r="BU7292" s="305"/>
      <c r="BV7292" s="305"/>
      <c r="BW7292" s="305"/>
      <c r="BX7292" s="305"/>
      <c r="BY7292" s="305"/>
      <c r="BZ7292" s="305"/>
      <c r="CA7292" s="305"/>
      <c r="CE7292" s="110"/>
    </row>
    <row r="7293" spans="9:83" s="108" customFormat="1" x14ac:dyDescent="0.25">
      <c r="I7293" s="111"/>
      <c r="J7293" s="111"/>
      <c r="K7293" s="111"/>
      <c r="L7293" s="111"/>
      <c r="M7293" s="111"/>
      <c r="N7293" s="111"/>
      <c r="O7293" s="112"/>
      <c r="AF7293" s="109"/>
      <c r="AG7293" s="109"/>
      <c r="AH7293" s="109"/>
      <c r="AN7293" s="109"/>
      <c r="AO7293" s="109"/>
      <c r="AP7293" s="109"/>
      <c r="BF7293" s="305"/>
      <c r="BG7293" s="305"/>
      <c r="BJ7293" s="344"/>
      <c r="BK7293" s="344"/>
      <c r="BS7293" s="305"/>
      <c r="BT7293" s="305"/>
      <c r="BU7293" s="305"/>
      <c r="BV7293" s="305"/>
      <c r="BW7293" s="305"/>
      <c r="BX7293" s="305"/>
      <c r="BY7293" s="305"/>
      <c r="BZ7293" s="305"/>
      <c r="CA7293" s="305"/>
      <c r="CE7293" s="110"/>
    </row>
    <row r="7294" spans="9:83" s="108" customFormat="1" x14ac:dyDescent="0.25">
      <c r="I7294" s="111"/>
      <c r="J7294" s="111"/>
      <c r="K7294" s="111"/>
      <c r="L7294" s="111"/>
      <c r="M7294" s="111"/>
      <c r="N7294" s="111"/>
      <c r="O7294" s="112"/>
      <c r="AF7294" s="109"/>
      <c r="AG7294" s="109"/>
      <c r="AH7294" s="109"/>
      <c r="AN7294" s="109"/>
      <c r="AO7294" s="109"/>
      <c r="AP7294" s="109"/>
      <c r="BF7294" s="305"/>
      <c r="BG7294" s="305"/>
      <c r="BJ7294" s="344"/>
      <c r="BK7294" s="344"/>
      <c r="BS7294" s="305"/>
      <c r="BT7294" s="305"/>
      <c r="BU7294" s="305"/>
      <c r="BV7294" s="305"/>
      <c r="BW7294" s="305"/>
      <c r="BX7294" s="305"/>
      <c r="BY7294" s="305"/>
      <c r="BZ7294" s="305"/>
      <c r="CA7294" s="305"/>
      <c r="CE7294" s="110"/>
    </row>
    <row r="7295" spans="9:83" s="108" customFormat="1" x14ac:dyDescent="0.25">
      <c r="I7295" s="111"/>
      <c r="J7295" s="111"/>
      <c r="K7295" s="111"/>
      <c r="L7295" s="111"/>
      <c r="M7295" s="111"/>
      <c r="N7295" s="111"/>
      <c r="O7295" s="112"/>
      <c r="AF7295" s="109"/>
      <c r="AG7295" s="109"/>
      <c r="AH7295" s="109"/>
      <c r="AN7295" s="109"/>
      <c r="AO7295" s="109"/>
      <c r="AP7295" s="109"/>
      <c r="BF7295" s="305"/>
      <c r="BG7295" s="305"/>
      <c r="BJ7295" s="344"/>
      <c r="BK7295" s="344"/>
      <c r="BS7295" s="305"/>
      <c r="BT7295" s="305"/>
      <c r="BU7295" s="305"/>
      <c r="BV7295" s="305"/>
      <c r="BW7295" s="305"/>
      <c r="BX7295" s="305"/>
      <c r="BY7295" s="305"/>
      <c r="BZ7295" s="305"/>
      <c r="CA7295" s="305"/>
      <c r="CE7295" s="110"/>
    </row>
    <row r="7296" spans="9:83" s="108" customFormat="1" x14ac:dyDescent="0.25">
      <c r="I7296" s="111"/>
      <c r="J7296" s="111"/>
      <c r="K7296" s="111"/>
      <c r="L7296" s="111"/>
      <c r="M7296" s="111"/>
      <c r="N7296" s="111"/>
      <c r="O7296" s="112"/>
      <c r="AF7296" s="109"/>
      <c r="AG7296" s="109"/>
      <c r="AH7296" s="109"/>
      <c r="AN7296" s="109"/>
      <c r="AO7296" s="109"/>
      <c r="AP7296" s="109"/>
      <c r="BF7296" s="305"/>
      <c r="BG7296" s="305"/>
      <c r="BJ7296" s="344"/>
      <c r="BK7296" s="344"/>
      <c r="BS7296" s="305"/>
      <c r="BT7296" s="305"/>
      <c r="BU7296" s="305"/>
      <c r="BV7296" s="305"/>
      <c r="BW7296" s="305"/>
      <c r="BX7296" s="305"/>
      <c r="BY7296" s="305"/>
      <c r="BZ7296" s="305"/>
      <c r="CA7296" s="305"/>
      <c r="CE7296" s="110"/>
    </row>
    <row r="7297" spans="9:83" s="108" customFormat="1" x14ac:dyDescent="0.25">
      <c r="I7297" s="111"/>
      <c r="J7297" s="111"/>
      <c r="K7297" s="111"/>
      <c r="L7297" s="111"/>
      <c r="M7297" s="111"/>
      <c r="N7297" s="111"/>
      <c r="O7297" s="112"/>
      <c r="AF7297" s="109"/>
      <c r="AG7297" s="109"/>
      <c r="AH7297" s="109"/>
      <c r="AN7297" s="109"/>
      <c r="AO7297" s="109"/>
      <c r="AP7297" s="109"/>
      <c r="BF7297" s="305"/>
      <c r="BG7297" s="305"/>
      <c r="BJ7297" s="344"/>
      <c r="BK7297" s="344"/>
      <c r="BS7297" s="305"/>
      <c r="BT7297" s="305"/>
      <c r="BU7297" s="305"/>
      <c r="BV7297" s="305"/>
      <c r="BW7297" s="305"/>
      <c r="BX7297" s="305"/>
      <c r="BY7297" s="305"/>
      <c r="BZ7297" s="305"/>
      <c r="CA7297" s="305"/>
      <c r="CE7297" s="110"/>
    </row>
    <row r="7298" spans="9:83" s="108" customFormat="1" x14ac:dyDescent="0.25">
      <c r="I7298" s="111"/>
      <c r="J7298" s="111"/>
      <c r="K7298" s="111"/>
      <c r="L7298" s="111"/>
      <c r="M7298" s="111"/>
      <c r="N7298" s="111"/>
      <c r="O7298" s="112"/>
      <c r="AF7298" s="109"/>
      <c r="AG7298" s="109"/>
      <c r="AH7298" s="109"/>
      <c r="AN7298" s="109"/>
      <c r="AO7298" s="109"/>
      <c r="AP7298" s="109"/>
      <c r="BF7298" s="305"/>
      <c r="BG7298" s="305"/>
      <c r="BJ7298" s="344"/>
      <c r="BK7298" s="344"/>
      <c r="BS7298" s="305"/>
      <c r="BT7298" s="305"/>
      <c r="BU7298" s="305"/>
      <c r="BV7298" s="305"/>
      <c r="BW7298" s="305"/>
      <c r="BX7298" s="305"/>
      <c r="BY7298" s="305"/>
      <c r="BZ7298" s="305"/>
      <c r="CA7298" s="305"/>
      <c r="CE7298" s="110"/>
    </row>
    <row r="7299" spans="9:83" s="108" customFormat="1" x14ac:dyDescent="0.25">
      <c r="I7299" s="111"/>
      <c r="J7299" s="111"/>
      <c r="K7299" s="111"/>
      <c r="L7299" s="111"/>
      <c r="M7299" s="111"/>
      <c r="N7299" s="111"/>
      <c r="O7299" s="112"/>
      <c r="AF7299" s="109"/>
      <c r="AG7299" s="109"/>
      <c r="AH7299" s="109"/>
      <c r="AN7299" s="109"/>
      <c r="AO7299" s="109"/>
      <c r="AP7299" s="109"/>
      <c r="BF7299" s="305"/>
      <c r="BG7299" s="305"/>
      <c r="BJ7299" s="344"/>
      <c r="BK7299" s="344"/>
      <c r="BS7299" s="305"/>
      <c r="BT7299" s="305"/>
      <c r="BU7299" s="305"/>
      <c r="BV7299" s="305"/>
      <c r="BW7299" s="305"/>
      <c r="BX7299" s="305"/>
      <c r="BY7299" s="305"/>
      <c r="BZ7299" s="305"/>
      <c r="CA7299" s="305"/>
      <c r="CE7299" s="110"/>
    </row>
    <row r="7300" spans="9:83" s="108" customFormat="1" x14ac:dyDescent="0.25">
      <c r="I7300" s="111"/>
      <c r="J7300" s="111"/>
      <c r="K7300" s="111"/>
      <c r="L7300" s="111"/>
      <c r="M7300" s="111"/>
      <c r="N7300" s="111"/>
      <c r="O7300" s="112"/>
      <c r="AF7300" s="109"/>
      <c r="AG7300" s="109"/>
      <c r="AH7300" s="109"/>
      <c r="AN7300" s="109"/>
      <c r="AO7300" s="109"/>
      <c r="AP7300" s="109"/>
      <c r="BF7300" s="305"/>
      <c r="BG7300" s="305"/>
      <c r="BJ7300" s="344"/>
      <c r="BK7300" s="344"/>
      <c r="BS7300" s="305"/>
      <c r="BT7300" s="305"/>
      <c r="BU7300" s="305"/>
      <c r="BV7300" s="305"/>
      <c r="BW7300" s="305"/>
      <c r="BX7300" s="305"/>
      <c r="BY7300" s="305"/>
      <c r="BZ7300" s="305"/>
      <c r="CA7300" s="305"/>
      <c r="CE7300" s="110"/>
    </row>
    <row r="7301" spans="9:83" s="108" customFormat="1" x14ac:dyDescent="0.25">
      <c r="I7301" s="111"/>
      <c r="J7301" s="111"/>
      <c r="K7301" s="111"/>
      <c r="L7301" s="111"/>
      <c r="M7301" s="111"/>
      <c r="N7301" s="111"/>
      <c r="O7301" s="112"/>
      <c r="AF7301" s="109"/>
      <c r="AG7301" s="109"/>
      <c r="AH7301" s="109"/>
      <c r="AN7301" s="109"/>
      <c r="AO7301" s="109"/>
      <c r="AP7301" s="109"/>
      <c r="BF7301" s="305"/>
      <c r="BG7301" s="305"/>
      <c r="BJ7301" s="344"/>
      <c r="BK7301" s="344"/>
      <c r="BS7301" s="305"/>
      <c r="BT7301" s="305"/>
      <c r="BU7301" s="305"/>
      <c r="BV7301" s="305"/>
      <c r="BW7301" s="305"/>
      <c r="BX7301" s="305"/>
      <c r="BY7301" s="305"/>
      <c r="BZ7301" s="305"/>
      <c r="CA7301" s="305"/>
      <c r="CE7301" s="110"/>
    </row>
    <row r="7302" spans="9:83" s="108" customFormat="1" x14ac:dyDescent="0.25">
      <c r="I7302" s="111"/>
      <c r="J7302" s="111"/>
      <c r="K7302" s="111"/>
      <c r="L7302" s="111"/>
      <c r="M7302" s="111"/>
      <c r="N7302" s="111"/>
      <c r="O7302" s="112"/>
      <c r="AF7302" s="109"/>
      <c r="AG7302" s="109"/>
      <c r="AH7302" s="109"/>
      <c r="AN7302" s="109"/>
      <c r="AO7302" s="109"/>
      <c r="AP7302" s="109"/>
      <c r="BF7302" s="305"/>
      <c r="BG7302" s="305"/>
      <c r="BJ7302" s="344"/>
      <c r="BK7302" s="344"/>
      <c r="BS7302" s="305"/>
      <c r="BT7302" s="305"/>
      <c r="BU7302" s="305"/>
      <c r="BV7302" s="305"/>
      <c r="BW7302" s="305"/>
      <c r="BX7302" s="305"/>
      <c r="BY7302" s="305"/>
      <c r="BZ7302" s="305"/>
      <c r="CA7302" s="305"/>
      <c r="CE7302" s="110"/>
    </row>
    <row r="7303" spans="9:83" s="108" customFormat="1" x14ac:dyDescent="0.25">
      <c r="I7303" s="111"/>
      <c r="J7303" s="111"/>
      <c r="K7303" s="111"/>
      <c r="L7303" s="111"/>
      <c r="M7303" s="111"/>
      <c r="N7303" s="111"/>
      <c r="O7303" s="112"/>
      <c r="AF7303" s="109"/>
      <c r="AG7303" s="109"/>
      <c r="AH7303" s="109"/>
      <c r="AN7303" s="109"/>
      <c r="AO7303" s="109"/>
      <c r="AP7303" s="109"/>
      <c r="BF7303" s="305"/>
      <c r="BG7303" s="305"/>
      <c r="BJ7303" s="344"/>
      <c r="BK7303" s="344"/>
      <c r="BS7303" s="305"/>
      <c r="BT7303" s="305"/>
      <c r="BU7303" s="305"/>
      <c r="BV7303" s="305"/>
      <c r="BW7303" s="305"/>
      <c r="BX7303" s="305"/>
      <c r="BY7303" s="305"/>
      <c r="BZ7303" s="305"/>
      <c r="CA7303" s="305"/>
      <c r="CE7303" s="110"/>
    </row>
    <row r="7304" spans="9:83" s="108" customFormat="1" x14ac:dyDescent="0.25">
      <c r="I7304" s="111"/>
      <c r="J7304" s="111"/>
      <c r="K7304" s="111"/>
      <c r="L7304" s="111"/>
      <c r="M7304" s="111"/>
      <c r="N7304" s="111"/>
      <c r="O7304" s="112"/>
      <c r="AF7304" s="109"/>
      <c r="AG7304" s="109"/>
      <c r="AH7304" s="109"/>
      <c r="AN7304" s="109"/>
      <c r="AO7304" s="109"/>
      <c r="AP7304" s="109"/>
      <c r="BF7304" s="305"/>
      <c r="BG7304" s="305"/>
      <c r="BJ7304" s="344"/>
      <c r="BK7304" s="344"/>
      <c r="BS7304" s="305"/>
      <c r="BT7304" s="305"/>
      <c r="BU7304" s="305"/>
      <c r="BV7304" s="305"/>
      <c r="BW7304" s="305"/>
      <c r="BX7304" s="305"/>
      <c r="BY7304" s="305"/>
      <c r="BZ7304" s="305"/>
      <c r="CA7304" s="305"/>
      <c r="CE7304" s="110"/>
    </row>
    <row r="7305" spans="9:83" s="108" customFormat="1" x14ac:dyDescent="0.25">
      <c r="I7305" s="111"/>
      <c r="J7305" s="111"/>
      <c r="K7305" s="111"/>
      <c r="L7305" s="111"/>
      <c r="M7305" s="111"/>
      <c r="N7305" s="111"/>
      <c r="O7305" s="112"/>
      <c r="AF7305" s="109"/>
      <c r="AG7305" s="109"/>
      <c r="AH7305" s="109"/>
      <c r="AN7305" s="109"/>
      <c r="AO7305" s="109"/>
      <c r="AP7305" s="109"/>
      <c r="BF7305" s="305"/>
      <c r="BG7305" s="305"/>
      <c r="BJ7305" s="344"/>
      <c r="BK7305" s="344"/>
      <c r="BS7305" s="305"/>
      <c r="BT7305" s="305"/>
      <c r="BU7305" s="305"/>
      <c r="BV7305" s="305"/>
      <c r="BW7305" s="305"/>
      <c r="BX7305" s="305"/>
      <c r="BY7305" s="305"/>
      <c r="BZ7305" s="305"/>
      <c r="CA7305" s="305"/>
      <c r="CE7305" s="110"/>
    </row>
    <row r="7306" spans="9:83" s="108" customFormat="1" x14ac:dyDescent="0.25">
      <c r="I7306" s="111"/>
      <c r="J7306" s="111"/>
      <c r="K7306" s="111"/>
      <c r="L7306" s="111"/>
      <c r="M7306" s="111"/>
      <c r="N7306" s="111"/>
      <c r="O7306" s="112"/>
      <c r="AF7306" s="109"/>
      <c r="AG7306" s="109"/>
      <c r="AH7306" s="109"/>
      <c r="AN7306" s="109"/>
      <c r="AO7306" s="109"/>
      <c r="AP7306" s="109"/>
      <c r="BF7306" s="305"/>
      <c r="BG7306" s="305"/>
      <c r="BJ7306" s="344"/>
      <c r="BK7306" s="344"/>
      <c r="BS7306" s="305"/>
      <c r="BT7306" s="305"/>
      <c r="BU7306" s="305"/>
      <c r="BV7306" s="305"/>
      <c r="BW7306" s="305"/>
      <c r="BX7306" s="305"/>
      <c r="BY7306" s="305"/>
      <c r="BZ7306" s="305"/>
      <c r="CA7306" s="305"/>
      <c r="CE7306" s="110"/>
    </row>
    <row r="7307" spans="9:83" s="108" customFormat="1" x14ac:dyDescent="0.25">
      <c r="I7307" s="111"/>
      <c r="J7307" s="111"/>
      <c r="K7307" s="111"/>
      <c r="L7307" s="111"/>
      <c r="M7307" s="111"/>
      <c r="N7307" s="111"/>
      <c r="O7307" s="112"/>
      <c r="AF7307" s="109"/>
      <c r="AG7307" s="109"/>
      <c r="AH7307" s="109"/>
      <c r="AN7307" s="109"/>
      <c r="AO7307" s="109"/>
      <c r="AP7307" s="109"/>
      <c r="BF7307" s="305"/>
      <c r="BG7307" s="305"/>
      <c r="BJ7307" s="344"/>
      <c r="BK7307" s="344"/>
      <c r="BS7307" s="305"/>
      <c r="BT7307" s="305"/>
      <c r="BU7307" s="305"/>
      <c r="BV7307" s="305"/>
      <c r="BW7307" s="305"/>
      <c r="BX7307" s="305"/>
      <c r="BY7307" s="305"/>
      <c r="BZ7307" s="305"/>
      <c r="CA7307" s="305"/>
      <c r="CE7307" s="110"/>
    </row>
    <row r="7308" spans="9:83" s="108" customFormat="1" x14ac:dyDescent="0.25">
      <c r="I7308" s="111"/>
      <c r="J7308" s="111"/>
      <c r="K7308" s="111"/>
      <c r="L7308" s="111"/>
      <c r="M7308" s="111"/>
      <c r="N7308" s="111"/>
      <c r="O7308" s="112"/>
      <c r="AF7308" s="109"/>
      <c r="AG7308" s="109"/>
      <c r="AH7308" s="109"/>
      <c r="AN7308" s="109"/>
      <c r="AO7308" s="109"/>
      <c r="AP7308" s="109"/>
      <c r="BF7308" s="305"/>
      <c r="BG7308" s="305"/>
      <c r="BJ7308" s="344"/>
      <c r="BK7308" s="344"/>
      <c r="BS7308" s="305"/>
      <c r="BT7308" s="305"/>
      <c r="BU7308" s="305"/>
      <c r="BV7308" s="305"/>
      <c r="BW7308" s="305"/>
      <c r="BX7308" s="305"/>
      <c r="BY7308" s="305"/>
      <c r="BZ7308" s="305"/>
      <c r="CA7308" s="305"/>
      <c r="CE7308" s="110"/>
    </row>
    <row r="7309" spans="9:83" s="108" customFormat="1" x14ac:dyDescent="0.25">
      <c r="I7309" s="111"/>
      <c r="J7309" s="111"/>
      <c r="K7309" s="111"/>
      <c r="L7309" s="111"/>
      <c r="M7309" s="111"/>
      <c r="N7309" s="111"/>
      <c r="O7309" s="112"/>
      <c r="AF7309" s="109"/>
      <c r="AG7309" s="109"/>
      <c r="AH7309" s="109"/>
      <c r="AN7309" s="109"/>
      <c r="AO7309" s="109"/>
      <c r="AP7309" s="109"/>
      <c r="BF7309" s="305"/>
      <c r="BG7309" s="305"/>
      <c r="BJ7309" s="344"/>
      <c r="BK7309" s="344"/>
      <c r="BS7309" s="305"/>
      <c r="BT7309" s="305"/>
      <c r="BU7309" s="305"/>
      <c r="BV7309" s="305"/>
      <c r="BW7309" s="305"/>
      <c r="BX7309" s="305"/>
      <c r="BY7309" s="305"/>
      <c r="BZ7309" s="305"/>
      <c r="CA7309" s="305"/>
      <c r="CE7309" s="110"/>
    </row>
    <row r="7310" spans="9:83" s="108" customFormat="1" x14ac:dyDescent="0.25">
      <c r="I7310" s="111"/>
      <c r="J7310" s="111"/>
      <c r="K7310" s="111"/>
      <c r="L7310" s="111"/>
      <c r="M7310" s="111"/>
      <c r="N7310" s="111"/>
      <c r="O7310" s="112"/>
      <c r="AF7310" s="109"/>
      <c r="AG7310" s="109"/>
      <c r="AH7310" s="109"/>
      <c r="AN7310" s="109"/>
      <c r="AO7310" s="109"/>
      <c r="AP7310" s="109"/>
      <c r="BF7310" s="305"/>
      <c r="BG7310" s="305"/>
      <c r="BJ7310" s="344"/>
      <c r="BK7310" s="344"/>
      <c r="BS7310" s="305"/>
      <c r="BT7310" s="305"/>
      <c r="BU7310" s="305"/>
      <c r="BV7310" s="305"/>
      <c r="BW7310" s="305"/>
      <c r="BX7310" s="305"/>
      <c r="BY7310" s="305"/>
      <c r="BZ7310" s="305"/>
      <c r="CA7310" s="305"/>
      <c r="CE7310" s="110"/>
    </row>
    <row r="7311" spans="9:83" s="108" customFormat="1" x14ac:dyDescent="0.25">
      <c r="I7311" s="111"/>
      <c r="J7311" s="111"/>
      <c r="K7311" s="111"/>
      <c r="L7311" s="111"/>
      <c r="M7311" s="111"/>
      <c r="N7311" s="111"/>
      <c r="O7311" s="112"/>
      <c r="AF7311" s="109"/>
      <c r="AG7311" s="109"/>
      <c r="AH7311" s="109"/>
      <c r="AN7311" s="109"/>
      <c r="AO7311" s="109"/>
      <c r="AP7311" s="109"/>
      <c r="BF7311" s="305"/>
      <c r="BG7311" s="305"/>
      <c r="BJ7311" s="344"/>
      <c r="BK7311" s="344"/>
      <c r="BS7311" s="305"/>
      <c r="BT7311" s="305"/>
      <c r="BU7311" s="305"/>
      <c r="BV7311" s="305"/>
      <c r="BW7311" s="305"/>
      <c r="BX7311" s="305"/>
      <c r="BY7311" s="305"/>
      <c r="BZ7311" s="305"/>
      <c r="CA7311" s="305"/>
      <c r="CE7311" s="110"/>
    </row>
    <row r="7312" spans="9:83" s="108" customFormat="1" x14ac:dyDescent="0.25">
      <c r="I7312" s="111"/>
      <c r="J7312" s="111"/>
      <c r="K7312" s="111"/>
      <c r="L7312" s="111"/>
      <c r="M7312" s="111"/>
      <c r="N7312" s="111"/>
      <c r="O7312" s="112"/>
      <c r="AF7312" s="109"/>
      <c r="AG7312" s="109"/>
      <c r="AH7312" s="109"/>
      <c r="AN7312" s="109"/>
      <c r="AO7312" s="109"/>
      <c r="AP7312" s="109"/>
      <c r="BF7312" s="305"/>
      <c r="BG7312" s="305"/>
      <c r="BJ7312" s="344"/>
      <c r="BK7312" s="344"/>
      <c r="BS7312" s="305"/>
      <c r="BT7312" s="305"/>
      <c r="BU7312" s="305"/>
      <c r="BV7312" s="305"/>
      <c r="BW7312" s="305"/>
      <c r="BX7312" s="305"/>
      <c r="BY7312" s="305"/>
      <c r="BZ7312" s="305"/>
      <c r="CA7312" s="305"/>
      <c r="CE7312" s="110"/>
    </row>
    <row r="7313" spans="9:83" s="108" customFormat="1" x14ac:dyDescent="0.25">
      <c r="I7313" s="111"/>
      <c r="J7313" s="111"/>
      <c r="K7313" s="111"/>
      <c r="L7313" s="111"/>
      <c r="M7313" s="111"/>
      <c r="N7313" s="111"/>
      <c r="O7313" s="112"/>
      <c r="AF7313" s="109"/>
      <c r="AG7313" s="109"/>
      <c r="AH7313" s="109"/>
      <c r="AN7313" s="109"/>
      <c r="AO7313" s="109"/>
      <c r="AP7313" s="109"/>
      <c r="BF7313" s="305"/>
      <c r="BG7313" s="305"/>
      <c r="BJ7313" s="344"/>
      <c r="BK7313" s="344"/>
      <c r="BS7313" s="305"/>
      <c r="BT7313" s="305"/>
      <c r="BU7313" s="305"/>
      <c r="BV7313" s="305"/>
      <c r="BW7313" s="305"/>
      <c r="BX7313" s="305"/>
      <c r="BY7313" s="305"/>
      <c r="BZ7313" s="305"/>
      <c r="CA7313" s="305"/>
      <c r="CE7313" s="110"/>
    </row>
    <row r="7314" spans="9:83" s="108" customFormat="1" x14ac:dyDescent="0.25">
      <c r="I7314" s="111"/>
      <c r="J7314" s="111"/>
      <c r="K7314" s="111"/>
      <c r="L7314" s="111"/>
      <c r="M7314" s="111"/>
      <c r="N7314" s="111"/>
      <c r="O7314" s="112"/>
      <c r="AF7314" s="109"/>
      <c r="AG7314" s="109"/>
      <c r="AH7314" s="109"/>
      <c r="AN7314" s="109"/>
      <c r="AO7314" s="109"/>
      <c r="AP7314" s="109"/>
      <c r="BF7314" s="305"/>
      <c r="BG7314" s="305"/>
      <c r="BJ7314" s="344"/>
      <c r="BK7314" s="344"/>
      <c r="BS7314" s="305"/>
      <c r="BT7314" s="305"/>
      <c r="BU7314" s="305"/>
      <c r="BV7314" s="305"/>
      <c r="BW7314" s="305"/>
      <c r="BX7314" s="305"/>
      <c r="BY7314" s="305"/>
      <c r="BZ7314" s="305"/>
      <c r="CA7314" s="305"/>
      <c r="CE7314" s="110"/>
    </row>
    <row r="7315" spans="9:83" s="108" customFormat="1" x14ac:dyDescent="0.25">
      <c r="I7315" s="111"/>
      <c r="J7315" s="111"/>
      <c r="K7315" s="111"/>
      <c r="L7315" s="111"/>
      <c r="M7315" s="111"/>
      <c r="N7315" s="111"/>
      <c r="O7315" s="112"/>
      <c r="AF7315" s="109"/>
      <c r="AG7315" s="109"/>
      <c r="AH7315" s="109"/>
      <c r="AN7315" s="109"/>
      <c r="AO7315" s="109"/>
      <c r="AP7315" s="109"/>
      <c r="BF7315" s="305"/>
      <c r="BG7315" s="305"/>
      <c r="BJ7315" s="344"/>
      <c r="BK7315" s="344"/>
      <c r="BS7315" s="305"/>
      <c r="BT7315" s="305"/>
      <c r="BU7315" s="305"/>
      <c r="BV7315" s="305"/>
      <c r="BW7315" s="305"/>
      <c r="BX7315" s="305"/>
      <c r="BY7315" s="305"/>
      <c r="BZ7315" s="305"/>
      <c r="CA7315" s="305"/>
      <c r="CE7315" s="110"/>
    </row>
    <row r="7316" spans="9:83" s="108" customFormat="1" x14ac:dyDescent="0.25">
      <c r="I7316" s="111"/>
      <c r="J7316" s="111"/>
      <c r="K7316" s="111"/>
      <c r="L7316" s="111"/>
      <c r="M7316" s="111"/>
      <c r="N7316" s="111"/>
      <c r="O7316" s="112"/>
      <c r="AF7316" s="109"/>
      <c r="AG7316" s="109"/>
      <c r="AH7316" s="109"/>
      <c r="AN7316" s="109"/>
      <c r="AO7316" s="109"/>
      <c r="AP7316" s="109"/>
      <c r="BF7316" s="305"/>
      <c r="BG7316" s="305"/>
      <c r="BJ7316" s="344"/>
      <c r="BK7316" s="344"/>
      <c r="BS7316" s="305"/>
      <c r="BT7316" s="305"/>
      <c r="BU7316" s="305"/>
      <c r="BV7316" s="305"/>
      <c r="BW7316" s="305"/>
      <c r="BX7316" s="305"/>
      <c r="BY7316" s="305"/>
      <c r="BZ7316" s="305"/>
      <c r="CA7316" s="305"/>
      <c r="CE7316" s="110"/>
    </row>
    <row r="7317" spans="9:83" s="108" customFormat="1" x14ac:dyDescent="0.25">
      <c r="I7317" s="111"/>
      <c r="J7317" s="111"/>
      <c r="K7317" s="111"/>
      <c r="L7317" s="111"/>
      <c r="M7317" s="111"/>
      <c r="N7317" s="111"/>
      <c r="O7317" s="112"/>
      <c r="AF7317" s="109"/>
      <c r="AG7317" s="109"/>
      <c r="AH7317" s="109"/>
      <c r="AN7317" s="109"/>
      <c r="AO7317" s="109"/>
      <c r="AP7317" s="109"/>
      <c r="BF7317" s="305"/>
      <c r="BG7317" s="305"/>
      <c r="BJ7317" s="344"/>
      <c r="BK7317" s="344"/>
      <c r="BS7317" s="305"/>
      <c r="BT7317" s="305"/>
      <c r="BU7317" s="305"/>
      <c r="BV7317" s="305"/>
      <c r="BW7317" s="305"/>
      <c r="BX7317" s="305"/>
      <c r="BY7317" s="305"/>
      <c r="BZ7317" s="305"/>
      <c r="CA7317" s="305"/>
      <c r="CE7317" s="110"/>
    </row>
    <row r="7318" spans="9:83" s="108" customFormat="1" x14ac:dyDescent="0.25">
      <c r="I7318" s="111"/>
      <c r="J7318" s="111"/>
      <c r="K7318" s="111"/>
      <c r="L7318" s="111"/>
      <c r="M7318" s="111"/>
      <c r="N7318" s="111"/>
      <c r="O7318" s="112"/>
      <c r="AF7318" s="109"/>
      <c r="AG7318" s="109"/>
      <c r="AH7318" s="109"/>
      <c r="AN7318" s="109"/>
      <c r="AO7318" s="109"/>
      <c r="AP7318" s="109"/>
      <c r="BF7318" s="305"/>
      <c r="BG7318" s="305"/>
      <c r="BJ7318" s="344"/>
      <c r="BK7318" s="344"/>
      <c r="BS7318" s="305"/>
      <c r="BT7318" s="305"/>
      <c r="BU7318" s="305"/>
      <c r="BV7318" s="305"/>
      <c r="BW7318" s="305"/>
      <c r="BX7318" s="305"/>
      <c r="BY7318" s="305"/>
      <c r="BZ7318" s="305"/>
      <c r="CA7318" s="305"/>
      <c r="CE7318" s="110"/>
    </row>
    <row r="7319" spans="9:83" s="108" customFormat="1" x14ac:dyDescent="0.25">
      <c r="I7319" s="111"/>
      <c r="J7319" s="111"/>
      <c r="K7319" s="111"/>
      <c r="L7319" s="111"/>
      <c r="M7319" s="111"/>
      <c r="N7319" s="111"/>
      <c r="O7319" s="112"/>
      <c r="AF7319" s="109"/>
      <c r="AG7319" s="109"/>
      <c r="AH7319" s="109"/>
      <c r="AN7319" s="109"/>
      <c r="AO7319" s="109"/>
      <c r="AP7319" s="109"/>
      <c r="BF7319" s="305"/>
      <c r="BG7319" s="305"/>
      <c r="BJ7319" s="344"/>
      <c r="BK7319" s="344"/>
      <c r="BS7319" s="305"/>
      <c r="BT7319" s="305"/>
      <c r="BU7319" s="305"/>
      <c r="BV7319" s="305"/>
      <c r="BW7319" s="305"/>
      <c r="BX7319" s="305"/>
      <c r="BY7319" s="305"/>
      <c r="BZ7319" s="305"/>
      <c r="CA7319" s="305"/>
      <c r="CE7319" s="110"/>
    </row>
    <row r="7320" spans="9:83" s="108" customFormat="1" x14ac:dyDescent="0.25">
      <c r="I7320" s="111"/>
      <c r="J7320" s="111"/>
      <c r="K7320" s="111"/>
      <c r="L7320" s="111"/>
      <c r="M7320" s="111"/>
      <c r="N7320" s="111"/>
      <c r="O7320" s="112"/>
      <c r="AF7320" s="109"/>
      <c r="AG7320" s="109"/>
      <c r="AH7320" s="109"/>
      <c r="AN7320" s="109"/>
      <c r="AO7320" s="109"/>
      <c r="AP7320" s="109"/>
      <c r="BF7320" s="305"/>
      <c r="BG7320" s="305"/>
      <c r="BJ7320" s="344"/>
      <c r="BK7320" s="344"/>
      <c r="BS7320" s="305"/>
      <c r="BT7320" s="305"/>
      <c r="BU7320" s="305"/>
      <c r="BV7320" s="305"/>
      <c r="BW7320" s="305"/>
      <c r="BX7320" s="305"/>
      <c r="BY7320" s="305"/>
      <c r="BZ7320" s="305"/>
      <c r="CA7320" s="305"/>
      <c r="CE7320" s="110"/>
    </row>
    <row r="7321" spans="9:83" s="108" customFormat="1" x14ac:dyDescent="0.25">
      <c r="I7321" s="111"/>
      <c r="J7321" s="111"/>
      <c r="K7321" s="111"/>
      <c r="L7321" s="111"/>
      <c r="M7321" s="111"/>
      <c r="N7321" s="111"/>
      <c r="O7321" s="112"/>
      <c r="AF7321" s="109"/>
      <c r="AG7321" s="109"/>
      <c r="AH7321" s="109"/>
      <c r="AN7321" s="109"/>
      <c r="AO7321" s="109"/>
      <c r="AP7321" s="109"/>
      <c r="BF7321" s="305"/>
      <c r="BG7321" s="305"/>
      <c r="BJ7321" s="344"/>
      <c r="BK7321" s="344"/>
      <c r="BS7321" s="305"/>
      <c r="BT7321" s="305"/>
      <c r="BU7321" s="305"/>
      <c r="BV7321" s="305"/>
      <c r="BW7321" s="305"/>
      <c r="BX7321" s="305"/>
      <c r="BY7321" s="305"/>
      <c r="BZ7321" s="305"/>
      <c r="CA7321" s="305"/>
      <c r="CE7321" s="110"/>
    </row>
    <row r="7322" spans="9:83" s="108" customFormat="1" x14ac:dyDescent="0.25">
      <c r="I7322" s="111"/>
      <c r="J7322" s="111"/>
      <c r="K7322" s="111"/>
      <c r="L7322" s="111"/>
      <c r="M7322" s="111"/>
      <c r="N7322" s="111"/>
      <c r="O7322" s="112"/>
      <c r="AF7322" s="109"/>
      <c r="AG7322" s="109"/>
      <c r="AH7322" s="109"/>
      <c r="AN7322" s="109"/>
      <c r="AO7322" s="109"/>
      <c r="AP7322" s="109"/>
      <c r="BF7322" s="305"/>
      <c r="BG7322" s="305"/>
      <c r="BJ7322" s="344"/>
      <c r="BK7322" s="344"/>
      <c r="BS7322" s="305"/>
      <c r="BT7322" s="305"/>
      <c r="BU7322" s="305"/>
      <c r="BV7322" s="305"/>
      <c r="BW7322" s="305"/>
      <c r="BX7322" s="305"/>
      <c r="BY7322" s="305"/>
      <c r="BZ7322" s="305"/>
      <c r="CA7322" s="305"/>
      <c r="CE7322" s="110"/>
    </row>
    <row r="7323" spans="9:83" s="108" customFormat="1" x14ac:dyDescent="0.25">
      <c r="I7323" s="111"/>
      <c r="J7323" s="111"/>
      <c r="K7323" s="111"/>
      <c r="L7323" s="111"/>
      <c r="M7323" s="111"/>
      <c r="N7323" s="111"/>
      <c r="O7323" s="112"/>
      <c r="AF7323" s="109"/>
      <c r="AG7323" s="109"/>
      <c r="AH7323" s="109"/>
      <c r="AN7323" s="109"/>
      <c r="AO7323" s="109"/>
      <c r="AP7323" s="109"/>
      <c r="BF7323" s="305"/>
      <c r="BG7323" s="305"/>
      <c r="BJ7323" s="344"/>
      <c r="BK7323" s="344"/>
      <c r="BS7323" s="305"/>
      <c r="BT7323" s="305"/>
      <c r="BU7323" s="305"/>
      <c r="BV7323" s="305"/>
      <c r="BW7323" s="305"/>
      <c r="BX7323" s="305"/>
      <c r="BY7323" s="305"/>
      <c r="BZ7323" s="305"/>
      <c r="CA7323" s="305"/>
      <c r="CE7323" s="110"/>
    </row>
    <row r="7324" spans="9:83" s="108" customFormat="1" x14ac:dyDescent="0.25">
      <c r="I7324" s="111"/>
      <c r="J7324" s="111"/>
      <c r="K7324" s="111"/>
      <c r="L7324" s="111"/>
      <c r="M7324" s="111"/>
      <c r="N7324" s="111"/>
      <c r="O7324" s="112"/>
      <c r="AF7324" s="109"/>
      <c r="AG7324" s="109"/>
      <c r="AH7324" s="109"/>
      <c r="AN7324" s="109"/>
      <c r="AO7324" s="109"/>
      <c r="AP7324" s="109"/>
      <c r="BF7324" s="305"/>
      <c r="BG7324" s="305"/>
      <c r="BJ7324" s="344"/>
      <c r="BK7324" s="344"/>
      <c r="BS7324" s="305"/>
      <c r="BT7324" s="305"/>
      <c r="BU7324" s="305"/>
      <c r="BV7324" s="305"/>
      <c r="BW7324" s="305"/>
      <c r="BX7324" s="305"/>
      <c r="BY7324" s="305"/>
      <c r="BZ7324" s="305"/>
      <c r="CA7324" s="305"/>
      <c r="CE7324" s="110"/>
    </row>
    <row r="7325" spans="9:83" s="108" customFormat="1" x14ac:dyDescent="0.25">
      <c r="I7325" s="111"/>
      <c r="J7325" s="111"/>
      <c r="K7325" s="111"/>
      <c r="L7325" s="111"/>
      <c r="M7325" s="111"/>
      <c r="N7325" s="111"/>
      <c r="O7325" s="112"/>
      <c r="AF7325" s="109"/>
      <c r="AG7325" s="109"/>
      <c r="AH7325" s="109"/>
      <c r="AN7325" s="109"/>
      <c r="AO7325" s="109"/>
      <c r="AP7325" s="109"/>
      <c r="BF7325" s="305"/>
      <c r="BG7325" s="305"/>
      <c r="BJ7325" s="344"/>
      <c r="BK7325" s="344"/>
      <c r="BS7325" s="305"/>
      <c r="BT7325" s="305"/>
      <c r="BU7325" s="305"/>
      <c r="BV7325" s="305"/>
      <c r="BW7325" s="305"/>
      <c r="BX7325" s="305"/>
      <c r="BY7325" s="305"/>
      <c r="BZ7325" s="305"/>
      <c r="CA7325" s="305"/>
      <c r="CE7325" s="110"/>
    </row>
    <row r="7326" spans="9:83" s="108" customFormat="1" x14ac:dyDescent="0.25">
      <c r="I7326" s="111"/>
      <c r="J7326" s="111"/>
      <c r="K7326" s="111"/>
      <c r="L7326" s="111"/>
      <c r="M7326" s="111"/>
      <c r="N7326" s="111"/>
      <c r="O7326" s="112"/>
      <c r="AF7326" s="109"/>
      <c r="AG7326" s="109"/>
      <c r="AH7326" s="109"/>
      <c r="AN7326" s="109"/>
      <c r="AO7326" s="109"/>
      <c r="AP7326" s="109"/>
      <c r="BF7326" s="305"/>
      <c r="BG7326" s="305"/>
      <c r="BJ7326" s="344"/>
      <c r="BK7326" s="344"/>
      <c r="BS7326" s="305"/>
      <c r="BT7326" s="305"/>
      <c r="BU7326" s="305"/>
      <c r="BV7326" s="305"/>
      <c r="BW7326" s="305"/>
      <c r="BX7326" s="305"/>
      <c r="BY7326" s="305"/>
      <c r="BZ7326" s="305"/>
      <c r="CA7326" s="305"/>
      <c r="CE7326" s="110"/>
    </row>
    <row r="7327" spans="9:83" s="108" customFormat="1" x14ac:dyDescent="0.25">
      <c r="I7327" s="111"/>
      <c r="J7327" s="111"/>
      <c r="K7327" s="111"/>
      <c r="L7327" s="111"/>
      <c r="M7327" s="111"/>
      <c r="N7327" s="111"/>
      <c r="O7327" s="112"/>
      <c r="AF7327" s="109"/>
      <c r="AG7327" s="109"/>
      <c r="AH7327" s="109"/>
      <c r="AN7327" s="109"/>
      <c r="AO7327" s="109"/>
      <c r="AP7327" s="109"/>
      <c r="BF7327" s="305"/>
      <c r="BG7327" s="305"/>
      <c r="BJ7327" s="344"/>
      <c r="BK7327" s="344"/>
      <c r="BS7327" s="305"/>
      <c r="BT7327" s="305"/>
      <c r="BU7327" s="305"/>
      <c r="BV7327" s="305"/>
      <c r="BW7327" s="305"/>
      <c r="BX7327" s="305"/>
      <c r="BY7327" s="305"/>
      <c r="BZ7327" s="305"/>
      <c r="CA7327" s="305"/>
      <c r="CE7327" s="110"/>
    </row>
    <row r="7328" spans="9:83" s="108" customFormat="1" x14ac:dyDescent="0.25">
      <c r="I7328" s="111"/>
      <c r="J7328" s="111"/>
      <c r="K7328" s="111"/>
      <c r="L7328" s="111"/>
      <c r="M7328" s="111"/>
      <c r="N7328" s="111"/>
      <c r="O7328" s="112"/>
      <c r="AF7328" s="109"/>
      <c r="AG7328" s="109"/>
      <c r="AH7328" s="109"/>
      <c r="AN7328" s="109"/>
      <c r="AO7328" s="109"/>
      <c r="AP7328" s="109"/>
      <c r="BF7328" s="305"/>
      <c r="BG7328" s="305"/>
      <c r="BJ7328" s="344"/>
      <c r="BK7328" s="344"/>
      <c r="BS7328" s="305"/>
      <c r="BT7328" s="305"/>
      <c r="BU7328" s="305"/>
      <c r="BV7328" s="305"/>
      <c r="BW7328" s="305"/>
      <c r="BX7328" s="305"/>
      <c r="BY7328" s="305"/>
      <c r="BZ7328" s="305"/>
      <c r="CA7328" s="305"/>
      <c r="CE7328" s="110"/>
    </row>
    <row r="7329" spans="9:83" s="108" customFormat="1" x14ac:dyDescent="0.25">
      <c r="I7329" s="111"/>
      <c r="J7329" s="111"/>
      <c r="K7329" s="111"/>
      <c r="L7329" s="111"/>
      <c r="M7329" s="111"/>
      <c r="N7329" s="111"/>
      <c r="O7329" s="112"/>
      <c r="AF7329" s="109"/>
      <c r="AG7329" s="109"/>
      <c r="AH7329" s="109"/>
      <c r="AN7329" s="109"/>
      <c r="AO7329" s="109"/>
      <c r="AP7329" s="109"/>
      <c r="BF7329" s="305"/>
      <c r="BG7329" s="305"/>
      <c r="BJ7329" s="344"/>
      <c r="BK7329" s="344"/>
      <c r="BS7329" s="305"/>
      <c r="BT7329" s="305"/>
      <c r="BU7329" s="305"/>
      <c r="BV7329" s="305"/>
      <c r="BW7329" s="305"/>
      <c r="BX7329" s="305"/>
      <c r="BY7329" s="305"/>
      <c r="BZ7329" s="305"/>
      <c r="CA7329" s="305"/>
      <c r="CE7329" s="110"/>
    </row>
    <row r="7330" spans="9:83" s="108" customFormat="1" x14ac:dyDescent="0.25">
      <c r="I7330" s="111"/>
      <c r="J7330" s="111"/>
      <c r="K7330" s="111"/>
      <c r="L7330" s="111"/>
      <c r="M7330" s="111"/>
      <c r="N7330" s="111"/>
      <c r="O7330" s="112"/>
      <c r="AF7330" s="109"/>
      <c r="AG7330" s="109"/>
      <c r="AH7330" s="109"/>
      <c r="AN7330" s="109"/>
      <c r="AO7330" s="109"/>
      <c r="AP7330" s="109"/>
      <c r="BF7330" s="305"/>
      <c r="BG7330" s="305"/>
      <c r="BJ7330" s="344"/>
      <c r="BK7330" s="344"/>
      <c r="BS7330" s="305"/>
      <c r="BT7330" s="305"/>
      <c r="BU7330" s="305"/>
      <c r="BV7330" s="305"/>
      <c r="BW7330" s="305"/>
      <c r="BX7330" s="305"/>
      <c r="BY7330" s="305"/>
      <c r="BZ7330" s="305"/>
      <c r="CA7330" s="305"/>
      <c r="CE7330" s="110"/>
    </row>
    <row r="7331" spans="9:83" s="108" customFormat="1" x14ac:dyDescent="0.25">
      <c r="I7331" s="111"/>
      <c r="J7331" s="111"/>
      <c r="K7331" s="111"/>
      <c r="L7331" s="111"/>
      <c r="M7331" s="111"/>
      <c r="N7331" s="111"/>
      <c r="O7331" s="112"/>
      <c r="AF7331" s="109"/>
      <c r="AG7331" s="109"/>
      <c r="AH7331" s="109"/>
      <c r="AN7331" s="109"/>
      <c r="AO7331" s="109"/>
      <c r="AP7331" s="109"/>
      <c r="BF7331" s="305"/>
      <c r="BG7331" s="305"/>
      <c r="BJ7331" s="344"/>
      <c r="BK7331" s="344"/>
      <c r="BS7331" s="305"/>
      <c r="BT7331" s="305"/>
      <c r="BU7331" s="305"/>
      <c r="BV7331" s="305"/>
      <c r="BW7331" s="305"/>
      <c r="BX7331" s="305"/>
      <c r="BY7331" s="305"/>
      <c r="BZ7331" s="305"/>
      <c r="CA7331" s="305"/>
      <c r="CE7331" s="110"/>
    </row>
    <row r="7332" spans="9:83" s="108" customFormat="1" x14ac:dyDescent="0.25">
      <c r="I7332" s="111"/>
      <c r="J7332" s="111"/>
      <c r="K7332" s="111"/>
      <c r="L7332" s="111"/>
      <c r="M7332" s="111"/>
      <c r="N7332" s="111"/>
      <c r="O7332" s="112"/>
      <c r="AF7332" s="109"/>
      <c r="AG7332" s="109"/>
      <c r="AH7332" s="109"/>
      <c r="AN7332" s="109"/>
      <c r="AO7332" s="109"/>
      <c r="AP7332" s="109"/>
      <c r="BF7332" s="305"/>
      <c r="BG7332" s="305"/>
      <c r="BJ7332" s="344"/>
      <c r="BK7332" s="344"/>
      <c r="BS7332" s="305"/>
      <c r="BT7332" s="305"/>
      <c r="BU7332" s="305"/>
      <c r="BV7332" s="305"/>
      <c r="BW7332" s="305"/>
      <c r="BX7332" s="305"/>
      <c r="BY7332" s="305"/>
      <c r="BZ7332" s="305"/>
      <c r="CA7332" s="305"/>
      <c r="CE7332" s="110"/>
    </row>
    <row r="7333" spans="9:83" s="108" customFormat="1" x14ac:dyDescent="0.25">
      <c r="I7333" s="111"/>
      <c r="J7333" s="111"/>
      <c r="K7333" s="111"/>
      <c r="L7333" s="111"/>
      <c r="M7333" s="111"/>
      <c r="N7333" s="111"/>
      <c r="O7333" s="112"/>
      <c r="AF7333" s="109"/>
      <c r="AG7333" s="109"/>
      <c r="AH7333" s="109"/>
      <c r="AN7333" s="109"/>
      <c r="AO7333" s="109"/>
      <c r="AP7333" s="109"/>
      <c r="BF7333" s="305"/>
      <c r="BG7333" s="305"/>
      <c r="BJ7333" s="344"/>
      <c r="BK7333" s="344"/>
      <c r="BS7333" s="305"/>
      <c r="BT7333" s="305"/>
      <c r="BU7333" s="305"/>
      <c r="BV7333" s="305"/>
      <c r="BW7333" s="305"/>
      <c r="BX7333" s="305"/>
      <c r="BY7333" s="305"/>
      <c r="BZ7333" s="305"/>
      <c r="CA7333" s="305"/>
      <c r="CE7333" s="110"/>
    </row>
    <row r="7334" spans="9:83" s="108" customFormat="1" x14ac:dyDescent="0.25">
      <c r="I7334" s="111"/>
      <c r="J7334" s="111"/>
      <c r="K7334" s="111"/>
      <c r="L7334" s="111"/>
      <c r="M7334" s="111"/>
      <c r="N7334" s="111"/>
      <c r="O7334" s="112"/>
      <c r="AF7334" s="109"/>
      <c r="AG7334" s="109"/>
      <c r="AH7334" s="109"/>
      <c r="AN7334" s="109"/>
      <c r="AO7334" s="109"/>
      <c r="AP7334" s="109"/>
      <c r="BF7334" s="305"/>
      <c r="BG7334" s="305"/>
      <c r="BJ7334" s="344"/>
      <c r="BK7334" s="344"/>
      <c r="BS7334" s="305"/>
      <c r="BT7334" s="305"/>
      <c r="BU7334" s="305"/>
      <c r="BV7334" s="305"/>
      <c r="BW7334" s="305"/>
      <c r="BX7334" s="305"/>
      <c r="BY7334" s="305"/>
      <c r="BZ7334" s="305"/>
      <c r="CA7334" s="305"/>
      <c r="CE7334" s="110"/>
    </row>
    <row r="7335" spans="9:83" s="108" customFormat="1" x14ac:dyDescent="0.25">
      <c r="I7335" s="111"/>
      <c r="J7335" s="111"/>
      <c r="K7335" s="111"/>
      <c r="L7335" s="111"/>
      <c r="M7335" s="111"/>
      <c r="N7335" s="111"/>
      <c r="O7335" s="112"/>
      <c r="AF7335" s="109"/>
      <c r="AG7335" s="109"/>
      <c r="AH7335" s="109"/>
      <c r="AN7335" s="109"/>
      <c r="AO7335" s="109"/>
      <c r="AP7335" s="109"/>
      <c r="BF7335" s="305"/>
      <c r="BG7335" s="305"/>
      <c r="BJ7335" s="344"/>
      <c r="BK7335" s="344"/>
      <c r="BS7335" s="305"/>
      <c r="BT7335" s="305"/>
      <c r="BU7335" s="305"/>
      <c r="BV7335" s="305"/>
      <c r="BW7335" s="305"/>
      <c r="BX7335" s="305"/>
      <c r="BY7335" s="305"/>
      <c r="BZ7335" s="305"/>
      <c r="CA7335" s="305"/>
      <c r="CE7335" s="110"/>
    </row>
    <row r="7336" spans="9:83" s="108" customFormat="1" x14ac:dyDescent="0.25">
      <c r="I7336" s="111"/>
      <c r="J7336" s="111"/>
      <c r="K7336" s="111"/>
      <c r="L7336" s="111"/>
      <c r="M7336" s="111"/>
      <c r="N7336" s="111"/>
      <c r="O7336" s="112"/>
      <c r="AF7336" s="109"/>
      <c r="AG7336" s="109"/>
      <c r="AH7336" s="109"/>
      <c r="AN7336" s="109"/>
      <c r="AO7336" s="109"/>
      <c r="AP7336" s="109"/>
      <c r="BF7336" s="305"/>
      <c r="BG7336" s="305"/>
      <c r="BJ7336" s="344"/>
      <c r="BK7336" s="344"/>
      <c r="BS7336" s="305"/>
      <c r="BT7336" s="305"/>
      <c r="BU7336" s="305"/>
      <c r="BV7336" s="305"/>
      <c r="BW7336" s="305"/>
      <c r="BX7336" s="305"/>
      <c r="BY7336" s="305"/>
      <c r="BZ7336" s="305"/>
      <c r="CA7336" s="305"/>
      <c r="CE7336" s="110"/>
    </row>
    <row r="7337" spans="9:83" s="108" customFormat="1" x14ac:dyDescent="0.25">
      <c r="I7337" s="111"/>
      <c r="J7337" s="111"/>
      <c r="K7337" s="111"/>
      <c r="L7337" s="111"/>
      <c r="M7337" s="111"/>
      <c r="N7337" s="111"/>
      <c r="O7337" s="112"/>
      <c r="AF7337" s="109"/>
      <c r="AG7337" s="109"/>
      <c r="AH7337" s="109"/>
      <c r="AN7337" s="109"/>
      <c r="AO7337" s="109"/>
      <c r="AP7337" s="109"/>
      <c r="BF7337" s="305"/>
      <c r="BG7337" s="305"/>
      <c r="BJ7337" s="344"/>
      <c r="BK7337" s="344"/>
      <c r="BS7337" s="305"/>
      <c r="BT7337" s="305"/>
      <c r="BU7337" s="305"/>
      <c r="BV7337" s="305"/>
      <c r="BW7337" s="305"/>
      <c r="BX7337" s="305"/>
      <c r="BY7337" s="305"/>
      <c r="BZ7337" s="305"/>
      <c r="CA7337" s="305"/>
      <c r="CE7337" s="110"/>
    </row>
    <row r="7338" spans="9:83" s="108" customFormat="1" x14ac:dyDescent="0.25">
      <c r="I7338" s="111"/>
      <c r="J7338" s="111"/>
      <c r="K7338" s="111"/>
      <c r="L7338" s="111"/>
      <c r="M7338" s="111"/>
      <c r="N7338" s="111"/>
      <c r="O7338" s="112"/>
      <c r="AF7338" s="109"/>
      <c r="AG7338" s="109"/>
      <c r="AH7338" s="109"/>
      <c r="AN7338" s="109"/>
      <c r="AO7338" s="109"/>
      <c r="AP7338" s="109"/>
      <c r="BF7338" s="305"/>
      <c r="BG7338" s="305"/>
      <c r="BJ7338" s="344"/>
      <c r="BK7338" s="344"/>
      <c r="BS7338" s="305"/>
      <c r="BT7338" s="305"/>
      <c r="BU7338" s="305"/>
      <c r="BV7338" s="305"/>
      <c r="BW7338" s="305"/>
      <c r="BX7338" s="305"/>
      <c r="BY7338" s="305"/>
      <c r="BZ7338" s="305"/>
      <c r="CA7338" s="305"/>
      <c r="CE7338" s="110"/>
    </row>
    <row r="7339" spans="9:83" s="108" customFormat="1" x14ac:dyDescent="0.25">
      <c r="I7339" s="111"/>
      <c r="J7339" s="111"/>
      <c r="K7339" s="111"/>
      <c r="L7339" s="111"/>
      <c r="M7339" s="111"/>
      <c r="N7339" s="111"/>
      <c r="O7339" s="112"/>
      <c r="AF7339" s="109"/>
      <c r="AG7339" s="109"/>
      <c r="AH7339" s="109"/>
      <c r="AN7339" s="109"/>
      <c r="AO7339" s="109"/>
      <c r="AP7339" s="109"/>
      <c r="BF7339" s="305"/>
      <c r="BG7339" s="305"/>
      <c r="BJ7339" s="344"/>
      <c r="BK7339" s="344"/>
      <c r="BS7339" s="305"/>
      <c r="BT7339" s="305"/>
      <c r="BU7339" s="305"/>
      <c r="BV7339" s="305"/>
      <c r="BW7339" s="305"/>
      <c r="BX7339" s="305"/>
      <c r="BY7339" s="305"/>
      <c r="BZ7339" s="305"/>
      <c r="CA7339" s="305"/>
      <c r="CE7339" s="110"/>
    </row>
    <row r="7340" spans="9:83" s="108" customFormat="1" x14ac:dyDescent="0.25">
      <c r="I7340" s="111"/>
      <c r="J7340" s="111"/>
      <c r="K7340" s="111"/>
      <c r="L7340" s="111"/>
      <c r="M7340" s="111"/>
      <c r="N7340" s="111"/>
      <c r="O7340" s="112"/>
      <c r="AF7340" s="109"/>
      <c r="AG7340" s="109"/>
      <c r="AH7340" s="109"/>
      <c r="AN7340" s="109"/>
      <c r="AO7340" s="109"/>
      <c r="AP7340" s="109"/>
      <c r="BF7340" s="305"/>
      <c r="BG7340" s="305"/>
      <c r="BJ7340" s="344"/>
      <c r="BK7340" s="344"/>
      <c r="BS7340" s="305"/>
      <c r="BT7340" s="305"/>
      <c r="BU7340" s="305"/>
      <c r="BV7340" s="305"/>
      <c r="BW7340" s="305"/>
      <c r="BX7340" s="305"/>
      <c r="BY7340" s="305"/>
      <c r="BZ7340" s="305"/>
      <c r="CA7340" s="305"/>
      <c r="CE7340" s="110"/>
    </row>
    <row r="7341" spans="9:83" s="108" customFormat="1" x14ac:dyDescent="0.25">
      <c r="I7341" s="111"/>
      <c r="J7341" s="111"/>
      <c r="K7341" s="111"/>
      <c r="L7341" s="111"/>
      <c r="M7341" s="111"/>
      <c r="N7341" s="111"/>
      <c r="O7341" s="112"/>
      <c r="AF7341" s="109"/>
      <c r="AG7341" s="109"/>
      <c r="AH7341" s="109"/>
      <c r="AN7341" s="109"/>
      <c r="AO7341" s="109"/>
      <c r="AP7341" s="109"/>
      <c r="BF7341" s="305"/>
      <c r="BG7341" s="305"/>
      <c r="BJ7341" s="344"/>
      <c r="BK7341" s="344"/>
      <c r="BS7341" s="305"/>
      <c r="BT7341" s="305"/>
      <c r="BU7341" s="305"/>
      <c r="BV7341" s="305"/>
      <c r="BW7341" s="305"/>
      <c r="BX7341" s="305"/>
      <c r="BY7341" s="305"/>
      <c r="BZ7341" s="305"/>
      <c r="CA7341" s="305"/>
      <c r="CE7341" s="110"/>
    </row>
    <row r="7342" spans="9:83" s="108" customFormat="1" x14ac:dyDescent="0.25">
      <c r="I7342" s="111"/>
      <c r="J7342" s="111"/>
      <c r="K7342" s="111"/>
      <c r="L7342" s="111"/>
      <c r="M7342" s="111"/>
      <c r="N7342" s="111"/>
      <c r="O7342" s="112"/>
      <c r="AF7342" s="109"/>
      <c r="AG7342" s="109"/>
      <c r="AH7342" s="109"/>
      <c r="AN7342" s="109"/>
      <c r="AO7342" s="109"/>
      <c r="AP7342" s="109"/>
      <c r="BF7342" s="305"/>
      <c r="BG7342" s="305"/>
      <c r="BJ7342" s="344"/>
      <c r="BK7342" s="344"/>
      <c r="BS7342" s="305"/>
      <c r="BT7342" s="305"/>
      <c r="BU7342" s="305"/>
      <c r="BV7342" s="305"/>
      <c r="BW7342" s="305"/>
      <c r="BX7342" s="305"/>
      <c r="BY7342" s="305"/>
      <c r="BZ7342" s="305"/>
      <c r="CA7342" s="305"/>
      <c r="CE7342" s="110"/>
    </row>
    <row r="7343" spans="9:83" s="108" customFormat="1" x14ac:dyDescent="0.25">
      <c r="I7343" s="111"/>
      <c r="J7343" s="111"/>
      <c r="K7343" s="111"/>
      <c r="L7343" s="111"/>
      <c r="M7343" s="111"/>
      <c r="N7343" s="111"/>
      <c r="O7343" s="112"/>
      <c r="AF7343" s="109"/>
      <c r="AG7343" s="109"/>
      <c r="AH7343" s="109"/>
      <c r="AN7343" s="109"/>
      <c r="AO7343" s="109"/>
      <c r="AP7343" s="109"/>
      <c r="BF7343" s="305"/>
      <c r="BG7343" s="305"/>
      <c r="BJ7343" s="344"/>
      <c r="BK7343" s="344"/>
      <c r="BS7343" s="305"/>
      <c r="BT7343" s="305"/>
      <c r="BU7343" s="305"/>
      <c r="BV7343" s="305"/>
      <c r="BW7343" s="305"/>
      <c r="BX7343" s="305"/>
      <c r="BY7343" s="305"/>
      <c r="BZ7343" s="305"/>
      <c r="CA7343" s="305"/>
      <c r="CE7343" s="110"/>
    </row>
    <row r="7344" spans="9:83" s="108" customFormat="1" x14ac:dyDescent="0.25">
      <c r="I7344" s="111"/>
      <c r="J7344" s="111"/>
      <c r="K7344" s="111"/>
      <c r="L7344" s="111"/>
      <c r="M7344" s="111"/>
      <c r="N7344" s="111"/>
      <c r="O7344" s="112"/>
      <c r="AF7344" s="109"/>
      <c r="AG7344" s="109"/>
      <c r="AH7344" s="109"/>
      <c r="AN7344" s="109"/>
      <c r="AO7344" s="109"/>
      <c r="AP7344" s="109"/>
      <c r="BF7344" s="305"/>
      <c r="BG7344" s="305"/>
      <c r="BJ7344" s="344"/>
      <c r="BK7344" s="344"/>
      <c r="BS7344" s="305"/>
      <c r="BT7344" s="305"/>
      <c r="BU7344" s="305"/>
      <c r="BV7344" s="305"/>
      <c r="BW7344" s="305"/>
      <c r="BX7344" s="305"/>
      <c r="BY7344" s="305"/>
      <c r="BZ7344" s="305"/>
      <c r="CA7344" s="305"/>
      <c r="CE7344" s="110"/>
    </row>
    <row r="7345" spans="9:83" s="108" customFormat="1" x14ac:dyDescent="0.25">
      <c r="I7345" s="111"/>
      <c r="J7345" s="111"/>
      <c r="K7345" s="111"/>
      <c r="L7345" s="111"/>
      <c r="M7345" s="111"/>
      <c r="N7345" s="111"/>
      <c r="O7345" s="112"/>
      <c r="AF7345" s="109"/>
      <c r="AG7345" s="109"/>
      <c r="AH7345" s="109"/>
      <c r="AN7345" s="109"/>
      <c r="AO7345" s="109"/>
      <c r="AP7345" s="109"/>
      <c r="BF7345" s="305"/>
      <c r="BG7345" s="305"/>
      <c r="BJ7345" s="344"/>
      <c r="BK7345" s="344"/>
      <c r="BS7345" s="305"/>
      <c r="BT7345" s="305"/>
      <c r="BU7345" s="305"/>
      <c r="BV7345" s="305"/>
      <c r="BW7345" s="305"/>
      <c r="BX7345" s="305"/>
      <c r="BY7345" s="305"/>
      <c r="BZ7345" s="305"/>
      <c r="CA7345" s="305"/>
      <c r="CE7345" s="110"/>
    </row>
    <row r="7346" spans="9:83" s="108" customFormat="1" x14ac:dyDescent="0.25">
      <c r="I7346" s="111"/>
      <c r="J7346" s="111"/>
      <c r="K7346" s="111"/>
      <c r="L7346" s="111"/>
      <c r="M7346" s="111"/>
      <c r="N7346" s="111"/>
      <c r="O7346" s="112"/>
      <c r="AF7346" s="109"/>
      <c r="AG7346" s="109"/>
      <c r="AH7346" s="109"/>
      <c r="AN7346" s="109"/>
      <c r="AO7346" s="109"/>
      <c r="AP7346" s="109"/>
      <c r="BF7346" s="305"/>
      <c r="BG7346" s="305"/>
      <c r="BJ7346" s="344"/>
      <c r="BK7346" s="344"/>
      <c r="BS7346" s="305"/>
      <c r="BT7346" s="305"/>
      <c r="BU7346" s="305"/>
      <c r="BV7346" s="305"/>
      <c r="BW7346" s="305"/>
      <c r="BX7346" s="305"/>
      <c r="BY7346" s="305"/>
      <c r="BZ7346" s="305"/>
      <c r="CA7346" s="305"/>
      <c r="CE7346" s="110"/>
    </row>
    <row r="7347" spans="9:83" s="108" customFormat="1" x14ac:dyDescent="0.25">
      <c r="I7347" s="111"/>
      <c r="J7347" s="111"/>
      <c r="K7347" s="111"/>
      <c r="L7347" s="111"/>
      <c r="M7347" s="111"/>
      <c r="N7347" s="111"/>
      <c r="O7347" s="112"/>
      <c r="AF7347" s="109"/>
      <c r="AG7347" s="109"/>
      <c r="AH7347" s="109"/>
      <c r="AN7347" s="109"/>
      <c r="AO7347" s="109"/>
      <c r="AP7347" s="109"/>
      <c r="BF7347" s="305"/>
      <c r="BG7347" s="305"/>
      <c r="BJ7347" s="344"/>
      <c r="BK7347" s="344"/>
      <c r="BS7347" s="305"/>
      <c r="BT7347" s="305"/>
      <c r="BU7347" s="305"/>
      <c r="BV7347" s="305"/>
      <c r="BW7347" s="305"/>
      <c r="BX7347" s="305"/>
      <c r="BY7347" s="305"/>
      <c r="BZ7347" s="305"/>
      <c r="CA7347" s="305"/>
      <c r="CE7347" s="110"/>
    </row>
    <row r="7348" spans="9:83" s="108" customFormat="1" x14ac:dyDescent="0.25">
      <c r="I7348" s="111"/>
      <c r="J7348" s="111"/>
      <c r="K7348" s="111"/>
      <c r="L7348" s="111"/>
      <c r="M7348" s="111"/>
      <c r="N7348" s="111"/>
      <c r="O7348" s="112"/>
      <c r="AF7348" s="109"/>
      <c r="AG7348" s="109"/>
      <c r="AH7348" s="109"/>
      <c r="AN7348" s="109"/>
      <c r="AO7348" s="109"/>
      <c r="AP7348" s="109"/>
      <c r="BF7348" s="305"/>
      <c r="BG7348" s="305"/>
      <c r="BJ7348" s="344"/>
      <c r="BK7348" s="344"/>
      <c r="BS7348" s="305"/>
      <c r="BT7348" s="305"/>
      <c r="BU7348" s="305"/>
      <c r="BV7348" s="305"/>
      <c r="BW7348" s="305"/>
      <c r="BX7348" s="305"/>
      <c r="BY7348" s="305"/>
      <c r="BZ7348" s="305"/>
      <c r="CA7348" s="305"/>
      <c r="CE7348" s="110"/>
    </row>
    <row r="7349" spans="9:83" s="108" customFormat="1" x14ac:dyDescent="0.25">
      <c r="I7349" s="111"/>
      <c r="J7349" s="111"/>
      <c r="K7349" s="111"/>
      <c r="L7349" s="111"/>
      <c r="M7349" s="111"/>
      <c r="N7349" s="111"/>
      <c r="O7349" s="112"/>
      <c r="AF7349" s="109"/>
      <c r="AG7349" s="109"/>
      <c r="AH7349" s="109"/>
      <c r="AN7349" s="109"/>
      <c r="AO7349" s="109"/>
      <c r="AP7349" s="109"/>
      <c r="BF7349" s="305"/>
      <c r="BG7349" s="305"/>
      <c r="BJ7349" s="344"/>
      <c r="BK7349" s="344"/>
      <c r="BS7349" s="305"/>
      <c r="BT7349" s="305"/>
      <c r="BU7349" s="305"/>
      <c r="BV7349" s="305"/>
      <c r="BW7349" s="305"/>
      <c r="BX7349" s="305"/>
      <c r="BY7349" s="305"/>
      <c r="BZ7349" s="305"/>
      <c r="CA7349" s="305"/>
      <c r="CE7349" s="110"/>
    </row>
    <row r="7350" spans="9:83" s="108" customFormat="1" x14ac:dyDescent="0.25">
      <c r="I7350" s="111"/>
      <c r="J7350" s="111"/>
      <c r="K7350" s="111"/>
      <c r="L7350" s="111"/>
      <c r="M7350" s="111"/>
      <c r="N7350" s="111"/>
      <c r="O7350" s="112"/>
      <c r="AF7350" s="109"/>
      <c r="AG7350" s="109"/>
      <c r="AH7350" s="109"/>
      <c r="AN7350" s="109"/>
      <c r="AO7350" s="109"/>
      <c r="AP7350" s="109"/>
      <c r="BF7350" s="305"/>
      <c r="BG7350" s="305"/>
      <c r="BJ7350" s="344"/>
      <c r="BK7350" s="344"/>
      <c r="BS7350" s="305"/>
      <c r="BT7350" s="305"/>
      <c r="BU7350" s="305"/>
      <c r="BV7350" s="305"/>
      <c r="BW7350" s="305"/>
      <c r="BX7350" s="305"/>
      <c r="BY7350" s="305"/>
      <c r="BZ7350" s="305"/>
      <c r="CA7350" s="305"/>
      <c r="CE7350" s="110"/>
    </row>
    <row r="7351" spans="9:83" s="108" customFormat="1" x14ac:dyDescent="0.25">
      <c r="I7351" s="111"/>
      <c r="J7351" s="111"/>
      <c r="K7351" s="111"/>
      <c r="L7351" s="111"/>
      <c r="M7351" s="111"/>
      <c r="N7351" s="111"/>
      <c r="O7351" s="112"/>
      <c r="AF7351" s="109"/>
      <c r="AG7351" s="109"/>
      <c r="AH7351" s="109"/>
      <c r="AN7351" s="109"/>
      <c r="AO7351" s="109"/>
      <c r="AP7351" s="109"/>
      <c r="BF7351" s="305"/>
      <c r="BG7351" s="305"/>
      <c r="BJ7351" s="344"/>
      <c r="BK7351" s="344"/>
      <c r="BS7351" s="305"/>
      <c r="BT7351" s="305"/>
      <c r="BU7351" s="305"/>
      <c r="BV7351" s="305"/>
      <c r="BW7351" s="305"/>
      <c r="BX7351" s="305"/>
      <c r="BY7351" s="305"/>
      <c r="BZ7351" s="305"/>
      <c r="CA7351" s="305"/>
      <c r="CE7351" s="110"/>
    </row>
    <row r="7352" spans="9:83" s="108" customFormat="1" x14ac:dyDescent="0.25">
      <c r="I7352" s="111"/>
      <c r="J7352" s="111"/>
      <c r="K7352" s="111"/>
      <c r="L7352" s="111"/>
      <c r="M7352" s="111"/>
      <c r="N7352" s="111"/>
      <c r="O7352" s="112"/>
      <c r="AF7352" s="109"/>
      <c r="AG7352" s="109"/>
      <c r="AH7352" s="109"/>
      <c r="AN7352" s="109"/>
      <c r="AO7352" s="109"/>
      <c r="AP7352" s="109"/>
      <c r="BF7352" s="305"/>
      <c r="BG7352" s="305"/>
      <c r="BJ7352" s="344"/>
      <c r="BK7352" s="344"/>
      <c r="BS7352" s="305"/>
      <c r="BT7352" s="305"/>
      <c r="BU7352" s="305"/>
      <c r="BV7352" s="305"/>
      <c r="BW7352" s="305"/>
      <c r="BX7352" s="305"/>
      <c r="BY7352" s="305"/>
      <c r="BZ7352" s="305"/>
      <c r="CA7352" s="305"/>
      <c r="CE7352" s="110"/>
    </row>
    <row r="7353" spans="9:83" s="108" customFormat="1" x14ac:dyDescent="0.25">
      <c r="I7353" s="111"/>
      <c r="J7353" s="111"/>
      <c r="K7353" s="111"/>
      <c r="L7353" s="111"/>
      <c r="M7353" s="111"/>
      <c r="N7353" s="111"/>
      <c r="O7353" s="112"/>
      <c r="AF7353" s="109"/>
      <c r="AG7353" s="109"/>
      <c r="AH7353" s="109"/>
      <c r="AN7353" s="109"/>
      <c r="AO7353" s="109"/>
      <c r="AP7353" s="109"/>
      <c r="BF7353" s="305"/>
      <c r="BG7353" s="305"/>
      <c r="BJ7353" s="344"/>
      <c r="BK7353" s="344"/>
      <c r="BS7353" s="305"/>
      <c r="BT7353" s="305"/>
      <c r="BU7353" s="305"/>
      <c r="BV7353" s="305"/>
      <c r="BW7353" s="305"/>
      <c r="BX7353" s="305"/>
      <c r="BY7353" s="305"/>
      <c r="BZ7353" s="305"/>
      <c r="CA7353" s="305"/>
      <c r="CE7353" s="110"/>
    </row>
    <row r="7354" spans="9:83" s="108" customFormat="1" x14ac:dyDescent="0.25">
      <c r="I7354" s="111"/>
      <c r="J7354" s="111"/>
      <c r="K7354" s="111"/>
      <c r="L7354" s="111"/>
      <c r="M7354" s="111"/>
      <c r="N7354" s="111"/>
      <c r="O7354" s="112"/>
      <c r="AF7354" s="109"/>
      <c r="AG7354" s="109"/>
      <c r="AH7354" s="109"/>
      <c r="AN7354" s="109"/>
      <c r="AO7354" s="109"/>
      <c r="AP7354" s="109"/>
      <c r="BF7354" s="305"/>
      <c r="BG7354" s="305"/>
      <c r="BJ7354" s="344"/>
      <c r="BK7354" s="344"/>
      <c r="BS7354" s="305"/>
      <c r="BT7354" s="305"/>
      <c r="BU7354" s="305"/>
      <c r="BV7354" s="305"/>
      <c r="BW7354" s="305"/>
      <c r="BX7354" s="305"/>
      <c r="BY7354" s="305"/>
      <c r="BZ7354" s="305"/>
      <c r="CA7354" s="305"/>
      <c r="CE7354" s="110"/>
    </row>
    <row r="7355" spans="9:83" s="108" customFormat="1" x14ac:dyDescent="0.25">
      <c r="I7355" s="111"/>
      <c r="J7355" s="111"/>
      <c r="K7355" s="111"/>
      <c r="L7355" s="111"/>
      <c r="M7355" s="111"/>
      <c r="N7355" s="111"/>
      <c r="O7355" s="112"/>
      <c r="AF7355" s="109"/>
      <c r="AG7355" s="109"/>
      <c r="AH7355" s="109"/>
      <c r="AN7355" s="109"/>
      <c r="AO7355" s="109"/>
      <c r="AP7355" s="109"/>
      <c r="BF7355" s="305"/>
      <c r="BG7355" s="305"/>
      <c r="BJ7355" s="344"/>
      <c r="BK7355" s="344"/>
      <c r="BS7355" s="305"/>
      <c r="BT7355" s="305"/>
      <c r="BU7355" s="305"/>
      <c r="BV7355" s="305"/>
      <c r="BW7355" s="305"/>
      <c r="BX7355" s="305"/>
      <c r="BY7355" s="305"/>
      <c r="BZ7355" s="305"/>
      <c r="CA7355" s="305"/>
      <c r="CE7355" s="110"/>
    </row>
    <row r="7356" spans="9:83" s="108" customFormat="1" x14ac:dyDescent="0.25">
      <c r="I7356" s="111"/>
      <c r="J7356" s="111"/>
      <c r="K7356" s="111"/>
      <c r="L7356" s="111"/>
      <c r="M7356" s="111"/>
      <c r="N7356" s="111"/>
      <c r="O7356" s="112"/>
      <c r="AF7356" s="109"/>
      <c r="AG7356" s="109"/>
      <c r="AH7356" s="109"/>
      <c r="AN7356" s="109"/>
      <c r="AO7356" s="109"/>
      <c r="AP7356" s="109"/>
      <c r="BF7356" s="305"/>
      <c r="BG7356" s="305"/>
      <c r="BJ7356" s="344"/>
      <c r="BK7356" s="344"/>
      <c r="BS7356" s="305"/>
      <c r="BT7356" s="305"/>
      <c r="BU7356" s="305"/>
      <c r="BV7356" s="305"/>
      <c r="BW7356" s="305"/>
      <c r="BX7356" s="305"/>
      <c r="BY7356" s="305"/>
      <c r="BZ7356" s="305"/>
      <c r="CA7356" s="305"/>
      <c r="CE7356" s="110"/>
    </row>
    <row r="7357" spans="9:83" s="108" customFormat="1" x14ac:dyDescent="0.25">
      <c r="I7357" s="111"/>
      <c r="J7357" s="111"/>
      <c r="K7357" s="111"/>
      <c r="L7357" s="111"/>
      <c r="M7357" s="111"/>
      <c r="N7357" s="111"/>
      <c r="O7357" s="112"/>
      <c r="AF7357" s="109"/>
      <c r="AG7357" s="109"/>
      <c r="AH7357" s="109"/>
      <c r="AN7357" s="109"/>
      <c r="AO7357" s="109"/>
      <c r="AP7357" s="109"/>
      <c r="BF7357" s="305"/>
      <c r="BG7357" s="305"/>
      <c r="BJ7357" s="344"/>
      <c r="BK7357" s="344"/>
      <c r="BS7357" s="305"/>
      <c r="BT7357" s="305"/>
      <c r="BU7357" s="305"/>
      <c r="BV7357" s="305"/>
      <c r="BW7357" s="305"/>
      <c r="BX7357" s="305"/>
      <c r="BY7357" s="305"/>
      <c r="BZ7357" s="305"/>
      <c r="CA7357" s="305"/>
      <c r="CE7357" s="110"/>
    </row>
    <row r="7358" spans="9:83" s="108" customFormat="1" x14ac:dyDescent="0.25">
      <c r="I7358" s="111"/>
      <c r="J7358" s="111"/>
      <c r="K7358" s="111"/>
      <c r="L7358" s="111"/>
      <c r="M7358" s="111"/>
      <c r="N7358" s="111"/>
      <c r="O7358" s="112"/>
      <c r="AF7358" s="109"/>
      <c r="AG7358" s="109"/>
      <c r="AH7358" s="109"/>
      <c r="AN7358" s="109"/>
      <c r="AO7358" s="109"/>
      <c r="AP7358" s="109"/>
      <c r="BF7358" s="305"/>
      <c r="BG7358" s="305"/>
      <c r="BJ7358" s="344"/>
      <c r="BK7358" s="344"/>
      <c r="BS7358" s="305"/>
      <c r="BT7358" s="305"/>
      <c r="BU7358" s="305"/>
      <c r="BV7358" s="305"/>
      <c r="BW7358" s="305"/>
      <c r="BX7358" s="305"/>
      <c r="BY7358" s="305"/>
      <c r="BZ7358" s="305"/>
      <c r="CA7358" s="305"/>
      <c r="CE7358" s="110"/>
    </row>
    <row r="7359" spans="9:83" s="108" customFormat="1" x14ac:dyDescent="0.25">
      <c r="I7359" s="111"/>
      <c r="J7359" s="111"/>
      <c r="K7359" s="111"/>
      <c r="L7359" s="111"/>
      <c r="M7359" s="111"/>
      <c r="N7359" s="111"/>
      <c r="O7359" s="112"/>
      <c r="AF7359" s="109"/>
      <c r="AG7359" s="109"/>
      <c r="AH7359" s="109"/>
      <c r="AN7359" s="109"/>
      <c r="AO7359" s="109"/>
      <c r="AP7359" s="109"/>
      <c r="BF7359" s="305"/>
      <c r="BG7359" s="305"/>
      <c r="BJ7359" s="344"/>
      <c r="BK7359" s="344"/>
      <c r="BS7359" s="305"/>
      <c r="BT7359" s="305"/>
      <c r="BU7359" s="305"/>
      <c r="BV7359" s="305"/>
      <c r="BW7359" s="305"/>
      <c r="BX7359" s="305"/>
      <c r="BY7359" s="305"/>
      <c r="BZ7359" s="305"/>
      <c r="CA7359" s="305"/>
      <c r="CE7359" s="110"/>
    </row>
    <row r="7360" spans="9:83" s="108" customFormat="1" x14ac:dyDescent="0.25">
      <c r="I7360" s="111"/>
      <c r="J7360" s="111"/>
      <c r="K7360" s="111"/>
      <c r="L7360" s="111"/>
      <c r="M7360" s="111"/>
      <c r="N7360" s="111"/>
      <c r="O7360" s="112"/>
      <c r="AF7360" s="109"/>
      <c r="AG7360" s="109"/>
      <c r="AH7360" s="109"/>
      <c r="AN7360" s="109"/>
      <c r="AO7360" s="109"/>
      <c r="AP7360" s="109"/>
      <c r="BF7360" s="305"/>
      <c r="BG7360" s="305"/>
      <c r="BJ7360" s="344"/>
      <c r="BK7360" s="344"/>
      <c r="BS7360" s="305"/>
      <c r="BT7360" s="305"/>
      <c r="BU7360" s="305"/>
      <c r="BV7360" s="305"/>
      <c r="BW7360" s="305"/>
      <c r="BX7360" s="305"/>
      <c r="BY7360" s="305"/>
      <c r="BZ7360" s="305"/>
      <c r="CA7360" s="305"/>
      <c r="CE7360" s="110"/>
    </row>
    <row r="7361" spans="9:83" s="108" customFormat="1" x14ac:dyDescent="0.25">
      <c r="I7361" s="111"/>
      <c r="J7361" s="111"/>
      <c r="K7361" s="111"/>
      <c r="L7361" s="111"/>
      <c r="M7361" s="111"/>
      <c r="N7361" s="111"/>
      <c r="O7361" s="112"/>
      <c r="AF7361" s="109"/>
      <c r="AG7361" s="109"/>
      <c r="AH7361" s="109"/>
      <c r="AN7361" s="109"/>
      <c r="AO7361" s="109"/>
      <c r="AP7361" s="109"/>
      <c r="BF7361" s="305"/>
      <c r="BG7361" s="305"/>
      <c r="BJ7361" s="344"/>
      <c r="BK7361" s="344"/>
      <c r="BS7361" s="305"/>
      <c r="BT7361" s="305"/>
      <c r="BU7361" s="305"/>
      <c r="BV7361" s="305"/>
      <c r="BW7361" s="305"/>
      <c r="BX7361" s="305"/>
      <c r="BY7361" s="305"/>
      <c r="BZ7361" s="305"/>
      <c r="CA7361" s="305"/>
      <c r="CE7361" s="110"/>
    </row>
    <row r="7362" spans="9:83" s="108" customFormat="1" x14ac:dyDescent="0.25">
      <c r="I7362" s="111"/>
      <c r="J7362" s="111"/>
      <c r="K7362" s="111"/>
      <c r="L7362" s="111"/>
      <c r="M7362" s="111"/>
      <c r="N7362" s="111"/>
      <c r="O7362" s="112"/>
      <c r="AF7362" s="109"/>
      <c r="AG7362" s="109"/>
      <c r="AH7362" s="109"/>
      <c r="AN7362" s="109"/>
      <c r="AO7362" s="109"/>
      <c r="AP7362" s="109"/>
      <c r="BF7362" s="305"/>
      <c r="BG7362" s="305"/>
      <c r="BJ7362" s="344"/>
      <c r="BK7362" s="344"/>
      <c r="BS7362" s="305"/>
      <c r="BT7362" s="305"/>
      <c r="BU7362" s="305"/>
      <c r="BV7362" s="305"/>
      <c r="BW7362" s="305"/>
      <c r="BX7362" s="305"/>
      <c r="BY7362" s="305"/>
      <c r="BZ7362" s="305"/>
      <c r="CA7362" s="305"/>
      <c r="CE7362" s="110"/>
    </row>
    <row r="7363" spans="9:83" s="108" customFormat="1" x14ac:dyDescent="0.25">
      <c r="I7363" s="111"/>
      <c r="J7363" s="111"/>
      <c r="K7363" s="111"/>
      <c r="L7363" s="111"/>
      <c r="M7363" s="111"/>
      <c r="N7363" s="111"/>
      <c r="O7363" s="112"/>
      <c r="AF7363" s="109"/>
      <c r="AG7363" s="109"/>
      <c r="AH7363" s="109"/>
      <c r="AN7363" s="109"/>
      <c r="AO7363" s="109"/>
      <c r="AP7363" s="109"/>
      <c r="BF7363" s="305"/>
      <c r="BG7363" s="305"/>
      <c r="BJ7363" s="344"/>
      <c r="BK7363" s="344"/>
      <c r="BS7363" s="305"/>
      <c r="BT7363" s="305"/>
      <c r="BU7363" s="305"/>
      <c r="BV7363" s="305"/>
      <c r="BW7363" s="305"/>
      <c r="BX7363" s="305"/>
      <c r="BY7363" s="305"/>
      <c r="BZ7363" s="305"/>
      <c r="CA7363" s="305"/>
      <c r="CE7363" s="110"/>
    </row>
    <row r="7364" spans="9:83" s="108" customFormat="1" x14ac:dyDescent="0.25">
      <c r="I7364" s="111"/>
      <c r="J7364" s="111"/>
      <c r="K7364" s="111"/>
      <c r="L7364" s="111"/>
      <c r="M7364" s="111"/>
      <c r="N7364" s="111"/>
      <c r="O7364" s="112"/>
      <c r="AF7364" s="109"/>
      <c r="AG7364" s="109"/>
      <c r="AH7364" s="109"/>
      <c r="AN7364" s="109"/>
      <c r="AO7364" s="109"/>
      <c r="AP7364" s="109"/>
      <c r="BF7364" s="305"/>
      <c r="BG7364" s="305"/>
      <c r="BJ7364" s="344"/>
      <c r="BK7364" s="344"/>
      <c r="BS7364" s="305"/>
      <c r="BT7364" s="305"/>
      <c r="BU7364" s="305"/>
      <c r="BV7364" s="305"/>
      <c r="BW7364" s="305"/>
      <c r="BX7364" s="305"/>
      <c r="BY7364" s="305"/>
      <c r="BZ7364" s="305"/>
      <c r="CA7364" s="305"/>
      <c r="CE7364" s="110"/>
    </row>
    <row r="7365" spans="9:83" s="108" customFormat="1" x14ac:dyDescent="0.25">
      <c r="I7365" s="111"/>
      <c r="J7365" s="111"/>
      <c r="K7365" s="111"/>
      <c r="L7365" s="111"/>
      <c r="M7365" s="111"/>
      <c r="N7365" s="111"/>
      <c r="O7365" s="112"/>
      <c r="AF7365" s="109"/>
      <c r="AG7365" s="109"/>
      <c r="AH7365" s="109"/>
      <c r="AN7365" s="109"/>
      <c r="AO7365" s="109"/>
      <c r="AP7365" s="109"/>
      <c r="BF7365" s="305"/>
      <c r="BG7365" s="305"/>
      <c r="BJ7365" s="344"/>
      <c r="BK7365" s="344"/>
      <c r="BS7365" s="305"/>
      <c r="BT7365" s="305"/>
      <c r="BU7365" s="305"/>
      <c r="BV7365" s="305"/>
      <c r="BW7365" s="305"/>
      <c r="BX7365" s="305"/>
      <c r="BY7365" s="305"/>
      <c r="BZ7365" s="305"/>
      <c r="CA7365" s="305"/>
      <c r="CE7365" s="110"/>
    </row>
    <row r="7366" spans="9:83" s="108" customFormat="1" x14ac:dyDescent="0.25">
      <c r="I7366" s="111"/>
      <c r="J7366" s="111"/>
      <c r="K7366" s="111"/>
      <c r="L7366" s="111"/>
      <c r="M7366" s="111"/>
      <c r="N7366" s="111"/>
      <c r="O7366" s="112"/>
      <c r="AF7366" s="109"/>
      <c r="AG7366" s="109"/>
      <c r="AH7366" s="109"/>
      <c r="AN7366" s="109"/>
      <c r="AO7366" s="109"/>
      <c r="AP7366" s="109"/>
      <c r="BF7366" s="305"/>
      <c r="BG7366" s="305"/>
      <c r="BJ7366" s="344"/>
      <c r="BK7366" s="344"/>
      <c r="BS7366" s="305"/>
      <c r="BT7366" s="305"/>
      <c r="BU7366" s="305"/>
      <c r="BV7366" s="305"/>
      <c r="BW7366" s="305"/>
      <c r="BX7366" s="305"/>
      <c r="BY7366" s="305"/>
      <c r="BZ7366" s="305"/>
      <c r="CA7366" s="305"/>
      <c r="CE7366" s="110"/>
    </row>
    <row r="7367" spans="9:83" s="108" customFormat="1" x14ac:dyDescent="0.25">
      <c r="I7367" s="111"/>
      <c r="J7367" s="111"/>
      <c r="K7367" s="111"/>
      <c r="L7367" s="111"/>
      <c r="M7367" s="111"/>
      <c r="N7367" s="111"/>
      <c r="O7367" s="112"/>
      <c r="AF7367" s="109"/>
      <c r="AG7367" s="109"/>
      <c r="AH7367" s="109"/>
      <c r="AN7367" s="109"/>
      <c r="AO7367" s="109"/>
      <c r="AP7367" s="109"/>
      <c r="BF7367" s="305"/>
      <c r="BG7367" s="305"/>
      <c r="BJ7367" s="344"/>
      <c r="BK7367" s="344"/>
      <c r="BS7367" s="305"/>
      <c r="BT7367" s="305"/>
      <c r="BU7367" s="305"/>
      <c r="BV7367" s="305"/>
      <c r="BW7367" s="305"/>
      <c r="BX7367" s="305"/>
      <c r="BY7367" s="305"/>
      <c r="BZ7367" s="305"/>
      <c r="CA7367" s="305"/>
      <c r="CE7367" s="110"/>
    </row>
    <row r="7368" spans="9:83" s="108" customFormat="1" x14ac:dyDescent="0.25">
      <c r="I7368" s="111"/>
      <c r="J7368" s="111"/>
      <c r="K7368" s="111"/>
      <c r="L7368" s="111"/>
      <c r="M7368" s="111"/>
      <c r="N7368" s="111"/>
      <c r="O7368" s="112"/>
      <c r="AF7368" s="109"/>
      <c r="AG7368" s="109"/>
      <c r="AH7368" s="109"/>
      <c r="AN7368" s="109"/>
      <c r="AO7368" s="109"/>
      <c r="AP7368" s="109"/>
      <c r="BF7368" s="305"/>
      <c r="BG7368" s="305"/>
      <c r="BJ7368" s="344"/>
      <c r="BK7368" s="344"/>
      <c r="BS7368" s="305"/>
      <c r="BT7368" s="305"/>
      <c r="BU7368" s="305"/>
      <c r="BV7368" s="305"/>
      <c r="BW7368" s="305"/>
      <c r="BX7368" s="305"/>
      <c r="BY7368" s="305"/>
      <c r="BZ7368" s="305"/>
      <c r="CA7368" s="305"/>
      <c r="CE7368" s="110"/>
    </row>
    <row r="7369" spans="9:83" s="108" customFormat="1" x14ac:dyDescent="0.25">
      <c r="I7369" s="111"/>
      <c r="J7369" s="111"/>
      <c r="K7369" s="111"/>
      <c r="L7369" s="111"/>
      <c r="M7369" s="111"/>
      <c r="N7369" s="111"/>
      <c r="O7369" s="112"/>
      <c r="AF7369" s="109"/>
      <c r="AG7369" s="109"/>
      <c r="AH7369" s="109"/>
      <c r="AN7369" s="109"/>
      <c r="AO7369" s="109"/>
      <c r="AP7369" s="109"/>
      <c r="BF7369" s="305"/>
      <c r="BG7369" s="305"/>
      <c r="BJ7369" s="344"/>
      <c r="BK7369" s="344"/>
      <c r="BS7369" s="305"/>
      <c r="BT7369" s="305"/>
      <c r="BU7369" s="305"/>
      <c r="BV7369" s="305"/>
      <c r="BW7369" s="305"/>
      <c r="BX7369" s="305"/>
      <c r="BY7369" s="305"/>
      <c r="BZ7369" s="305"/>
      <c r="CA7369" s="305"/>
      <c r="CE7369" s="110"/>
    </row>
    <row r="7370" spans="9:83" s="108" customFormat="1" x14ac:dyDescent="0.25">
      <c r="I7370" s="111"/>
      <c r="J7370" s="111"/>
      <c r="K7370" s="111"/>
      <c r="L7370" s="111"/>
      <c r="M7370" s="111"/>
      <c r="N7370" s="111"/>
      <c r="O7370" s="112"/>
      <c r="AF7370" s="109"/>
      <c r="AG7370" s="109"/>
      <c r="AH7370" s="109"/>
      <c r="AN7370" s="109"/>
      <c r="AO7370" s="109"/>
      <c r="AP7370" s="109"/>
      <c r="BF7370" s="305"/>
      <c r="BG7370" s="305"/>
      <c r="BJ7370" s="344"/>
      <c r="BK7370" s="344"/>
      <c r="BS7370" s="305"/>
      <c r="BT7370" s="305"/>
      <c r="BU7370" s="305"/>
      <c r="BV7370" s="305"/>
      <c r="BW7370" s="305"/>
      <c r="BX7370" s="305"/>
      <c r="BY7370" s="305"/>
      <c r="BZ7370" s="305"/>
      <c r="CA7370" s="305"/>
      <c r="CE7370" s="110"/>
    </row>
    <row r="7371" spans="9:83" s="108" customFormat="1" x14ac:dyDescent="0.25">
      <c r="I7371" s="111"/>
      <c r="J7371" s="111"/>
      <c r="K7371" s="111"/>
      <c r="L7371" s="111"/>
      <c r="M7371" s="111"/>
      <c r="N7371" s="111"/>
      <c r="O7371" s="112"/>
      <c r="AF7371" s="109"/>
      <c r="AG7371" s="109"/>
      <c r="AH7371" s="109"/>
      <c r="AN7371" s="109"/>
      <c r="AO7371" s="109"/>
      <c r="AP7371" s="109"/>
      <c r="BF7371" s="305"/>
      <c r="BG7371" s="305"/>
      <c r="BJ7371" s="344"/>
      <c r="BK7371" s="344"/>
      <c r="BS7371" s="305"/>
      <c r="BT7371" s="305"/>
      <c r="BU7371" s="305"/>
      <c r="BV7371" s="305"/>
      <c r="BW7371" s="305"/>
      <c r="BX7371" s="305"/>
      <c r="BY7371" s="305"/>
      <c r="BZ7371" s="305"/>
      <c r="CA7371" s="305"/>
      <c r="CE7371" s="110"/>
    </row>
    <row r="7372" spans="9:83" s="108" customFormat="1" x14ac:dyDescent="0.25">
      <c r="I7372" s="111"/>
      <c r="J7372" s="111"/>
      <c r="K7372" s="111"/>
      <c r="L7372" s="111"/>
      <c r="M7372" s="111"/>
      <c r="N7372" s="111"/>
      <c r="O7372" s="112"/>
      <c r="AF7372" s="109"/>
      <c r="AG7372" s="109"/>
      <c r="AH7372" s="109"/>
      <c r="AN7372" s="109"/>
      <c r="AO7372" s="109"/>
      <c r="AP7372" s="109"/>
      <c r="BF7372" s="305"/>
      <c r="BG7372" s="305"/>
      <c r="BJ7372" s="344"/>
      <c r="BK7372" s="344"/>
      <c r="BS7372" s="305"/>
      <c r="BT7372" s="305"/>
      <c r="BU7372" s="305"/>
      <c r="BV7372" s="305"/>
      <c r="BW7372" s="305"/>
      <c r="BX7372" s="305"/>
      <c r="BY7372" s="305"/>
      <c r="BZ7372" s="305"/>
      <c r="CA7372" s="305"/>
      <c r="CE7372" s="110"/>
    </row>
    <row r="7373" spans="9:83" s="108" customFormat="1" x14ac:dyDescent="0.25">
      <c r="I7373" s="111"/>
      <c r="J7373" s="111"/>
      <c r="K7373" s="111"/>
      <c r="L7373" s="111"/>
      <c r="M7373" s="111"/>
      <c r="N7373" s="111"/>
      <c r="O7373" s="112"/>
      <c r="AF7373" s="109"/>
      <c r="AG7373" s="109"/>
      <c r="AH7373" s="109"/>
      <c r="AN7373" s="109"/>
      <c r="AO7373" s="109"/>
      <c r="AP7373" s="109"/>
      <c r="BF7373" s="305"/>
      <c r="BG7373" s="305"/>
      <c r="BJ7373" s="344"/>
      <c r="BK7373" s="344"/>
      <c r="BS7373" s="305"/>
      <c r="BT7373" s="305"/>
      <c r="BU7373" s="305"/>
      <c r="BV7373" s="305"/>
      <c r="BW7373" s="305"/>
      <c r="BX7373" s="305"/>
      <c r="BY7373" s="305"/>
      <c r="BZ7373" s="305"/>
      <c r="CA7373" s="305"/>
      <c r="CE7373" s="110"/>
    </row>
    <row r="7374" spans="9:83" s="108" customFormat="1" x14ac:dyDescent="0.25">
      <c r="I7374" s="111"/>
      <c r="J7374" s="111"/>
      <c r="K7374" s="111"/>
      <c r="L7374" s="111"/>
      <c r="M7374" s="111"/>
      <c r="N7374" s="111"/>
      <c r="O7374" s="112"/>
      <c r="AF7374" s="109"/>
      <c r="AG7374" s="109"/>
      <c r="AH7374" s="109"/>
      <c r="AN7374" s="109"/>
      <c r="AO7374" s="109"/>
      <c r="AP7374" s="109"/>
      <c r="BF7374" s="305"/>
      <c r="BG7374" s="305"/>
      <c r="BJ7374" s="344"/>
      <c r="BK7374" s="344"/>
      <c r="BS7374" s="305"/>
      <c r="BT7374" s="305"/>
      <c r="BU7374" s="305"/>
      <c r="BV7374" s="305"/>
      <c r="BW7374" s="305"/>
      <c r="BX7374" s="305"/>
      <c r="BY7374" s="305"/>
      <c r="BZ7374" s="305"/>
      <c r="CA7374" s="305"/>
      <c r="CE7374" s="110"/>
    </row>
    <row r="7375" spans="9:83" s="108" customFormat="1" x14ac:dyDescent="0.25">
      <c r="I7375" s="111"/>
      <c r="J7375" s="111"/>
      <c r="K7375" s="111"/>
      <c r="L7375" s="111"/>
      <c r="M7375" s="111"/>
      <c r="N7375" s="111"/>
      <c r="O7375" s="112"/>
      <c r="AF7375" s="109"/>
      <c r="AG7375" s="109"/>
      <c r="AH7375" s="109"/>
      <c r="AN7375" s="109"/>
      <c r="AO7375" s="109"/>
      <c r="AP7375" s="109"/>
      <c r="BF7375" s="305"/>
      <c r="BG7375" s="305"/>
      <c r="BJ7375" s="344"/>
      <c r="BK7375" s="344"/>
      <c r="BS7375" s="305"/>
      <c r="BT7375" s="305"/>
      <c r="BU7375" s="305"/>
      <c r="BV7375" s="305"/>
      <c r="BW7375" s="305"/>
      <c r="BX7375" s="305"/>
      <c r="BY7375" s="305"/>
      <c r="BZ7375" s="305"/>
      <c r="CA7375" s="305"/>
      <c r="CE7375" s="110"/>
    </row>
    <row r="7376" spans="9:83" s="108" customFormat="1" x14ac:dyDescent="0.25">
      <c r="I7376" s="111"/>
      <c r="J7376" s="111"/>
      <c r="K7376" s="111"/>
      <c r="L7376" s="111"/>
      <c r="M7376" s="111"/>
      <c r="N7376" s="111"/>
      <c r="O7376" s="112"/>
      <c r="AF7376" s="109"/>
      <c r="AG7376" s="109"/>
      <c r="AH7376" s="109"/>
      <c r="AN7376" s="109"/>
      <c r="AO7376" s="109"/>
      <c r="AP7376" s="109"/>
      <c r="BF7376" s="305"/>
      <c r="BG7376" s="305"/>
      <c r="BJ7376" s="344"/>
      <c r="BK7376" s="344"/>
      <c r="BS7376" s="305"/>
      <c r="BT7376" s="305"/>
      <c r="BU7376" s="305"/>
      <c r="BV7376" s="305"/>
      <c r="BW7376" s="305"/>
      <c r="BX7376" s="305"/>
      <c r="BY7376" s="305"/>
      <c r="BZ7376" s="305"/>
      <c r="CA7376" s="305"/>
      <c r="CE7376" s="110"/>
    </row>
    <row r="7377" spans="9:83" s="108" customFormat="1" x14ac:dyDescent="0.25">
      <c r="I7377" s="111"/>
      <c r="J7377" s="111"/>
      <c r="K7377" s="111"/>
      <c r="L7377" s="111"/>
      <c r="M7377" s="111"/>
      <c r="N7377" s="111"/>
      <c r="O7377" s="112"/>
      <c r="AF7377" s="109"/>
      <c r="AG7377" s="109"/>
      <c r="AH7377" s="109"/>
      <c r="AN7377" s="109"/>
      <c r="AO7377" s="109"/>
      <c r="AP7377" s="109"/>
      <c r="BF7377" s="305"/>
      <c r="BG7377" s="305"/>
      <c r="BJ7377" s="344"/>
      <c r="BK7377" s="344"/>
      <c r="BS7377" s="305"/>
      <c r="BT7377" s="305"/>
      <c r="BU7377" s="305"/>
      <c r="BV7377" s="305"/>
      <c r="BW7377" s="305"/>
      <c r="BX7377" s="305"/>
      <c r="BY7377" s="305"/>
      <c r="BZ7377" s="305"/>
      <c r="CA7377" s="305"/>
      <c r="CE7377" s="110"/>
    </row>
    <row r="7378" spans="9:83" s="108" customFormat="1" x14ac:dyDescent="0.25">
      <c r="I7378" s="111"/>
      <c r="J7378" s="111"/>
      <c r="K7378" s="111"/>
      <c r="L7378" s="111"/>
      <c r="M7378" s="111"/>
      <c r="N7378" s="111"/>
      <c r="O7378" s="112"/>
      <c r="AF7378" s="109"/>
      <c r="AG7378" s="109"/>
      <c r="AH7378" s="109"/>
      <c r="AN7378" s="109"/>
      <c r="AO7378" s="109"/>
      <c r="AP7378" s="109"/>
      <c r="BF7378" s="305"/>
      <c r="BG7378" s="305"/>
      <c r="BJ7378" s="344"/>
      <c r="BK7378" s="344"/>
      <c r="BS7378" s="305"/>
      <c r="BT7378" s="305"/>
      <c r="BU7378" s="305"/>
      <c r="BV7378" s="305"/>
      <c r="BW7378" s="305"/>
      <c r="BX7378" s="305"/>
      <c r="BY7378" s="305"/>
      <c r="BZ7378" s="305"/>
      <c r="CA7378" s="305"/>
      <c r="CE7378" s="110"/>
    </row>
    <row r="7379" spans="9:83" s="108" customFormat="1" x14ac:dyDescent="0.25">
      <c r="I7379" s="111"/>
      <c r="J7379" s="111"/>
      <c r="K7379" s="111"/>
      <c r="L7379" s="111"/>
      <c r="M7379" s="111"/>
      <c r="N7379" s="111"/>
      <c r="O7379" s="112"/>
      <c r="AF7379" s="109"/>
      <c r="AG7379" s="109"/>
      <c r="AH7379" s="109"/>
      <c r="AN7379" s="109"/>
      <c r="AO7379" s="109"/>
      <c r="AP7379" s="109"/>
      <c r="BF7379" s="305"/>
      <c r="BG7379" s="305"/>
      <c r="BJ7379" s="344"/>
      <c r="BK7379" s="344"/>
      <c r="BS7379" s="305"/>
      <c r="BT7379" s="305"/>
      <c r="BU7379" s="305"/>
      <c r="BV7379" s="305"/>
      <c r="BW7379" s="305"/>
      <c r="BX7379" s="305"/>
      <c r="BY7379" s="305"/>
      <c r="BZ7379" s="305"/>
      <c r="CA7379" s="305"/>
      <c r="CE7379" s="110"/>
    </row>
    <row r="7380" spans="9:83" s="108" customFormat="1" x14ac:dyDescent="0.25">
      <c r="I7380" s="111"/>
      <c r="J7380" s="111"/>
      <c r="K7380" s="111"/>
      <c r="L7380" s="111"/>
      <c r="M7380" s="111"/>
      <c r="N7380" s="111"/>
      <c r="O7380" s="112"/>
      <c r="AF7380" s="109"/>
      <c r="AG7380" s="109"/>
      <c r="AH7380" s="109"/>
      <c r="AN7380" s="109"/>
      <c r="AO7380" s="109"/>
      <c r="AP7380" s="109"/>
      <c r="BF7380" s="305"/>
      <c r="BG7380" s="305"/>
      <c r="BJ7380" s="344"/>
      <c r="BK7380" s="344"/>
      <c r="BS7380" s="305"/>
      <c r="BT7380" s="305"/>
      <c r="BU7380" s="305"/>
      <c r="BV7380" s="305"/>
      <c r="BW7380" s="305"/>
      <c r="BX7380" s="305"/>
      <c r="BY7380" s="305"/>
      <c r="BZ7380" s="305"/>
      <c r="CA7380" s="305"/>
      <c r="CE7380" s="110"/>
    </row>
    <row r="7381" spans="9:83" s="108" customFormat="1" x14ac:dyDescent="0.25">
      <c r="I7381" s="111"/>
      <c r="J7381" s="111"/>
      <c r="K7381" s="111"/>
      <c r="L7381" s="111"/>
      <c r="M7381" s="111"/>
      <c r="N7381" s="111"/>
      <c r="O7381" s="112"/>
      <c r="AF7381" s="109"/>
      <c r="AG7381" s="109"/>
      <c r="AH7381" s="109"/>
      <c r="AN7381" s="109"/>
      <c r="AO7381" s="109"/>
      <c r="AP7381" s="109"/>
      <c r="BF7381" s="305"/>
      <c r="BG7381" s="305"/>
      <c r="BJ7381" s="344"/>
      <c r="BK7381" s="344"/>
      <c r="BS7381" s="305"/>
      <c r="BT7381" s="305"/>
      <c r="BU7381" s="305"/>
      <c r="BV7381" s="305"/>
      <c r="BW7381" s="305"/>
      <c r="BX7381" s="305"/>
      <c r="BY7381" s="305"/>
      <c r="BZ7381" s="305"/>
      <c r="CA7381" s="305"/>
      <c r="CE7381" s="110"/>
    </row>
    <row r="7382" spans="9:83" s="108" customFormat="1" x14ac:dyDescent="0.25">
      <c r="I7382" s="111"/>
      <c r="J7382" s="111"/>
      <c r="K7382" s="111"/>
      <c r="L7382" s="111"/>
      <c r="M7382" s="111"/>
      <c r="N7382" s="111"/>
      <c r="O7382" s="112"/>
      <c r="AF7382" s="109"/>
      <c r="AG7382" s="109"/>
      <c r="AH7382" s="109"/>
      <c r="AN7382" s="109"/>
      <c r="AO7382" s="109"/>
      <c r="AP7382" s="109"/>
      <c r="BF7382" s="305"/>
      <c r="BG7382" s="305"/>
      <c r="BJ7382" s="344"/>
      <c r="BK7382" s="344"/>
      <c r="BS7382" s="305"/>
      <c r="BT7382" s="305"/>
      <c r="BU7382" s="305"/>
      <c r="BV7382" s="305"/>
      <c r="BW7382" s="305"/>
      <c r="BX7382" s="305"/>
      <c r="BY7382" s="305"/>
      <c r="BZ7382" s="305"/>
      <c r="CA7382" s="305"/>
      <c r="CE7382" s="110"/>
    </row>
    <row r="7383" spans="9:83" s="108" customFormat="1" x14ac:dyDescent="0.25">
      <c r="I7383" s="111"/>
      <c r="J7383" s="111"/>
      <c r="K7383" s="111"/>
      <c r="L7383" s="111"/>
      <c r="M7383" s="111"/>
      <c r="N7383" s="111"/>
      <c r="O7383" s="112"/>
      <c r="AF7383" s="109"/>
      <c r="AG7383" s="109"/>
      <c r="AH7383" s="109"/>
      <c r="AN7383" s="109"/>
      <c r="AO7383" s="109"/>
      <c r="AP7383" s="109"/>
      <c r="BF7383" s="305"/>
      <c r="BG7383" s="305"/>
      <c r="BJ7383" s="344"/>
      <c r="BK7383" s="344"/>
      <c r="BS7383" s="305"/>
      <c r="BT7383" s="305"/>
      <c r="BU7383" s="305"/>
      <c r="BV7383" s="305"/>
      <c r="BW7383" s="305"/>
      <c r="BX7383" s="305"/>
      <c r="BY7383" s="305"/>
      <c r="BZ7383" s="305"/>
      <c r="CA7383" s="305"/>
      <c r="CE7383" s="110"/>
    </row>
    <row r="7384" spans="9:83" s="108" customFormat="1" x14ac:dyDescent="0.25">
      <c r="I7384" s="111"/>
      <c r="J7384" s="111"/>
      <c r="K7384" s="111"/>
      <c r="L7384" s="111"/>
      <c r="M7384" s="111"/>
      <c r="N7384" s="111"/>
      <c r="O7384" s="112"/>
      <c r="AF7384" s="109"/>
      <c r="AG7384" s="109"/>
      <c r="AH7384" s="109"/>
      <c r="AN7384" s="109"/>
      <c r="AO7384" s="109"/>
      <c r="AP7384" s="109"/>
      <c r="BF7384" s="305"/>
      <c r="BG7384" s="305"/>
      <c r="BJ7384" s="344"/>
      <c r="BK7384" s="344"/>
      <c r="BS7384" s="305"/>
      <c r="BT7384" s="305"/>
      <c r="BU7384" s="305"/>
      <c r="BV7384" s="305"/>
      <c r="BW7384" s="305"/>
      <c r="BX7384" s="305"/>
      <c r="BY7384" s="305"/>
      <c r="BZ7384" s="305"/>
      <c r="CA7384" s="305"/>
      <c r="CE7384" s="110"/>
    </row>
    <row r="7385" spans="9:83" s="108" customFormat="1" x14ac:dyDescent="0.25">
      <c r="I7385" s="111"/>
      <c r="J7385" s="111"/>
      <c r="K7385" s="111"/>
      <c r="L7385" s="111"/>
      <c r="M7385" s="111"/>
      <c r="N7385" s="111"/>
      <c r="O7385" s="112"/>
      <c r="AF7385" s="109"/>
      <c r="AG7385" s="109"/>
      <c r="AH7385" s="109"/>
      <c r="AN7385" s="109"/>
      <c r="AO7385" s="109"/>
      <c r="AP7385" s="109"/>
      <c r="BF7385" s="305"/>
      <c r="BG7385" s="305"/>
      <c r="BJ7385" s="344"/>
      <c r="BK7385" s="344"/>
      <c r="BS7385" s="305"/>
      <c r="BT7385" s="305"/>
      <c r="BU7385" s="305"/>
      <c r="BV7385" s="305"/>
      <c r="BW7385" s="305"/>
      <c r="BX7385" s="305"/>
      <c r="BY7385" s="305"/>
      <c r="BZ7385" s="305"/>
      <c r="CA7385" s="305"/>
      <c r="CE7385" s="110"/>
    </row>
    <row r="7386" spans="9:83" s="108" customFormat="1" x14ac:dyDescent="0.25">
      <c r="I7386" s="111"/>
      <c r="J7386" s="111"/>
      <c r="K7386" s="111"/>
      <c r="L7386" s="111"/>
      <c r="M7386" s="111"/>
      <c r="N7386" s="111"/>
      <c r="O7386" s="112"/>
      <c r="AF7386" s="109"/>
      <c r="AG7386" s="109"/>
      <c r="AH7386" s="109"/>
      <c r="AN7386" s="109"/>
      <c r="AO7386" s="109"/>
      <c r="AP7386" s="109"/>
      <c r="BF7386" s="305"/>
      <c r="BG7386" s="305"/>
      <c r="BJ7386" s="344"/>
      <c r="BK7386" s="344"/>
      <c r="BS7386" s="305"/>
      <c r="BT7386" s="305"/>
      <c r="BU7386" s="305"/>
      <c r="BV7386" s="305"/>
      <c r="BW7386" s="305"/>
      <c r="BX7386" s="305"/>
      <c r="BY7386" s="305"/>
      <c r="BZ7386" s="305"/>
      <c r="CA7386" s="305"/>
      <c r="CE7386" s="110"/>
    </row>
    <row r="7387" spans="9:83" s="108" customFormat="1" x14ac:dyDescent="0.25">
      <c r="I7387" s="111"/>
      <c r="J7387" s="111"/>
      <c r="K7387" s="111"/>
      <c r="L7387" s="111"/>
      <c r="M7387" s="111"/>
      <c r="N7387" s="111"/>
      <c r="O7387" s="112"/>
      <c r="AF7387" s="109"/>
      <c r="AG7387" s="109"/>
      <c r="AH7387" s="109"/>
      <c r="AN7387" s="109"/>
      <c r="AO7387" s="109"/>
      <c r="AP7387" s="109"/>
      <c r="BF7387" s="305"/>
      <c r="BG7387" s="305"/>
      <c r="BJ7387" s="344"/>
      <c r="BK7387" s="344"/>
      <c r="BS7387" s="305"/>
      <c r="BT7387" s="305"/>
      <c r="BU7387" s="305"/>
      <c r="BV7387" s="305"/>
      <c r="BW7387" s="305"/>
      <c r="BX7387" s="305"/>
      <c r="BY7387" s="305"/>
      <c r="BZ7387" s="305"/>
      <c r="CA7387" s="305"/>
      <c r="CE7387" s="110"/>
    </row>
    <row r="7388" spans="9:83" s="108" customFormat="1" x14ac:dyDescent="0.25">
      <c r="I7388" s="111"/>
      <c r="J7388" s="111"/>
      <c r="K7388" s="111"/>
      <c r="L7388" s="111"/>
      <c r="M7388" s="111"/>
      <c r="N7388" s="111"/>
      <c r="O7388" s="112"/>
      <c r="AF7388" s="109"/>
      <c r="AG7388" s="109"/>
      <c r="AH7388" s="109"/>
      <c r="AN7388" s="109"/>
      <c r="AO7388" s="109"/>
      <c r="AP7388" s="109"/>
      <c r="BF7388" s="305"/>
      <c r="BG7388" s="305"/>
      <c r="BJ7388" s="344"/>
      <c r="BK7388" s="344"/>
      <c r="BS7388" s="305"/>
      <c r="BT7388" s="305"/>
      <c r="BU7388" s="305"/>
      <c r="BV7388" s="305"/>
      <c r="BW7388" s="305"/>
      <c r="BX7388" s="305"/>
      <c r="BY7388" s="305"/>
      <c r="BZ7388" s="305"/>
      <c r="CA7388" s="305"/>
      <c r="CE7388" s="110"/>
    </row>
    <row r="7389" spans="9:83" s="108" customFormat="1" x14ac:dyDescent="0.25">
      <c r="I7389" s="111"/>
      <c r="J7389" s="111"/>
      <c r="K7389" s="111"/>
      <c r="L7389" s="111"/>
      <c r="M7389" s="111"/>
      <c r="N7389" s="111"/>
      <c r="O7389" s="112"/>
      <c r="AF7389" s="109"/>
      <c r="AG7389" s="109"/>
      <c r="AH7389" s="109"/>
      <c r="AN7389" s="109"/>
      <c r="AO7389" s="109"/>
      <c r="AP7389" s="109"/>
      <c r="BF7389" s="305"/>
      <c r="BG7389" s="305"/>
      <c r="BJ7389" s="344"/>
      <c r="BK7389" s="344"/>
      <c r="BS7389" s="305"/>
      <c r="BT7389" s="305"/>
      <c r="BU7389" s="305"/>
      <c r="BV7389" s="305"/>
      <c r="BW7389" s="305"/>
      <c r="BX7389" s="305"/>
      <c r="BY7389" s="305"/>
      <c r="BZ7389" s="305"/>
      <c r="CA7389" s="305"/>
      <c r="CE7389" s="110"/>
    </row>
    <row r="7390" spans="9:83" s="108" customFormat="1" x14ac:dyDescent="0.25">
      <c r="I7390" s="111"/>
      <c r="J7390" s="111"/>
      <c r="K7390" s="111"/>
      <c r="L7390" s="111"/>
      <c r="M7390" s="111"/>
      <c r="N7390" s="111"/>
      <c r="O7390" s="112"/>
      <c r="AF7390" s="109"/>
      <c r="AG7390" s="109"/>
      <c r="AH7390" s="109"/>
      <c r="AN7390" s="109"/>
      <c r="AO7390" s="109"/>
      <c r="AP7390" s="109"/>
      <c r="BF7390" s="305"/>
      <c r="BG7390" s="305"/>
      <c r="BJ7390" s="344"/>
      <c r="BK7390" s="344"/>
      <c r="BS7390" s="305"/>
      <c r="BT7390" s="305"/>
      <c r="BU7390" s="305"/>
      <c r="BV7390" s="305"/>
      <c r="BW7390" s="305"/>
      <c r="BX7390" s="305"/>
      <c r="BY7390" s="305"/>
      <c r="BZ7390" s="305"/>
      <c r="CA7390" s="305"/>
      <c r="CE7390" s="110"/>
    </row>
    <row r="7391" spans="9:83" s="108" customFormat="1" x14ac:dyDescent="0.25">
      <c r="I7391" s="111"/>
      <c r="J7391" s="111"/>
      <c r="K7391" s="111"/>
      <c r="L7391" s="111"/>
      <c r="M7391" s="111"/>
      <c r="N7391" s="111"/>
      <c r="O7391" s="112"/>
      <c r="AF7391" s="109"/>
      <c r="AG7391" s="109"/>
      <c r="AH7391" s="109"/>
      <c r="AN7391" s="109"/>
      <c r="AO7391" s="109"/>
      <c r="AP7391" s="109"/>
      <c r="BF7391" s="305"/>
      <c r="BG7391" s="305"/>
      <c r="BJ7391" s="344"/>
      <c r="BK7391" s="344"/>
      <c r="BS7391" s="305"/>
      <c r="BT7391" s="305"/>
      <c r="BU7391" s="305"/>
      <c r="BV7391" s="305"/>
      <c r="BW7391" s="305"/>
      <c r="BX7391" s="305"/>
      <c r="BY7391" s="305"/>
      <c r="BZ7391" s="305"/>
      <c r="CA7391" s="305"/>
      <c r="CE7391" s="110"/>
    </row>
    <row r="7392" spans="9:83" s="108" customFormat="1" x14ac:dyDescent="0.25">
      <c r="I7392" s="111"/>
      <c r="J7392" s="111"/>
      <c r="K7392" s="111"/>
      <c r="L7392" s="111"/>
      <c r="M7392" s="111"/>
      <c r="N7392" s="111"/>
      <c r="O7392" s="112"/>
      <c r="AF7392" s="109"/>
      <c r="AG7392" s="109"/>
      <c r="AH7392" s="109"/>
      <c r="AN7392" s="109"/>
      <c r="AO7392" s="109"/>
      <c r="AP7392" s="109"/>
      <c r="BF7392" s="305"/>
      <c r="BG7392" s="305"/>
      <c r="BJ7392" s="344"/>
      <c r="BK7392" s="344"/>
      <c r="BS7392" s="305"/>
      <c r="BT7392" s="305"/>
      <c r="BU7392" s="305"/>
      <c r="BV7392" s="305"/>
      <c r="BW7392" s="305"/>
      <c r="BX7392" s="305"/>
      <c r="BY7392" s="305"/>
      <c r="BZ7392" s="305"/>
      <c r="CA7392" s="305"/>
      <c r="CE7392" s="110"/>
    </row>
    <row r="7393" spans="9:83" s="108" customFormat="1" x14ac:dyDescent="0.25">
      <c r="I7393" s="111"/>
      <c r="J7393" s="111"/>
      <c r="K7393" s="111"/>
      <c r="L7393" s="111"/>
      <c r="M7393" s="111"/>
      <c r="N7393" s="111"/>
      <c r="O7393" s="112"/>
      <c r="AF7393" s="109"/>
      <c r="AG7393" s="109"/>
      <c r="AH7393" s="109"/>
      <c r="AN7393" s="109"/>
      <c r="AO7393" s="109"/>
      <c r="AP7393" s="109"/>
      <c r="BF7393" s="305"/>
      <c r="BG7393" s="305"/>
      <c r="BJ7393" s="344"/>
      <c r="BK7393" s="344"/>
      <c r="BS7393" s="305"/>
      <c r="BT7393" s="305"/>
      <c r="BU7393" s="305"/>
      <c r="BV7393" s="305"/>
      <c r="BW7393" s="305"/>
      <c r="BX7393" s="305"/>
      <c r="BY7393" s="305"/>
      <c r="BZ7393" s="305"/>
      <c r="CA7393" s="305"/>
      <c r="CE7393" s="110"/>
    </row>
    <row r="7394" spans="9:83" s="108" customFormat="1" x14ac:dyDescent="0.25">
      <c r="I7394" s="111"/>
      <c r="J7394" s="111"/>
      <c r="K7394" s="111"/>
      <c r="L7394" s="111"/>
      <c r="M7394" s="111"/>
      <c r="N7394" s="111"/>
      <c r="O7394" s="112"/>
      <c r="AF7394" s="109"/>
      <c r="AG7394" s="109"/>
      <c r="AH7394" s="109"/>
      <c r="AN7394" s="109"/>
      <c r="AO7394" s="109"/>
      <c r="AP7394" s="109"/>
      <c r="BF7394" s="305"/>
      <c r="BG7394" s="305"/>
      <c r="BJ7394" s="344"/>
      <c r="BK7394" s="344"/>
      <c r="BS7394" s="305"/>
      <c r="BT7394" s="305"/>
      <c r="BU7394" s="305"/>
      <c r="BV7394" s="305"/>
      <c r="BW7394" s="305"/>
      <c r="BX7394" s="305"/>
      <c r="BY7394" s="305"/>
      <c r="BZ7394" s="305"/>
      <c r="CA7394" s="305"/>
      <c r="CE7394" s="110"/>
    </row>
    <row r="7395" spans="9:83" s="108" customFormat="1" x14ac:dyDescent="0.25">
      <c r="I7395" s="111"/>
      <c r="J7395" s="111"/>
      <c r="K7395" s="111"/>
      <c r="L7395" s="111"/>
      <c r="M7395" s="111"/>
      <c r="N7395" s="111"/>
      <c r="O7395" s="112"/>
      <c r="AF7395" s="109"/>
      <c r="AG7395" s="109"/>
      <c r="AH7395" s="109"/>
      <c r="AN7395" s="109"/>
      <c r="AO7395" s="109"/>
      <c r="AP7395" s="109"/>
      <c r="BF7395" s="305"/>
      <c r="BG7395" s="305"/>
      <c r="BJ7395" s="344"/>
      <c r="BK7395" s="344"/>
      <c r="BS7395" s="305"/>
      <c r="BT7395" s="305"/>
      <c r="BU7395" s="305"/>
      <c r="BV7395" s="305"/>
      <c r="BW7395" s="305"/>
      <c r="BX7395" s="305"/>
      <c r="BY7395" s="305"/>
      <c r="BZ7395" s="305"/>
      <c r="CA7395" s="305"/>
      <c r="CE7395" s="110"/>
    </row>
    <row r="7396" spans="9:83" s="108" customFormat="1" x14ac:dyDescent="0.25">
      <c r="I7396" s="111"/>
      <c r="J7396" s="111"/>
      <c r="K7396" s="111"/>
      <c r="L7396" s="111"/>
      <c r="M7396" s="111"/>
      <c r="N7396" s="111"/>
      <c r="O7396" s="112"/>
      <c r="AF7396" s="109"/>
      <c r="AG7396" s="109"/>
      <c r="AH7396" s="109"/>
      <c r="AN7396" s="109"/>
      <c r="AO7396" s="109"/>
      <c r="AP7396" s="109"/>
      <c r="BF7396" s="305"/>
      <c r="BG7396" s="305"/>
      <c r="BJ7396" s="344"/>
      <c r="BK7396" s="344"/>
      <c r="BS7396" s="305"/>
      <c r="BT7396" s="305"/>
      <c r="BU7396" s="305"/>
      <c r="BV7396" s="305"/>
      <c r="BW7396" s="305"/>
      <c r="BX7396" s="305"/>
      <c r="BY7396" s="305"/>
      <c r="BZ7396" s="305"/>
      <c r="CA7396" s="305"/>
      <c r="CE7396" s="110"/>
    </row>
    <row r="7397" spans="9:83" s="108" customFormat="1" x14ac:dyDescent="0.25">
      <c r="I7397" s="111"/>
      <c r="J7397" s="111"/>
      <c r="K7397" s="111"/>
      <c r="L7397" s="111"/>
      <c r="M7397" s="111"/>
      <c r="N7397" s="111"/>
      <c r="O7397" s="112"/>
      <c r="AF7397" s="109"/>
      <c r="AG7397" s="109"/>
      <c r="AH7397" s="109"/>
      <c r="AN7397" s="109"/>
      <c r="AO7397" s="109"/>
      <c r="AP7397" s="109"/>
      <c r="BF7397" s="305"/>
      <c r="BG7397" s="305"/>
      <c r="BJ7397" s="344"/>
      <c r="BK7397" s="344"/>
      <c r="BS7397" s="305"/>
      <c r="BT7397" s="305"/>
      <c r="BU7397" s="305"/>
      <c r="BV7397" s="305"/>
      <c r="BW7397" s="305"/>
      <c r="BX7397" s="305"/>
      <c r="BY7397" s="305"/>
      <c r="BZ7397" s="305"/>
      <c r="CA7397" s="305"/>
      <c r="CE7397" s="110"/>
    </row>
    <row r="7398" spans="9:83" s="108" customFormat="1" x14ac:dyDescent="0.25">
      <c r="I7398" s="111"/>
      <c r="J7398" s="111"/>
      <c r="K7398" s="111"/>
      <c r="L7398" s="111"/>
      <c r="M7398" s="111"/>
      <c r="N7398" s="111"/>
      <c r="O7398" s="112"/>
      <c r="AF7398" s="109"/>
      <c r="AG7398" s="109"/>
      <c r="AH7398" s="109"/>
      <c r="AN7398" s="109"/>
      <c r="AO7398" s="109"/>
      <c r="AP7398" s="109"/>
      <c r="BF7398" s="305"/>
      <c r="BG7398" s="305"/>
      <c r="BJ7398" s="344"/>
      <c r="BK7398" s="344"/>
      <c r="BS7398" s="305"/>
      <c r="BT7398" s="305"/>
      <c r="BU7398" s="305"/>
      <c r="BV7398" s="305"/>
      <c r="BW7398" s="305"/>
      <c r="BX7398" s="305"/>
      <c r="BY7398" s="305"/>
      <c r="BZ7398" s="305"/>
      <c r="CA7398" s="305"/>
      <c r="CE7398" s="110"/>
    </row>
    <row r="7399" spans="9:83" s="108" customFormat="1" x14ac:dyDescent="0.25">
      <c r="I7399" s="111"/>
      <c r="J7399" s="111"/>
      <c r="K7399" s="111"/>
      <c r="L7399" s="111"/>
      <c r="M7399" s="111"/>
      <c r="N7399" s="111"/>
      <c r="O7399" s="112"/>
      <c r="AF7399" s="109"/>
      <c r="AG7399" s="109"/>
      <c r="AH7399" s="109"/>
      <c r="AN7399" s="109"/>
      <c r="AO7399" s="109"/>
      <c r="AP7399" s="109"/>
      <c r="BF7399" s="305"/>
      <c r="BG7399" s="305"/>
      <c r="BJ7399" s="344"/>
      <c r="BK7399" s="344"/>
      <c r="BS7399" s="305"/>
      <c r="BT7399" s="305"/>
      <c r="BU7399" s="305"/>
      <c r="BV7399" s="305"/>
      <c r="BW7399" s="305"/>
      <c r="BX7399" s="305"/>
      <c r="BY7399" s="305"/>
      <c r="BZ7399" s="305"/>
      <c r="CA7399" s="305"/>
      <c r="CE7399" s="110"/>
    </row>
    <row r="7400" spans="9:83" s="108" customFormat="1" x14ac:dyDescent="0.25">
      <c r="I7400" s="111"/>
      <c r="J7400" s="111"/>
      <c r="K7400" s="111"/>
      <c r="L7400" s="111"/>
      <c r="M7400" s="111"/>
      <c r="N7400" s="111"/>
      <c r="O7400" s="112"/>
      <c r="AF7400" s="109"/>
      <c r="AG7400" s="109"/>
      <c r="AH7400" s="109"/>
      <c r="AN7400" s="109"/>
      <c r="AO7400" s="109"/>
      <c r="AP7400" s="109"/>
      <c r="BF7400" s="305"/>
      <c r="BG7400" s="305"/>
      <c r="BJ7400" s="344"/>
      <c r="BK7400" s="344"/>
      <c r="BS7400" s="305"/>
      <c r="BT7400" s="305"/>
      <c r="BU7400" s="305"/>
      <c r="BV7400" s="305"/>
      <c r="BW7400" s="305"/>
      <c r="BX7400" s="305"/>
      <c r="BY7400" s="305"/>
      <c r="BZ7400" s="305"/>
      <c r="CA7400" s="305"/>
      <c r="CE7400" s="110"/>
    </row>
    <row r="7401" spans="9:83" s="108" customFormat="1" x14ac:dyDescent="0.25">
      <c r="I7401" s="111"/>
      <c r="J7401" s="111"/>
      <c r="K7401" s="111"/>
      <c r="L7401" s="111"/>
      <c r="M7401" s="111"/>
      <c r="N7401" s="111"/>
      <c r="O7401" s="112"/>
      <c r="AF7401" s="109"/>
      <c r="AG7401" s="109"/>
      <c r="AH7401" s="109"/>
      <c r="AN7401" s="109"/>
      <c r="AO7401" s="109"/>
      <c r="AP7401" s="109"/>
      <c r="BF7401" s="305"/>
      <c r="BG7401" s="305"/>
      <c r="BJ7401" s="344"/>
      <c r="BK7401" s="344"/>
      <c r="BS7401" s="305"/>
      <c r="BT7401" s="305"/>
      <c r="BU7401" s="305"/>
      <c r="BV7401" s="305"/>
      <c r="BW7401" s="305"/>
      <c r="BX7401" s="305"/>
      <c r="BY7401" s="305"/>
      <c r="BZ7401" s="305"/>
      <c r="CA7401" s="305"/>
      <c r="CE7401" s="110"/>
    </row>
    <row r="7402" spans="9:83" s="108" customFormat="1" x14ac:dyDescent="0.25">
      <c r="I7402" s="111"/>
      <c r="J7402" s="111"/>
      <c r="K7402" s="111"/>
      <c r="L7402" s="111"/>
      <c r="M7402" s="111"/>
      <c r="N7402" s="111"/>
      <c r="O7402" s="112"/>
      <c r="AF7402" s="109"/>
      <c r="AG7402" s="109"/>
      <c r="AH7402" s="109"/>
      <c r="AN7402" s="109"/>
      <c r="AO7402" s="109"/>
      <c r="AP7402" s="109"/>
      <c r="BF7402" s="305"/>
      <c r="BG7402" s="305"/>
      <c r="BJ7402" s="344"/>
      <c r="BK7402" s="344"/>
      <c r="BS7402" s="305"/>
      <c r="BT7402" s="305"/>
      <c r="BU7402" s="305"/>
      <c r="BV7402" s="305"/>
      <c r="BW7402" s="305"/>
      <c r="BX7402" s="305"/>
      <c r="BY7402" s="305"/>
      <c r="BZ7402" s="305"/>
      <c r="CA7402" s="305"/>
      <c r="CE7402" s="110"/>
    </row>
    <row r="7403" spans="9:83" s="108" customFormat="1" x14ac:dyDescent="0.25">
      <c r="I7403" s="111"/>
      <c r="J7403" s="111"/>
      <c r="K7403" s="111"/>
      <c r="L7403" s="111"/>
      <c r="M7403" s="111"/>
      <c r="N7403" s="111"/>
      <c r="O7403" s="112"/>
      <c r="AF7403" s="109"/>
      <c r="AG7403" s="109"/>
      <c r="AH7403" s="109"/>
      <c r="AN7403" s="109"/>
      <c r="AO7403" s="109"/>
      <c r="AP7403" s="109"/>
      <c r="BF7403" s="305"/>
      <c r="BG7403" s="305"/>
      <c r="BJ7403" s="344"/>
      <c r="BK7403" s="344"/>
      <c r="BS7403" s="305"/>
      <c r="BT7403" s="305"/>
      <c r="BU7403" s="305"/>
      <c r="BV7403" s="305"/>
      <c r="BW7403" s="305"/>
      <c r="BX7403" s="305"/>
      <c r="BY7403" s="305"/>
      <c r="BZ7403" s="305"/>
      <c r="CA7403" s="305"/>
      <c r="CE7403" s="110"/>
    </row>
    <row r="7404" spans="9:83" s="108" customFormat="1" x14ac:dyDescent="0.25">
      <c r="I7404" s="111"/>
      <c r="J7404" s="111"/>
      <c r="K7404" s="111"/>
      <c r="L7404" s="111"/>
      <c r="M7404" s="111"/>
      <c r="N7404" s="111"/>
      <c r="O7404" s="112"/>
      <c r="AF7404" s="109"/>
      <c r="AG7404" s="109"/>
      <c r="AH7404" s="109"/>
      <c r="AN7404" s="109"/>
      <c r="AO7404" s="109"/>
      <c r="AP7404" s="109"/>
      <c r="BF7404" s="305"/>
      <c r="BG7404" s="305"/>
      <c r="BJ7404" s="344"/>
      <c r="BK7404" s="344"/>
      <c r="BS7404" s="305"/>
      <c r="BT7404" s="305"/>
      <c r="BU7404" s="305"/>
      <c r="BV7404" s="305"/>
      <c r="BW7404" s="305"/>
      <c r="BX7404" s="305"/>
      <c r="BY7404" s="305"/>
      <c r="BZ7404" s="305"/>
      <c r="CA7404" s="305"/>
      <c r="CE7404" s="110"/>
    </row>
    <row r="7405" spans="9:83" s="108" customFormat="1" x14ac:dyDescent="0.25">
      <c r="I7405" s="111"/>
      <c r="J7405" s="111"/>
      <c r="K7405" s="111"/>
      <c r="L7405" s="111"/>
      <c r="M7405" s="111"/>
      <c r="N7405" s="111"/>
      <c r="O7405" s="112"/>
      <c r="AF7405" s="109"/>
      <c r="AG7405" s="109"/>
      <c r="AH7405" s="109"/>
      <c r="AN7405" s="109"/>
      <c r="AO7405" s="109"/>
      <c r="AP7405" s="109"/>
      <c r="BF7405" s="305"/>
      <c r="BG7405" s="305"/>
      <c r="BJ7405" s="344"/>
      <c r="BK7405" s="344"/>
      <c r="BS7405" s="305"/>
      <c r="BT7405" s="305"/>
      <c r="BU7405" s="305"/>
      <c r="BV7405" s="305"/>
      <c r="BW7405" s="305"/>
      <c r="BX7405" s="305"/>
      <c r="BY7405" s="305"/>
      <c r="BZ7405" s="305"/>
      <c r="CA7405" s="305"/>
      <c r="CE7405" s="110"/>
    </row>
    <row r="7406" spans="9:83" s="108" customFormat="1" x14ac:dyDescent="0.25">
      <c r="I7406" s="111"/>
      <c r="J7406" s="111"/>
      <c r="K7406" s="111"/>
      <c r="L7406" s="111"/>
      <c r="M7406" s="111"/>
      <c r="N7406" s="111"/>
      <c r="O7406" s="112"/>
      <c r="AF7406" s="109"/>
      <c r="AG7406" s="109"/>
      <c r="AH7406" s="109"/>
      <c r="AN7406" s="109"/>
      <c r="AO7406" s="109"/>
      <c r="AP7406" s="109"/>
      <c r="BF7406" s="305"/>
      <c r="BG7406" s="305"/>
      <c r="BJ7406" s="344"/>
      <c r="BK7406" s="344"/>
      <c r="BS7406" s="305"/>
      <c r="BT7406" s="305"/>
      <c r="BU7406" s="305"/>
      <c r="BV7406" s="305"/>
      <c r="BW7406" s="305"/>
      <c r="BX7406" s="305"/>
      <c r="BY7406" s="305"/>
      <c r="BZ7406" s="305"/>
      <c r="CA7406" s="305"/>
      <c r="CE7406" s="110"/>
    </row>
    <row r="7407" spans="9:83" s="108" customFormat="1" x14ac:dyDescent="0.25">
      <c r="I7407" s="111"/>
      <c r="J7407" s="111"/>
      <c r="K7407" s="111"/>
      <c r="L7407" s="111"/>
      <c r="M7407" s="111"/>
      <c r="N7407" s="111"/>
      <c r="O7407" s="112"/>
      <c r="AF7407" s="109"/>
      <c r="AG7407" s="109"/>
      <c r="AH7407" s="109"/>
      <c r="AN7407" s="109"/>
      <c r="AO7407" s="109"/>
      <c r="AP7407" s="109"/>
      <c r="BF7407" s="305"/>
      <c r="BG7407" s="305"/>
      <c r="BJ7407" s="344"/>
      <c r="BK7407" s="344"/>
      <c r="BS7407" s="305"/>
      <c r="BT7407" s="305"/>
      <c r="BU7407" s="305"/>
      <c r="BV7407" s="305"/>
      <c r="BW7407" s="305"/>
      <c r="BX7407" s="305"/>
      <c r="BY7407" s="305"/>
      <c r="BZ7407" s="305"/>
      <c r="CA7407" s="305"/>
      <c r="CE7407" s="110"/>
    </row>
    <row r="7408" spans="9:83" s="108" customFormat="1" x14ac:dyDescent="0.25">
      <c r="I7408" s="111"/>
      <c r="J7408" s="111"/>
      <c r="K7408" s="111"/>
      <c r="L7408" s="111"/>
      <c r="M7408" s="111"/>
      <c r="N7408" s="111"/>
      <c r="O7408" s="112"/>
      <c r="AF7408" s="109"/>
      <c r="AG7408" s="109"/>
      <c r="AH7408" s="109"/>
      <c r="AN7408" s="109"/>
      <c r="AO7408" s="109"/>
      <c r="AP7408" s="109"/>
      <c r="BF7408" s="305"/>
      <c r="BG7408" s="305"/>
      <c r="BJ7408" s="344"/>
      <c r="BK7408" s="344"/>
      <c r="BS7408" s="305"/>
      <c r="BT7408" s="305"/>
      <c r="BU7408" s="305"/>
      <c r="BV7408" s="305"/>
      <c r="BW7408" s="305"/>
      <c r="BX7408" s="305"/>
      <c r="BY7408" s="305"/>
      <c r="BZ7408" s="305"/>
      <c r="CA7408" s="305"/>
      <c r="CE7408" s="110"/>
    </row>
    <row r="7409" spans="9:83" s="108" customFormat="1" x14ac:dyDescent="0.25">
      <c r="I7409" s="111"/>
      <c r="J7409" s="111"/>
      <c r="K7409" s="111"/>
      <c r="L7409" s="111"/>
      <c r="M7409" s="111"/>
      <c r="N7409" s="111"/>
      <c r="O7409" s="112"/>
      <c r="AF7409" s="109"/>
      <c r="AG7409" s="109"/>
      <c r="AH7409" s="109"/>
      <c r="AN7409" s="109"/>
      <c r="AO7409" s="109"/>
      <c r="AP7409" s="109"/>
      <c r="BF7409" s="305"/>
      <c r="BG7409" s="305"/>
      <c r="BJ7409" s="344"/>
      <c r="BK7409" s="344"/>
      <c r="BS7409" s="305"/>
      <c r="BT7409" s="305"/>
      <c r="BU7409" s="305"/>
      <c r="BV7409" s="305"/>
      <c r="BW7409" s="305"/>
      <c r="BX7409" s="305"/>
      <c r="BY7409" s="305"/>
      <c r="BZ7409" s="305"/>
      <c r="CA7409" s="305"/>
      <c r="CE7409" s="110"/>
    </row>
    <row r="7410" spans="9:83" s="108" customFormat="1" x14ac:dyDescent="0.25">
      <c r="I7410" s="111"/>
      <c r="J7410" s="111"/>
      <c r="K7410" s="111"/>
      <c r="L7410" s="111"/>
      <c r="M7410" s="111"/>
      <c r="N7410" s="111"/>
      <c r="O7410" s="112"/>
      <c r="AF7410" s="109"/>
      <c r="AG7410" s="109"/>
      <c r="AH7410" s="109"/>
      <c r="AN7410" s="109"/>
      <c r="AO7410" s="109"/>
      <c r="AP7410" s="109"/>
      <c r="BF7410" s="305"/>
      <c r="BG7410" s="305"/>
      <c r="BJ7410" s="344"/>
      <c r="BK7410" s="344"/>
      <c r="BS7410" s="305"/>
      <c r="BT7410" s="305"/>
      <c r="BU7410" s="305"/>
      <c r="BV7410" s="305"/>
      <c r="BW7410" s="305"/>
      <c r="BX7410" s="305"/>
      <c r="BY7410" s="305"/>
      <c r="BZ7410" s="305"/>
      <c r="CA7410" s="305"/>
      <c r="CE7410" s="110"/>
    </row>
    <row r="7411" spans="9:83" s="108" customFormat="1" x14ac:dyDescent="0.25">
      <c r="I7411" s="111"/>
      <c r="J7411" s="111"/>
      <c r="K7411" s="111"/>
      <c r="L7411" s="111"/>
      <c r="M7411" s="111"/>
      <c r="N7411" s="111"/>
      <c r="O7411" s="112"/>
      <c r="AF7411" s="109"/>
      <c r="AG7411" s="109"/>
      <c r="AH7411" s="109"/>
      <c r="AN7411" s="109"/>
      <c r="AO7411" s="109"/>
      <c r="AP7411" s="109"/>
      <c r="BF7411" s="305"/>
      <c r="BG7411" s="305"/>
      <c r="BJ7411" s="344"/>
      <c r="BK7411" s="344"/>
      <c r="BS7411" s="305"/>
      <c r="BT7411" s="305"/>
      <c r="BU7411" s="305"/>
      <c r="BV7411" s="305"/>
      <c r="BW7411" s="305"/>
      <c r="BX7411" s="305"/>
      <c r="BY7411" s="305"/>
      <c r="BZ7411" s="305"/>
      <c r="CA7411" s="305"/>
      <c r="CE7411" s="110"/>
    </row>
    <row r="7412" spans="9:83" s="108" customFormat="1" x14ac:dyDescent="0.25">
      <c r="I7412" s="111"/>
      <c r="J7412" s="111"/>
      <c r="K7412" s="111"/>
      <c r="L7412" s="111"/>
      <c r="M7412" s="111"/>
      <c r="N7412" s="111"/>
      <c r="O7412" s="112"/>
      <c r="AF7412" s="109"/>
      <c r="AG7412" s="109"/>
      <c r="AH7412" s="109"/>
      <c r="AN7412" s="109"/>
      <c r="AO7412" s="109"/>
      <c r="AP7412" s="109"/>
      <c r="BF7412" s="305"/>
      <c r="BG7412" s="305"/>
      <c r="BJ7412" s="344"/>
      <c r="BK7412" s="344"/>
      <c r="BS7412" s="305"/>
      <c r="BT7412" s="305"/>
      <c r="BU7412" s="305"/>
      <c r="BV7412" s="305"/>
      <c r="BW7412" s="305"/>
      <c r="BX7412" s="305"/>
      <c r="BY7412" s="305"/>
      <c r="BZ7412" s="305"/>
      <c r="CA7412" s="305"/>
      <c r="CE7412" s="110"/>
    </row>
    <row r="7413" spans="9:83" s="108" customFormat="1" x14ac:dyDescent="0.25">
      <c r="I7413" s="111"/>
      <c r="J7413" s="111"/>
      <c r="K7413" s="111"/>
      <c r="L7413" s="111"/>
      <c r="M7413" s="111"/>
      <c r="N7413" s="111"/>
      <c r="O7413" s="112"/>
      <c r="AF7413" s="109"/>
      <c r="AG7413" s="109"/>
      <c r="AH7413" s="109"/>
      <c r="AN7413" s="109"/>
      <c r="AO7413" s="109"/>
      <c r="AP7413" s="109"/>
      <c r="BF7413" s="305"/>
      <c r="BG7413" s="305"/>
      <c r="BJ7413" s="344"/>
      <c r="BK7413" s="344"/>
      <c r="BS7413" s="305"/>
      <c r="BT7413" s="305"/>
      <c r="BU7413" s="305"/>
      <c r="BV7413" s="305"/>
      <c r="BW7413" s="305"/>
      <c r="BX7413" s="305"/>
      <c r="BY7413" s="305"/>
      <c r="BZ7413" s="305"/>
      <c r="CA7413" s="305"/>
      <c r="CE7413" s="110"/>
    </row>
    <row r="7414" spans="9:83" s="108" customFormat="1" x14ac:dyDescent="0.25">
      <c r="I7414" s="111"/>
      <c r="J7414" s="111"/>
      <c r="K7414" s="111"/>
      <c r="L7414" s="111"/>
      <c r="M7414" s="111"/>
      <c r="N7414" s="111"/>
      <c r="O7414" s="112"/>
      <c r="AF7414" s="109"/>
      <c r="AG7414" s="109"/>
      <c r="AH7414" s="109"/>
      <c r="AN7414" s="109"/>
      <c r="AO7414" s="109"/>
      <c r="AP7414" s="109"/>
      <c r="BF7414" s="305"/>
      <c r="BG7414" s="305"/>
      <c r="BJ7414" s="344"/>
      <c r="BK7414" s="344"/>
      <c r="BS7414" s="305"/>
      <c r="BT7414" s="305"/>
      <c r="BU7414" s="305"/>
      <c r="BV7414" s="305"/>
      <c r="BW7414" s="305"/>
      <c r="BX7414" s="305"/>
      <c r="BY7414" s="305"/>
      <c r="BZ7414" s="305"/>
      <c r="CA7414" s="305"/>
      <c r="CE7414" s="110"/>
    </row>
    <row r="7415" spans="9:83" s="108" customFormat="1" x14ac:dyDescent="0.25">
      <c r="I7415" s="111"/>
      <c r="J7415" s="111"/>
      <c r="K7415" s="111"/>
      <c r="L7415" s="111"/>
      <c r="M7415" s="111"/>
      <c r="N7415" s="111"/>
      <c r="O7415" s="112"/>
      <c r="AF7415" s="109"/>
      <c r="AG7415" s="109"/>
      <c r="AH7415" s="109"/>
      <c r="AN7415" s="109"/>
      <c r="AO7415" s="109"/>
      <c r="AP7415" s="109"/>
      <c r="BF7415" s="305"/>
      <c r="BG7415" s="305"/>
      <c r="BJ7415" s="344"/>
      <c r="BK7415" s="344"/>
      <c r="BS7415" s="305"/>
      <c r="BT7415" s="305"/>
      <c r="BU7415" s="305"/>
      <c r="BV7415" s="305"/>
      <c r="BW7415" s="305"/>
      <c r="BX7415" s="305"/>
      <c r="BY7415" s="305"/>
      <c r="BZ7415" s="305"/>
      <c r="CA7415" s="305"/>
      <c r="CE7415" s="110"/>
    </row>
    <row r="7416" spans="9:83" s="108" customFormat="1" x14ac:dyDescent="0.25">
      <c r="I7416" s="111"/>
      <c r="J7416" s="111"/>
      <c r="K7416" s="111"/>
      <c r="L7416" s="111"/>
      <c r="M7416" s="111"/>
      <c r="N7416" s="111"/>
      <c r="O7416" s="112"/>
      <c r="AF7416" s="109"/>
      <c r="AG7416" s="109"/>
      <c r="AH7416" s="109"/>
      <c r="AN7416" s="109"/>
      <c r="AO7416" s="109"/>
      <c r="AP7416" s="109"/>
      <c r="BF7416" s="305"/>
      <c r="BG7416" s="305"/>
      <c r="BJ7416" s="344"/>
      <c r="BK7416" s="344"/>
      <c r="BS7416" s="305"/>
      <c r="BT7416" s="305"/>
      <c r="BU7416" s="305"/>
      <c r="BV7416" s="305"/>
      <c r="BW7416" s="305"/>
      <c r="BX7416" s="305"/>
      <c r="BY7416" s="305"/>
      <c r="BZ7416" s="305"/>
      <c r="CA7416" s="305"/>
      <c r="CE7416" s="110"/>
    </row>
    <row r="7417" spans="9:83" s="108" customFormat="1" x14ac:dyDescent="0.25">
      <c r="I7417" s="111"/>
      <c r="J7417" s="111"/>
      <c r="K7417" s="111"/>
      <c r="L7417" s="111"/>
      <c r="M7417" s="111"/>
      <c r="N7417" s="111"/>
      <c r="O7417" s="112"/>
      <c r="AF7417" s="109"/>
      <c r="AG7417" s="109"/>
      <c r="AH7417" s="109"/>
      <c r="AN7417" s="109"/>
      <c r="AO7417" s="109"/>
      <c r="AP7417" s="109"/>
      <c r="BF7417" s="305"/>
      <c r="BG7417" s="305"/>
      <c r="BJ7417" s="344"/>
      <c r="BK7417" s="344"/>
      <c r="BS7417" s="305"/>
      <c r="BT7417" s="305"/>
      <c r="BU7417" s="305"/>
      <c r="BV7417" s="305"/>
      <c r="BW7417" s="305"/>
      <c r="BX7417" s="305"/>
      <c r="BY7417" s="305"/>
      <c r="BZ7417" s="305"/>
      <c r="CA7417" s="305"/>
      <c r="CE7417" s="110"/>
    </row>
    <row r="7418" spans="9:83" s="108" customFormat="1" x14ac:dyDescent="0.25">
      <c r="I7418" s="111"/>
      <c r="J7418" s="111"/>
      <c r="K7418" s="111"/>
      <c r="L7418" s="111"/>
      <c r="M7418" s="111"/>
      <c r="N7418" s="111"/>
      <c r="O7418" s="112"/>
      <c r="AF7418" s="109"/>
      <c r="AG7418" s="109"/>
      <c r="AH7418" s="109"/>
      <c r="AN7418" s="109"/>
      <c r="AO7418" s="109"/>
      <c r="AP7418" s="109"/>
      <c r="BF7418" s="305"/>
      <c r="BG7418" s="305"/>
      <c r="BJ7418" s="344"/>
      <c r="BK7418" s="344"/>
      <c r="BS7418" s="305"/>
      <c r="BT7418" s="305"/>
      <c r="BU7418" s="305"/>
      <c r="BV7418" s="305"/>
      <c r="BW7418" s="305"/>
      <c r="BX7418" s="305"/>
      <c r="BY7418" s="305"/>
      <c r="BZ7418" s="305"/>
      <c r="CA7418" s="305"/>
      <c r="CE7418" s="110"/>
    </row>
    <row r="7419" spans="9:83" s="108" customFormat="1" x14ac:dyDescent="0.25">
      <c r="I7419" s="111"/>
      <c r="J7419" s="111"/>
      <c r="K7419" s="111"/>
      <c r="L7419" s="111"/>
      <c r="M7419" s="111"/>
      <c r="N7419" s="111"/>
      <c r="O7419" s="112"/>
      <c r="AF7419" s="109"/>
      <c r="AG7419" s="109"/>
      <c r="AH7419" s="109"/>
      <c r="AN7419" s="109"/>
      <c r="AO7419" s="109"/>
      <c r="AP7419" s="109"/>
      <c r="BF7419" s="305"/>
      <c r="BG7419" s="305"/>
      <c r="BJ7419" s="344"/>
      <c r="BK7419" s="344"/>
      <c r="BS7419" s="305"/>
      <c r="BT7419" s="305"/>
      <c r="BU7419" s="305"/>
      <c r="BV7419" s="305"/>
      <c r="BW7419" s="305"/>
      <c r="BX7419" s="305"/>
      <c r="BY7419" s="305"/>
      <c r="BZ7419" s="305"/>
      <c r="CA7419" s="305"/>
      <c r="CE7419" s="110"/>
    </row>
    <row r="7420" spans="9:83" s="108" customFormat="1" x14ac:dyDescent="0.25">
      <c r="I7420" s="111"/>
      <c r="J7420" s="111"/>
      <c r="K7420" s="111"/>
      <c r="L7420" s="111"/>
      <c r="M7420" s="111"/>
      <c r="N7420" s="111"/>
      <c r="O7420" s="112"/>
      <c r="AF7420" s="109"/>
      <c r="AG7420" s="109"/>
      <c r="AH7420" s="109"/>
      <c r="AN7420" s="109"/>
      <c r="AO7420" s="109"/>
      <c r="AP7420" s="109"/>
      <c r="BF7420" s="305"/>
      <c r="BG7420" s="305"/>
      <c r="BJ7420" s="344"/>
      <c r="BK7420" s="344"/>
      <c r="BS7420" s="305"/>
      <c r="BT7420" s="305"/>
      <c r="BU7420" s="305"/>
      <c r="BV7420" s="305"/>
      <c r="BW7420" s="305"/>
      <c r="BX7420" s="305"/>
      <c r="BY7420" s="305"/>
      <c r="BZ7420" s="305"/>
      <c r="CA7420" s="305"/>
      <c r="CE7420" s="110"/>
    </row>
    <row r="7421" spans="9:83" s="108" customFormat="1" x14ac:dyDescent="0.25">
      <c r="I7421" s="111"/>
      <c r="J7421" s="111"/>
      <c r="K7421" s="111"/>
      <c r="L7421" s="111"/>
      <c r="M7421" s="111"/>
      <c r="N7421" s="111"/>
      <c r="O7421" s="112"/>
      <c r="AF7421" s="109"/>
      <c r="AG7421" s="109"/>
      <c r="AH7421" s="109"/>
      <c r="AN7421" s="109"/>
      <c r="AO7421" s="109"/>
      <c r="AP7421" s="109"/>
      <c r="BF7421" s="305"/>
      <c r="BG7421" s="305"/>
      <c r="BJ7421" s="344"/>
      <c r="BK7421" s="344"/>
      <c r="BS7421" s="305"/>
      <c r="BT7421" s="305"/>
      <c r="BU7421" s="305"/>
      <c r="BV7421" s="305"/>
      <c r="BW7421" s="305"/>
      <c r="BX7421" s="305"/>
      <c r="BY7421" s="305"/>
      <c r="BZ7421" s="305"/>
      <c r="CA7421" s="305"/>
      <c r="CE7421" s="110"/>
    </row>
    <row r="7422" spans="9:83" s="108" customFormat="1" x14ac:dyDescent="0.25">
      <c r="I7422" s="111"/>
      <c r="J7422" s="111"/>
      <c r="K7422" s="111"/>
      <c r="L7422" s="111"/>
      <c r="M7422" s="111"/>
      <c r="N7422" s="111"/>
      <c r="O7422" s="112"/>
      <c r="AF7422" s="109"/>
      <c r="AG7422" s="109"/>
      <c r="AH7422" s="109"/>
      <c r="AN7422" s="109"/>
      <c r="AO7422" s="109"/>
      <c r="AP7422" s="109"/>
      <c r="BF7422" s="305"/>
      <c r="BG7422" s="305"/>
      <c r="BJ7422" s="344"/>
      <c r="BK7422" s="344"/>
      <c r="BS7422" s="305"/>
      <c r="BT7422" s="305"/>
      <c r="BU7422" s="305"/>
      <c r="BV7422" s="305"/>
      <c r="BW7422" s="305"/>
      <c r="BX7422" s="305"/>
      <c r="BY7422" s="305"/>
      <c r="BZ7422" s="305"/>
      <c r="CA7422" s="305"/>
      <c r="CE7422" s="110"/>
    </row>
    <row r="7423" spans="9:83" s="108" customFormat="1" x14ac:dyDescent="0.25">
      <c r="I7423" s="111"/>
      <c r="J7423" s="111"/>
      <c r="K7423" s="111"/>
      <c r="L7423" s="111"/>
      <c r="M7423" s="111"/>
      <c r="N7423" s="111"/>
      <c r="O7423" s="112"/>
      <c r="AF7423" s="109"/>
      <c r="AG7423" s="109"/>
      <c r="AH7423" s="109"/>
      <c r="AN7423" s="109"/>
      <c r="AO7423" s="109"/>
      <c r="AP7423" s="109"/>
      <c r="BF7423" s="305"/>
      <c r="BG7423" s="305"/>
      <c r="BJ7423" s="344"/>
      <c r="BK7423" s="344"/>
      <c r="BS7423" s="305"/>
      <c r="BT7423" s="305"/>
      <c r="BU7423" s="305"/>
      <c r="BV7423" s="305"/>
      <c r="BW7423" s="305"/>
      <c r="BX7423" s="305"/>
      <c r="BY7423" s="305"/>
      <c r="BZ7423" s="305"/>
      <c r="CA7423" s="305"/>
      <c r="CE7423" s="110"/>
    </row>
    <row r="7424" spans="9:83" s="108" customFormat="1" x14ac:dyDescent="0.25">
      <c r="I7424" s="111"/>
      <c r="J7424" s="111"/>
      <c r="K7424" s="111"/>
      <c r="L7424" s="111"/>
      <c r="M7424" s="111"/>
      <c r="N7424" s="111"/>
      <c r="O7424" s="112"/>
      <c r="AF7424" s="109"/>
      <c r="AG7424" s="109"/>
      <c r="AH7424" s="109"/>
      <c r="AN7424" s="109"/>
      <c r="AO7424" s="109"/>
      <c r="AP7424" s="109"/>
      <c r="BF7424" s="305"/>
      <c r="BG7424" s="305"/>
      <c r="BJ7424" s="344"/>
      <c r="BK7424" s="344"/>
      <c r="BS7424" s="305"/>
      <c r="BT7424" s="305"/>
      <c r="BU7424" s="305"/>
      <c r="BV7424" s="305"/>
      <c r="BW7424" s="305"/>
      <c r="BX7424" s="305"/>
      <c r="BY7424" s="305"/>
      <c r="BZ7424" s="305"/>
      <c r="CA7424" s="305"/>
      <c r="CE7424" s="110"/>
    </row>
    <row r="7425" spans="9:83" s="108" customFormat="1" x14ac:dyDescent="0.25">
      <c r="I7425" s="111"/>
      <c r="J7425" s="111"/>
      <c r="K7425" s="111"/>
      <c r="L7425" s="111"/>
      <c r="M7425" s="111"/>
      <c r="N7425" s="111"/>
      <c r="O7425" s="112"/>
      <c r="AF7425" s="109"/>
      <c r="AG7425" s="109"/>
      <c r="AH7425" s="109"/>
      <c r="AN7425" s="109"/>
      <c r="AO7425" s="109"/>
      <c r="AP7425" s="109"/>
      <c r="BF7425" s="305"/>
      <c r="BG7425" s="305"/>
      <c r="BJ7425" s="344"/>
      <c r="BK7425" s="344"/>
      <c r="BS7425" s="305"/>
      <c r="BT7425" s="305"/>
      <c r="BU7425" s="305"/>
      <c r="BV7425" s="305"/>
      <c r="BW7425" s="305"/>
      <c r="BX7425" s="305"/>
      <c r="BY7425" s="305"/>
      <c r="BZ7425" s="305"/>
      <c r="CA7425" s="305"/>
      <c r="CE7425" s="110"/>
    </row>
    <row r="7426" spans="9:83" s="108" customFormat="1" x14ac:dyDescent="0.25">
      <c r="I7426" s="111"/>
      <c r="J7426" s="111"/>
      <c r="K7426" s="111"/>
      <c r="L7426" s="111"/>
      <c r="M7426" s="111"/>
      <c r="N7426" s="111"/>
      <c r="O7426" s="112"/>
      <c r="AF7426" s="109"/>
      <c r="AG7426" s="109"/>
      <c r="AH7426" s="109"/>
      <c r="AN7426" s="109"/>
      <c r="AO7426" s="109"/>
      <c r="AP7426" s="109"/>
      <c r="BF7426" s="305"/>
      <c r="BG7426" s="305"/>
      <c r="BJ7426" s="344"/>
      <c r="BK7426" s="344"/>
      <c r="BS7426" s="305"/>
      <c r="BT7426" s="305"/>
      <c r="BU7426" s="305"/>
      <c r="BV7426" s="305"/>
      <c r="BW7426" s="305"/>
      <c r="BX7426" s="305"/>
      <c r="BY7426" s="305"/>
      <c r="BZ7426" s="305"/>
      <c r="CA7426" s="305"/>
      <c r="CE7426" s="110"/>
    </row>
    <row r="7427" spans="9:83" s="108" customFormat="1" x14ac:dyDescent="0.25">
      <c r="I7427" s="111"/>
      <c r="J7427" s="111"/>
      <c r="K7427" s="111"/>
      <c r="L7427" s="111"/>
      <c r="M7427" s="111"/>
      <c r="N7427" s="111"/>
      <c r="O7427" s="112"/>
      <c r="AF7427" s="109"/>
      <c r="AG7427" s="109"/>
      <c r="AH7427" s="109"/>
      <c r="AN7427" s="109"/>
      <c r="AO7427" s="109"/>
      <c r="AP7427" s="109"/>
      <c r="BF7427" s="305"/>
      <c r="BG7427" s="305"/>
      <c r="BJ7427" s="344"/>
      <c r="BK7427" s="344"/>
      <c r="BS7427" s="305"/>
      <c r="BT7427" s="305"/>
      <c r="BU7427" s="305"/>
      <c r="BV7427" s="305"/>
      <c r="BW7427" s="305"/>
      <c r="BX7427" s="305"/>
      <c r="BY7427" s="305"/>
      <c r="BZ7427" s="305"/>
      <c r="CA7427" s="305"/>
      <c r="CE7427" s="110"/>
    </row>
    <row r="7428" spans="9:83" s="108" customFormat="1" x14ac:dyDescent="0.25">
      <c r="I7428" s="111"/>
      <c r="J7428" s="111"/>
      <c r="K7428" s="111"/>
      <c r="L7428" s="111"/>
      <c r="M7428" s="111"/>
      <c r="N7428" s="111"/>
      <c r="O7428" s="112"/>
      <c r="AF7428" s="109"/>
      <c r="AG7428" s="109"/>
      <c r="AH7428" s="109"/>
      <c r="AN7428" s="109"/>
      <c r="AO7428" s="109"/>
      <c r="AP7428" s="109"/>
      <c r="BF7428" s="305"/>
      <c r="BG7428" s="305"/>
      <c r="BJ7428" s="344"/>
      <c r="BK7428" s="344"/>
      <c r="BS7428" s="305"/>
      <c r="BT7428" s="305"/>
      <c r="BU7428" s="305"/>
      <c r="BV7428" s="305"/>
      <c r="BW7428" s="305"/>
      <c r="BX7428" s="305"/>
      <c r="BY7428" s="305"/>
      <c r="BZ7428" s="305"/>
      <c r="CA7428" s="305"/>
      <c r="CE7428" s="110"/>
    </row>
    <row r="7429" spans="9:83" s="108" customFormat="1" x14ac:dyDescent="0.25">
      <c r="I7429" s="111"/>
      <c r="J7429" s="111"/>
      <c r="K7429" s="111"/>
      <c r="L7429" s="111"/>
      <c r="M7429" s="111"/>
      <c r="N7429" s="111"/>
      <c r="O7429" s="112"/>
      <c r="AF7429" s="109"/>
      <c r="AG7429" s="109"/>
      <c r="AH7429" s="109"/>
      <c r="AN7429" s="109"/>
      <c r="AO7429" s="109"/>
      <c r="AP7429" s="109"/>
      <c r="BF7429" s="305"/>
      <c r="BG7429" s="305"/>
      <c r="BJ7429" s="344"/>
      <c r="BK7429" s="344"/>
      <c r="BS7429" s="305"/>
      <c r="BT7429" s="305"/>
      <c r="BU7429" s="305"/>
      <c r="BV7429" s="305"/>
      <c r="BW7429" s="305"/>
      <c r="BX7429" s="305"/>
      <c r="BY7429" s="305"/>
      <c r="BZ7429" s="305"/>
      <c r="CA7429" s="305"/>
      <c r="CE7429" s="110"/>
    </row>
    <row r="7430" spans="9:83" s="108" customFormat="1" x14ac:dyDescent="0.25">
      <c r="I7430" s="111"/>
      <c r="J7430" s="111"/>
      <c r="K7430" s="111"/>
      <c r="L7430" s="111"/>
      <c r="M7430" s="111"/>
      <c r="N7430" s="111"/>
      <c r="O7430" s="112"/>
      <c r="AF7430" s="109"/>
      <c r="AG7430" s="109"/>
      <c r="AH7430" s="109"/>
      <c r="AN7430" s="109"/>
      <c r="AO7430" s="109"/>
      <c r="AP7430" s="109"/>
      <c r="BF7430" s="305"/>
      <c r="BG7430" s="305"/>
      <c r="BJ7430" s="344"/>
      <c r="BK7430" s="344"/>
      <c r="BS7430" s="305"/>
      <c r="BT7430" s="305"/>
      <c r="BU7430" s="305"/>
      <c r="BV7430" s="305"/>
      <c r="BW7430" s="305"/>
      <c r="BX7430" s="305"/>
      <c r="BY7430" s="305"/>
      <c r="BZ7430" s="305"/>
      <c r="CA7430" s="305"/>
      <c r="CE7430" s="110"/>
    </row>
    <row r="7431" spans="9:83" s="108" customFormat="1" x14ac:dyDescent="0.25">
      <c r="I7431" s="111"/>
      <c r="J7431" s="111"/>
      <c r="K7431" s="111"/>
      <c r="L7431" s="111"/>
      <c r="M7431" s="111"/>
      <c r="N7431" s="111"/>
      <c r="O7431" s="112"/>
      <c r="AF7431" s="109"/>
      <c r="AG7431" s="109"/>
      <c r="AH7431" s="109"/>
      <c r="AN7431" s="109"/>
      <c r="AO7431" s="109"/>
      <c r="AP7431" s="109"/>
      <c r="BF7431" s="305"/>
      <c r="BG7431" s="305"/>
      <c r="BJ7431" s="344"/>
      <c r="BK7431" s="344"/>
      <c r="BS7431" s="305"/>
      <c r="BT7431" s="305"/>
      <c r="BU7431" s="305"/>
      <c r="BV7431" s="305"/>
      <c r="BW7431" s="305"/>
      <c r="BX7431" s="305"/>
      <c r="BY7431" s="305"/>
      <c r="BZ7431" s="305"/>
      <c r="CA7431" s="305"/>
      <c r="CE7431" s="110"/>
    </row>
    <row r="7432" spans="9:83" s="108" customFormat="1" x14ac:dyDescent="0.25">
      <c r="I7432" s="111"/>
      <c r="J7432" s="111"/>
      <c r="K7432" s="111"/>
      <c r="L7432" s="111"/>
      <c r="M7432" s="111"/>
      <c r="N7432" s="111"/>
      <c r="O7432" s="112"/>
      <c r="AF7432" s="109"/>
      <c r="AG7432" s="109"/>
      <c r="AH7432" s="109"/>
      <c r="AN7432" s="109"/>
      <c r="AO7432" s="109"/>
      <c r="AP7432" s="109"/>
      <c r="BF7432" s="305"/>
      <c r="BG7432" s="305"/>
      <c r="BJ7432" s="344"/>
      <c r="BK7432" s="344"/>
      <c r="BS7432" s="305"/>
      <c r="BT7432" s="305"/>
      <c r="BU7432" s="305"/>
      <c r="BV7432" s="305"/>
      <c r="BW7432" s="305"/>
      <c r="BX7432" s="305"/>
      <c r="BY7432" s="305"/>
      <c r="BZ7432" s="305"/>
      <c r="CA7432" s="305"/>
      <c r="CE7432" s="110"/>
    </row>
    <row r="7433" spans="9:83" s="108" customFormat="1" x14ac:dyDescent="0.25">
      <c r="I7433" s="111"/>
      <c r="J7433" s="111"/>
      <c r="K7433" s="111"/>
      <c r="L7433" s="111"/>
      <c r="M7433" s="111"/>
      <c r="N7433" s="111"/>
      <c r="O7433" s="112"/>
      <c r="AF7433" s="109"/>
      <c r="AG7433" s="109"/>
      <c r="AH7433" s="109"/>
      <c r="AN7433" s="109"/>
      <c r="AO7433" s="109"/>
      <c r="AP7433" s="109"/>
      <c r="BF7433" s="305"/>
      <c r="BG7433" s="305"/>
      <c r="BJ7433" s="344"/>
      <c r="BK7433" s="344"/>
      <c r="BS7433" s="305"/>
      <c r="BT7433" s="305"/>
      <c r="BU7433" s="305"/>
      <c r="BV7433" s="305"/>
      <c r="BW7433" s="305"/>
      <c r="BX7433" s="305"/>
      <c r="BY7433" s="305"/>
      <c r="BZ7433" s="305"/>
      <c r="CA7433" s="305"/>
      <c r="CE7433" s="110"/>
    </row>
    <row r="7434" spans="9:83" s="108" customFormat="1" x14ac:dyDescent="0.25">
      <c r="I7434" s="111"/>
      <c r="J7434" s="111"/>
      <c r="K7434" s="111"/>
      <c r="L7434" s="111"/>
      <c r="M7434" s="111"/>
      <c r="N7434" s="111"/>
      <c r="O7434" s="112"/>
      <c r="AF7434" s="109"/>
      <c r="AG7434" s="109"/>
      <c r="AH7434" s="109"/>
      <c r="AN7434" s="109"/>
      <c r="AO7434" s="109"/>
      <c r="AP7434" s="109"/>
      <c r="BF7434" s="305"/>
      <c r="BG7434" s="305"/>
      <c r="BJ7434" s="344"/>
      <c r="BK7434" s="344"/>
      <c r="BS7434" s="305"/>
      <c r="BT7434" s="305"/>
      <c r="BU7434" s="305"/>
      <c r="BV7434" s="305"/>
      <c r="BW7434" s="305"/>
      <c r="BX7434" s="305"/>
      <c r="BY7434" s="305"/>
      <c r="BZ7434" s="305"/>
      <c r="CA7434" s="305"/>
      <c r="CE7434" s="110"/>
    </row>
    <row r="7435" spans="9:83" s="108" customFormat="1" x14ac:dyDescent="0.25">
      <c r="I7435" s="111"/>
      <c r="J7435" s="111"/>
      <c r="K7435" s="111"/>
      <c r="L7435" s="111"/>
      <c r="M7435" s="111"/>
      <c r="N7435" s="111"/>
      <c r="O7435" s="112"/>
      <c r="AF7435" s="109"/>
      <c r="AG7435" s="109"/>
      <c r="AH7435" s="109"/>
      <c r="AN7435" s="109"/>
      <c r="AO7435" s="109"/>
      <c r="AP7435" s="109"/>
      <c r="BF7435" s="305"/>
      <c r="BG7435" s="305"/>
      <c r="BJ7435" s="344"/>
      <c r="BK7435" s="344"/>
      <c r="BS7435" s="305"/>
      <c r="BT7435" s="305"/>
      <c r="BU7435" s="305"/>
      <c r="BV7435" s="305"/>
      <c r="BW7435" s="305"/>
      <c r="BX7435" s="305"/>
      <c r="BY7435" s="305"/>
      <c r="BZ7435" s="305"/>
      <c r="CA7435" s="305"/>
      <c r="CE7435" s="110"/>
    </row>
    <row r="7436" spans="9:83" s="108" customFormat="1" x14ac:dyDescent="0.25">
      <c r="I7436" s="111"/>
      <c r="J7436" s="111"/>
      <c r="K7436" s="111"/>
      <c r="L7436" s="111"/>
      <c r="M7436" s="111"/>
      <c r="N7436" s="111"/>
      <c r="O7436" s="112"/>
      <c r="AF7436" s="109"/>
      <c r="AG7436" s="109"/>
      <c r="AH7436" s="109"/>
      <c r="AN7436" s="109"/>
      <c r="AO7436" s="109"/>
      <c r="AP7436" s="109"/>
      <c r="BF7436" s="305"/>
      <c r="BG7436" s="305"/>
      <c r="BJ7436" s="344"/>
      <c r="BK7436" s="344"/>
      <c r="BS7436" s="305"/>
      <c r="BT7436" s="305"/>
      <c r="BU7436" s="305"/>
      <c r="BV7436" s="305"/>
      <c r="BW7436" s="305"/>
      <c r="BX7436" s="305"/>
      <c r="BY7436" s="305"/>
      <c r="BZ7436" s="305"/>
      <c r="CA7436" s="305"/>
      <c r="CE7436" s="110"/>
    </row>
    <row r="7437" spans="9:83" s="108" customFormat="1" x14ac:dyDescent="0.25">
      <c r="I7437" s="111"/>
      <c r="J7437" s="111"/>
      <c r="K7437" s="111"/>
      <c r="L7437" s="111"/>
      <c r="M7437" s="111"/>
      <c r="N7437" s="111"/>
      <c r="O7437" s="112"/>
      <c r="AF7437" s="109"/>
      <c r="AG7437" s="109"/>
      <c r="AH7437" s="109"/>
      <c r="AN7437" s="109"/>
      <c r="AO7437" s="109"/>
      <c r="AP7437" s="109"/>
      <c r="BF7437" s="305"/>
      <c r="BG7437" s="305"/>
      <c r="BJ7437" s="344"/>
      <c r="BK7437" s="344"/>
      <c r="BS7437" s="305"/>
      <c r="BT7437" s="305"/>
      <c r="BU7437" s="305"/>
      <c r="BV7437" s="305"/>
      <c r="BW7437" s="305"/>
      <c r="BX7437" s="305"/>
      <c r="BY7437" s="305"/>
      <c r="BZ7437" s="305"/>
      <c r="CA7437" s="305"/>
      <c r="CE7437" s="110"/>
    </row>
    <row r="7438" spans="9:83" s="108" customFormat="1" x14ac:dyDescent="0.25">
      <c r="I7438" s="111"/>
      <c r="J7438" s="111"/>
      <c r="K7438" s="111"/>
      <c r="L7438" s="111"/>
      <c r="M7438" s="111"/>
      <c r="N7438" s="111"/>
      <c r="O7438" s="112"/>
      <c r="AF7438" s="109"/>
      <c r="AG7438" s="109"/>
      <c r="AH7438" s="109"/>
      <c r="AN7438" s="109"/>
      <c r="AO7438" s="109"/>
      <c r="AP7438" s="109"/>
      <c r="BF7438" s="305"/>
      <c r="BG7438" s="305"/>
      <c r="BJ7438" s="344"/>
      <c r="BK7438" s="344"/>
      <c r="BS7438" s="305"/>
      <c r="BT7438" s="305"/>
      <c r="BU7438" s="305"/>
      <c r="BV7438" s="305"/>
      <c r="BW7438" s="305"/>
      <c r="BX7438" s="305"/>
      <c r="BY7438" s="305"/>
      <c r="BZ7438" s="305"/>
      <c r="CA7438" s="305"/>
      <c r="CE7438" s="110"/>
    </row>
    <row r="7439" spans="9:83" s="108" customFormat="1" x14ac:dyDescent="0.25">
      <c r="I7439" s="111"/>
      <c r="J7439" s="111"/>
      <c r="K7439" s="111"/>
      <c r="L7439" s="111"/>
      <c r="M7439" s="111"/>
      <c r="N7439" s="111"/>
      <c r="O7439" s="112"/>
      <c r="AF7439" s="109"/>
      <c r="AG7439" s="109"/>
      <c r="AH7439" s="109"/>
      <c r="AN7439" s="109"/>
      <c r="AO7439" s="109"/>
      <c r="AP7439" s="109"/>
      <c r="BF7439" s="305"/>
      <c r="BG7439" s="305"/>
      <c r="BJ7439" s="344"/>
      <c r="BK7439" s="344"/>
      <c r="BS7439" s="305"/>
      <c r="BT7439" s="305"/>
      <c r="BU7439" s="305"/>
      <c r="BV7439" s="305"/>
      <c r="BW7439" s="305"/>
      <c r="BX7439" s="305"/>
      <c r="BY7439" s="305"/>
      <c r="BZ7439" s="305"/>
      <c r="CA7439" s="305"/>
      <c r="CE7439" s="110"/>
    </row>
    <row r="7440" spans="9:83" s="108" customFormat="1" x14ac:dyDescent="0.25">
      <c r="I7440" s="111"/>
      <c r="J7440" s="111"/>
      <c r="K7440" s="111"/>
      <c r="L7440" s="111"/>
      <c r="M7440" s="111"/>
      <c r="N7440" s="111"/>
      <c r="O7440" s="112"/>
      <c r="AF7440" s="109"/>
      <c r="AG7440" s="109"/>
      <c r="AH7440" s="109"/>
      <c r="AN7440" s="109"/>
      <c r="AO7440" s="109"/>
      <c r="AP7440" s="109"/>
      <c r="BF7440" s="305"/>
      <c r="BG7440" s="305"/>
      <c r="BJ7440" s="344"/>
      <c r="BK7440" s="344"/>
      <c r="BS7440" s="305"/>
      <c r="BT7440" s="305"/>
      <c r="BU7440" s="305"/>
      <c r="BV7440" s="305"/>
      <c r="BW7440" s="305"/>
      <c r="BX7440" s="305"/>
      <c r="BY7440" s="305"/>
      <c r="BZ7440" s="305"/>
      <c r="CA7440" s="305"/>
      <c r="CE7440" s="110"/>
    </row>
    <row r="7441" spans="9:83" s="108" customFormat="1" x14ac:dyDescent="0.25">
      <c r="I7441" s="111"/>
      <c r="J7441" s="111"/>
      <c r="K7441" s="111"/>
      <c r="L7441" s="111"/>
      <c r="M7441" s="111"/>
      <c r="N7441" s="111"/>
      <c r="O7441" s="112"/>
      <c r="AF7441" s="109"/>
      <c r="AG7441" s="109"/>
      <c r="AH7441" s="109"/>
      <c r="AN7441" s="109"/>
      <c r="AO7441" s="109"/>
      <c r="AP7441" s="109"/>
      <c r="BF7441" s="305"/>
      <c r="BG7441" s="305"/>
      <c r="BJ7441" s="344"/>
      <c r="BK7441" s="344"/>
      <c r="BS7441" s="305"/>
      <c r="BT7441" s="305"/>
      <c r="BU7441" s="305"/>
      <c r="BV7441" s="305"/>
      <c r="BW7441" s="305"/>
      <c r="BX7441" s="305"/>
      <c r="BY7441" s="305"/>
      <c r="BZ7441" s="305"/>
      <c r="CA7441" s="305"/>
      <c r="CE7441" s="110"/>
    </row>
    <row r="7442" spans="9:83" s="108" customFormat="1" x14ac:dyDescent="0.25">
      <c r="I7442" s="111"/>
      <c r="J7442" s="111"/>
      <c r="K7442" s="111"/>
      <c r="L7442" s="111"/>
      <c r="M7442" s="111"/>
      <c r="N7442" s="111"/>
      <c r="O7442" s="112"/>
      <c r="AF7442" s="109"/>
      <c r="AG7442" s="109"/>
      <c r="AH7442" s="109"/>
      <c r="AN7442" s="109"/>
      <c r="AO7442" s="109"/>
      <c r="AP7442" s="109"/>
      <c r="BF7442" s="305"/>
      <c r="BG7442" s="305"/>
      <c r="BJ7442" s="344"/>
      <c r="BK7442" s="344"/>
      <c r="BS7442" s="305"/>
      <c r="BT7442" s="305"/>
      <c r="BU7442" s="305"/>
      <c r="BV7442" s="305"/>
      <c r="BW7442" s="305"/>
      <c r="BX7442" s="305"/>
      <c r="BY7442" s="305"/>
      <c r="BZ7442" s="305"/>
      <c r="CA7442" s="305"/>
      <c r="CE7442" s="110"/>
    </row>
    <row r="7443" spans="9:83" s="108" customFormat="1" x14ac:dyDescent="0.25">
      <c r="I7443" s="111"/>
      <c r="J7443" s="111"/>
      <c r="K7443" s="111"/>
      <c r="L7443" s="111"/>
      <c r="M7443" s="111"/>
      <c r="N7443" s="111"/>
      <c r="O7443" s="112"/>
      <c r="AF7443" s="109"/>
      <c r="AG7443" s="109"/>
      <c r="AH7443" s="109"/>
      <c r="AN7443" s="109"/>
      <c r="AO7443" s="109"/>
      <c r="AP7443" s="109"/>
      <c r="BF7443" s="305"/>
      <c r="BG7443" s="305"/>
      <c r="BJ7443" s="344"/>
      <c r="BK7443" s="344"/>
      <c r="BS7443" s="305"/>
      <c r="BT7443" s="305"/>
      <c r="BU7443" s="305"/>
      <c r="BV7443" s="305"/>
      <c r="BW7443" s="305"/>
      <c r="BX7443" s="305"/>
      <c r="BY7443" s="305"/>
      <c r="BZ7443" s="305"/>
      <c r="CA7443" s="305"/>
      <c r="CE7443" s="110"/>
    </row>
    <row r="7444" spans="9:83" s="108" customFormat="1" x14ac:dyDescent="0.25">
      <c r="I7444" s="111"/>
      <c r="J7444" s="111"/>
      <c r="K7444" s="111"/>
      <c r="L7444" s="111"/>
      <c r="M7444" s="111"/>
      <c r="N7444" s="111"/>
      <c r="O7444" s="112"/>
      <c r="AF7444" s="109"/>
      <c r="AG7444" s="109"/>
      <c r="AH7444" s="109"/>
      <c r="AN7444" s="109"/>
      <c r="AO7444" s="109"/>
      <c r="AP7444" s="109"/>
      <c r="BF7444" s="305"/>
      <c r="BG7444" s="305"/>
      <c r="BJ7444" s="344"/>
      <c r="BK7444" s="344"/>
      <c r="BS7444" s="305"/>
      <c r="BT7444" s="305"/>
      <c r="BU7444" s="305"/>
      <c r="BV7444" s="305"/>
      <c r="BW7444" s="305"/>
      <c r="BX7444" s="305"/>
      <c r="BY7444" s="305"/>
      <c r="BZ7444" s="305"/>
      <c r="CA7444" s="305"/>
      <c r="CE7444" s="110"/>
    </row>
    <row r="7445" spans="9:83" s="108" customFormat="1" x14ac:dyDescent="0.25">
      <c r="I7445" s="111"/>
      <c r="J7445" s="111"/>
      <c r="K7445" s="111"/>
      <c r="L7445" s="111"/>
      <c r="M7445" s="111"/>
      <c r="N7445" s="111"/>
      <c r="O7445" s="112"/>
      <c r="AF7445" s="109"/>
      <c r="AG7445" s="109"/>
      <c r="AH7445" s="109"/>
      <c r="AN7445" s="109"/>
      <c r="AO7445" s="109"/>
      <c r="AP7445" s="109"/>
      <c r="BF7445" s="305"/>
      <c r="BG7445" s="305"/>
      <c r="BJ7445" s="344"/>
      <c r="BK7445" s="344"/>
      <c r="BS7445" s="305"/>
      <c r="BT7445" s="305"/>
      <c r="BU7445" s="305"/>
      <c r="BV7445" s="305"/>
      <c r="BW7445" s="305"/>
      <c r="BX7445" s="305"/>
      <c r="BY7445" s="305"/>
      <c r="BZ7445" s="305"/>
      <c r="CA7445" s="305"/>
      <c r="CE7445" s="110"/>
    </row>
    <row r="7446" spans="9:83" s="108" customFormat="1" x14ac:dyDescent="0.25">
      <c r="I7446" s="111"/>
      <c r="J7446" s="111"/>
      <c r="K7446" s="111"/>
      <c r="L7446" s="111"/>
      <c r="M7446" s="111"/>
      <c r="N7446" s="111"/>
      <c r="O7446" s="112"/>
      <c r="AF7446" s="109"/>
      <c r="AG7446" s="109"/>
      <c r="AH7446" s="109"/>
      <c r="AN7446" s="109"/>
      <c r="AO7446" s="109"/>
      <c r="AP7446" s="109"/>
      <c r="BF7446" s="305"/>
      <c r="BG7446" s="305"/>
      <c r="BJ7446" s="344"/>
      <c r="BK7446" s="344"/>
      <c r="BS7446" s="305"/>
      <c r="BT7446" s="305"/>
      <c r="BU7446" s="305"/>
      <c r="BV7446" s="305"/>
      <c r="BW7446" s="305"/>
      <c r="BX7446" s="305"/>
      <c r="BY7446" s="305"/>
      <c r="BZ7446" s="305"/>
      <c r="CA7446" s="305"/>
      <c r="CE7446" s="110"/>
    </row>
    <row r="7447" spans="9:83" s="108" customFormat="1" x14ac:dyDescent="0.25">
      <c r="I7447" s="111"/>
      <c r="J7447" s="111"/>
      <c r="K7447" s="111"/>
      <c r="L7447" s="111"/>
      <c r="M7447" s="111"/>
      <c r="N7447" s="111"/>
      <c r="O7447" s="112"/>
      <c r="AF7447" s="109"/>
      <c r="AG7447" s="109"/>
      <c r="AH7447" s="109"/>
      <c r="AN7447" s="109"/>
      <c r="AO7447" s="109"/>
      <c r="AP7447" s="109"/>
      <c r="BF7447" s="305"/>
      <c r="BG7447" s="305"/>
      <c r="BJ7447" s="344"/>
      <c r="BK7447" s="344"/>
      <c r="BS7447" s="305"/>
      <c r="BT7447" s="305"/>
      <c r="BU7447" s="305"/>
      <c r="BV7447" s="305"/>
      <c r="BW7447" s="305"/>
      <c r="BX7447" s="305"/>
      <c r="BY7447" s="305"/>
      <c r="BZ7447" s="305"/>
      <c r="CA7447" s="305"/>
      <c r="CE7447" s="110"/>
    </row>
    <row r="7448" spans="9:83" s="108" customFormat="1" x14ac:dyDescent="0.25">
      <c r="I7448" s="111"/>
      <c r="J7448" s="111"/>
      <c r="K7448" s="111"/>
      <c r="L7448" s="111"/>
      <c r="M7448" s="111"/>
      <c r="N7448" s="111"/>
      <c r="O7448" s="112"/>
      <c r="AF7448" s="109"/>
      <c r="AG7448" s="109"/>
      <c r="AH7448" s="109"/>
      <c r="AN7448" s="109"/>
      <c r="AO7448" s="109"/>
      <c r="AP7448" s="109"/>
      <c r="BF7448" s="305"/>
      <c r="BG7448" s="305"/>
      <c r="BJ7448" s="344"/>
      <c r="BK7448" s="344"/>
      <c r="BS7448" s="305"/>
      <c r="BT7448" s="305"/>
      <c r="BU7448" s="305"/>
      <c r="BV7448" s="305"/>
      <c r="BW7448" s="305"/>
      <c r="BX7448" s="305"/>
      <c r="BY7448" s="305"/>
      <c r="BZ7448" s="305"/>
      <c r="CA7448" s="305"/>
      <c r="CE7448" s="110"/>
    </row>
    <row r="7449" spans="9:83" s="108" customFormat="1" x14ac:dyDescent="0.25">
      <c r="I7449" s="111"/>
      <c r="J7449" s="111"/>
      <c r="K7449" s="111"/>
      <c r="L7449" s="111"/>
      <c r="M7449" s="111"/>
      <c r="N7449" s="111"/>
      <c r="O7449" s="112"/>
      <c r="AF7449" s="109"/>
      <c r="AG7449" s="109"/>
      <c r="AH7449" s="109"/>
      <c r="AN7449" s="109"/>
      <c r="AO7449" s="109"/>
      <c r="AP7449" s="109"/>
      <c r="BF7449" s="305"/>
      <c r="BG7449" s="305"/>
      <c r="BJ7449" s="344"/>
      <c r="BK7449" s="344"/>
      <c r="BS7449" s="305"/>
      <c r="BT7449" s="305"/>
      <c r="BU7449" s="305"/>
      <c r="BV7449" s="305"/>
      <c r="BW7449" s="305"/>
      <c r="BX7449" s="305"/>
      <c r="BY7449" s="305"/>
      <c r="BZ7449" s="305"/>
      <c r="CA7449" s="305"/>
      <c r="CE7449" s="110"/>
    </row>
    <row r="7450" spans="9:83" s="108" customFormat="1" x14ac:dyDescent="0.25">
      <c r="I7450" s="111"/>
      <c r="J7450" s="111"/>
      <c r="K7450" s="111"/>
      <c r="L7450" s="111"/>
      <c r="M7450" s="111"/>
      <c r="N7450" s="111"/>
      <c r="O7450" s="112"/>
      <c r="AF7450" s="109"/>
      <c r="AG7450" s="109"/>
      <c r="AH7450" s="109"/>
      <c r="AN7450" s="109"/>
      <c r="AO7450" s="109"/>
      <c r="AP7450" s="109"/>
      <c r="BF7450" s="305"/>
      <c r="BG7450" s="305"/>
      <c r="BJ7450" s="344"/>
      <c r="BK7450" s="344"/>
      <c r="BS7450" s="305"/>
      <c r="BT7450" s="305"/>
      <c r="BU7450" s="305"/>
      <c r="BV7450" s="305"/>
      <c r="BW7450" s="305"/>
      <c r="BX7450" s="305"/>
      <c r="BY7450" s="305"/>
      <c r="BZ7450" s="305"/>
      <c r="CA7450" s="305"/>
      <c r="CE7450" s="110"/>
    </row>
    <row r="7451" spans="9:83" s="108" customFormat="1" x14ac:dyDescent="0.25">
      <c r="I7451" s="111"/>
      <c r="J7451" s="111"/>
      <c r="K7451" s="111"/>
      <c r="L7451" s="111"/>
      <c r="M7451" s="111"/>
      <c r="N7451" s="111"/>
      <c r="O7451" s="112"/>
      <c r="AF7451" s="109"/>
      <c r="AG7451" s="109"/>
      <c r="AH7451" s="109"/>
      <c r="AN7451" s="109"/>
      <c r="AO7451" s="109"/>
      <c r="AP7451" s="109"/>
      <c r="BF7451" s="305"/>
      <c r="BG7451" s="305"/>
      <c r="BJ7451" s="344"/>
      <c r="BK7451" s="344"/>
      <c r="BS7451" s="305"/>
      <c r="BT7451" s="305"/>
      <c r="BU7451" s="305"/>
      <c r="BV7451" s="305"/>
      <c r="BW7451" s="305"/>
      <c r="BX7451" s="305"/>
      <c r="BY7451" s="305"/>
      <c r="BZ7451" s="305"/>
      <c r="CA7451" s="305"/>
      <c r="CE7451" s="110"/>
    </row>
    <row r="7452" spans="9:83" s="108" customFormat="1" x14ac:dyDescent="0.25">
      <c r="I7452" s="111"/>
      <c r="J7452" s="111"/>
      <c r="K7452" s="111"/>
      <c r="L7452" s="111"/>
      <c r="M7452" s="111"/>
      <c r="N7452" s="111"/>
      <c r="O7452" s="112"/>
      <c r="AF7452" s="109"/>
      <c r="AG7452" s="109"/>
      <c r="AH7452" s="109"/>
      <c r="AN7452" s="109"/>
      <c r="AO7452" s="109"/>
      <c r="AP7452" s="109"/>
      <c r="BF7452" s="305"/>
      <c r="BG7452" s="305"/>
      <c r="BJ7452" s="344"/>
      <c r="BK7452" s="344"/>
      <c r="BS7452" s="305"/>
      <c r="BT7452" s="305"/>
      <c r="BU7452" s="305"/>
      <c r="BV7452" s="305"/>
      <c r="BW7452" s="305"/>
      <c r="BX7452" s="305"/>
      <c r="BY7452" s="305"/>
      <c r="BZ7452" s="305"/>
      <c r="CA7452" s="305"/>
      <c r="CE7452" s="110"/>
    </row>
    <row r="7453" spans="9:83" s="108" customFormat="1" x14ac:dyDescent="0.25">
      <c r="I7453" s="111"/>
      <c r="J7453" s="111"/>
      <c r="K7453" s="111"/>
      <c r="L7453" s="111"/>
      <c r="M7453" s="111"/>
      <c r="N7453" s="111"/>
      <c r="O7453" s="112"/>
      <c r="AF7453" s="109"/>
      <c r="AG7453" s="109"/>
      <c r="AH7453" s="109"/>
      <c r="AN7453" s="109"/>
      <c r="AO7453" s="109"/>
      <c r="AP7453" s="109"/>
      <c r="BF7453" s="305"/>
      <c r="BG7453" s="305"/>
      <c r="BJ7453" s="344"/>
      <c r="BK7453" s="344"/>
      <c r="BS7453" s="305"/>
      <c r="BT7453" s="305"/>
      <c r="BU7453" s="305"/>
      <c r="BV7453" s="305"/>
      <c r="BW7453" s="305"/>
      <c r="BX7453" s="305"/>
      <c r="BY7453" s="305"/>
      <c r="BZ7453" s="305"/>
      <c r="CA7453" s="305"/>
      <c r="CE7453" s="110"/>
    </row>
    <row r="7454" spans="9:83" s="108" customFormat="1" x14ac:dyDescent="0.25">
      <c r="I7454" s="111"/>
      <c r="J7454" s="111"/>
      <c r="K7454" s="111"/>
      <c r="L7454" s="111"/>
      <c r="M7454" s="111"/>
      <c r="N7454" s="111"/>
      <c r="O7454" s="112"/>
      <c r="AF7454" s="109"/>
      <c r="AG7454" s="109"/>
      <c r="AH7454" s="109"/>
      <c r="AN7454" s="109"/>
      <c r="AO7454" s="109"/>
      <c r="AP7454" s="109"/>
      <c r="BF7454" s="305"/>
      <c r="BG7454" s="305"/>
      <c r="BJ7454" s="344"/>
      <c r="BK7454" s="344"/>
      <c r="BS7454" s="305"/>
      <c r="BT7454" s="305"/>
      <c r="BU7454" s="305"/>
      <c r="BV7454" s="305"/>
      <c r="BW7454" s="305"/>
      <c r="BX7454" s="305"/>
      <c r="BY7454" s="305"/>
      <c r="BZ7454" s="305"/>
      <c r="CA7454" s="305"/>
      <c r="CE7454" s="110"/>
    </row>
    <row r="7455" spans="9:83" s="108" customFormat="1" x14ac:dyDescent="0.25">
      <c r="I7455" s="111"/>
      <c r="J7455" s="111"/>
      <c r="K7455" s="111"/>
      <c r="L7455" s="111"/>
      <c r="M7455" s="111"/>
      <c r="N7455" s="111"/>
      <c r="O7455" s="112"/>
      <c r="AF7455" s="109"/>
      <c r="AG7455" s="109"/>
      <c r="AH7455" s="109"/>
      <c r="AN7455" s="109"/>
      <c r="AO7455" s="109"/>
      <c r="AP7455" s="109"/>
      <c r="BF7455" s="305"/>
      <c r="BG7455" s="305"/>
      <c r="BJ7455" s="344"/>
      <c r="BK7455" s="344"/>
      <c r="BS7455" s="305"/>
      <c r="BT7455" s="305"/>
      <c r="BU7455" s="305"/>
      <c r="BV7455" s="305"/>
      <c r="BW7455" s="305"/>
      <c r="BX7455" s="305"/>
      <c r="BY7455" s="305"/>
      <c r="BZ7455" s="305"/>
      <c r="CA7455" s="305"/>
      <c r="CE7455" s="110"/>
    </row>
    <row r="7456" spans="9:83" s="108" customFormat="1" x14ac:dyDescent="0.25">
      <c r="I7456" s="111"/>
      <c r="J7456" s="111"/>
      <c r="K7456" s="111"/>
      <c r="L7456" s="111"/>
      <c r="M7456" s="111"/>
      <c r="N7456" s="111"/>
      <c r="O7456" s="112"/>
      <c r="AF7456" s="109"/>
      <c r="AG7456" s="109"/>
      <c r="AH7456" s="109"/>
      <c r="AN7456" s="109"/>
      <c r="AO7456" s="109"/>
      <c r="AP7456" s="109"/>
      <c r="BF7456" s="305"/>
      <c r="BG7456" s="305"/>
      <c r="BJ7456" s="344"/>
      <c r="BK7456" s="344"/>
      <c r="BS7456" s="305"/>
      <c r="BT7456" s="305"/>
      <c r="BU7456" s="305"/>
      <c r="BV7456" s="305"/>
      <c r="BW7456" s="305"/>
      <c r="BX7456" s="305"/>
      <c r="BY7456" s="305"/>
      <c r="BZ7456" s="305"/>
      <c r="CA7456" s="305"/>
      <c r="CE7456" s="110"/>
    </row>
    <row r="7457" spans="9:83" s="108" customFormat="1" x14ac:dyDescent="0.25">
      <c r="I7457" s="111"/>
      <c r="J7457" s="111"/>
      <c r="K7457" s="111"/>
      <c r="L7457" s="111"/>
      <c r="M7457" s="111"/>
      <c r="N7457" s="111"/>
      <c r="O7457" s="112"/>
      <c r="AF7457" s="109"/>
      <c r="AG7457" s="109"/>
      <c r="AH7457" s="109"/>
      <c r="AN7457" s="109"/>
      <c r="AO7457" s="109"/>
      <c r="AP7457" s="109"/>
      <c r="BF7457" s="305"/>
      <c r="BG7457" s="305"/>
      <c r="BJ7457" s="344"/>
      <c r="BK7457" s="344"/>
      <c r="BS7457" s="305"/>
      <c r="BT7457" s="305"/>
      <c r="BU7457" s="305"/>
      <c r="BV7457" s="305"/>
      <c r="BW7457" s="305"/>
      <c r="BX7457" s="305"/>
      <c r="BY7457" s="305"/>
      <c r="BZ7457" s="305"/>
      <c r="CA7457" s="305"/>
      <c r="CE7457" s="110"/>
    </row>
    <row r="7458" spans="9:83" s="108" customFormat="1" x14ac:dyDescent="0.25">
      <c r="I7458" s="111"/>
      <c r="J7458" s="111"/>
      <c r="K7458" s="111"/>
      <c r="L7458" s="111"/>
      <c r="M7458" s="111"/>
      <c r="N7458" s="111"/>
      <c r="O7458" s="112"/>
      <c r="AF7458" s="109"/>
      <c r="AG7458" s="109"/>
      <c r="AH7458" s="109"/>
      <c r="AN7458" s="109"/>
      <c r="AO7458" s="109"/>
      <c r="AP7458" s="109"/>
      <c r="BF7458" s="305"/>
      <c r="BG7458" s="305"/>
      <c r="BJ7458" s="344"/>
      <c r="BK7458" s="344"/>
      <c r="BS7458" s="305"/>
      <c r="BT7458" s="305"/>
      <c r="BU7458" s="305"/>
      <c r="BV7458" s="305"/>
      <c r="BW7458" s="305"/>
      <c r="BX7458" s="305"/>
      <c r="BY7458" s="305"/>
      <c r="BZ7458" s="305"/>
      <c r="CA7458" s="305"/>
      <c r="CE7458" s="110"/>
    </row>
    <row r="7459" spans="9:83" s="108" customFormat="1" x14ac:dyDescent="0.25">
      <c r="I7459" s="111"/>
      <c r="J7459" s="111"/>
      <c r="K7459" s="111"/>
      <c r="L7459" s="111"/>
      <c r="M7459" s="111"/>
      <c r="N7459" s="111"/>
      <c r="O7459" s="112"/>
      <c r="AF7459" s="109"/>
      <c r="AG7459" s="109"/>
      <c r="AH7459" s="109"/>
      <c r="AN7459" s="109"/>
      <c r="AO7459" s="109"/>
      <c r="AP7459" s="109"/>
      <c r="BF7459" s="305"/>
      <c r="BG7459" s="305"/>
      <c r="BJ7459" s="344"/>
      <c r="BK7459" s="344"/>
      <c r="BS7459" s="305"/>
      <c r="BT7459" s="305"/>
      <c r="BU7459" s="305"/>
      <c r="BV7459" s="305"/>
      <c r="BW7459" s="305"/>
      <c r="BX7459" s="305"/>
      <c r="BY7459" s="305"/>
      <c r="BZ7459" s="305"/>
      <c r="CA7459" s="305"/>
      <c r="CE7459" s="110"/>
    </row>
    <row r="7460" spans="9:83" s="108" customFormat="1" x14ac:dyDescent="0.25">
      <c r="I7460" s="111"/>
      <c r="J7460" s="111"/>
      <c r="K7460" s="111"/>
      <c r="L7460" s="111"/>
      <c r="M7460" s="111"/>
      <c r="N7460" s="111"/>
      <c r="O7460" s="112"/>
      <c r="AF7460" s="109"/>
      <c r="AG7460" s="109"/>
      <c r="AH7460" s="109"/>
      <c r="AN7460" s="109"/>
      <c r="AO7460" s="109"/>
      <c r="AP7460" s="109"/>
      <c r="BF7460" s="305"/>
      <c r="BG7460" s="305"/>
      <c r="BJ7460" s="344"/>
      <c r="BK7460" s="344"/>
      <c r="BS7460" s="305"/>
      <c r="BT7460" s="305"/>
      <c r="BU7460" s="305"/>
      <c r="BV7460" s="305"/>
      <c r="BW7460" s="305"/>
      <c r="BX7460" s="305"/>
      <c r="BY7460" s="305"/>
      <c r="BZ7460" s="305"/>
      <c r="CA7460" s="305"/>
      <c r="CE7460" s="110"/>
    </row>
    <row r="7461" spans="9:83" s="108" customFormat="1" x14ac:dyDescent="0.25">
      <c r="I7461" s="111"/>
      <c r="J7461" s="111"/>
      <c r="K7461" s="111"/>
      <c r="L7461" s="111"/>
      <c r="M7461" s="111"/>
      <c r="N7461" s="111"/>
      <c r="O7461" s="112"/>
      <c r="AF7461" s="109"/>
      <c r="AG7461" s="109"/>
      <c r="AH7461" s="109"/>
      <c r="AN7461" s="109"/>
      <c r="AO7461" s="109"/>
      <c r="AP7461" s="109"/>
      <c r="BF7461" s="305"/>
      <c r="BG7461" s="305"/>
      <c r="BJ7461" s="344"/>
      <c r="BK7461" s="344"/>
      <c r="BS7461" s="305"/>
      <c r="BT7461" s="305"/>
      <c r="BU7461" s="305"/>
      <c r="BV7461" s="305"/>
      <c r="BW7461" s="305"/>
      <c r="BX7461" s="305"/>
      <c r="BY7461" s="305"/>
      <c r="BZ7461" s="305"/>
      <c r="CA7461" s="305"/>
      <c r="CE7461" s="110"/>
    </row>
    <row r="7462" spans="9:83" s="108" customFormat="1" x14ac:dyDescent="0.25">
      <c r="I7462" s="111"/>
      <c r="J7462" s="111"/>
      <c r="K7462" s="111"/>
      <c r="L7462" s="111"/>
      <c r="M7462" s="111"/>
      <c r="N7462" s="111"/>
      <c r="O7462" s="112"/>
      <c r="AF7462" s="109"/>
      <c r="AG7462" s="109"/>
      <c r="AH7462" s="109"/>
      <c r="AN7462" s="109"/>
      <c r="AO7462" s="109"/>
      <c r="AP7462" s="109"/>
      <c r="BF7462" s="305"/>
      <c r="BG7462" s="305"/>
      <c r="BJ7462" s="344"/>
      <c r="BK7462" s="344"/>
      <c r="BS7462" s="305"/>
      <c r="BT7462" s="305"/>
      <c r="BU7462" s="305"/>
      <c r="BV7462" s="305"/>
      <c r="BW7462" s="305"/>
      <c r="BX7462" s="305"/>
      <c r="BY7462" s="305"/>
      <c r="BZ7462" s="305"/>
      <c r="CA7462" s="305"/>
      <c r="CE7462" s="110"/>
    </row>
    <row r="7463" spans="9:83" s="108" customFormat="1" x14ac:dyDescent="0.25">
      <c r="I7463" s="111"/>
      <c r="J7463" s="111"/>
      <c r="K7463" s="111"/>
      <c r="L7463" s="111"/>
      <c r="M7463" s="111"/>
      <c r="N7463" s="111"/>
      <c r="O7463" s="112"/>
      <c r="AF7463" s="109"/>
      <c r="AG7463" s="109"/>
      <c r="AH7463" s="109"/>
      <c r="AN7463" s="109"/>
      <c r="AO7463" s="109"/>
      <c r="AP7463" s="109"/>
      <c r="BF7463" s="305"/>
      <c r="BG7463" s="305"/>
      <c r="BJ7463" s="344"/>
      <c r="BK7463" s="344"/>
      <c r="BS7463" s="305"/>
      <c r="BT7463" s="305"/>
      <c r="BU7463" s="305"/>
      <c r="BV7463" s="305"/>
      <c r="BW7463" s="305"/>
      <c r="BX7463" s="305"/>
      <c r="BY7463" s="305"/>
      <c r="BZ7463" s="305"/>
      <c r="CA7463" s="305"/>
      <c r="CE7463" s="110"/>
    </row>
    <row r="7464" spans="9:83" s="108" customFormat="1" x14ac:dyDescent="0.25">
      <c r="I7464" s="111"/>
      <c r="J7464" s="111"/>
      <c r="K7464" s="111"/>
      <c r="L7464" s="111"/>
      <c r="M7464" s="111"/>
      <c r="N7464" s="111"/>
      <c r="O7464" s="112"/>
      <c r="AF7464" s="109"/>
      <c r="AG7464" s="109"/>
      <c r="AH7464" s="109"/>
      <c r="AN7464" s="109"/>
      <c r="AO7464" s="109"/>
      <c r="AP7464" s="109"/>
      <c r="BF7464" s="305"/>
      <c r="BG7464" s="305"/>
      <c r="BJ7464" s="344"/>
      <c r="BK7464" s="344"/>
      <c r="BS7464" s="305"/>
      <c r="BT7464" s="305"/>
      <c r="BU7464" s="305"/>
      <c r="BV7464" s="305"/>
      <c r="BW7464" s="305"/>
      <c r="BX7464" s="305"/>
      <c r="BY7464" s="305"/>
      <c r="BZ7464" s="305"/>
      <c r="CA7464" s="305"/>
      <c r="CE7464" s="110"/>
    </row>
    <row r="7465" spans="9:83" s="108" customFormat="1" x14ac:dyDescent="0.25">
      <c r="I7465" s="111"/>
      <c r="J7465" s="111"/>
      <c r="K7465" s="111"/>
      <c r="L7465" s="111"/>
      <c r="M7465" s="111"/>
      <c r="N7465" s="111"/>
      <c r="O7465" s="112"/>
      <c r="AF7465" s="109"/>
      <c r="AG7465" s="109"/>
      <c r="AH7465" s="109"/>
      <c r="AN7465" s="109"/>
      <c r="AO7465" s="109"/>
      <c r="AP7465" s="109"/>
      <c r="BF7465" s="305"/>
      <c r="BG7465" s="305"/>
      <c r="BJ7465" s="344"/>
      <c r="BK7465" s="344"/>
      <c r="BS7465" s="305"/>
      <c r="BT7465" s="305"/>
      <c r="BU7465" s="305"/>
      <c r="BV7465" s="305"/>
      <c r="BW7465" s="305"/>
      <c r="BX7465" s="305"/>
      <c r="BY7465" s="305"/>
      <c r="BZ7465" s="305"/>
      <c r="CA7465" s="305"/>
      <c r="CE7465" s="110"/>
    </row>
    <row r="7466" spans="9:83" s="108" customFormat="1" x14ac:dyDescent="0.25">
      <c r="I7466" s="111"/>
      <c r="J7466" s="111"/>
      <c r="K7466" s="111"/>
      <c r="L7466" s="111"/>
      <c r="M7466" s="111"/>
      <c r="N7466" s="111"/>
      <c r="O7466" s="112"/>
      <c r="AF7466" s="109"/>
      <c r="AG7466" s="109"/>
      <c r="AH7466" s="109"/>
      <c r="AN7466" s="109"/>
      <c r="AO7466" s="109"/>
      <c r="AP7466" s="109"/>
      <c r="BF7466" s="305"/>
      <c r="BG7466" s="305"/>
      <c r="BJ7466" s="344"/>
      <c r="BK7466" s="344"/>
      <c r="BS7466" s="305"/>
      <c r="BT7466" s="305"/>
      <c r="BU7466" s="305"/>
      <c r="BV7466" s="305"/>
      <c r="BW7466" s="305"/>
      <c r="BX7466" s="305"/>
      <c r="BY7466" s="305"/>
      <c r="BZ7466" s="305"/>
      <c r="CA7466" s="305"/>
      <c r="CE7466" s="110"/>
    </row>
    <row r="7467" spans="9:83" s="108" customFormat="1" x14ac:dyDescent="0.25">
      <c r="I7467" s="111"/>
      <c r="J7467" s="111"/>
      <c r="K7467" s="111"/>
      <c r="L7467" s="111"/>
      <c r="M7467" s="111"/>
      <c r="N7467" s="111"/>
      <c r="O7467" s="112"/>
      <c r="AF7467" s="109"/>
      <c r="AG7467" s="109"/>
      <c r="AH7467" s="109"/>
      <c r="AN7467" s="109"/>
      <c r="AO7467" s="109"/>
      <c r="AP7467" s="109"/>
      <c r="BF7467" s="305"/>
      <c r="BG7467" s="305"/>
      <c r="BJ7467" s="344"/>
      <c r="BK7467" s="344"/>
      <c r="BS7467" s="305"/>
      <c r="BT7467" s="305"/>
      <c r="BU7467" s="305"/>
      <c r="BV7467" s="305"/>
      <c r="BW7467" s="305"/>
      <c r="BX7467" s="305"/>
      <c r="BY7467" s="305"/>
      <c r="BZ7467" s="305"/>
      <c r="CA7467" s="305"/>
      <c r="CE7467" s="110"/>
    </row>
    <row r="7468" spans="9:83" s="108" customFormat="1" x14ac:dyDescent="0.25">
      <c r="I7468" s="111"/>
      <c r="J7468" s="111"/>
      <c r="K7468" s="111"/>
      <c r="L7468" s="111"/>
      <c r="M7468" s="111"/>
      <c r="N7468" s="111"/>
      <c r="O7468" s="112"/>
      <c r="AF7468" s="109"/>
      <c r="AG7468" s="109"/>
      <c r="AH7468" s="109"/>
      <c r="AN7468" s="109"/>
      <c r="AO7468" s="109"/>
      <c r="AP7468" s="109"/>
      <c r="BF7468" s="305"/>
      <c r="BG7468" s="305"/>
      <c r="BJ7468" s="344"/>
      <c r="BK7468" s="344"/>
      <c r="BS7468" s="305"/>
      <c r="BT7468" s="305"/>
      <c r="BU7468" s="305"/>
      <c r="BV7468" s="305"/>
      <c r="BW7468" s="305"/>
      <c r="BX7468" s="305"/>
      <c r="BY7468" s="305"/>
      <c r="BZ7468" s="305"/>
      <c r="CA7468" s="305"/>
      <c r="CE7468" s="110"/>
    </row>
    <row r="7469" spans="9:83" s="108" customFormat="1" x14ac:dyDescent="0.25">
      <c r="I7469" s="111"/>
      <c r="J7469" s="111"/>
      <c r="K7469" s="111"/>
      <c r="L7469" s="111"/>
      <c r="M7469" s="111"/>
      <c r="N7469" s="111"/>
      <c r="O7469" s="112"/>
      <c r="AF7469" s="109"/>
      <c r="AG7469" s="109"/>
      <c r="AH7469" s="109"/>
      <c r="AN7469" s="109"/>
      <c r="AO7469" s="109"/>
      <c r="AP7469" s="109"/>
      <c r="BF7469" s="305"/>
      <c r="BG7469" s="305"/>
      <c r="BJ7469" s="344"/>
      <c r="BK7469" s="344"/>
      <c r="BS7469" s="305"/>
      <c r="BT7469" s="305"/>
      <c r="BU7469" s="305"/>
      <c r="BV7469" s="305"/>
      <c r="BW7469" s="305"/>
      <c r="BX7469" s="305"/>
      <c r="BY7469" s="305"/>
      <c r="BZ7469" s="305"/>
      <c r="CA7469" s="305"/>
      <c r="CE7469" s="110"/>
    </row>
    <row r="7470" spans="9:83" s="108" customFormat="1" x14ac:dyDescent="0.25">
      <c r="I7470" s="111"/>
      <c r="J7470" s="111"/>
      <c r="K7470" s="111"/>
      <c r="L7470" s="111"/>
      <c r="M7470" s="111"/>
      <c r="N7470" s="111"/>
      <c r="O7470" s="112"/>
      <c r="AF7470" s="109"/>
      <c r="AG7470" s="109"/>
      <c r="AH7470" s="109"/>
      <c r="AN7470" s="109"/>
      <c r="AO7470" s="109"/>
      <c r="AP7470" s="109"/>
      <c r="BF7470" s="305"/>
      <c r="BG7470" s="305"/>
      <c r="BJ7470" s="344"/>
      <c r="BK7470" s="344"/>
      <c r="BS7470" s="305"/>
      <c r="BT7470" s="305"/>
      <c r="BU7470" s="305"/>
      <c r="BV7470" s="305"/>
      <c r="BW7470" s="305"/>
      <c r="BX7470" s="305"/>
      <c r="BY7470" s="305"/>
      <c r="BZ7470" s="305"/>
      <c r="CA7470" s="305"/>
      <c r="CE7470" s="110"/>
    </row>
    <row r="7471" spans="9:83" s="108" customFormat="1" x14ac:dyDescent="0.25">
      <c r="I7471" s="111"/>
      <c r="J7471" s="111"/>
      <c r="K7471" s="111"/>
      <c r="L7471" s="111"/>
      <c r="M7471" s="111"/>
      <c r="N7471" s="111"/>
      <c r="O7471" s="112"/>
      <c r="AF7471" s="109"/>
      <c r="AG7471" s="109"/>
      <c r="AH7471" s="109"/>
      <c r="AN7471" s="109"/>
      <c r="AO7471" s="109"/>
      <c r="AP7471" s="109"/>
      <c r="BF7471" s="305"/>
      <c r="BG7471" s="305"/>
      <c r="BJ7471" s="344"/>
      <c r="BK7471" s="344"/>
      <c r="BS7471" s="305"/>
      <c r="BT7471" s="305"/>
      <c r="BU7471" s="305"/>
      <c r="BV7471" s="305"/>
      <c r="BW7471" s="305"/>
      <c r="BX7471" s="305"/>
      <c r="BY7471" s="305"/>
      <c r="BZ7471" s="305"/>
      <c r="CA7471" s="305"/>
      <c r="CE7471" s="110"/>
    </row>
    <row r="7472" spans="9:83" s="108" customFormat="1" x14ac:dyDescent="0.25">
      <c r="I7472" s="111"/>
      <c r="J7472" s="111"/>
      <c r="K7472" s="111"/>
      <c r="L7472" s="111"/>
      <c r="M7472" s="111"/>
      <c r="N7472" s="111"/>
      <c r="O7472" s="112"/>
      <c r="AF7472" s="109"/>
      <c r="AG7472" s="109"/>
      <c r="AH7472" s="109"/>
      <c r="AN7472" s="109"/>
      <c r="AO7472" s="109"/>
      <c r="AP7472" s="109"/>
      <c r="BF7472" s="305"/>
      <c r="BG7472" s="305"/>
      <c r="BJ7472" s="344"/>
      <c r="BK7472" s="344"/>
      <c r="BS7472" s="305"/>
      <c r="BT7472" s="305"/>
      <c r="BU7472" s="305"/>
      <c r="BV7472" s="305"/>
      <c r="BW7472" s="305"/>
      <c r="BX7472" s="305"/>
      <c r="BY7472" s="305"/>
      <c r="BZ7472" s="305"/>
      <c r="CA7472" s="305"/>
      <c r="CE7472" s="110"/>
    </row>
    <row r="7473" spans="9:83" s="108" customFormat="1" x14ac:dyDescent="0.25">
      <c r="I7473" s="111"/>
      <c r="J7473" s="111"/>
      <c r="K7473" s="111"/>
      <c r="L7473" s="111"/>
      <c r="M7473" s="111"/>
      <c r="N7473" s="111"/>
      <c r="O7473" s="112"/>
      <c r="AF7473" s="109"/>
      <c r="AG7473" s="109"/>
      <c r="AH7473" s="109"/>
      <c r="AN7473" s="109"/>
      <c r="AO7473" s="109"/>
      <c r="AP7473" s="109"/>
      <c r="BF7473" s="305"/>
      <c r="BG7473" s="305"/>
      <c r="BJ7473" s="344"/>
      <c r="BK7473" s="344"/>
      <c r="BS7473" s="305"/>
      <c r="BT7473" s="305"/>
      <c r="BU7473" s="305"/>
      <c r="BV7473" s="305"/>
      <c r="BW7473" s="305"/>
      <c r="BX7473" s="305"/>
      <c r="BY7473" s="305"/>
      <c r="BZ7473" s="305"/>
      <c r="CA7473" s="305"/>
      <c r="CE7473" s="110"/>
    </row>
    <row r="7474" spans="9:83" s="108" customFormat="1" x14ac:dyDescent="0.25">
      <c r="I7474" s="111"/>
      <c r="J7474" s="111"/>
      <c r="K7474" s="111"/>
      <c r="L7474" s="111"/>
      <c r="M7474" s="111"/>
      <c r="N7474" s="111"/>
      <c r="O7474" s="112"/>
      <c r="AF7474" s="109"/>
      <c r="AG7474" s="109"/>
      <c r="AH7474" s="109"/>
      <c r="AN7474" s="109"/>
      <c r="AO7474" s="109"/>
      <c r="AP7474" s="109"/>
      <c r="BF7474" s="305"/>
      <c r="BG7474" s="305"/>
      <c r="BJ7474" s="344"/>
      <c r="BK7474" s="344"/>
      <c r="BS7474" s="305"/>
      <c r="BT7474" s="305"/>
      <c r="BU7474" s="305"/>
      <c r="BV7474" s="305"/>
      <c r="BW7474" s="305"/>
      <c r="BX7474" s="305"/>
      <c r="BY7474" s="305"/>
      <c r="BZ7474" s="305"/>
      <c r="CA7474" s="305"/>
      <c r="CE7474" s="110"/>
    </row>
    <row r="7475" spans="9:83" s="108" customFormat="1" x14ac:dyDescent="0.25">
      <c r="I7475" s="111"/>
      <c r="J7475" s="111"/>
      <c r="K7475" s="111"/>
      <c r="L7475" s="111"/>
      <c r="M7475" s="111"/>
      <c r="N7475" s="111"/>
      <c r="O7475" s="112"/>
      <c r="AF7475" s="109"/>
      <c r="AG7475" s="109"/>
      <c r="AH7475" s="109"/>
      <c r="AN7475" s="109"/>
      <c r="AO7475" s="109"/>
      <c r="AP7475" s="109"/>
      <c r="BF7475" s="305"/>
      <c r="BG7475" s="305"/>
      <c r="BJ7475" s="344"/>
      <c r="BK7475" s="344"/>
      <c r="BS7475" s="305"/>
      <c r="BT7475" s="305"/>
      <c r="BU7475" s="305"/>
      <c r="BV7475" s="305"/>
      <c r="BW7475" s="305"/>
      <c r="BX7475" s="305"/>
      <c r="BY7475" s="305"/>
      <c r="BZ7475" s="305"/>
      <c r="CA7475" s="305"/>
      <c r="CE7475" s="110"/>
    </row>
    <row r="7476" spans="9:83" s="108" customFormat="1" x14ac:dyDescent="0.25">
      <c r="I7476" s="111"/>
      <c r="J7476" s="111"/>
      <c r="K7476" s="111"/>
      <c r="L7476" s="111"/>
      <c r="M7476" s="111"/>
      <c r="N7476" s="111"/>
      <c r="O7476" s="112"/>
      <c r="AF7476" s="109"/>
      <c r="AG7476" s="109"/>
      <c r="AH7476" s="109"/>
      <c r="AN7476" s="109"/>
      <c r="AO7476" s="109"/>
      <c r="AP7476" s="109"/>
      <c r="BF7476" s="305"/>
      <c r="BG7476" s="305"/>
      <c r="BJ7476" s="344"/>
      <c r="BK7476" s="344"/>
      <c r="BS7476" s="305"/>
      <c r="BT7476" s="305"/>
      <c r="BU7476" s="305"/>
      <c r="BV7476" s="305"/>
      <c r="BW7476" s="305"/>
      <c r="BX7476" s="305"/>
      <c r="BY7476" s="305"/>
      <c r="BZ7476" s="305"/>
      <c r="CA7476" s="305"/>
      <c r="CE7476" s="110"/>
    </row>
    <row r="7477" spans="9:83" s="108" customFormat="1" x14ac:dyDescent="0.25">
      <c r="I7477" s="111"/>
      <c r="J7477" s="111"/>
      <c r="K7477" s="111"/>
      <c r="L7477" s="111"/>
      <c r="M7477" s="111"/>
      <c r="N7477" s="111"/>
      <c r="O7477" s="112"/>
      <c r="AF7477" s="109"/>
      <c r="AG7477" s="109"/>
      <c r="AH7477" s="109"/>
      <c r="AN7477" s="109"/>
      <c r="AO7477" s="109"/>
      <c r="AP7477" s="109"/>
      <c r="BF7477" s="305"/>
      <c r="BG7477" s="305"/>
      <c r="BJ7477" s="344"/>
      <c r="BK7477" s="344"/>
      <c r="BS7477" s="305"/>
      <c r="BT7477" s="305"/>
      <c r="BU7477" s="305"/>
      <c r="BV7477" s="305"/>
      <c r="BW7477" s="305"/>
      <c r="BX7477" s="305"/>
      <c r="BY7477" s="305"/>
      <c r="BZ7477" s="305"/>
      <c r="CA7477" s="305"/>
      <c r="CE7477" s="110"/>
    </row>
    <row r="7478" spans="9:83" s="108" customFormat="1" x14ac:dyDescent="0.25">
      <c r="I7478" s="111"/>
      <c r="J7478" s="111"/>
      <c r="K7478" s="111"/>
      <c r="L7478" s="111"/>
      <c r="M7478" s="111"/>
      <c r="N7478" s="111"/>
      <c r="O7478" s="112"/>
      <c r="AF7478" s="109"/>
      <c r="AG7478" s="109"/>
      <c r="AH7478" s="109"/>
      <c r="AN7478" s="109"/>
      <c r="AO7478" s="109"/>
      <c r="AP7478" s="109"/>
      <c r="BF7478" s="305"/>
      <c r="BG7478" s="305"/>
      <c r="BJ7478" s="344"/>
      <c r="BK7478" s="344"/>
      <c r="BS7478" s="305"/>
      <c r="BT7478" s="305"/>
      <c r="BU7478" s="305"/>
      <c r="BV7478" s="305"/>
      <c r="BW7478" s="305"/>
      <c r="BX7478" s="305"/>
      <c r="BY7478" s="305"/>
      <c r="BZ7478" s="305"/>
      <c r="CA7478" s="305"/>
      <c r="CE7478" s="110"/>
    </row>
    <row r="7479" spans="9:83" s="108" customFormat="1" x14ac:dyDescent="0.25">
      <c r="I7479" s="111"/>
      <c r="J7479" s="111"/>
      <c r="K7479" s="111"/>
      <c r="L7479" s="111"/>
      <c r="M7479" s="111"/>
      <c r="N7479" s="111"/>
      <c r="O7479" s="112"/>
      <c r="AF7479" s="109"/>
      <c r="AG7479" s="109"/>
      <c r="AH7479" s="109"/>
      <c r="AN7479" s="109"/>
      <c r="AO7479" s="109"/>
      <c r="AP7479" s="109"/>
      <c r="BF7479" s="305"/>
      <c r="BG7479" s="305"/>
      <c r="BJ7479" s="344"/>
      <c r="BK7479" s="344"/>
      <c r="BS7479" s="305"/>
      <c r="BT7479" s="305"/>
      <c r="BU7479" s="305"/>
      <c r="BV7479" s="305"/>
      <c r="BW7479" s="305"/>
      <c r="BX7479" s="305"/>
      <c r="BY7479" s="305"/>
      <c r="BZ7479" s="305"/>
      <c r="CA7479" s="305"/>
      <c r="CE7479" s="110"/>
    </row>
    <row r="7480" spans="9:83" s="108" customFormat="1" x14ac:dyDescent="0.25">
      <c r="I7480" s="111"/>
      <c r="J7480" s="111"/>
      <c r="K7480" s="111"/>
      <c r="L7480" s="111"/>
      <c r="M7480" s="111"/>
      <c r="N7480" s="111"/>
      <c r="O7480" s="112"/>
      <c r="AF7480" s="109"/>
      <c r="AG7480" s="109"/>
      <c r="AH7480" s="109"/>
      <c r="AN7480" s="109"/>
      <c r="AO7480" s="109"/>
      <c r="AP7480" s="109"/>
      <c r="BF7480" s="305"/>
      <c r="BG7480" s="305"/>
      <c r="BJ7480" s="344"/>
      <c r="BK7480" s="344"/>
      <c r="BS7480" s="305"/>
      <c r="BT7480" s="305"/>
      <c r="BU7480" s="305"/>
      <c r="BV7480" s="305"/>
      <c r="BW7480" s="305"/>
      <c r="BX7480" s="305"/>
      <c r="BY7480" s="305"/>
      <c r="BZ7480" s="305"/>
      <c r="CA7480" s="305"/>
      <c r="CE7480" s="110"/>
    </row>
    <row r="7481" spans="9:83" s="108" customFormat="1" x14ac:dyDescent="0.25">
      <c r="I7481" s="111"/>
      <c r="J7481" s="111"/>
      <c r="K7481" s="111"/>
      <c r="L7481" s="111"/>
      <c r="M7481" s="111"/>
      <c r="N7481" s="111"/>
      <c r="O7481" s="112"/>
      <c r="AF7481" s="109"/>
      <c r="AG7481" s="109"/>
      <c r="AH7481" s="109"/>
      <c r="AN7481" s="109"/>
      <c r="AO7481" s="109"/>
      <c r="AP7481" s="109"/>
      <c r="BF7481" s="305"/>
      <c r="BG7481" s="305"/>
      <c r="BJ7481" s="344"/>
      <c r="BK7481" s="344"/>
      <c r="BS7481" s="305"/>
      <c r="BT7481" s="305"/>
      <c r="BU7481" s="305"/>
      <c r="BV7481" s="305"/>
      <c r="BW7481" s="305"/>
      <c r="BX7481" s="305"/>
      <c r="BY7481" s="305"/>
      <c r="BZ7481" s="305"/>
      <c r="CA7481" s="305"/>
      <c r="CE7481" s="110"/>
    </row>
    <row r="7482" spans="9:83" s="108" customFormat="1" x14ac:dyDescent="0.25">
      <c r="I7482" s="111"/>
      <c r="J7482" s="111"/>
      <c r="K7482" s="111"/>
      <c r="L7482" s="111"/>
      <c r="M7482" s="111"/>
      <c r="N7482" s="111"/>
      <c r="O7482" s="112"/>
      <c r="AF7482" s="109"/>
      <c r="AG7482" s="109"/>
      <c r="AH7482" s="109"/>
      <c r="AN7482" s="109"/>
      <c r="AO7482" s="109"/>
      <c r="AP7482" s="109"/>
      <c r="BF7482" s="305"/>
      <c r="BG7482" s="305"/>
      <c r="BJ7482" s="344"/>
      <c r="BK7482" s="344"/>
      <c r="BS7482" s="305"/>
      <c r="BT7482" s="305"/>
      <c r="BU7482" s="305"/>
      <c r="BV7482" s="305"/>
      <c r="BW7482" s="305"/>
      <c r="BX7482" s="305"/>
      <c r="BY7482" s="305"/>
      <c r="BZ7482" s="305"/>
      <c r="CA7482" s="305"/>
      <c r="CE7482" s="110"/>
    </row>
    <row r="7483" spans="9:83" s="108" customFormat="1" x14ac:dyDescent="0.25">
      <c r="I7483" s="111"/>
      <c r="J7483" s="111"/>
      <c r="K7483" s="111"/>
      <c r="L7483" s="111"/>
      <c r="M7483" s="111"/>
      <c r="N7483" s="111"/>
      <c r="O7483" s="112"/>
      <c r="AF7483" s="109"/>
      <c r="AG7483" s="109"/>
      <c r="AH7483" s="109"/>
      <c r="AN7483" s="109"/>
      <c r="AO7483" s="109"/>
      <c r="AP7483" s="109"/>
      <c r="BF7483" s="305"/>
      <c r="BG7483" s="305"/>
      <c r="BJ7483" s="344"/>
      <c r="BK7483" s="344"/>
      <c r="BS7483" s="305"/>
      <c r="BT7483" s="305"/>
      <c r="BU7483" s="305"/>
      <c r="BV7483" s="305"/>
      <c r="BW7483" s="305"/>
      <c r="BX7483" s="305"/>
      <c r="BY7483" s="305"/>
      <c r="BZ7483" s="305"/>
      <c r="CA7483" s="305"/>
      <c r="CE7483" s="110"/>
    </row>
    <row r="7484" spans="9:83" s="108" customFormat="1" x14ac:dyDescent="0.25">
      <c r="I7484" s="111"/>
      <c r="J7484" s="111"/>
      <c r="K7484" s="111"/>
      <c r="L7484" s="111"/>
      <c r="M7484" s="111"/>
      <c r="N7484" s="111"/>
      <c r="O7484" s="112"/>
      <c r="AF7484" s="109"/>
      <c r="AG7484" s="109"/>
      <c r="AH7484" s="109"/>
      <c r="AN7484" s="109"/>
      <c r="AO7484" s="109"/>
      <c r="AP7484" s="109"/>
      <c r="BF7484" s="305"/>
      <c r="BG7484" s="305"/>
      <c r="BJ7484" s="344"/>
      <c r="BK7484" s="344"/>
      <c r="BS7484" s="305"/>
      <c r="BT7484" s="305"/>
      <c r="BU7484" s="305"/>
      <c r="BV7484" s="305"/>
      <c r="BW7484" s="305"/>
      <c r="BX7484" s="305"/>
      <c r="BY7484" s="305"/>
      <c r="BZ7484" s="305"/>
      <c r="CA7484" s="305"/>
      <c r="CE7484" s="110"/>
    </row>
    <row r="7485" spans="9:83" s="108" customFormat="1" x14ac:dyDescent="0.25">
      <c r="I7485" s="111"/>
      <c r="J7485" s="111"/>
      <c r="K7485" s="111"/>
      <c r="L7485" s="111"/>
      <c r="M7485" s="111"/>
      <c r="N7485" s="111"/>
      <c r="O7485" s="112"/>
      <c r="AF7485" s="109"/>
      <c r="AG7485" s="109"/>
      <c r="AH7485" s="109"/>
      <c r="AN7485" s="109"/>
      <c r="AO7485" s="109"/>
      <c r="AP7485" s="109"/>
      <c r="BF7485" s="305"/>
      <c r="BG7485" s="305"/>
      <c r="BJ7485" s="344"/>
      <c r="BK7485" s="344"/>
      <c r="BS7485" s="305"/>
      <c r="BT7485" s="305"/>
      <c r="BU7485" s="305"/>
      <c r="BV7485" s="305"/>
      <c r="BW7485" s="305"/>
      <c r="BX7485" s="305"/>
      <c r="BY7485" s="305"/>
      <c r="BZ7485" s="305"/>
      <c r="CA7485" s="305"/>
      <c r="CE7485" s="110"/>
    </row>
    <row r="7486" spans="9:83" s="108" customFormat="1" x14ac:dyDescent="0.25">
      <c r="I7486" s="111"/>
      <c r="J7486" s="111"/>
      <c r="K7486" s="111"/>
      <c r="L7486" s="111"/>
      <c r="M7486" s="111"/>
      <c r="N7486" s="111"/>
      <c r="O7486" s="112"/>
      <c r="AF7486" s="109"/>
      <c r="AG7486" s="109"/>
      <c r="AH7486" s="109"/>
      <c r="AN7486" s="109"/>
      <c r="AO7486" s="109"/>
      <c r="AP7486" s="109"/>
      <c r="BF7486" s="305"/>
      <c r="BG7486" s="305"/>
      <c r="BJ7486" s="344"/>
      <c r="BK7486" s="344"/>
      <c r="BS7486" s="305"/>
      <c r="BT7486" s="305"/>
      <c r="BU7486" s="305"/>
      <c r="BV7486" s="305"/>
      <c r="BW7486" s="305"/>
      <c r="BX7486" s="305"/>
      <c r="BY7486" s="305"/>
      <c r="BZ7486" s="305"/>
      <c r="CA7486" s="305"/>
      <c r="CE7486" s="110"/>
    </row>
    <row r="7487" spans="9:83" s="108" customFormat="1" x14ac:dyDescent="0.25">
      <c r="I7487" s="111"/>
      <c r="J7487" s="111"/>
      <c r="K7487" s="111"/>
      <c r="L7487" s="111"/>
      <c r="M7487" s="111"/>
      <c r="N7487" s="111"/>
      <c r="O7487" s="112"/>
      <c r="AF7487" s="109"/>
      <c r="AG7487" s="109"/>
      <c r="AH7487" s="109"/>
      <c r="AN7487" s="109"/>
      <c r="AO7487" s="109"/>
      <c r="AP7487" s="109"/>
      <c r="BF7487" s="305"/>
      <c r="BG7487" s="305"/>
      <c r="BJ7487" s="344"/>
      <c r="BK7487" s="344"/>
      <c r="BS7487" s="305"/>
      <c r="BT7487" s="305"/>
      <c r="BU7487" s="305"/>
      <c r="BV7487" s="305"/>
      <c r="BW7487" s="305"/>
      <c r="BX7487" s="305"/>
      <c r="BY7487" s="305"/>
      <c r="BZ7487" s="305"/>
      <c r="CA7487" s="305"/>
      <c r="CE7487" s="110"/>
    </row>
    <row r="7488" spans="9:83" s="108" customFormat="1" x14ac:dyDescent="0.25">
      <c r="I7488" s="111"/>
      <c r="J7488" s="111"/>
      <c r="K7488" s="111"/>
      <c r="L7488" s="111"/>
      <c r="M7488" s="111"/>
      <c r="N7488" s="111"/>
      <c r="O7488" s="112"/>
      <c r="AF7488" s="109"/>
      <c r="AG7488" s="109"/>
      <c r="AH7488" s="109"/>
      <c r="AN7488" s="109"/>
      <c r="AO7488" s="109"/>
      <c r="AP7488" s="109"/>
      <c r="BF7488" s="305"/>
      <c r="BG7488" s="305"/>
      <c r="BJ7488" s="344"/>
      <c r="BK7488" s="344"/>
      <c r="BS7488" s="305"/>
      <c r="BT7488" s="305"/>
      <c r="BU7488" s="305"/>
      <c r="BV7488" s="305"/>
      <c r="BW7488" s="305"/>
      <c r="BX7488" s="305"/>
      <c r="BY7488" s="305"/>
      <c r="BZ7488" s="305"/>
      <c r="CA7488" s="305"/>
      <c r="CE7488" s="110"/>
    </row>
    <row r="7489" spans="9:83" s="108" customFormat="1" x14ac:dyDescent="0.25">
      <c r="I7489" s="111"/>
      <c r="J7489" s="111"/>
      <c r="K7489" s="111"/>
      <c r="L7489" s="111"/>
      <c r="M7489" s="111"/>
      <c r="N7489" s="111"/>
      <c r="O7489" s="112"/>
      <c r="AF7489" s="109"/>
      <c r="AG7489" s="109"/>
      <c r="AH7489" s="109"/>
      <c r="AN7489" s="109"/>
      <c r="AO7489" s="109"/>
      <c r="AP7489" s="109"/>
      <c r="BF7489" s="305"/>
      <c r="BG7489" s="305"/>
      <c r="BJ7489" s="344"/>
      <c r="BK7489" s="344"/>
      <c r="BS7489" s="305"/>
      <c r="BT7489" s="305"/>
      <c r="BU7489" s="305"/>
      <c r="BV7489" s="305"/>
      <c r="BW7489" s="305"/>
      <c r="BX7489" s="305"/>
      <c r="BY7489" s="305"/>
      <c r="BZ7489" s="305"/>
      <c r="CA7489" s="305"/>
      <c r="CE7489" s="110"/>
    </row>
    <row r="7490" spans="9:83" s="108" customFormat="1" x14ac:dyDescent="0.25">
      <c r="I7490" s="111"/>
      <c r="J7490" s="111"/>
      <c r="K7490" s="111"/>
      <c r="L7490" s="111"/>
      <c r="M7490" s="111"/>
      <c r="N7490" s="111"/>
      <c r="O7490" s="112"/>
      <c r="AF7490" s="109"/>
      <c r="AG7490" s="109"/>
      <c r="AH7490" s="109"/>
      <c r="AN7490" s="109"/>
      <c r="AO7490" s="109"/>
      <c r="AP7490" s="109"/>
      <c r="BF7490" s="305"/>
      <c r="BG7490" s="305"/>
      <c r="BJ7490" s="344"/>
      <c r="BK7490" s="344"/>
      <c r="BS7490" s="305"/>
      <c r="BT7490" s="305"/>
      <c r="BU7490" s="305"/>
      <c r="BV7490" s="305"/>
      <c r="BW7490" s="305"/>
      <c r="BX7490" s="305"/>
      <c r="BY7490" s="305"/>
      <c r="BZ7490" s="305"/>
      <c r="CA7490" s="305"/>
      <c r="CE7490" s="110"/>
    </row>
    <row r="7491" spans="9:83" s="108" customFormat="1" x14ac:dyDescent="0.25">
      <c r="I7491" s="111"/>
      <c r="J7491" s="111"/>
      <c r="K7491" s="111"/>
      <c r="L7491" s="111"/>
      <c r="M7491" s="111"/>
      <c r="N7491" s="111"/>
      <c r="O7491" s="112"/>
      <c r="AF7491" s="109"/>
      <c r="AG7491" s="109"/>
      <c r="AH7491" s="109"/>
      <c r="AN7491" s="109"/>
      <c r="AO7491" s="109"/>
      <c r="AP7491" s="109"/>
      <c r="BF7491" s="305"/>
      <c r="BG7491" s="305"/>
      <c r="BJ7491" s="344"/>
      <c r="BK7491" s="344"/>
      <c r="BS7491" s="305"/>
      <c r="BT7491" s="305"/>
      <c r="BU7491" s="305"/>
      <c r="BV7491" s="305"/>
      <c r="BW7491" s="305"/>
      <c r="BX7491" s="305"/>
      <c r="BY7491" s="305"/>
      <c r="BZ7491" s="305"/>
      <c r="CA7491" s="305"/>
      <c r="CE7491" s="110"/>
    </row>
    <row r="7492" spans="9:83" s="108" customFormat="1" x14ac:dyDescent="0.25">
      <c r="I7492" s="111"/>
      <c r="J7492" s="111"/>
      <c r="K7492" s="111"/>
      <c r="L7492" s="111"/>
      <c r="M7492" s="111"/>
      <c r="N7492" s="111"/>
      <c r="O7492" s="112"/>
      <c r="AF7492" s="109"/>
      <c r="AG7492" s="109"/>
      <c r="AH7492" s="109"/>
      <c r="AN7492" s="109"/>
      <c r="AO7492" s="109"/>
      <c r="AP7492" s="109"/>
      <c r="BF7492" s="305"/>
      <c r="BG7492" s="305"/>
      <c r="BJ7492" s="344"/>
      <c r="BK7492" s="344"/>
      <c r="BS7492" s="305"/>
      <c r="BT7492" s="305"/>
      <c r="BU7492" s="305"/>
      <c r="BV7492" s="305"/>
      <c r="BW7492" s="305"/>
      <c r="BX7492" s="305"/>
      <c r="BY7492" s="305"/>
      <c r="BZ7492" s="305"/>
      <c r="CA7492" s="305"/>
      <c r="CE7492" s="110"/>
    </row>
    <row r="7493" spans="9:83" s="108" customFormat="1" x14ac:dyDescent="0.25">
      <c r="I7493" s="111"/>
      <c r="J7493" s="111"/>
      <c r="K7493" s="111"/>
      <c r="L7493" s="111"/>
      <c r="M7493" s="111"/>
      <c r="N7493" s="111"/>
      <c r="O7493" s="112"/>
      <c r="AF7493" s="109"/>
      <c r="AG7493" s="109"/>
      <c r="AH7493" s="109"/>
      <c r="AN7493" s="109"/>
      <c r="AO7493" s="109"/>
      <c r="AP7493" s="109"/>
      <c r="BF7493" s="305"/>
      <c r="BG7493" s="305"/>
      <c r="BJ7493" s="344"/>
      <c r="BK7493" s="344"/>
      <c r="BS7493" s="305"/>
      <c r="BT7493" s="305"/>
      <c r="BU7493" s="305"/>
      <c r="BV7493" s="305"/>
      <c r="BW7493" s="305"/>
      <c r="BX7493" s="305"/>
      <c r="BY7493" s="305"/>
      <c r="BZ7493" s="305"/>
      <c r="CA7493" s="305"/>
      <c r="CE7493" s="110"/>
    </row>
    <row r="7494" spans="9:83" s="108" customFormat="1" x14ac:dyDescent="0.25">
      <c r="I7494" s="111"/>
      <c r="J7494" s="111"/>
      <c r="K7494" s="111"/>
      <c r="L7494" s="111"/>
      <c r="M7494" s="111"/>
      <c r="N7494" s="111"/>
      <c r="O7494" s="112"/>
      <c r="AF7494" s="109"/>
      <c r="AG7494" s="109"/>
      <c r="AH7494" s="109"/>
      <c r="AN7494" s="109"/>
      <c r="AO7494" s="109"/>
      <c r="AP7494" s="109"/>
      <c r="BF7494" s="305"/>
      <c r="BG7494" s="305"/>
      <c r="BJ7494" s="344"/>
      <c r="BK7494" s="344"/>
      <c r="BS7494" s="305"/>
      <c r="BT7494" s="305"/>
      <c r="BU7494" s="305"/>
      <c r="BV7494" s="305"/>
      <c r="BW7494" s="305"/>
      <c r="BX7494" s="305"/>
      <c r="BY7494" s="305"/>
      <c r="BZ7494" s="305"/>
      <c r="CA7494" s="305"/>
      <c r="CE7494" s="110"/>
    </row>
    <row r="7495" spans="9:83" s="108" customFormat="1" x14ac:dyDescent="0.25">
      <c r="I7495" s="111"/>
      <c r="J7495" s="111"/>
      <c r="K7495" s="111"/>
      <c r="L7495" s="111"/>
      <c r="M7495" s="111"/>
      <c r="N7495" s="111"/>
      <c r="O7495" s="112"/>
      <c r="AF7495" s="109"/>
      <c r="AG7495" s="109"/>
      <c r="AH7495" s="109"/>
      <c r="AN7495" s="109"/>
      <c r="AO7495" s="109"/>
      <c r="AP7495" s="109"/>
      <c r="BF7495" s="305"/>
      <c r="BG7495" s="305"/>
      <c r="BJ7495" s="344"/>
      <c r="BK7495" s="344"/>
      <c r="BS7495" s="305"/>
      <c r="BT7495" s="305"/>
      <c r="BU7495" s="305"/>
      <c r="BV7495" s="305"/>
      <c r="BW7495" s="305"/>
      <c r="BX7495" s="305"/>
      <c r="BY7495" s="305"/>
      <c r="BZ7495" s="305"/>
      <c r="CA7495" s="305"/>
      <c r="CE7495" s="110"/>
    </row>
    <row r="7496" spans="9:83" s="108" customFormat="1" x14ac:dyDescent="0.25">
      <c r="I7496" s="111"/>
      <c r="J7496" s="111"/>
      <c r="K7496" s="111"/>
      <c r="L7496" s="111"/>
      <c r="M7496" s="111"/>
      <c r="N7496" s="111"/>
      <c r="O7496" s="112"/>
      <c r="AF7496" s="109"/>
      <c r="AG7496" s="109"/>
      <c r="AH7496" s="109"/>
      <c r="AN7496" s="109"/>
      <c r="AO7496" s="109"/>
      <c r="AP7496" s="109"/>
      <c r="BF7496" s="305"/>
      <c r="BG7496" s="305"/>
      <c r="BJ7496" s="344"/>
      <c r="BK7496" s="344"/>
      <c r="BS7496" s="305"/>
      <c r="BT7496" s="305"/>
      <c r="BU7496" s="305"/>
      <c r="BV7496" s="305"/>
      <c r="BW7496" s="305"/>
      <c r="BX7496" s="305"/>
      <c r="BY7496" s="305"/>
      <c r="BZ7496" s="305"/>
      <c r="CA7496" s="305"/>
      <c r="CE7496" s="110"/>
    </row>
    <row r="7497" spans="9:83" s="108" customFormat="1" x14ac:dyDescent="0.25">
      <c r="I7497" s="111"/>
      <c r="J7497" s="111"/>
      <c r="K7497" s="111"/>
      <c r="L7497" s="111"/>
      <c r="M7497" s="111"/>
      <c r="N7497" s="111"/>
      <c r="O7497" s="112"/>
      <c r="AF7497" s="109"/>
      <c r="AG7497" s="109"/>
      <c r="AH7497" s="109"/>
      <c r="AN7497" s="109"/>
      <c r="AO7497" s="109"/>
      <c r="AP7497" s="109"/>
      <c r="BF7497" s="305"/>
      <c r="BG7497" s="305"/>
      <c r="BJ7497" s="344"/>
      <c r="BK7497" s="344"/>
      <c r="BS7497" s="305"/>
      <c r="BT7497" s="305"/>
      <c r="BU7497" s="305"/>
      <c r="BV7497" s="305"/>
      <c r="BW7497" s="305"/>
      <c r="BX7497" s="305"/>
      <c r="BY7497" s="305"/>
      <c r="BZ7497" s="305"/>
      <c r="CA7497" s="305"/>
      <c r="CE7497" s="110"/>
    </row>
    <row r="7498" spans="9:83" s="108" customFormat="1" x14ac:dyDescent="0.25">
      <c r="I7498" s="111"/>
      <c r="J7498" s="111"/>
      <c r="K7498" s="111"/>
      <c r="L7498" s="111"/>
      <c r="M7498" s="111"/>
      <c r="N7498" s="111"/>
      <c r="O7498" s="112"/>
      <c r="AF7498" s="109"/>
      <c r="AG7498" s="109"/>
      <c r="AH7498" s="109"/>
      <c r="AN7498" s="109"/>
      <c r="AO7498" s="109"/>
      <c r="AP7498" s="109"/>
      <c r="BF7498" s="305"/>
      <c r="BG7498" s="305"/>
      <c r="BJ7498" s="344"/>
      <c r="BK7498" s="344"/>
      <c r="BS7498" s="305"/>
      <c r="BT7498" s="305"/>
      <c r="BU7498" s="305"/>
      <c r="BV7498" s="305"/>
      <c r="BW7498" s="305"/>
      <c r="BX7498" s="305"/>
      <c r="BY7498" s="305"/>
      <c r="BZ7498" s="305"/>
      <c r="CA7498" s="305"/>
      <c r="CE7498" s="110"/>
    </row>
    <row r="7499" spans="9:83" s="108" customFormat="1" x14ac:dyDescent="0.25">
      <c r="I7499" s="111"/>
      <c r="J7499" s="111"/>
      <c r="K7499" s="111"/>
      <c r="L7499" s="111"/>
      <c r="M7499" s="111"/>
      <c r="N7499" s="111"/>
      <c r="O7499" s="112"/>
      <c r="AF7499" s="109"/>
      <c r="AG7499" s="109"/>
      <c r="AH7499" s="109"/>
      <c r="AN7499" s="109"/>
      <c r="AO7499" s="109"/>
      <c r="AP7499" s="109"/>
      <c r="BF7499" s="305"/>
      <c r="BG7499" s="305"/>
      <c r="BJ7499" s="344"/>
      <c r="BK7499" s="344"/>
      <c r="BS7499" s="305"/>
      <c r="BT7499" s="305"/>
      <c r="BU7499" s="305"/>
      <c r="BV7499" s="305"/>
      <c r="BW7499" s="305"/>
      <c r="BX7499" s="305"/>
      <c r="BY7499" s="305"/>
      <c r="BZ7499" s="305"/>
      <c r="CA7499" s="305"/>
      <c r="CE7499" s="110"/>
    </row>
    <row r="7500" spans="9:83" s="108" customFormat="1" x14ac:dyDescent="0.25">
      <c r="I7500" s="111"/>
      <c r="J7500" s="111"/>
      <c r="K7500" s="111"/>
      <c r="L7500" s="111"/>
      <c r="M7500" s="111"/>
      <c r="N7500" s="111"/>
      <c r="O7500" s="112"/>
      <c r="AF7500" s="109"/>
      <c r="AG7500" s="109"/>
      <c r="AH7500" s="109"/>
      <c r="AN7500" s="109"/>
      <c r="AO7500" s="109"/>
      <c r="AP7500" s="109"/>
      <c r="BF7500" s="305"/>
      <c r="BG7500" s="305"/>
      <c r="BJ7500" s="344"/>
      <c r="BK7500" s="344"/>
      <c r="BS7500" s="305"/>
      <c r="BT7500" s="305"/>
      <c r="BU7500" s="305"/>
      <c r="BV7500" s="305"/>
      <c r="BW7500" s="305"/>
      <c r="BX7500" s="305"/>
      <c r="BY7500" s="305"/>
      <c r="BZ7500" s="305"/>
      <c r="CA7500" s="305"/>
      <c r="CE7500" s="110"/>
    </row>
    <row r="7501" spans="9:83" s="108" customFormat="1" x14ac:dyDescent="0.25">
      <c r="I7501" s="111"/>
      <c r="J7501" s="111"/>
      <c r="K7501" s="111"/>
      <c r="L7501" s="111"/>
      <c r="M7501" s="111"/>
      <c r="N7501" s="111"/>
      <c r="O7501" s="112"/>
      <c r="AF7501" s="109"/>
      <c r="AG7501" s="109"/>
      <c r="AH7501" s="109"/>
      <c r="AN7501" s="109"/>
      <c r="AO7501" s="109"/>
      <c r="AP7501" s="109"/>
      <c r="BF7501" s="305"/>
      <c r="BG7501" s="305"/>
      <c r="BJ7501" s="344"/>
      <c r="BK7501" s="344"/>
      <c r="BS7501" s="305"/>
      <c r="BT7501" s="305"/>
      <c r="BU7501" s="305"/>
      <c r="BV7501" s="305"/>
      <c r="BW7501" s="305"/>
      <c r="BX7501" s="305"/>
      <c r="BY7501" s="305"/>
      <c r="BZ7501" s="305"/>
      <c r="CA7501" s="305"/>
      <c r="CE7501" s="110"/>
    </row>
    <row r="7502" spans="9:83" s="108" customFormat="1" x14ac:dyDescent="0.25">
      <c r="I7502" s="111"/>
      <c r="J7502" s="111"/>
      <c r="K7502" s="111"/>
      <c r="L7502" s="111"/>
      <c r="M7502" s="111"/>
      <c r="N7502" s="111"/>
      <c r="O7502" s="112"/>
      <c r="AF7502" s="109"/>
      <c r="AG7502" s="109"/>
      <c r="AH7502" s="109"/>
      <c r="AN7502" s="109"/>
      <c r="AO7502" s="109"/>
      <c r="AP7502" s="109"/>
      <c r="BF7502" s="305"/>
      <c r="BG7502" s="305"/>
      <c r="BJ7502" s="344"/>
      <c r="BK7502" s="344"/>
      <c r="BS7502" s="305"/>
      <c r="BT7502" s="305"/>
      <c r="BU7502" s="305"/>
      <c r="BV7502" s="305"/>
      <c r="BW7502" s="305"/>
      <c r="BX7502" s="305"/>
      <c r="BY7502" s="305"/>
      <c r="BZ7502" s="305"/>
      <c r="CA7502" s="305"/>
      <c r="CE7502" s="110"/>
    </row>
    <row r="7503" spans="9:83" s="108" customFormat="1" x14ac:dyDescent="0.25">
      <c r="I7503" s="111"/>
      <c r="J7503" s="111"/>
      <c r="K7503" s="111"/>
      <c r="L7503" s="111"/>
      <c r="M7503" s="111"/>
      <c r="N7503" s="111"/>
      <c r="O7503" s="112"/>
      <c r="AF7503" s="109"/>
      <c r="AG7503" s="109"/>
      <c r="AH7503" s="109"/>
      <c r="AN7503" s="109"/>
      <c r="AO7503" s="109"/>
      <c r="AP7503" s="109"/>
      <c r="BF7503" s="305"/>
      <c r="BG7503" s="305"/>
      <c r="BJ7503" s="344"/>
      <c r="BK7503" s="344"/>
      <c r="BS7503" s="305"/>
      <c r="BT7503" s="305"/>
      <c r="BU7503" s="305"/>
      <c r="BV7503" s="305"/>
      <c r="BW7503" s="305"/>
      <c r="BX7503" s="305"/>
      <c r="BY7503" s="305"/>
      <c r="BZ7503" s="305"/>
      <c r="CA7503" s="305"/>
      <c r="CE7503" s="110"/>
    </row>
    <row r="7504" spans="9:83" s="108" customFormat="1" x14ac:dyDescent="0.25">
      <c r="I7504" s="111"/>
      <c r="J7504" s="111"/>
      <c r="K7504" s="111"/>
      <c r="L7504" s="111"/>
      <c r="M7504" s="111"/>
      <c r="N7504" s="111"/>
      <c r="O7504" s="112"/>
      <c r="AF7504" s="109"/>
      <c r="AG7504" s="109"/>
      <c r="AH7504" s="109"/>
      <c r="AN7504" s="109"/>
      <c r="AO7504" s="109"/>
      <c r="AP7504" s="109"/>
      <c r="BF7504" s="305"/>
      <c r="BG7504" s="305"/>
      <c r="BJ7504" s="344"/>
      <c r="BK7504" s="344"/>
      <c r="BS7504" s="305"/>
      <c r="BT7504" s="305"/>
      <c r="BU7504" s="305"/>
      <c r="BV7504" s="305"/>
      <c r="BW7504" s="305"/>
      <c r="BX7504" s="305"/>
      <c r="BY7504" s="305"/>
      <c r="BZ7504" s="305"/>
      <c r="CA7504" s="305"/>
      <c r="CE7504" s="110"/>
    </row>
    <row r="7505" spans="9:83" s="108" customFormat="1" x14ac:dyDescent="0.25">
      <c r="I7505" s="111"/>
      <c r="J7505" s="111"/>
      <c r="K7505" s="111"/>
      <c r="L7505" s="111"/>
      <c r="M7505" s="111"/>
      <c r="N7505" s="111"/>
      <c r="O7505" s="112"/>
      <c r="AF7505" s="109"/>
      <c r="AG7505" s="109"/>
      <c r="AH7505" s="109"/>
      <c r="AN7505" s="109"/>
      <c r="AO7505" s="109"/>
      <c r="AP7505" s="109"/>
      <c r="BF7505" s="305"/>
      <c r="BG7505" s="305"/>
      <c r="BJ7505" s="344"/>
      <c r="BK7505" s="344"/>
      <c r="BS7505" s="305"/>
      <c r="BT7505" s="305"/>
      <c r="BU7505" s="305"/>
      <c r="BV7505" s="305"/>
      <c r="BW7505" s="305"/>
      <c r="BX7505" s="305"/>
      <c r="BY7505" s="305"/>
      <c r="BZ7505" s="305"/>
      <c r="CA7505" s="305"/>
      <c r="CE7505" s="110"/>
    </row>
    <row r="7506" spans="9:83" s="108" customFormat="1" x14ac:dyDescent="0.25">
      <c r="I7506" s="111"/>
      <c r="J7506" s="111"/>
      <c r="K7506" s="111"/>
      <c r="L7506" s="111"/>
      <c r="M7506" s="111"/>
      <c r="N7506" s="111"/>
      <c r="O7506" s="112"/>
      <c r="AF7506" s="109"/>
      <c r="AG7506" s="109"/>
      <c r="AH7506" s="109"/>
      <c r="AN7506" s="109"/>
      <c r="AO7506" s="109"/>
      <c r="AP7506" s="109"/>
      <c r="BF7506" s="305"/>
      <c r="BG7506" s="305"/>
      <c r="BJ7506" s="344"/>
      <c r="BK7506" s="344"/>
      <c r="BS7506" s="305"/>
      <c r="BT7506" s="305"/>
      <c r="BU7506" s="305"/>
      <c r="BV7506" s="305"/>
      <c r="BW7506" s="305"/>
      <c r="BX7506" s="305"/>
      <c r="BY7506" s="305"/>
      <c r="BZ7506" s="305"/>
      <c r="CA7506" s="305"/>
      <c r="CE7506" s="110"/>
    </row>
    <row r="7507" spans="9:83" s="108" customFormat="1" x14ac:dyDescent="0.25">
      <c r="I7507" s="111"/>
      <c r="J7507" s="111"/>
      <c r="K7507" s="111"/>
      <c r="L7507" s="111"/>
      <c r="M7507" s="111"/>
      <c r="N7507" s="111"/>
      <c r="O7507" s="112"/>
      <c r="AF7507" s="109"/>
      <c r="AG7507" s="109"/>
      <c r="AH7507" s="109"/>
      <c r="AN7507" s="109"/>
      <c r="AO7507" s="109"/>
      <c r="AP7507" s="109"/>
      <c r="BF7507" s="305"/>
      <c r="BG7507" s="305"/>
      <c r="BJ7507" s="344"/>
      <c r="BK7507" s="344"/>
      <c r="BS7507" s="305"/>
      <c r="BT7507" s="305"/>
      <c r="BU7507" s="305"/>
      <c r="BV7507" s="305"/>
      <c r="BW7507" s="305"/>
      <c r="BX7507" s="305"/>
      <c r="BY7507" s="305"/>
      <c r="BZ7507" s="305"/>
      <c r="CA7507" s="305"/>
      <c r="CE7507" s="110"/>
    </row>
    <row r="7508" spans="9:83" s="108" customFormat="1" x14ac:dyDescent="0.25">
      <c r="I7508" s="111"/>
      <c r="J7508" s="111"/>
      <c r="K7508" s="111"/>
      <c r="L7508" s="111"/>
      <c r="M7508" s="111"/>
      <c r="N7508" s="111"/>
      <c r="O7508" s="112"/>
      <c r="AF7508" s="109"/>
      <c r="AG7508" s="109"/>
      <c r="AH7508" s="109"/>
      <c r="AN7508" s="109"/>
      <c r="AO7508" s="109"/>
      <c r="AP7508" s="109"/>
      <c r="BF7508" s="305"/>
      <c r="BG7508" s="305"/>
      <c r="BJ7508" s="344"/>
      <c r="BK7508" s="344"/>
      <c r="BS7508" s="305"/>
      <c r="BT7508" s="305"/>
      <c r="BU7508" s="305"/>
      <c r="BV7508" s="305"/>
      <c r="BW7508" s="305"/>
      <c r="BX7508" s="305"/>
      <c r="BY7508" s="305"/>
      <c r="BZ7508" s="305"/>
      <c r="CA7508" s="305"/>
      <c r="CE7508" s="110"/>
    </row>
    <row r="7509" spans="9:83" s="108" customFormat="1" x14ac:dyDescent="0.25">
      <c r="I7509" s="111"/>
      <c r="J7509" s="111"/>
      <c r="K7509" s="111"/>
      <c r="L7509" s="111"/>
      <c r="M7509" s="111"/>
      <c r="N7509" s="111"/>
      <c r="O7509" s="112"/>
      <c r="AF7509" s="109"/>
      <c r="AG7509" s="109"/>
      <c r="AH7509" s="109"/>
      <c r="AN7509" s="109"/>
      <c r="AO7509" s="109"/>
      <c r="AP7509" s="109"/>
      <c r="BF7509" s="305"/>
      <c r="BG7509" s="305"/>
      <c r="BJ7509" s="344"/>
      <c r="BK7509" s="344"/>
      <c r="BS7509" s="305"/>
      <c r="BT7509" s="305"/>
      <c r="BU7509" s="305"/>
      <c r="BV7509" s="305"/>
      <c r="BW7509" s="305"/>
      <c r="BX7509" s="305"/>
      <c r="BY7509" s="305"/>
      <c r="BZ7509" s="305"/>
      <c r="CA7509" s="305"/>
      <c r="CE7509" s="110"/>
    </row>
    <row r="7510" spans="9:83" s="108" customFormat="1" x14ac:dyDescent="0.25">
      <c r="I7510" s="111"/>
      <c r="J7510" s="111"/>
      <c r="K7510" s="111"/>
      <c r="L7510" s="111"/>
      <c r="M7510" s="111"/>
      <c r="N7510" s="111"/>
      <c r="O7510" s="112"/>
      <c r="AF7510" s="109"/>
      <c r="AG7510" s="109"/>
      <c r="AH7510" s="109"/>
      <c r="AN7510" s="109"/>
      <c r="AO7510" s="109"/>
      <c r="AP7510" s="109"/>
      <c r="BF7510" s="305"/>
      <c r="BG7510" s="305"/>
      <c r="BJ7510" s="344"/>
      <c r="BK7510" s="344"/>
      <c r="BS7510" s="305"/>
      <c r="BT7510" s="305"/>
      <c r="BU7510" s="305"/>
      <c r="BV7510" s="305"/>
      <c r="BW7510" s="305"/>
      <c r="BX7510" s="305"/>
      <c r="BY7510" s="305"/>
      <c r="BZ7510" s="305"/>
      <c r="CA7510" s="305"/>
      <c r="CE7510" s="110"/>
    </row>
    <row r="7511" spans="9:83" s="108" customFormat="1" x14ac:dyDescent="0.25">
      <c r="I7511" s="111"/>
      <c r="J7511" s="111"/>
      <c r="K7511" s="111"/>
      <c r="L7511" s="111"/>
      <c r="M7511" s="111"/>
      <c r="N7511" s="111"/>
      <c r="O7511" s="112"/>
      <c r="AF7511" s="109"/>
      <c r="AG7511" s="109"/>
      <c r="AH7511" s="109"/>
      <c r="AN7511" s="109"/>
      <c r="AO7511" s="109"/>
      <c r="AP7511" s="109"/>
      <c r="BF7511" s="305"/>
      <c r="BG7511" s="305"/>
      <c r="BJ7511" s="344"/>
      <c r="BK7511" s="344"/>
      <c r="BS7511" s="305"/>
      <c r="BT7511" s="305"/>
      <c r="BU7511" s="305"/>
      <c r="BV7511" s="305"/>
      <c r="BW7511" s="305"/>
      <c r="BX7511" s="305"/>
      <c r="BY7511" s="305"/>
      <c r="BZ7511" s="305"/>
      <c r="CA7511" s="305"/>
      <c r="CE7511" s="110"/>
    </row>
    <row r="7512" spans="9:83" s="108" customFormat="1" x14ac:dyDescent="0.25">
      <c r="I7512" s="111"/>
      <c r="J7512" s="111"/>
      <c r="K7512" s="111"/>
      <c r="L7512" s="111"/>
      <c r="M7512" s="111"/>
      <c r="N7512" s="111"/>
      <c r="O7512" s="112"/>
      <c r="AF7512" s="109"/>
      <c r="AG7512" s="109"/>
      <c r="AH7512" s="109"/>
      <c r="AN7512" s="109"/>
      <c r="AO7512" s="109"/>
      <c r="AP7512" s="109"/>
      <c r="BF7512" s="305"/>
      <c r="BG7512" s="305"/>
      <c r="BJ7512" s="344"/>
      <c r="BK7512" s="344"/>
      <c r="BS7512" s="305"/>
      <c r="BT7512" s="305"/>
      <c r="BU7512" s="305"/>
      <c r="BV7512" s="305"/>
      <c r="BW7512" s="305"/>
      <c r="BX7512" s="305"/>
      <c r="BY7512" s="305"/>
      <c r="BZ7512" s="305"/>
      <c r="CA7512" s="305"/>
      <c r="CE7512" s="110"/>
    </row>
    <row r="7513" spans="9:83" s="108" customFormat="1" x14ac:dyDescent="0.25">
      <c r="I7513" s="111"/>
      <c r="J7513" s="111"/>
      <c r="K7513" s="111"/>
      <c r="L7513" s="111"/>
      <c r="M7513" s="111"/>
      <c r="N7513" s="111"/>
      <c r="O7513" s="112"/>
      <c r="AF7513" s="109"/>
      <c r="AG7513" s="109"/>
      <c r="AH7513" s="109"/>
      <c r="AN7513" s="109"/>
      <c r="AO7513" s="109"/>
      <c r="AP7513" s="109"/>
      <c r="BF7513" s="305"/>
      <c r="BG7513" s="305"/>
      <c r="BJ7513" s="344"/>
      <c r="BK7513" s="344"/>
      <c r="BS7513" s="305"/>
      <c r="BT7513" s="305"/>
      <c r="BU7513" s="305"/>
      <c r="BV7513" s="305"/>
      <c r="BW7513" s="305"/>
      <c r="BX7513" s="305"/>
      <c r="BY7513" s="305"/>
      <c r="BZ7513" s="305"/>
      <c r="CA7513" s="305"/>
      <c r="CE7513" s="110"/>
    </row>
    <row r="7514" spans="9:83" s="108" customFormat="1" x14ac:dyDescent="0.25">
      <c r="I7514" s="111"/>
      <c r="J7514" s="111"/>
      <c r="K7514" s="111"/>
      <c r="L7514" s="111"/>
      <c r="M7514" s="111"/>
      <c r="N7514" s="111"/>
      <c r="O7514" s="112"/>
      <c r="AF7514" s="109"/>
      <c r="AG7514" s="109"/>
      <c r="AH7514" s="109"/>
      <c r="AN7514" s="109"/>
      <c r="AO7514" s="109"/>
      <c r="AP7514" s="109"/>
      <c r="BF7514" s="305"/>
      <c r="BG7514" s="305"/>
      <c r="BJ7514" s="344"/>
      <c r="BK7514" s="344"/>
      <c r="BS7514" s="305"/>
      <c r="BT7514" s="305"/>
      <c r="BU7514" s="305"/>
      <c r="BV7514" s="305"/>
      <c r="BW7514" s="305"/>
      <c r="BX7514" s="305"/>
      <c r="BY7514" s="305"/>
      <c r="BZ7514" s="305"/>
      <c r="CA7514" s="305"/>
      <c r="CE7514" s="110"/>
    </row>
    <row r="7515" spans="9:83" s="108" customFormat="1" x14ac:dyDescent="0.25">
      <c r="I7515" s="111"/>
      <c r="J7515" s="111"/>
      <c r="K7515" s="111"/>
      <c r="L7515" s="111"/>
      <c r="M7515" s="111"/>
      <c r="N7515" s="111"/>
      <c r="O7515" s="112"/>
      <c r="AF7515" s="109"/>
      <c r="AG7515" s="109"/>
      <c r="AH7515" s="109"/>
      <c r="AN7515" s="109"/>
      <c r="AO7515" s="109"/>
      <c r="AP7515" s="109"/>
      <c r="BF7515" s="305"/>
      <c r="BG7515" s="305"/>
      <c r="BJ7515" s="344"/>
      <c r="BK7515" s="344"/>
      <c r="BS7515" s="305"/>
      <c r="BT7515" s="305"/>
      <c r="BU7515" s="305"/>
      <c r="BV7515" s="305"/>
      <c r="BW7515" s="305"/>
      <c r="BX7515" s="305"/>
      <c r="BY7515" s="305"/>
      <c r="BZ7515" s="305"/>
      <c r="CA7515" s="305"/>
      <c r="CE7515" s="110"/>
    </row>
    <row r="7516" spans="9:83" s="108" customFormat="1" x14ac:dyDescent="0.25">
      <c r="I7516" s="111"/>
      <c r="J7516" s="111"/>
      <c r="K7516" s="111"/>
      <c r="L7516" s="111"/>
      <c r="M7516" s="111"/>
      <c r="N7516" s="111"/>
      <c r="O7516" s="112"/>
      <c r="AF7516" s="109"/>
      <c r="AG7516" s="109"/>
      <c r="AH7516" s="109"/>
      <c r="AN7516" s="109"/>
      <c r="AO7516" s="109"/>
      <c r="AP7516" s="109"/>
      <c r="BF7516" s="305"/>
      <c r="BG7516" s="305"/>
      <c r="BJ7516" s="344"/>
      <c r="BK7516" s="344"/>
      <c r="BS7516" s="305"/>
      <c r="BT7516" s="305"/>
      <c r="BU7516" s="305"/>
      <c r="BV7516" s="305"/>
      <c r="BW7516" s="305"/>
      <c r="BX7516" s="305"/>
      <c r="BY7516" s="305"/>
      <c r="BZ7516" s="305"/>
      <c r="CA7516" s="305"/>
      <c r="CE7516" s="110"/>
    </row>
    <row r="7517" spans="9:83" s="108" customFormat="1" x14ac:dyDescent="0.25">
      <c r="I7517" s="111"/>
      <c r="J7517" s="111"/>
      <c r="K7517" s="111"/>
      <c r="L7517" s="111"/>
      <c r="M7517" s="111"/>
      <c r="N7517" s="111"/>
      <c r="O7517" s="112"/>
      <c r="AF7517" s="109"/>
      <c r="AG7517" s="109"/>
      <c r="AH7517" s="109"/>
      <c r="AN7517" s="109"/>
      <c r="AO7517" s="109"/>
      <c r="AP7517" s="109"/>
      <c r="BF7517" s="305"/>
      <c r="BG7517" s="305"/>
      <c r="BJ7517" s="344"/>
      <c r="BK7517" s="344"/>
      <c r="BS7517" s="305"/>
      <c r="BT7517" s="305"/>
      <c r="BU7517" s="305"/>
      <c r="BV7517" s="305"/>
      <c r="BW7517" s="305"/>
      <c r="BX7517" s="305"/>
      <c r="BY7517" s="305"/>
      <c r="BZ7517" s="305"/>
      <c r="CA7517" s="305"/>
      <c r="CE7517" s="110"/>
    </row>
    <row r="7518" spans="9:83" s="108" customFormat="1" x14ac:dyDescent="0.25">
      <c r="I7518" s="111"/>
      <c r="J7518" s="111"/>
      <c r="K7518" s="111"/>
      <c r="L7518" s="111"/>
      <c r="M7518" s="111"/>
      <c r="N7518" s="111"/>
      <c r="O7518" s="112"/>
      <c r="AF7518" s="109"/>
      <c r="AG7518" s="109"/>
      <c r="AH7518" s="109"/>
      <c r="AN7518" s="109"/>
      <c r="AO7518" s="109"/>
      <c r="AP7518" s="109"/>
      <c r="BF7518" s="305"/>
      <c r="BG7518" s="305"/>
      <c r="BJ7518" s="344"/>
      <c r="BK7518" s="344"/>
      <c r="BS7518" s="305"/>
      <c r="BT7518" s="305"/>
      <c r="BU7518" s="305"/>
      <c r="BV7518" s="305"/>
      <c r="BW7518" s="305"/>
      <c r="BX7518" s="305"/>
      <c r="BY7518" s="305"/>
      <c r="BZ7518" s="305"/>
      <c r="CA7518" s="305"/>
      <c r="CE7518" s="110"/>
    </row>
    <row r="7519" spans="9:83" s="108" customFormat="1" x14ac:dyDescent="0.25">
      <c r="I7519" s="111"/>
      <c r="J7519" s="111"/>
      <c r="K7519" s="111"/>
      <c r="L7519" s="111"/>
      <c r="M7519" s="111"/>
      <c r="N7519" s="111"/>
      <c r="O7519" s="112"/>
      <c r="AF7519" s="109"/>
      <c r="AG7519" s="109"/>
      <c r="AH7519" s="109"/>
      <c r="AN7519" s="109"/>
      <c r="AO7519" s="109"/>
      <c r="AP7519" s="109"/>
      <c r="BF7519" s="305"/>
      <c r="BG7519" s="305"/>
      <c r="BJ7519" s="344"/>
      <c r="BK7519" s="344"/>
      <c r="BS7519" s="305"/>
      <c r="BT7519" s="305"/>
      <c r="BU7519" s="305"/>
      <c r="BV7519" s="305"/>
      <c r="BW7519" s="305"/>
      <c r="BX7519" s="305"/>
      <c r="BY7519" s="305"/>
      <c r="BZ7519" s="305"/>
      <c r="CA7519" s="305"/>
      <c r="CE7519" s="110"/>
    </row>
    <row r="7520" spans="9:83" s="108" customFormat="1" x14ac:dyDescent="0.25">
      <c r="I7520" s="111"/>
      <c r="J7520" s="111"/>
      <c r="K7520" s="111"/>
      <c r="L7520" s="111"/>
      <c r="M7520" s="111"/>
      <c r="N7520" s="111"/>
      <c r="O7520" s="112"/>
      <c r="AF7520" s="109"/>
      <c r="AG7520" s="109"/>
      <c r="AH7520" s="109"/>
      <c r="AN7520" s="109"/>
      <c r="AO7520" s="109"/>
      <c r="AP7520" s="109"/>
      <c r="BF7520" s="305"/>
      <c r="BG7520" s="305"/>
      <c r="BJ7520" s="344"/>
      <c r="BK7520" s="344"/>
      <c r="BS7520" s="305"/>
      <c r="BT7520" s="305"/>
      <c r="BU7520" s="305"/>
      <c r="BV7520" s="305"/>
      <c r="BW7520" s="305"/>
      <c r="BX7520" s="305"/>
      <c r="BY7520" s="305"/>
      <c r="BZ7520" s="305"/>
      <c r="CA7520" s="305"/>
      <c r="CE7520" s="110"/>
    </row>
    <row r="7521" spans="9:83" s="108" customFormat="1" x14ac:dyDescent="0.25">
      <c r="I7521" s="111"/>
      <c r="J7521" s="111"/>
      <c r="K7521" s="111"/>
      <c r="L7521" s="111"/>
      <c r="M7521" s="111"/>
      <c r="N7521" s="111"/>
      <c r="O7521" s="112"/>
      <c r="AF7521" s="109"/>
      <c r="AG7521" s="109"/>
      <c r="AH7521" s="109"/>
      <c r="AN7521" s="109"/>
      <c r="AO7521" s="109"/>
      <c r="AP7521" s="109"/>
      <c r="BF7521" s="305"/>
      <c r="BG7521" s="305"/>
      <c r="BJ7521" s="344"/>
      <c r="BK7521" s="344"/>
      <c r="BS7521" s="305"/>
      <c r="BT7521" s="305"/>
      <c r="BU7521" s="305"/>
      <c r="BV7521" s="305"/>
      <c r="BW7521" s="305"/>
      <c r="BX7521" s="305"/>
      <c r="BY7521" s="305"/>
      <c r="BZ7521" s="305"/>
      <c r="CA7521" s="305"/>
      <c r="CE7521" s="110"/>
    </row>
    <row r="7522" spans="9:83" s="108" customFormat="1" x14ac:dyDescent="0.25">
      <c r="I7522" s="111"/>
      <c r="J7522" s="111"/>
      <c r="K7522" s="111"/>
      <c r="L7522" s="111"/>
      <c r="M7522" s="111"/>
      <c r="N7522" s="111"/>
      <c r="O7522" s="112"/>
      <c r="AF7522" s="109"/>
      <c r="AG7522" s="109"/>
      <c r="AH7522" s="109"/>
      <c r="AN7522" s="109"/>
      <c r="AO7522" s="109"/>
      <c r="AP7522" s="109"/>
      <c r="BF7522" s="305"/>
      <c r="BG7522" s="305"/>
      <c r="BJ7522" s="344"/>
      <c r="BK7522" s="344"/>
      <c r="BS7522" s="305"/>
      <c r="BT7522" s="305"/>
      <c r="BU7522" s="305"/>
      <c r="BV7522" s="305"/>
      <c r="BW7522" s="305"/>
      <c r="BX7522" s="305"/>
      <c r="BY7522" s="305"/>
      <c r="BZ7522" s="305"/>
      <c r="CA7522" s="305"/>
      <c r="CE7522" s="110"/>
    </row>
    <row r="7523" spans="9:83" s="108" customFormat="1" x14ac:dyDescent="0.25">
      <c r="I7523" s="111"/>
      <c r="J7523" s="111"/>
      <c r="K7523" s="111"/>
      <c r="L7523" s="111"/>
      <c r="M7523" s="111"/>
      <c r="N7523" s="111"/>
      <c r="O7523" s="112"/>
      <c r="AF7523" s="109"/>
      <c r="AG7523" s="109"/>
      <c r="AH7523" s="109"/>
      <c r="AN7523" s="109"/>
      <c r="AO7523" s="109"/>
      <c r="AP7523" s="109"/>
      <c r="BF7523" s="305"/>
      <c r="BG7523" s="305"/>
      <c r="BJ7523" s="344"/>
      <c r="BK7523" s="344"/>
      <c r="BS7523" s="305"/>
      <c r="BT7523" s="305"/>
      <c r="BU7523" s="305"/>
      <c r="BV7523" s="305"/>
      <c r="BW7523" s="305"/>
      <c r="BX7523" s="305"/>
      <c r="BY7523" s="305"/>
      <c r="BZ7523" s="305"/>
      <c r="CA7523" s="305"/>
      <c r="CE7523" s="110"/>
    </row>
    <row r="7524" spans="9:83" s="108" customFormat="1" x14ac:dyDescent="0.25">
      <c r="I7524" s="111"/>
      <c r="J7524" s="111"/>
      <c r="K7524" s="111"/>
      <c r="L7524" s="111"/>
      <c r="M7524" s="111"/>
      <c r="N7524" s="111"/>
      <c r="O7524" s="112"/>
      <c r="AF7524" s="109"/>
      <c r="AG7524" s="109"/>
      <c r="AH7524" s="109"/>
      <c r="AN7524" s="109"/>
      <c r="AO7524" s="109"/>
      <c r="AP7524" s="109"/>
      <c r="BF7524" s="305"/>
      <c r="BG7524" s="305"/>
      <c r="BJ7524" s="344"/>
      <c r="BK7524" s="344"/>
      <c r="BS7524" s="305"/>
      <c r="BT7524" s="305"/>
      <c r="BU7524" s="305"/>
      <c r="BV7524" s="305"/>
      <c r="BW7524" s="305"/>
      <c r="BX7524" s="305"/>
      <c r="BY7524" s="305"/>
      <c r="BZ7524" s="305"/>
      <c r="CA7524" s="305"/>
      <c r="CE7524" s="110"/>
    </row>
    <row r="7525" spans="9:83" s="108" customFormat="1" x14ac:dyDescent="0.25">
      <c r="I7525" s="111"/>
      <c r="J7525" s="111"/>
      <c r="K7525" s="111"/>
      <c r="L7525" s="111"/>
      <c r="M7525" s="111"/>
      <c r="N7525" s="111"/>
      <c r="O7525" s="112"/>
      <c r="AF7525" s="109"/>
      <c r="AG7525" s="109"/>
      <c r="AH7525" s="109"/>
      <c r="AN7525" s="109"/>
      <c r="AO7525" s="109"/>
      <c r="AP7525" s="109"/>
      <c r="BF7525" s="305"/>
      <c r="BG7525" s="305"/>
      <c r="BJ7525" s="344"/>
      <c r="BK7525" s="344"/>
      <c r="BS7525" s="305"/>
      <c r="BT7525" s="305"/>
      <c r="BU7525" s="305"/>
      <c r="BV7525" s="305"/>
      <c r="BW7525" s="305"/>
      <c r="BX7525" s="305"/>
      <c r="BY7525" s="305"/>
      <c r="BZ7525" s="305"/>
      <c r="CA7525" s="305"/>
      <c r="CE7525" s="110"/>
    </row>
    <row r="7526" spans="9:83" s="108" customFormat="1" x14ac:dyDescent="0.25">
      <c r="I7526" s="111"/>
      <c r="J7526" s="111"/>
      <c r="K7526" s="111"/>
      <c r="L7526" s="111"/>
      <c r="M7526" s="111"/>
      <c r="N7526" s="111"/>
      <c r="O7526" s="112"/>
      <c r="AF7526" s="109"/>
      <c r="AG7526" s="109"/>
      <c r="AH7526" s="109"/>
      <c r="AN7526" s="109"/>
      <c r="AO7526" s="109"/>
      <c r="AP7526" s="109"/>
      <c r="BF7526" s="305"/>
      <c r="BG7526" s="305"/>
      <c r="BJ7526" s="344"/>
      <c r="BK7526" s="344"/>
      <c r="BS7526" s="305"/>
      <c r="BT7526" s="305"/>
      <c r="BU7526" s="305"/>
      <c r="BV7526" s="305"/>
      <c r="BW7526" s="305"/>
      <c r="BX7526" s="305"/>
      <c r="BY7526" s="305"/>
      <c r="BZ7526" s="305"/>
      <c r="CA7526" s="305"/>
      <c r="CE7526" s="110"/>
    </row>
    <row r="7527" spans="9:83" s="108" customFormat="1" x14ac:dyDescent="0.25">
      <c r="I7527" s="111"/>
      <c r="J7527" s="111"/>
      <c r="K7527" s="111"/>
      <c r="L7527" s="111"/>
      <c r="M7527" s="111"/>
      <c r="N7527" s="111"/>
      <c r="O7527" s="112"/>
      <c r="AF7527" s="109"/>
      <c r="AG7527" s="109"/>
      <c r="AH7527" s="109"/>
      <c r="AN7527" s="109"/>
      <c r="AO7527" s="109"/>
      <c r="AP7527" s="109"/>
      <c r="BF7527" s="305"/>
      <c r="BG7527" s="305"/>
      <c r="BJ7527" s="344"/>
      <c r="BK7527" s="344"/>
      <c r="BS7527" s="305"/>
      <c r="BT7527" s="305"/>
      <c r="BU7527" s="305"/>
      <c r="BV7527" s="305"/>
      <c r="BW7527" s="305"/>
      <c r="BX7527" s="305"/>
      <c r="BY7527" s="305"/>
      <c r="BZ7527" s="305"/>
      <c r="CA7527" s="305"/>
      <c r="CE7527" s="110"/>
    </row>
    <row r="7528" spans="9:83" s="108" customFormat="1" x14ac:dyDescent="0.25">
      <c r="I7528" s="111"/>
      <c r="J7528" s="111"/>
      <c r="K7528" s="111"/>
      <c r="L7528" s="111"/>
      <c r="M7528" s="111"/>
      <c r="N7528" s="111"/>
      <c r="O7528" s="112"/>
      <c r="AF7528" s="109"/>
      <c r="AG7528" s="109"/>
      <c r="AH7528" s="109"/>
      <c r="AN7528" s="109"/>
      <c r="AO7528" s="109"/>
      <c r="AP7528" s="109"/>
      <c r="BF7528" s="305"/>
      <c r="BG7528" s="305"/>
      <c r="BJ7528" s="344"/>
      <c r="BK7528" s="344"/>
      <c r="BS7528" s="305"/>
      <c r="BT7528" s="305"/>
      <c r="BU7528" s="305"/>
      <c r="BV7528" s="305"/>
      <c r="BW7528" s="305"/>
      <c r="BX7528" s="305"/>
      <c r="BY7528" s="305"/>
      <c r="BZ7528" s="305"/>
      <c r="CA7528" s="305"/>
      <c r="CE7528" s="110"/>
    </row>
    <row r="7529" spans="9:83" s="108" customFormat="1" x14ac:dyDescent="0.25">
      <c r="I7529" s="111"/>
      <c r="J7529" s="111"/>
      <c r="K7529" s="111"/>
      <c r="L7529" s="111"/>
      <c r="M7529" s="111"/>
      <c r="N7529" s="111"/>
      <c r="O7529" s="112"/>
      <c r="AF7529" s="109"/>
      <c r="AG7529" s="109"/>
      <c r="AH7529" s="109"/>
      <c r="AN7529" s="109"/>
      <c r="AO7529" s="109"/>
      <c r="AP7529" s="109"/>
      <c r="BF7529" s="305"/>
      <c r="BG7529" s="305"/>
      <c r="BJ7529" s="344"/>
      <c r="BK7529" s="344"/>
      <c r="BS7529" s="305"/>
      <c r="BT7529" s="305"/>
      <c r="BU7529" s="305"/>
      <c r="BV7529" s="305"/>
      <c r="BW7529" s="305"/>
      <c r="BX7529" s="305"/>
      <c r="BY7529" s="305"/>
      <c r="BZ7529" s="305"/>
      <c r="CA7529" s="305"/>
      <c r="CE7529" s="110"/>
    </row>
    <row r="7530" spans="9:83" s="108" customFormat="1" x14ac:dyDescent="0.25">
      <c r="I7530" s="111"/>
      <c r="J7530" s="111"/>
      <c r="K7530" s="111"/>
      <c r="L7530" s="111"/>
      <c r="M7530" s="111"/>
      <c r="N7530" s="111"/>
      <c r="O7530" s="112"/>
      <c r="AF7530" s="109"/>
      <c r="AG7530" s="109"/>
      <c r="AH7530" s="109"/>
      <c r="AN7530" s="109"/>
      <c r="AO7530" s="109"/>
      <c r="AP7530" s="109"/>
      <c r="BF7530" s="305"/>
      <c r="BG7530" s="305"/>
      <c r="BJ7530" s="344"/>
      <c r="BK7530" s="344"/>
      <c r="BS7530" s="305"/>
      <c r="BT7530" s="305"/>
      <c r="BU7530" s="305"/>
      <c r="BV7530" s="305"/>
      <c r="BW7530" s="305"/>
      <c r="BX7530" s="305"/>
      <c r="BY7530" s="305"/>
      <c r="BZ7530" s="305"/>
      <c r="CA7530" s="305"/>
      <c r="CE7530" s="110"/>
    </row>
    <row r="7531" spans="9:83" s="108" customFormat="1" x14ac:dyDescent="0.25">
      <c r="I7531" s="111"/>
      <c r="J7531" s="111"/>
      <c r="K7531" s="111"/>
      <c r="L7531" s="111"/>
      <c r="M7531" s="111"/>
      <c r="N7531" s="111"/>
      <c r="O7531" s="112"/>
      <c r="AF7531" s="109"/>
      <c r="AG7531" s="109"/>
      <c r="AH7531" s="109"/>
      <c r="AN7531" s="109"/>
      <c r="AO7531" s="109"/>
      <c r="AP7531" s="109"/>
      <c r="BF7531" s="305"/>
      <c r="BG7531" s="305"/>
      <c r="BJ7531" s="344"/>
      <c r="BK7531" s="344"/>
      <c r="BS7531" s="305"/>
      <c r="BT7531" s="305"/>
      <c r="BU7531" s="305"/>
      <c r="BV7531" s="305"/>
      <c r="BW7531" s="305"/>
      <c r="BX7531" s="305"/>
      <c r="BY7531" s="305"/>
      <c r="BZ7531" s="305"/>
      <c r="CA7531" s="305"/>
      <c r="CE7531" s="110"/>
    </row>
    <row r="7532" spans="9:83" s="108" customFormat="1" x14ac:dyDescent="0.25">
      <c r="I7532" s="111"/>
      <c r="J7532" s="111"/>
      <c r="K7532" s="111"/>
      <c r="L7532" s="111"/>
      <c r="M7532" s="111"/>
      <c r="N7532" s="111"/>
      <c r="O7532" s="112"/>
      <c r="AF7532" s="109"/>
      <c r="AG7532" s="109"/>
      <c r="AH7532" s="109"/>
      <c r="AN7532" s="109"/>
      <c r="AO7532" s="109"/>
      <c r="AP7532" s="109"/>
      <c r="BF7532" s="305"/>
      <c r="BG7532" s="305"/>
      <c r="BJ7532" s="344"/>
      <c r="BK7532" s="344"/>
      <c r="BS7532" s="305"/>
      <c r="BT7532" s="305"/>
      <c r="BU7532" s="305"/>
      <c r="BV7532" s="305"/>
      <c r="BW7532" s="305"/>
      <c r="BX7532" s="305"/>
      <c r="BY7532" s="305"/>
      <c r="BZ7532" s="305"/>
      <c r="CA7532" s="305"/>
      <c r="CE7532" s="110"/>
    </row>
    <row r="7533" spans="9:83" s="108" customFormat="1" x14ac:dyDescent="0.25">
      <c r="I7533" s="111"/>
      <c r="J7533" s="111"/>
      <c r="K7533" s="111"/>
      <c r="L7533" s="111"/>
      <c r="M7533" s="111"/>
      <c r="N7533" s="111"/>
      <c r="O7533" s="112"/>
      <c r="AF7533" s="109"/>
      <c r="AG7533" s="109"/>
      <c r="AH7533" s="109"/>
      <c r="AN7533" s="109"/>
      <c r="AO7533" s="109"/>
      <c r="AP7533" s="109"/>
      <c r="BF7533" s="305"/>
      <c r="BG7533" s="305"/>
      <c r="BJ7533" s="344"/>
      <c r="BK7533" s="344"/>
      <c r="BS7533" s="305"/>
      <c r="BT7533" s="305"/>
      <c r="BU7533" s="305"/>
      <c r="BV7533" s="305"/>
      <c r="BW7533" s="305"/>
      <c r="BX7533" s="305"/>
      <c r="BY7533" s="305"/>
      <c r="BZ7533" s="305"/>
      <c r="CA7533" s="305"/>
      <c r="CE7533" s="110"/>
    </row>
    <row r="7534" spans="9:83" s="108" customFormat="1" x14ac:dyDescent="0.25">
      <c r="I7534" s="111"/>
      <c r="J7534" s="111"/>
      <c r="K7534" s="111"/>
      <c r="L7534" s="111"/>
      <c r="M7534" s="111"/>
      <c r="N7534" s="111"/>
      <c r="O7534" s="112"/>
      <c r="AF7534" s="109"/>
      <c r="AG7534" s="109"/>
      <c r="AH7534" s="109"/>
      <c r="AN7534" s="109"/>
      <c r="AO7534" s="109"/>
      <c r="AP7534" s="109"/>
      <c r="BF7534" s="305"/>
      <c r="BG7534" s="305"/>
      <c r="BJ7534" s="344"/>
      <c r="BK7534" s="344"/>
      <c r="BS7534" s="305"/>
      <c r="BT7534" s="305"/>
      <c r="BU7534" s="305"/>
      <c r="BV7534" s="305"/>
      <c r="BW7534" s="305"/>
      <c r="BX7534" s="305"/>
      <c r="BY7534" s="305"/>
      <c r="BZ7534" s="305"/>
      <c r="CA7534" s="305"/>
      <c r="CE7534" s="110"/>
    </row>
    <row r="7535" spans="9:83" s="108" customFormat="1" x14ac:dyDescent="0.25">
      <c r="I7535" s="111"/>
      <c r="J7535" s="111"/>
      <c r="K7535" s="111"/>
      <c r="L7535" s="111"/>
      <c r="M7535" s="111"/>
      <c r="N7535" s="111"/>
      <c r="O7535" s="112"/>
      <c r="AF7535" s="109"/>
      <c r="AG7535" s="109"/>
      <c r="AH7535" s="109"/>
      <c r="AN7535" s="109"/>
      <c r="AO7535" s="109"/>
      <c r="AP7535" s="109"/>
      <c r="BF7535" s="305"/>
      <c r="BG7535" s="305"/>
      <c r="BJ7535" s="344"/>
      <c r="BK7535" s="344"/>
      <c r="BS7535" s="305"/>
      <c r="BT7535" s="305"/>
      <c r="BU7535" s="305"/>
      <c r="BV7535" s="305"/>
      <c r="BW7535" s="305"/>
      <c r="BX7535" s="305"/>
      <c r="BY7535" s="305"/>
      <c r="BZ7535" s="305"/>
      <c r="CA7535" s="305"/>
      <c r="CE7535" s="110"/>
    </row>
    <row r="7536" spans="9:83" s="108" customFormat="1" x14ac:dyDescent="0.25">
      <c r="I7536" s="111"/>
      <c r="J7536" s="111"/>
      <c r="K7536" s="111"/>
      <c r="L7536" s="111"/>
      <c r="M7536" s="111"/>
      <c r="N7536" s="111"/>
      <c r="O7536" s="112"/>
      <c r="AF7536" s="109"/>
      <c r="AG7536" s="109"/>
      <c r="AH7536" s="109"/>
      <c r="AN7536" s="109"/>
      <c r="AO7536" s="109"/>
      <c r="AP7536" s="109"/>
      <c r="BF7536" s="305"/>
      <c r="BG7536" s="305"/>
      <c r="BJ7536" s="344"/>
      <c r="BK7536" s="344"/>
      <c r="BS7536" s="305"/>
      <c r="BT7536" s="305"/>
      <c r="BU7536" s="305"/>
      <c r="BV7536" s="305"/>
      <c r="BW7536" s="305"/>
      <c r="BX7536" s="305"/>
      <c r="BY7536" s="305"/>
      <c r="BZ7536" s="305"/>
      <c r="CA7536" s="305"/>
      <c r="CE7536" s="110"/>
    </row>
    <row r="7537" spans="9:83" s="108" customFormat="1" x14ac:dyDescent="0.25">
      <c r="I7537" s="111"/>
      <c r="J7537" s="111"/>
      <c r="K7537" s="111"/>
      <c r="L7537" s="111"/>
      <c r="M7537" s="111"/>
      <c r="N7537" s="111"/>
      <c r="O7537" s="112"/>
      <c r="AF7537" s="109"/>
      <c r="AG7537" s="109"/>
      <c r="AH7537" s="109"/>
      <c r="AN7537" s="109"/>
      <c r="AO7537" s="109"/>
      <c r="AP7537" s="109"/>
      <c r="BF7537" s="305"/>
      <c r="BG7537" s="305"/>
      <c r="BJ7537" s="344"/>
      <c r="BK7537" s="344"/>
      <c r="BS7537" s="305"/>
      <c r="BT7537" s="305"/>
      <c r="BU7537" s="305"/>
      <c r="BV7537" s="305"/>
      <c r="BW7537" s="305"/>
      <c r="BX7537" s="305"/>
      <c r="BY7537" s="305"/>
      <c r="BZ7537" s="305"/>
      <c r="CA7537" s="305"/>
      <c r="CE7537" s="110"/>
    </row>
    <row r="7538" spans="9:83" s="108" customFormat="1" x14ac:dyDescent="0.25">
      <c r="I7538" s="111"/>
      <c r="J7538" s="111"/>
      <c r="K7538" s="111"/>
      <c r="L7538" s="111"/>
      <c r="M7538" s="111"/>
      <c r="N7538" s="111"/>
      <c r="O7538" s="112"/>
      <c r="AF7538" s="109"/>
      <c r="AG7538" s="109"/>
      <c r="AH7538" s="109"/>
      <c r="AN7538" s="109"/>
      <c r="AO7538" s="109"/>
      <c r="AP7538" s="109"/>
      <c r="BF7538" s="305"/>
      <c r="BG7538" s="305"/>
      <c r="BJ7538" s="344"/>
      <c r="BK7538" s="344"/>
      <c r="BS7538" s="305"/>
      <c r="BT7538" s="305"/>
      <c r="BU7538" s="305"/>
      <c r="BV7538" s="305"/>
      <c r="BW7538" s="305"/>
      <c r="BX7538" s="305"/>
      <c r="BY7538" s="305"/>
      <c r="BZ7538" s="305"/>
      <c r="CA7538" s="305"/>
      <c r="CE7538" s="110"/>
    </row>
    <row r="7539" spans="9:83" s="108" customFormat="1" x14ac:dyDescent="0.25">
      <c r="I7539" s="111"/>
      <c r="J7539" s="111"/>
      <c r="K7539" s="111"/>
      <c r="L7539" s="111"/>
      <c r="M7539" s="111"/>
      <c r="N7539" s="111"/>
      <c r="O7539" s="112"/>
      <c r="AF7539" s="109"/>
      <c r="AG7539" s="109"/>
      <c r="AH7539" s="109"/>
      <c r="AN7539" s="109"/>
      <c r="AO7539" s="109"/>
      <c r="AP7539" s="109"/>
      <c r="BF7539" s="305"/>
      <c r="BG7539" s="305"/>
      <c r="BJ7539" s="344"/>
      <c r="BK7539" s="344"/>
      <c r="BS7539" s="305"/>
      <c r="BT7539" s="305"/>
      <c r="BU7539" s="305"/>
      <c r="BV7539" s="305"/>
      <c r="BW7539" s="305"/>
      <c r="BX7539" s="305"/>
      <c r="BY7539" s="305"/>
      <c r="BZ7539" s="305"/>
      <c r="CA7539" s="305"/>
      <c r="CE7539" s="110"/>
    </row>
    <row r="7540" spans="9:83" s="108" customFormat="1" x14ac:dyDescent="0.25">
      <c r="I7540" s="111"/>
      <c r="J7540" s="111"/>
      <c r="K7540" s="111"/>
      <c r="L7540" s="111"/>
      <c r="M7540" s="111"/>
      <c r="N7540" s="111"/>
      <c r="O7540" s="112"/>
      <c r="AF7540" s="109"/>
      <c r="AG7540" s="109"/>
      <c r="AH7540" s="109"/>
      <c r="AN7540" s="109"/>
      <c r="AO7540" s="109"/>
      <c r="AP7540" s="109"/>
      <c r="BF7540" s="305"/>
      <c r="BG7540" s="305"/>
      <c r="BJ7540" s="344"/>
      <c r="BK7540" s="344"/>
      <c r="BS7540" s="305"/>
      <c r="BT7540" s="305"/>
      <c r="BU7540" s="305"/>
      <c r="BV7540" s="305"/>
      <c r="BW7540" s="305"/>
      <c r="BX7540" s="305"/>
      <c r="BY7540" s="305"/>
      <c r="BZ7540" s="305"/>
      <c r="CA7540" s="305"/>
      <c r="CE7540" s="110"/>
    </row>
    <row r="7541" spans="9:83" s="108" customFormat="1" x14ac:dyDescent="0.25">
      <c r="I7541" s="111"/>
      <c r="J7541" s="111"/>
      <c r="K7541" s="111"/>
      <c r="L7541" s="111"/>
      <c r="M7541" s="111"/>
      <c r="N7541" s="111"/>
      <c r="O7541" s="112"/>
      <c r="AF7541" s="109"/>
      <c r="AG7541" s="109"/>
      <c r="AH7541" s="109"/>
      <c r="AN7541" s="109"/>
      <c r="AO7541" s="109"/>
      <c r="AP7541" s="109"/>
      <c r="BF7541" s="305"/>
      <c r="BG7541" s="305"/>
      <c r="BJ7541" s="344"/>
      <c r="BK7541" s="344"/>
      <c r="BS7541" s="305"/>
      <c r="BT7541" s="305"/>
      <c r="BU7541" s="305"/>
      <c r="BV7541" s="305"/>
      <c r="BW7541" s="305"/>
      <c r="BX7541" s="305"/>
      <c r="BY7541" s="305"/>
      <c r="BZ7541" s="305"/>
      <c r="CA7541" s="305"/>
      <c r="CE7541" s="110"/>
    </row>
    <row r="7542" spans="9:83" s="108" customFormat="1" x14ac:dyDescent="0.25">
      <c r="I7542" s="111"/>
      <c r="J7542" s="111"/>
      <c r="K7542" s="111"/>
      <c r="L7542" s="111"/>
      <c r="M7542" s="111"/>
      <c r="N7542" s="111"/>
      <c r="O7542" s="112"/>
      <c r="AF7542" s="109"/>
      <c r="AG7542" s="109"/>
      <c r="AH7542" s="109"/>
      <c r="AN7542" s="109"/>
      <c r="AO7542" s="109"/>
      <c r="AP7542" s="109"/>
      <c r="BF7542" s="305"/>
      <c r="BG7542" s="305"/>
      <c r="BJ7542" s="344"/>
      <c r="BK7542" s="344"/>
      <c r="BS7542" s="305"/>
      <c r="BT7542" s="305"/>
      <c r="BU7542" s="305"/>
      <c r="BV7542" s="305"/>
      <c r="BW7542" s="305"/>
      <c r="BX7542" s="305"/>
      <c r="BY7542" s="305"/>
      <c r="BZ7542" s="305"/>
      <c r="CA7542" s="305"/>
      <c r="CE7542" s="110"/>
    </row>
    <row r="7543" spans="9:83" s="108" customFormat="1" x14ac:dyDescent="0.25">
      <c r="I7543" s="111"/>
      <c r="J7543" s="111"/>
      <c r="K7543" s="111"/>
      <c r="L7543" s="111"/>
      <c r="M7543" s="111"/>
      <c r="N7543" s="111"/>
      <c r="O7543" s="112"/>
      <c r="AF7543" s="109"/>
      <c r="AG7543" s="109"/>
      <c r="AH7543" s="109"/>
      <c r="AN7543" s="109"/>
      <c r="AO7543" s="109"/>
      <c r="AP7543" s="109"/>
      <c r="BF7543" s="305"/>
      <c r="BG7543" s="305"/>
      <c r="BJ7543" s="344"/>
      <c r="BK7543" s="344"/>
      <c r="BS7543" s="305"/>
      <c r="BT7543" s="305"/>
      <c r="BU7543" s="305"/>
      <c r="BV7543" s="305"/>
      <c r="BW7543" s="305"/>
      <c r="BX7543" s="305"/>
      <c r="BY7543" s="305"/>
      <c r="BZ7543" s="305"/>
      <c r="CA7543" s="305"/>
      <c r="CE7543" s="110"/>
    </row>
    <row r="7544" spans="9:83" s="108" customFormat="1" x14ac:dyDescent="0.25">
      <c r="I7544" s="111"/>
      <c r="J7544" s="111"/>
      <c r="K7544" s="111"/>
      <c r="L7544" s="111"/>
      <c r="M7544" s="111"/>
      <c r="N7544" s="111"/>
      <c r="O7544" s="112"/>
      <c r="AF7544" s="109"/>
      <c r="AG7544" s="109"/>
      <c r="AH7544" s="109"/>
      <c r="AN7544" s="109"/>
      <c r="AO7544" s="109"/>
      <c r="AP7544" s="109"/>
      <c r="BF7544" s="305"/>
      <c r="BG7544" s="305"/>
      <c r="BJ7544" s="344"/>
      <c r="BK7544" s="344"/>
      <c r="BS7544" s="305"/>
      <c r="BT7544" s="305"/>
      <c r="BU7544" s="305"/>
      <c r="BV7544" s="305"/>
      <c r="BW7544" s="305"/>
      <c r="BX7544" s="305"/>
      <c r="BY7544" s="305"/>
      <c r="BZ7544" s="305"/>
      <c r="CA7544" s="305"/>
      <c r="CE7544" s="110"/>
    </row>
    <row r="7545" spans="9:83" s="108" customFormat="1" x14ac:dyDescent="0.25">
      <c r="I7545" s="111"/>
      <c r="J7545" s="111"/>
      <c r="K7545" s="111"/>
      <c r="L7545" s="111"/>
      <c r="M7545" s="111"/>
      <c r="N7545" s="111"/>
      <c r="O7545" s="112"/>
      <c r="AF7545" s="109"/>
      <c r="AG7545" s="109"/>
      <c r="AH7545" s="109"/>
      <c r="AN7545" s="109"/>
      <c r="AO7545" s="109"/>
      <c r="AP7545" s="109"/>
      <c r="BF7545" s="305"/>
      <c r="BG7545" s="305"/>
      <c r="BJ7545" s="344"/>
      <c r="BK7545" s="344"/>
      <c r="BS7545" s="305"/>
      <c r="BT7545" s="305"/>
      <c r="BU7545" s="305"/>
      <c r="BV7545" s="305"/>
      <c r="BW7545" s="305"/>
      <c r="BX7545" s="305"/>
      <c r="BY7545" s="305"/>
      <c r="BZ7545" s="305"/>
      <c r="CA7545" s="305"/>
      <c r="CE7545" s="110"/>
    </row>
    <row r="7546" spans="9:83" s="108" customFormat="1" x14ac:dyDescent="0.25">
      <c r="I7546" s="111"/>
      <c r="J7546" s="111"/>
      <c r="K7546" s="111"/>
      <c r="L7546" s="111"/>
      <c r="M7546" s="111"/>
      <c r="N7546" s="111"/>
      <c r="O7546" s="112"/>
      <c r="AF7546" s="109"/>
      <c r="AG7546" s="109"/>
      <c r="AH7546" s="109"/>
      <c r="AN7546" s="109"/>
      <c r="AO7546" s="109"/>
      <c r="AP7546" s="109"/>
      <c r="BF7546" s="305"/>
      <c r="BG7546" s="305"/>
      <c r="BJ7546" s="344"/>
      <c r="BK7546" s="344"/>
      <c r="BS7546" s="305"/>
      <c r="BT7546" s="305"/>
      <c r="BU7546" s="305"/>
      <c r="BV7546" s="305"/>
      <c r="BW7546" s="305"/>
      <c r="BX7546" s="305"/>
      <c r="BY7546" s="305"/>
      <c r="BZ7546" s="305"/>
      <c r="CA7546" s="305"/>
      <c r="CE7546" s="110"/>
    </row>
    <row r="7547" spans="9:83" s="108" customFormat="1" x14ac:dyDescent="0.25">
      <c r="I7547" s="111"/>
      <c r="J7547" s="111"/>
      <c r="K7547" s="111"/>
      <c r="L7547" s="111"/>
      <c r="M7547" s="111"/>
      <c r="N7547" s="111"/>
      <c r="O7547" s="112"/>
      <c r="AF7547" s="109"/>
      <c r="AG7547" s="109"/>
      <c r="AH7547" s="109"/>
      <c r="AN7547" s="109"/>
      <c r="AO7547" s="109"/>
      <c r="AP7547" s="109"/>
      <c r="BF7547" s="305"/>
      <c r="BG7547" s="305"/>
      <c r="BJ7547" s="344"/>
      <c r="BK7547" s="344"/>
      <c r="BS7547" s="305"/>
      <c r="BT7547" s="305"/>
      <c r="BU7547" s="305"/>
      <c r="BV7547" s="305"/>
      <c r="BW7547" s="305"/>
      <c r="BX7547" s="305"/>
      <c r="BY7547" s="305"/>
      <c r="BZ7547" s="305"/>
      <c r="CA7547" s="305"/>
      <c r="CE7547" s="110"/>
    </row>
    <row r="7548" spans="9:83" s="108" customFormat="1" x14ac:dyDescent="0.25">
      <c r="I7548" s="111"/>
      <c r="J7548" s="111"/>
      <c r="K7548" s="111"/>
      <c r="L7548" s="111"/>
      <c r="M7548" s="111"/>
      <c r="N7548" s="111"/>
      <c r="O7548" s="112"/>
      <c r="AF7548" s="109"/>
      <c r="AG7548" s="109"/>
      <c r="AH7548" s="109"/>
      <c r="AN7548" s="109"/>
      <c r="AO7548" s="109"/>
      <c r="AP7548" s="109"/>
      <c r="BF7548" s="305"/>
      <c r="BG7548" s="305"/>
      <c r="BJ7548" s="344"/>
      <c r="BK7548" s="344"/>
      <c r="BS7548" s="305"/>
      <c r="BT7548" s="305"/>
      <c r="BU7548" s="305"/>
      <c r="BV7548" s="305"/>
      <c r="BW7548" s="305"/>
      <c r="BX7548" s="305"/>
      <c r="BY7548" s="305"/>
      <c r="BZ7548" s="305"/>
      <c r="CA7548" s="305"/>
      <c r="CE7548" s="110"/>
    </row>
    <row r="7549" spans="9:83" s="108" customFormat="1" x14ac:dyDescent="0.25">
      <c r="I7549" s="111"/>
      <c r="J7549" s="111"/>
      <c r="K7549" s="111"/>
      <c r="L7549" s="111"/>
      <c r="M7549" s="111"/>
      <c r="N7549" s="111"/>
      <c r="O7549" s="112"/>
      <c r="AF7549" s="109"/>
      <c r="AG7549" s="109"/>
      <c r="AH7549" s="109"/>
      <c r="AN7549" s="109"/>
      <c r="AO7549" s="109"/>
      <c r="AP7549" s="109"/>
      <c r="BF7549" s="305"/>
      <c r="BG7549" s="305"/>
      <c r="BJ7549" s="344"/>
      <c r="BK7549" s="344"/>
      <c r="BS7549" s="305"/>
      <c r="BT7549" s="305"/>
      <c r="BU7549" s="305"/>
      <c r="BV7549" s="305"/>
      <c r="BW7549" s="305"/>
      <c r="BX7549" s="305"/>
      <c r="BY7549" s="305"/>
      <c r="BZ7549" s="305"/>
      <c r="CA7549" s="305"/>
      <c r="CE7549" s="110"/>
    </row>
    <row r="7550" spans="9:83" s="108" customFormat="1" x14ac:dyDescent="0.25">
      <c r="I7550" s="111"/>
      <c r="J7550" s="111"/>
      <c r="K7550" s="111"/>
      <c r="L7550" s="111"/>
      <c r="M7550" s="111"/>
      <c r="N7550" s="111"/>
      <c r="O7550" s="112"/>
      <c r="AF7550" s="109"/>
      <c r="AG7550" s="109"/>
      <c r="AH7550" s="109"/>
      <c r="AN7550" s="109"/>
      <c r="AO7550" s="109"/>
      <c r="AP7550" s="109"/>
      <c r="BF7550" s="305"/>
      <c r="BG7550" s="305"/>
      <c r="BJ7550" s="344"/>
      <c r="BK7550" s="344"/>
      <c r="BS7550" s="305"/>
      <c r="BT7550" s="305"/>
      <c r="BU7550" s="305"/>
      <c r="BV7550" s="305"/>
      <c r="BW7550" s="305"/>
      <c r="BX7550" s="305"/>
      <c r="BY7550" s="305"/>
      <c r="BZ7550" s="305"/>
      <c r="CA7550" s="305"/>
      <c r="CE7550" s="110"/>
    </row>
    <row r="7551" spans="9:83" s="108" customFormat="1" x14ac:dyDescent="0.25">
      <c r="I7551" s="111"/>
      <c r="J7551" s="111"/>
      <c r="K7551" s="111"/>
      <c r="L7551" s="111"/>
      <c r="M7551" s="111"/>
      <c r="N7551" s="111"/>
      <c r="O7551" s="112"/>
      <c r="AF7551" s="109"/>
      <c r="AG7551" s="109"/>
      <c r="AH7551" s="109"/>
      <c r="AN7551" s="109"/>
      <c r="AO7551" s="109"/>
      <c r="AP7551" s="109"/>
      <c r="BF7551" s="305"/>
      <c r="BG7551" s="305"/>
      <c r="BJ7551" s="344"/>
      <c r="BK7551" s="344"/>
      <c r="BS7551" s="305"/>
      <c r="BT7551" s="305"/>
      <c r="BU7551" s="305"/>
      <c r="BV7551" s="305"/>
      <c r="BW7551" s="305"/>
      <c r="BX7551" s="305"/>
      <c r="BY7551" s="305"/>
      <c r="BZ7551" s="305"/>
      <c r="CA7551" s="305"/>
      <c r="CE7551" s="110"/>
    </row>
    <row r="7552" spans="9:83" s="108" customFormat="1" x14ac:dyDescent="0.25">
      <c r="I7552" s="111"/>
      <c r="J7552" s="111"/>
      <c r="K7552" s="111"/>
      <c r="L7552" s="111"/>
      <c r="M7552" s="111"/>
      <c r="N7552" s="111"/>
      <c r="O7552" s="112"/>
      <c r="AF7552" s="109"/>
      <c r="AG7552" s="109"/>
      <c r="AH7552" s="109"/>
      <c r="AN7552" s="109"/>
      <c r="AO7552" s="109"/>
      <c r="AP7552" s="109"/>
      <c r="BF7552" s="305"/>
      <c r="BG7552" s="305"/>
      <c r="BJ7552" s="344"/>
      <c r="BK7552" s="344"/>
      <c r="BS7552" s="305"/>
      <c r="BT7552" s="305"/>
      <c r="BU7552" s="305"/>
      <c r="BV7552" s="305"/>
      <c r="BW7552" s="305"/>
      <c r="BX7552" s="305"/>
      <c r="BY7552" s="305"/>
      <c r="BZ7552" s="305"/>
      <c r="CA7552" s="305"/>
      <c r="CE7552" s="110"/>
    </row>
    <row r="7553" spans="9:83" s="108" customFormat="1" x14ac:dyDescent="0.25">
      <c r="I7553" s="111"/>
      <c r="J7553" s="111"/>
      <c r="K7553" s="111"/>
      <c r="L7553" s="111"/>
      <c r="M7553" s="111"/>
      <c r="N7553" s="111"/>
      <c r="O7553" s="112"/>
      <c r="AF7553" s="109"/>
      <c r="AG7553" s="109"/>
      <c r="AH7553" s="109"/>
      <c r="AN7553" s="109"/>
      <c r="AO7553" s="109"/>
      <c r="AP7553" s="109"/>
      <c r="BF7553" s="305"/>
      <c r="BG7553" s="305"/>
      <c r="BJ7553" s="344"/>
      <c r="BK7553" s="344"/>
      <c r="BS7553" s="305"/>
      <c r="BT7553" s="305"/>
      <c r="BU7553" s="305"/>
      <c r="BV7553" s="305"/>
      <c r="BW7553" s="305"/>
      <c r="BX7553" s="305"/>
      <c r="BY7553" s="305"/>
      <c r="BZ7553" s="305"/>
      <c r="CA7553" s="305"/>
      <c r="CE7553" s="110"/>
    </row>
    <row r="7554" spans="9:83" s="108" customFormat="1" x14ac:dyDescent="0.25">
      <c r="I7554" s="111"/>
      <c r="J7554" s="111"/>
      <c r="K7554" s="111"/>
      <c r="L7554" s="111"/>
      <c r="M7554" s="111"/>
      <c r="N7554" s="111"/>
      <c r="O7554" s="112"/>
      <c r="AF7554" s="109"/>
      <c r="AG7554" s="109"/>
      <c r="AH7554" s="109"/>
      <c r="AN7554" s="109"/>
      <c r="AO7554" s="109"/>
      <c r="AP7554" s="109"/>
      <c r="BF7554" s="305"/>
      <c r="BG7554" s="305"/>
      <c r="BJ7554" s="344"/>
      <c r="BK7554" s="344"/>
      <c r="BS7554" s="305"/>
      <c r="BT7554" s="305"/>
      <c r="BU7554" s="305"/>
      <c r="BV7554" s="305"/>
      <c r="BW7554" s="305"/>
      <c r="BX7554" s="305"/>
      <c r="BY7554" s="305"/>
      <c r="BZ7554" s="305"/>
      <c r="CA7554" s="305"/>
      <c r="CE7554" s="110"/>
    </row>
    <row r="7555" spans="9:83" s="108" customFormat="1" x14ac:dyDescent="0.25">
      <c r="I7555" s="111"/>
      <c r="J7555" s="111"/>
      <c r="K7555" s="111"/>
      <c r="L7555" s="111"/>
      <c r="M7555" s="111"/>
      <c r="N7555" s="111"/>
      <c r="O7555" s="112"/>
      <c r="AF7555" s="109"/>
      <c r="AG7555" s="109"/>
      <c r="AH7555" s="109"/>
      <c r="AN7555" s="109"/>
      <c r="AO7555" s="109"/>
      <c r="AP7555" s="109"/>
      <c r="BF7555" s="305"/>
      <c r="BG7555" s="305"/>
      <c r="BJ7555" s="344"/>
      <c r="BK7555" s="344"/>
      <c r="BS7555" s="305"/>
      <c r="BT7555" s="305"/>
      <c r="BU7555" s="305"/>
      <c r="BV7555" s="305"/>
      <c r="BW7555" s="305"/>
      <c r="BX7555" s="305"/>
      <c r="BY7555" s="305"/>
      <c r="BZ7555" s="305"/>
      <c r="CA7555" s="305"/>
      <c r="CE7555" s="110"/>
    </row>
    <row r="7556" spans="9:83" s="108" customFormat="1" x14ac:dyDescent="0.25">
      <c r="I7556" s="111"/>
      <c r="J7556" s="111"/>
      <c r="K7556" s="111"/>
      <c r="L7556" s="111"/>
      <c r="M7556" s="111"/>
      <c r="N7556" s="111"/>
      <c r="O7556" s="112"/>
      <c r="AF7556" s="109"/>
      <c r="AG7556" s="109"/>
      <c r="AH7556" s="109"/>
      <c r="AN7556" s="109"/>
      <c r="AO7556" s="109"/>
      <c r="AP7556" s="109"/>
      <c r="BF7556" s="305"/>
      <c r="BG7556" s="305"/>
      <c r="BJ7556" s="344"/>
      <c r="BK7556" s="344"/>
      <c r="BS7556" s="305"/>
      <c r="BT7556" s="305"/>
      <c r="BU7556" s="305"/>
      <c r="BV7556" s="305"/>
      <c r="BW7556" s="305"/>
      <c r="BX7556" s="305"/>
      <c r="BY7556" s="305"/>
      <c r="BZ7556" s="305"/>
      <c r="CA7556" s="305"/>
      <c r="CE7556" s="110"/>
    </row>
    <row r="7557" spans="9:83" s="108" customFormat="1" x14ac:dyDescent="0.25">
      <c r="I7557" s="111"/>
      <c r="J7557" s="111"/>
      <c r="K7557" s="111"/>
      <c r="L7557" s="111"/>
      <c r="M7557" s="111"/>
      <c r="N7557" s="111"/>
      <c r="O7557" s="112"/>
      <c r="AF7557" s="109"/>
      <c r="AG7557" s="109"/>
      <c r="AH7557" s="109"/>
      <c r="AN7557" s="109"/>
      <c r="AO7557" s="109"/>
      <c r="AP7557" s="109"/>
      <c r="BF7557" s="305"/>
      <c r="BG7557" s="305"/>
      <c r="BJ7557" s="344"/>
      <c r="BK7557" s="344"/>
      <c r="BS7557" s="305"/>
      <c r="BT7557" s="305"/>
      <c r="BU7557" s="305"/>
      <c r="BV7557" s="305"/>
      <c r="BW7557" s="305"/>
      <c r="BX7557" s="305"/>
      <c r="BY7557" s="305"/>
      <c r="BZ7557" s="305"/>
      <c r="CA7557" s="305"/>
      <c r="CE7557" s="110"/>
    </row>
    <row r="7558" spans="9:83" s="108" customFormat="1" x14ac:dyDescent="0.25">
      <c r="I7558" s="111"/>
      <c r="J7558" s="111"/>
      <c r="K7558" s="111"/>
      <c r="L7558" s="111"/>
      <c r="M7558" s="111"/>
      <c r="N7558" s="111"/>
      <c r="O7558" s="112"/>
      <c r="AF7558" s="109"/>
      <c r="AG7558" s="109"/>
      <c r="AH7558" s="109"/>
      <c r="AN7558" s="109"/>
      <c r="AO7558" s="109"/>
      <c r="AP7558" s="109"/>
      <c r="BF7558" s="305"/>
      <c r="BG7558" s="305"/>
      <c r="BJ7558" s="344"/>
      <c r="BK7558" s="344"/>
      <c r="BS7558" s="305"/>
      <c r="BT7558" s="305"/>
      <c r="BU7558" s="305"/>
      <c r="BV7558" s="305"/>
      <c r="BW7558" s="305"/>
      <c r="BX7558" s="305"/>
      <c r="BY7558" s="305"/>
      <c r="BZ7558" s="305"/>
      <c r="CA7558" s="305"/>
      <c r="CE7558" s="110"/>
    </row>
    <row r="7559" spans="9:83" s="108" customFormat="1" x14ac:dyDescent="0.25">
      <c r="I7559" s="111"/>
      <c r="J7559" s="111"/>
      <c r="K7559" s="111"/>
      <c r="L7559" s="111"/>
      <c r="M7559" s="111"/>
      <c r="N7559" s="111"/>
      <c r="O7559" s="112"/>
      <c r="AF7559" s="109"/>
      <c r="AG7559" s="109"/>
      <c r="AH7559" s="109"/>
      <c r="AN7559" s="109"/>
      <c r="AO7559" s="109"/>
      <c r="AP7559" s="109"/>
      <c r="BF7559" s="305"/>
      <c r="BG7559" s="305"/>
      <c r="BJ7559" s="344"/>
      <c r="BK7559" s="344"/>
      <c r="BS7559" s="305"/>
      <c r="BT7559" s="305"/>
      <c r="BU7559" s="305"/>
      <c r="BV7559" s="305"/>
      <c r="BW7559" s="305"/>
      <c r="BX7559" s="305"/>
      <c r="BY7559" s="305"/>
      <c r="BZ7559" s="305"/>
      <c r="CA7559" s="305"/>
      <c r="CE7559" s="110"/>
    </row>
    <row r="7560" spans="9:83" s="108" customFormat="1" x14ac:dyDescent="0.25">
      <c r="I7560" s="111"/>
      <c r="J7560" s="111"/>
      <c r="K7560" s="111"/>
      <c r="L7560" s="111"/>
      <c r="M7560" s="111"/>
      <c r="N7560" s="111"/>
      <c r="O7560" s="112"/>
      <c r="AF7560" s="109"/>
      <c r="AG7560" s="109"/>
      <c r="AH7560" s="109"/>
      <c r="AN7560" s="109"/>
      <c r="AO7560" s="109"/>
      <c r="AP7560" s="109"/>
      <c r="BF7560" s="305"/>
      <c r="BG7560" s="305"/>
      <c r="BJ7560" s="344"/>
      <c r="BK7560" s="344"/>
      <c r="BS7560" s="305"/>
      <c r="BT7560" s="305"/>
      <c r="BU7560" s="305"/>
      <c r="BV7560" s="305"/>
      <c r="BW7560" s="305"/>
      <c r="BX7560" s="305"/>
      <c r="BY7560" s="305"/>
      <c r="BZ7560" s="305"/>
      <c r="CA7560" s="305"/>
      <c r="CE7560" s="110"/>
    </row>
    <row r="7561" spans="9:83" s="108" customFormat="1" x14ac:dyDescent="0.25">
      <c r="I7561" s="111"/>
      <c r="J7561" s="111"/>
      <c r="K7561" s="111"/>
      <c r="L7561" s="111"/>
      <c r="M7561" s="111"/>
      <c r="N7561" s="111"/>
      <c r="O7561" s="112"/>
      <c r="AF7561" s="109"/>
      <c r="AG7561" s="109"/>
      <c r="AH7561" s="109"/>
      <c r="AN7561" s="109"/>
      <c r="AO7561" s="109"/>
      <c r="AP7561" s="109"/>
      <c r="BF7561" s="305"/>
      <c r="BG7561" s="305"/>
      <c r="BJ7561" s="344"/>
      <c r="BK7561" s="344"/>
      <c r="BS7561" s="305"/>
      <c r="BT7561" s="305"/>
      <c r="BU7561" s="305"/>
      <c r="BV7561" s="305"/>
      <c r="BW7561" s="305"/>
      <c r="BX7561" s="305"/>
      <c r="BY7561" s="305"/>
      <c r="BZ7561" s="305"/>
      <c r="CA7561" s="305"/>
      <c r="CE7561" s="110"/>
    </row>
    <row r="7562" spans="9:83" s="108" customFormat="1" x14ac:dyDescent="0.25">
      <c r="I7562" s="111"/>
      <c r="J7562" s="111"/>
      <c r="K7562" s="111"/>
      <c r="L7562" s="111"/>
      <c r="M7562" s="111"/>
      <c r="N7562" s="111"/>
      <c r="O7562" s="112"/>
      <c r="AF7562" s="109"/>
      <c r="AG7562" s="109"/>
      <c r="AH7562" s="109"/>
      <c r="AN7562" s="109"/>
      <c r="AO7562" s="109"/>
      <c r="AP7562" s="109"/>
      <c r="BF7562" s="305"/>
      <c r="BG7562" s="305"/>
      <c r="BJ7562" s="344"/>
      <c r="BK7562" s="344"/>
      <c r="BS7562" s="305"/>
      <c r="BT7562" s="305"/>
      <c r="BU7562" s="305"/>
      <c r="BV7562" s="305"/>
      <c r="BW7562" s="305"/>
      <c r="BX7562" s="305"/>
      <c r="BY7562" s="305"/>
      <c r="BZ7562" s="305"/>
      <c r="CA7562" s="305"/>
      <c r="CE7562" s="110"/>
    </row>
    <row r="7563" spans="9:83" s="108" customFormat="1" x14ac:dyDescent="0.25">
      <c r="I7563" s="111"/>
      <c r="J7563" s="111"/>
      <c r="K7563" s="111"/>
      <c r="L7563" s="111"/>
      <c r="M7563" s="111"/>
      <c r="N7563" s="111"/>
      <c r="O7563" s="112"/>
      <c r="AF7563" s="109"/>
      <c r="AG7563" s="109"/>
      <c r="AH7563" s="109"/>
      <c r="AN7563" s="109"/>
      <c r="AO7563" s="109"/>
      <c r="AP7563" s="109"/>
      <c r="BF7563" s="305"/>
      <c r="BG7563" s="305"/>
      <c r="BJ7563" s="344"/>
      <c r="BK7563" s="344"/>
      <c r="BS7563" s="305"/>
      <c r="BT7563" s="305"/>
      <c r="BU7563" s="305"/>
      <c r="BV7563" s="305"/>
      <c r="BW7563" s="305"/>
      <c r="BX7563" s="305"/>
      <c r="BY7563" s="305"/>
      <c r="BZ7563" s="305"/>
      <c r="CA7563" s="305"/>
      <c r="CE7563" s="110"/>
    </row>
    <row r="7564" spans="9:83" s="108" customFormat="1" x14ac:dyDescent="0.25">
      <c r="I7564" s="111"/>
      <c r="J7564" s="111"/>
      <c r="K7564" s="111"/>
      <c r="L7564" s="111"/>
      <c r="M7564" s="111"/>
      <c r="N7564" s="111"/>
      <c r="O7564" s="112"/>
      <c r="AF7564" s="109"/>
      <c r="AG7564" s="109"/>
      <c r="AH7564" s="109"/>
      <c r="AN7564" s="109"/>
      <c r="AO7564" s="109"/>
      <c r="AP7564" s="109"/>
      <c r="BF7564" s="305"/>
      <c r="BG7564" s="305"/>
      <c r="BJ7564" s="344"/>
      <c r="BK7564" s="344"/>
      <c r="BS7564" s="305"/>
      <c r="BT7564" s="305"/>
      <c r="BU7564" s="305"/>
      <c r="BV7564" s="305"/>
      <c r="BW7564" s="305"/>
      <c r="BX7564" s="305"/>
      <c r="BY7564" s="305"/>
      <c r="BZ7564" s="305"/>
      <c r="CA7564" s="305"/>
      <c r="CE7564" s="110"/>
    </row>
    <row r="7565" spans="9:83" s="108" customFormat="1" x14ac:dyDescent="0.25">
      <c r="I7565" s="111"/>
      <c r="J7565" s="111"/>
      <c r="K7565" s="111"/>
      <c r="L7565" s="111"/>
      <c r="M7565" s="111"/>
      <c r="N7565" s="111"/>
      <c r="O7565" s="112"/>
      <c r="AF7565" s="109"/>
      <c r="AG7565" s="109"/>
      <c r="AH7565" s="109"/>
      <c r="AN7565" s="109"/>
      <c r="AO7565" s="109"/>
      <c r="AP7565" s="109"/>
      <c r="BF7565" s="305"/>
      <c r="BG7565" s="305"/>
      <c r="BJ7565" s="344"/>
      <c r="BK7565" s="344"/>
      <c r="BS7565" s="305"/>
      <c r="BT7565" s="305"/>
      <c r="BU7565" s="305"/>
      <c r="BV7565" s="305"/>
      <c r="BW7565" s="305"/>
      <c r="BX7565" s="305"/>
      <c r="BY7565" s="305"/>
      <c r="BZ7565" s="305"/>
      <c r="CA7565" s="305"/>
      <c r="CE7565" s="110"/>
    </row>
    <row r="7566" spans="9:83" s="108" customFormat="1" x14ac:dyDescent="0.25">
      <c r="I7566" s="111"/>
      <c r="J7566" s="111"/>
      <c r="K7566" s="111"/>
      <c r="L7566" s="111"/>
      <c r="M7566" s="111"/>
      <c r="N7566" s="111"/>
      <c r="O7566" s="112"/>
      <c r="AF7566" s="109"/>
      <c r="AG7566" s="109"/>
      <c r="AH7566" s="109"/>
      <c r="AN7566" s="109"/>
      <c r="AO7566" s="109"/>
      <c r="AP7566" s="109"/>
      <c r="BF7566" s="305"/>
      <c r="BG7566" s="305"/>
      <c r="BJ7566" s="344"/>
      <c r="BK7566" s="344"/>
      <c r="BS7566" s="305"/>
      <c r="BT7566" s="305"/>
      <c r="BU7566" s="305"/>
      <c r="BV7566" s="305"/>
      <c r="BW7566" s="305"/>
      <c r="BX7566" s="305"/>
      <c r="BY7566" s="305"/>
      <c r="BZ7566" s="305"/>
      <c r="CA7566" s="305"/>
      <c r="CE7566" s="110"/>
    </row>
    <row r="7567" spans="9:83" s="108" customFormat="1" x14ac:dyDescent="0.25">
      <c r="I7567" s="111"/>
      <c r="J7567" s="111"/>
      <c r="K7567" s="111"/>
      <c r="L7567" s="111"/>
      <c r="M7567" s="111"/>
      <c r="N7567" s="111"/>
      <c r="O7567" s="112"/>
      <c r="AF7567" s="109"/>
      <c r="AG7567" s="109"/>
      <c r="AH7567" s="109"/>
      <c r="AN7567" s="109"/>
      <c r="AO7567" s="109"/>
      <c r="AP7567" s="109"/>
      <c r="BF7567" s="305"/>
      <c r="BG7567" s="305"/>
      <c r="BJ7567" s="344"/>
      <c r="BK7567" s="344"/>
      <c r="BS7567" s="305"/>
      <c r="BT7567" s="305"/>
      <c r="BU7567" s="305"/>
      <c r="BV7567" s="305"/>
      <c r="BW7567" s="305"/>
      <c r="BX7567" s="305"/>
      <c r="BY7567" s="305"/>
      <c r="BZ7567" s="305"/>
      <c r="CA7567" s="305"/>
      <c r="CE7567" s="110"/>
    </row>
    <row r="7568" spans="9:83" s="108" customFormat="1" x14ac:dyDescent="0.25">
      <c r="I7568" s="111"/>
      <c r="J7568" s="111"/>
      <c r="K7568" s="111"/>
      <c r="L7568" s="111"/>
      <c r="M7568" s="111"/>
      <c r="N7568" s="111"/>
      <c r="O7568" s="112"/>
      <c r="AF7568" s="109"/>
      <c r="AG7568" s="109"/>
      <c r="AH7568" s="109"/>
      <c r="AN7568" s="109"/>
      <c r="AO7568" s="109"/>
      <c r="AP7568" s="109"/>
      <c r="BF7568" s="305"/>
      <c r="BG7568" s="305"/>
      <c r="BJ7568" s="344"/>
      <c r="BK7568" s="344"/>
      <c r="BS7568" s="305"/>
      <c r="BT7568" s="305"/>
      <c r="BU7568" s="305"/>
      <c r="BV7568" s="305"/>
      <c r="BW7568" s="305"/>
      <c r="BX7568" s="305"/>
      <c r="BY7568" s="305"/>
      <c r="BZ7568" s="305"/>
      <c r="CA7568" s="305"/>
      <c r="CE7568" s="110"/>
    </row>
    <row r="7569" spans="9:83" s="108" customFormat="1" x14ac:dyDescent="0.25">
      <c r="I7569" s="111"/>
      <c r="J7569" s="111"/>
      <c r="K7569" s="111"/>
      <c r="L7569" s="111"/>
      <c r="M7569" s="111"/>
      <c r="N7569" s="111"/>
      <c r="O7569" s="112"/>
      <c r="AF7569" s="109"/>
      <c r="AG7569" s="109"/>
      <c r="AH7569" s="109"/>
      <c r="AN7569" s="109"/>
      <c r="AO7569" s="109"/>
      <c r="AP7569" s="109"/>
      <c r="BF7569" s="305"/>
      <c r="BG7569" s="305"/>
      <c r="BJ7569" s="344"/>
      <c r="BK7569" s="344"/>
      <c r="BS7569" s="305"/>
      <c r="BT7569" s="305"/>
      <c r="BU7569" s="305"/>
      <c r="BV7569" s="305"/>
      <c r="BW7569" s="305"/>
      <c r="BX7569" s="305"/>
      <c r="BY7569" s="305"/>
      <c r="BZ7569" s="305"/>
      <c r="CA7569" s="305"/>
      <c r="CE7569" s="110"/>
    </row>
    <row r="7570" spans="9:83" s="108" customFormat="1" x14ac:dyDescent="0.25">
      <c r="I7570" s="111"/>
      <c r="J7570" s="111"/>
      <c r="K7570" s="111"/>
      <c r="L7570" s="111"/>
      <c r="M7570" s="111"/>
      <c r="N7570" s="111"/>
      <c r="O7570" s="112"/>
      <c r="AF7570" s="109"/>
      <c r="AG7570" s="109"/>
      <c r="AH7570" s="109"/>
      <c r="AN7570" s="109"/>
      <c r="AO7570" s="109"/>
      <c r="AP7570" s="109"/>
      <c r="BF7570" s="305"/>
      <c r="BG7570" s="305"/>
      <c r="BJ7570" s="344"/>
      <c r="BK7570" s="344"/>
      <c r="BS7570" s="305"/>
      <c r="BT7570" s="305"/>
      <c r="BU7570" s="305"/>
      <c r="BV7570" s="305"/>
      <c r="BW7570" s="305"/>
      <c r="BX7570" s="305"/>
      <c r="BY7570" s="305"/>
      <c r="BZ7570" s="305"/>
      <c r="CA7570" s="305"/>
      <c r="CE7570" s="110"/>
    </row>
    <row r="7571" spans="9:83" s="108" customFormat="1" x14ac:dyDescent="0.25">
      <c r="I7571" s="111"/>
      <c r="J7571" s="111"/>
      <c r="K7571" s="111"/>
      <c r="L7571" s="111"/>
      <c r="M7571" s="111"/>
      <c r="N7571" s="111"/>
      <c r="O7571" s="112"/>
      <c r="AF7571" s="109"/>
      <c r="AG7571" s="109"/>
      <c r="AH7571" s="109"/>
      <c r="AN7571" s="109"/>
      <c r="AO7571" s="109"/>
      <c r="AP7571" s="109"/>
      <c r="BF7571" s="305"/>
      <c r="BG7571" s="305"/>
      <c r="BJ7571" s="344"/>
      <c r="BK7571" s="344"/>
      <c r="BS7571" s="305"/>
      <c r="BT7571" s="305"/>
      <c r="BU7571" s="305"/>
      <c r="BV7571" s="305"/>
      <c r="BW7571" s="305"/>
      <c r="BX7571" s="305"/>
      <c r="BY7571" s="305"/>
      <c r="BZ7571" s="305"/>
      <c r="CA7571" s="305"/>
      <c r="CE7571" s="110"/>
    </row>
    <row r="7572" spans="9:83" s="108" customFormat="1" x14ac:dyDescent="0.25">
      <c r="I7572" s="111"/>
      <c r="J7572" s="111"/>
      <c r="K7572" s="111"/>
      <c r="L7572" s="111"/>
      <c r="M7572" s="111"/>
      <c r="N7572" s="111"/>
      <c r="O7572" s="112"/>
      <c r="AF7572" s="109"/>
      <c r="AG7572" s="109"/>
      <c r="AH7572" s="109"/>
      <c r="AN7572" s="109"/>
      <c r="AO7572" s="109"/>
      <c r="AP7572" s="109"/>
      <c r="BF7572" s="305"/>
      <c r="BG7572" s="305"/>
      <c r="BJ7572" s="344"/>
      <c r="BK7572" s="344"/>
      <c r="BS7572" s="305"/>
      <c r="BT7572" s="305"/>
      <c r="BU7572" s="305"/>
      <c r="BV7572" s="305"/>
      <c r="BW7572" s="305"/>
      <c r="BX7572" s="305"/>
      <c r="BY7572" s="305"/>
      <c r="BZ7572" s="305"/>
      <c r="CA7572" s="305"/>
      <c r="CE7572" s="110"/>
    </row>
    <row r="7573" spans="9:83" s="108" customFormat="1" x14ac:dyDescent="0.25">
      <c r="I7573" s="111"/>
      <c r="J7573" s="111"/>
      <c r="K7573" s="111"/>
      <c r="L7573" s="111"/>
      <c r="M7573" s="111"/>
      <c r="N7573" s="111"/>
      <c r="O7573" s="112"/>
      <c r="AF7573" s="109"/>
      <c r="AG7573" s="109"/>
      <c r="AH7573" s="109"/>
      <c r="AN7573" s="109"/>
      <c r="AO7573" s="109"/>
      <c r="AP7573" s="109"/>
      <c r="BF7573" s="305"/>
      <c r="BG7573" s="305"/>
      <c r="BJ7573" s="344"/>
      <c r="BK7573" s="344"/>
      <c r="BS7573" s="305"/>
      <c r="BT7573" s="305"/>
      <c r="BU7573" s="305"/>
      <c r="BV7573" s="305"/>
      <c r="BW7573" s="305"/>
      <c r="BX7573" s="305"/>
      <c r="BY7573" s="305"/>
      <c r="BZ7573" s="305"/>
      <c r="CA7573" s="305"/>
      <c r="CE7573" s="110"/>
    </row>
    <row r="7574" spans="9:83" s="108" customFormat="1" x14ac:dyDescent="0.25">
      <c r="I7574" s="111"/>
      <c r="J7574" s="111"/>
      <c r="K7574" s="111"/>
      <c r="L7574" s="111"/>
      <c r="M7574" s="111"/>
      <c r="N7574" s="111"/>
      <c r="O7574" s="112"/>
      <c r="AF7574" s="109"/>
      <c r="AG7574" s="109"/>
      <c r="AH7574" s="109"/>
      <c r="AN7574" s="109"/>
      <c r="AO7574" s="109"/>
      <c r="AP7574" s="109"/>
      <c r="BF7574" s="305"/>
      <c r="BG7574" s="305"/>
      <c r="BJ7574" s="344"/>
      <c r="BK7574" s="344"/>
      <c r="BS7574" s="305"/>
      <c r="BT7574" s="305"/>
      <c r="BU7574" s="305"/>
      <c r="BV7574" s="305"/>
      <c r="BW7574" s="305"/>
      <c r="BX7574" s="305"/>
      <c r="BY7574" s="305"/>
      <c r="BZ7574" s="305"/>
      <c r="CA7574" s="305"/>
      <c r="CE7574" s="110"/>
    </row>
    <row r="7575" spans="9:83" s="108" customFormat="1" x14ac:dyDescent="0.25">
      <c r="I7575" s="111"/>
      <c r="J7575" s="111"/>
      <c r="K7575" s="111"/>
      <c r="L7575" s="111"/>
      <c r="M7575" s="111"/>
      <c r="N7575" s="111"/>
      <c r="O7575" s="112"/>
      <c r="AF7575" s="109"/>
      <c r="AG7575" s="109"/>
      <c r="AH7575" s="109"/>
      <c r="AN7575" s="109"/>
      <c r="AO7575" s="109"/>
      <c r="AP7575" s="109"/>
      <c r="BF7575" s="305"/>
      <c r="BG7575" s="305"/>
      <c r="BJ7575" s="344"/>
      <c r="BK7575" s="344"/>
      <c r="BS7575" s="305"/>
      <c r="BT7575" s="305"/>
      <c r="BU7575" s="305"/>
      <c r="BV7575" s="305"/>
      <c r="BW7575" s="305"/>
      <c r="BX7575" s="305"/>
      <c r="BY7575" s="305"/>
      <c r="BZ7575" s="305"/>
      <c r="CA7575" s="305"/>
      <c r="CE7575" s="110"/>
    </row>
    <row r="7576" spans="9:83" s="108" customFormat="1" x14ac:dyDescent="0.25">
      <c r="I7576" s="111"/>
      <c r="J7576" s="111"/>
      <c r="K7576" s="111"/>
      <c r="L7576" s="111"/>
      <c r="M7576" s="111"/>
      <c r="N7576" s="111"/>
      <c r="O7576" s="112"/>
      <c r="AF7576" s="109"/>
      <c r="AG7576" s="109"/>
      <c r="AH7576" s="109"/>
      <c r="AN7576" s="109"/>
      <c r="AO7576" s="109"/>
      <c r="AP7576" s="109"/>
      <c r="BF7576" s="305"/>
      <c r="BG7576" s="305"/>
      <c r="BJ7576" s="344"/>
      <c r="BK7576" s="344"/>
      <c r="BS7576" s="305"/>
      <c r="BT7576" s="305"/>
      <c r="BU7576" s="305"/>
      <c r="BV7576" s="305"/>
      <c r="BW7576" s="305"/>
      <c r="BX7576" s="305"/>
      <c r="BY7576" s="305"/>
      <c r="BZ7576" s="305"/>
      <c r="CA7576" s="305"/>
      <c r="CE7576" s="110"/>
    </row>
    <row r="7577" spans="9:83" s="108" customFormat="1" x14ac:dyDescent="0.25">
      <c r="I7577" s="111"/>
      <c r="J7577" s="111"/>
      <c r="K7577" s="111"/>
      <c r="L7577" s="111"/>
      <c r="M7577" s="111"/>
      <c r="N7577" s="111"/>
      <c r="O7577" s="112"/>
      <c r="AF7577" s="109"/>
      <c r="AG7577" s="109"/>
      <c r="AH7577" s="109"/>
      <c r="AN7577" s="109"/>
      <c r="AO7577" s="109"/>
      <c r="AP7577" s="109"/>
      <c r="BF7577" s="305"/>
      <c r="BG7577" s="305"/>
      <c r="BJ7577" s="344"/>
      <c r="BK7577" s="344"/>
      <c r="BS7577" s="305"/>
      <c r="BT7577" s="305"/>
      <c r="BU7577" s="305"/>
      <c r="BV7577" s="305"/>
      <c r="BW7577" s="305"/>
      <c r="BX7577" s="305"/>
      <c r="BY7577" s="305"/>
      <c r="BZ7577" s="305"/>
      <c r="CA7577" s="305"/>
      <c r="CE7577" s="110"/>
    </row>
    <row r="7578" spans="9:83" s="108" customFormat="1" x14ac:dyDescent="0.25">
      <c r="I7578" s="111"/>
      <c r="J7578" s="111"/>
      <c r="K7578" s="111"/>
      <c r="L7578" s="111"/>
      <c r="M7578" s="111"/>
      <c r="N7578" s="111"/>
      <c r="O7578" s="112"/>
      <c r="AF7578" s="109"/>
      <c r="AG7578" s="109"/>
      <c r="AH7578" s="109"/>
      <c r="AN7578" s="109"/>
      <c r="AO7578" s="109"/>
      <c r="AP7578" s="109"/>
      <c r="BF7578" s="305"/>
      <c r="BG7578" s="305"/>
      <c r="BJ7578" s="344"/>
      <c r="BK7578" s="344"/>
      <c r="BS7578" s="305"/>
      <c r="BT7578" s="305"/>
      <c r="BU7578" s="305"/>
      <c r="BV7578" s="305"/>
      <c r="BW7578" s="305"/>
      <c r="BX7578" s="305"/>
      <c r="BY7578" s="305"/>
      <c r="BZ7578" s="305"/>
      <c r="CA7578" s="305"/>
      <c r="CE7578" s="110"/>
    </row>
    <row r="7579" spans="9:83" s="108" customFormat="1" x14ac:dyDescent="0.25">
      <c r="I7579" s="111"/>
      <c r="J7579" s="111"/>
      <c r="K7579" s="111"/>
      <c r="L7579" s="111"/>
      <c r="M7579" s="111"/>
      <c r="N7579" s="111"/>
      <c r="O7579" s="112"/>
      <c r="AF7579" s="109"/>
      <c r="AG7579" s="109"/>
      <c r="AH7579" s="109"/>
      <c r="AN7579" s="109"/>
      <c r="AO7579" s="109"/>
      <c r="AP7579" s="109"/>
      <c r="BF7579" s="305"/>
      <c r="BG7579" s="305"/>
      <c r="BJ7579" s="344"/>
      <c r="BK7579" s="344"/>
      <c r="BS7579" s="305"/>
      <c r="BT7579" s="305"/>
      <c r="BU7579" s="305"/>
      <c r="BV7579" s="305"/>
      <c r="BW7579" s="305"/>
      <c r="BX7579" s="305"/>
      <c r="BY7579" s="305"/>
      <c r="BZ7579" s="305"/>
      <c r="CA7579" s="305"/>
      <c r="CE7579" s="110"/>
    </row>
    <row r="7580" spans="9:83" s="108" customFormat="1" x14ac:dyDescent="0.25">
      <c r="I7580" s="111"/>
      <c r="J7580" s="111"/>
      <c r="K7580" s="111"/>
      <c r="L7580" s="111"/>
      <c r="M7580" s="111"/>
      <c r="N7580" s="111"/>
      <c r="O7580" s="112"/>
      <c r="AF7580" s="109"/>
      <c r="AG7580" s="109"/>
      <c r="AH7580" s="109"/>
      <c r="AN7580" s="109"/>
      <c r="AO7580" s="109"/>
      <c r="AP7580" s="109"/>
      <c r="BF7580" s="305"/>
      <c r="BG7580" s="305"/>
      <c r="BJ7580" s="344"/>
      <c r="BK7580" s="344"/>
      <c r="BS7580" s="305"/>
      <c r="BT7580" s="305"/>
      <c r="BU7580" s="305"/>
      <c r="BV7580" s="305"/>
      <c r="BW7580" s="305"/>
      <c r="BX7580" s="305"/>
      <c r="BY7580" s="305"/>
      <c r="BZ7580" s="305"/>
      <c r="CA7580" s="305"/>
      <c r="CE7580" s="110"/>
    </row>
    <row r="7581" spans="9:83" s="108" customFormat="1" x14ac:dyDescent="0.25">
      <c r="I7581" s="111"/>
      <c r="J7581" s="111"/>
      <c r="K7581" s="111"/>
      <c r="L7581" s="111"/>
      <c r="M7581" s="111"/>
      <c r="N7581" s="111"/>
      <c r="O7581" s="112"/>
      <c r="AF7581" s="109"/>
      <c r="AG7581" s="109"/>
      <c r="AH7581" s="109"/>
      <c r="AN7581" s="109"/>
      <c r="AO7581" s="109"/>
      <c r="AP7581" s="109"/>
      <c r="BF7581" s="305"/>
      <c r="BG7581" s="305"/>
      <c r="BJ7581" s="344"/>
      <c r="BK7581" s="344"/>
      <c r="BS7581" s="305"/>
      <c r="BT7581" s="305"/>
      <c r="BU7581" s="305"/>
      <c r="BV7581" s="305"/>
      <c r="BW7581" s="305"/>
      <c r="BX7581" s="305"/>
      <c r="BY7581" s="305"/>
      <c r="BZ7581" s="305"/>
      <c r="CA7581" s="305"/>
      <c r="CE7581" s="110"/>
    </row>
    <row r="7582" spans="9:83" s="108" customFormat="1" x14ac:dyDescent="0.25">
      <c r="I7582" s="111"/>
      <c r="J7582" s="111"/>
      <c r="K7582" s="111"/>
      <c r="L7582" s="111"/>
      <c r="M7582" s="111"/>
      <c r="N7582" s="111"/>
      <c r="O7582" s="112"/>
      <c r="AF7582" s="109"/>
      <c r="AG7582" s="109"/>
      <c r="AH7582" s="109"/>
      <c r="AN7582" s="109"/>
      <c r="AO7582" s="109"/>
      <c r="AP7582" s="109"/>
      <c r="BF7582" s="305"/>
      <c r="BG7582" s="305"/>
      <c r="BJ7582" s="344"/>
      <c r="BK7582" s="344"/>
      <c r="BS7582" s="305"/>
      <c r="BT7582" s="305"/>
      <c r="BU7582" s="305"/>
      <c r="BV7582" s="305"/>
      <c r="BW7582" s="305"/>
      <c r="BX7582" s="305"/>
      <c r="BY7582" s="305"/>
      <c r="BZ7582" s="305"/>
      <c r="CA7582" s="305"/>
      <c r="CE7582" s="110"/>
    </row>
    <row r="7583" spans="9:83" s="108" customFormat="1" x14ac:dyDescent="0.25">
      <c r="I7583" s="111"/>
      <c r="J7583" s="111"/>
      <c r="K7583" s="111"/>
      <c r="L7583" s="111"/>
      <c r="M7583" s="111"/>
      <c r="N7583" s="111"/>
      <c r="O7583" s="112"/>
      <c r="AF7583" s="109"/>
      <c r="AG7583" s="109"/>
      <c r="AH7583" s="109"/>
      <c r="AN7583" s="109"/>
      <c r="AO7583" s="109"/>
      <c r="AP7583" s="109"/>
      <c r="BF7583" s="305"/>
      <c r="BG7583" s="305"/>
      <c r="BJ7583" s="344"/>
      <c r="BK7583" s="344"/>
      <c r="BS7583" s="305"/>
      <c r="BT7583" s="305"/>
      <c r="BU7583" s="305"/>
      <c r="BV7583" s="305"/>
      <c r="BW7583" s="305"/>
      <c r="BX7583" s="305"/>
      <c r="BY7583" s="305"/>
      <c r="BZ7583" s="305"/>
      <c r="CA7583" s="305"/>
      <c r="CE7583" s="110"/>
    </row>
    <row r="7584" spans="9:83" s="108" customFormat="1" x14ac:dyDescent="0.25">
      <c r="I7584" s="111"/>
      <c r="J7584" s="111"/>
      <c r="K7584" s="111"/>
      <c r="L7584" s="111"/>
      <c r="M7584" s="111"/>
      <c r="N7584" s="111"/>
      <c r="O7584" s="112"/>
      <c r="AF7584" s="109"/>
      <c r="AG7584" s="109"/>
      <c r="AH7584" s="109"/>
      <c r="AN7584" s="109"/>
      <c r="AO7584" s="109"/>
      <c r="AP7584" s="109"/>
      <c r="BF7584" s="305"/>
      <c r="BG7584" s="305"/>
      <c r="BJ7584" s="344"/>
      <c r="BK7584" s="344"/>
      <c r="BS7584" s="305"/>
      <c r="BT7584" s="305"/>
      <c r="BU7584" s="305"/>
      <c r="BV7584" s="305"/>
      <c r="BW7584" s="305"/>
      <c r="BX7584" s="305"/>
      <c r="BY7584" s="305"/>
      <c r="BZ7584" s="305"/>
      <c r="CA7584" s="305"/>
      <c r="CE7584" s="110"/>
    </row>
    <row r="7585" spans="9:83" s="108" customFormat="1" x14ac:dyDescent="0.25">
      <c r="I7585" s="111"/>
      <c r="J7585" s="111"/>
      <c r="K7585" s="111"/>
      <c r="L7585" s="111"/>
      <c r="M7585" s="111"/>
      <c r="N7585" s="111"/>
      <c r="O7585" s="112"/>
      <c r="AF7585" s="109"/>
      <c r="AG7585" s="109"/>
      <c r="AH7585" s="109"/>
      <c r="AN7585" s="109"/>
      <c r="AO7585" s="109"/>
      <c r="AP7585" s="109"/>
      <c r="BF7585" s="305"/>
      <c r="BG7585" s="305"/>
      <c r="BJ7585" s="344"/>
      <c r="BK7585" s="344"/>
      <c r="BS7585" s="305"/>
      <c r="BT7585" s="305"/>
      <c r="BU7585" s="305"/>
      <c r="BV7585" s="305"/>
      <c r="BW7585" s="305"/>
      <c r="BX7585" s="305"/>
      <c r="BY7585" s="305"/>
      <c r="BZ7585" s="305"/>
      <c r="CA7585" s="305"/>
      <c r="CE7585" s="110"/>
    </row>
    <row r="7586" spans="9:83" s="108" customFormat="1" x14ac:dyDescent="0.25">
      <c r="I7586" s="111"/>
      <c r="J7586" s="111"/>
      <c r="K7586" s="111"/>
      <c r="L7586" s="111"/>
      <c r="M7586" s="111"/>
      <c r="N7586" s="111"/>
      <c r="O7586" s="112"/>
      <c r="AF7586" s="109"/>
      <c r="AG7586" s="109"/>
      <c r="AH7586" s="109"/>
      <c r="AN7586" s="109"/>
      <c r="AO7586" s="109"/>
      <c r="AP7586" s="109"/>
      <c r="BF7586" s="305"/>
      <c r="BG7586" s="305"/>
      <c r="BJ7586" s="344"/>
      <c r="BK7586" s="344"/>
      <c r="BS7586" s="305"/>
      <c r="BT7586" s="305"/>
      <c r="BU7586" s="305"/>
      <c r="BV7586" s="305"/>
      <c r="BW7586" s="305"/>
      <c r="BX7586" s="305"/>
      <c r="BY7586" s="305"/>
      <c r="BZ7586" s="305"/>
      <c r="CA7586" s="305"/>
      <c r="CE7586" s="110"/>
    </row>
    <row r="7587" spans="9:83" s="108" customFormat="1" x14ac:dyDescent="0.25">
      <c r="I7587" s="111"/>
      <c r="J7587" s="111"/>
      <c r="K7587" s="111"/>
      <c r="L7587" s="111"/>
      <c r="M7587" s="111"/>
      <c r="N7587" s="111"/>
      <c r="O7587" s="112"/>
      <c r="AF7587" s="109"/>
      <c r="AG7587" s="109"/>
      <c r="AH7587" s="109"/>
      <c r="AN7587" s="109"/>
      <c r="AO7587" s="109"/>
      <c r="AP7587" s="109"/>
      <c r="BF7587" s="305"/>
      <c r="BG7587" s="305"/>
      <c r="BJ7587" s="344"/>
      <c r="BK7587" s="344"/>
      <c r="BS7587" s="305"/>
      <c r="BT7587" s="305"/>
      <c r="BU7587" s="305"/>
      <c r="BV7587" s="305"/>
      <c r="BW7587" s="305"/>
      <c r="BX7587" s="305"/>
      <c r="BY7587" s="305"/>
      <c r="BZ7587" s="305"/>
      <c r="CA7587" s="305"/>
      <c r="CE7587" s="110"/>
    </row>
    <row r="7588" spans="9:83" s="108" customFormat="1" x14ac:dyDescent="0.25">
      <c r="I7588" s="111"/>
      <c r="J7588" s="111"/>
      <c r="K7588" s="111"/>
      <c r="L7588" s="111"/>
      <c r="M7588" s="111"/>
      <c r="N7588" s="111"/>
      <c r="O7588" s="112"/>
      <c r="AF7588" s="109"/>
      <c r="AG7588" s="109"/>
      <c r="AH7588" s="109"/>
      <c r="AN7588" s="109"/>
      <c r="AO7588" s="109"/>
      <c r="AP7588" s="109"/>
      <c r="BF7588" s="305"/>
      <c r="BG7588" s="305"/>
      <c r="BJ7588" s="344"/>
      <c r="BK7588" s="344"/>
      <c r="BS7588" s="305"/>
      <c r="BT7588" s="305"/>
      <c r="BU7588" s="305"/>
      <c r="BV7588" s="305"/>
      <c r="BW7588" s="305"/>
      <c r="BX7588" s="305"/>
      <c r="BY7588" s="305"/>
      <c r="BZ7588" s="305"/>
      <c r="CA7588" s="305"/>
      <c r="CE7588" s="110"/>
    </row>
    <row r="7589" spans="9:83" s="108" customFormat="1" x14ac:dyDescent="0.25">
      <c r="I7589" s="111"/>
      <c r="J7589" s="111"/>
      <c r="K7589" s="111"/>
      <c r="L7589" s="111"/>
      <c r="M7589" s="111"/>
      <c r="N7589" s="111"/>
      <c r="O7589" s="112"/>
      <c r="AF7589" s="109"/>
      <c r="AG7589" s="109"/>
      <c r="AH7589" s="109"/>
      <c r="AN7589" s="109"/>
      <c r="AO7589" s="109"/>
      <c r="AP7589" s="109"/>
      <c r="BF7589" s="305"/>
      <c r="BG7589" s="305"/>
      <c r="BJ7589" s="344"/>
      <c r="BK7589" s="344"/>
      <c r="BS7589" s="305"/>
      <c r="BT7589" s="305"/>
      <c r="BU7589" s="305"/>
      <c r="BV7589" s="305"/>
      <c r="BW7589" s="305"/>
      <c r="BX7589" s="305"/>
      <c r="BY7589" s="305"/>
      <c r="BZ7589" s="305"/>
      <c r="CA7589" s="305"/>
      <c r="CE7589" s="110"/>
    </row>
    <row r="7590" spans="9:83" s="108" customFormat="1" x14ac:dyDescent="0.25">
      <c r="I7590" s="111"/>
      <c r="J7590" s="111"/>
      <c r="K7590" s="111"/>
      <c r="L7590" s="111"/>
      <c r="M7590" s="111"/>
      <c r="N7590" s="111"/>
      <c r="O7590" s="112"/>
      <c r="AF7590" s="109"/>
      <c r="AG7590" s="109"/>
      <c r="AH7590" s="109"/>
      <c r="AN7590" s="109"/>
      <c r="AO7590" s="109"/>
      <c r="AP7590" s="109"/>
      <c r="BF7590" s="305"/>
      <c r="BG7590" s="305"/>
      <c r="BJ7590" s="344"/>
      <c r="BK7590" s="344"/>
      <c r="BS7590" s="305"/>
      <c r="BT7590" s="305"/>
      <c r="BU7590" s="305"/>
      <c r="BV7590" s="305"/>
      <c r="BW7590" s="305"/>
      <c r="BX7590" s="305"/>
      <c r="BY7590" s="305"/>
      <c r="BZ7590" s="305"/>
      <c r="CA7590" s="305"/>
      <c r="CE7590" s="110"/>
    </row>
    <row r="7591" spans="9:83" s="108" customFormat="1" x14ac:dyDescent="0.25">
      <c r="I7591" s="111"/>
      <c r="J7591" s="111"/>
      <c r="K7591" s="111"/>
      <c r="L7591" s="111"/>
      <c r="M7591" s="111"/>
      <c r="N7591" s="111"/>
      <c r="O7591" s="112"/>
      <c r="AF7591" s="109"/>
      <c r="AG7591" s="109"/>
      <c r="AH7591" s="109"/>
      <c r="AN7591" s="109"/>
      <c r="AO7591" s="109"/>
      <c r="AP7591" s="109"/>
      <c r="BF7591" s="305"/>
      <c r="BG7591" s="305"/>
      <c r="BJ7591" s="344"/>
      <c r="BK7591" s="344"/>
      <c r="BS7591" s="305"/>
      <c r="BT7591" s="305"/>
      <c r="BU7591" s="305"/>
      <c r="BV7591" s="305"/>
      <c r="BW7591" s="305"/>
      <c r="BX7591" s="305"/>
      <c r="BY7591" s="305"/>
      <c r="BZ7591" s="305"/>
      <c r="CA7591" s="305"/>
      <c r="CE7591" s="110"/>
    </row>
    <row r="7592" spans="9:83" s="108" customFormat="1" x14ac:dyDescent="0.25">
      <c r="I7592" s="111"/>
      <c r="J7592" s="111"/>
      <c r="K7592" s="111"/>
      <c r="L7592" s="111"/>
      <c r="M7592" s="111"/>
      <c r="N7592" s="111"/>
      <c r="O7592" s="112"/>
      <c r="AF7592" s="109"/>
      <c r="AG7592" s="109"/>
      <c r="AH7592" s="109"/>
      <c r="AN7592" s="109"/>
      <c r="AO7592" s="109"/>
      <c r="AP7592" s="109"/>
      <c r="BF7592" s="305"/>
      <c r="BG7592" s="305"/>
      <c r="BJ7592" s="344"/>
      <c r="BK7592" s="344"/>
      <c r="BS7592" s="305"/>
      <c r="BT7592" s="305"/>
      <c r="BU7592" s="305"/>
      <c r="BV7592" s="305"/>
      <c r="BW7592" s="305"/>
      <c r="BX7592" s="305"/>
      <c r="BY7592" s="305"/>
      <c r="BZ7592" s="305"/>
      <c r="CA7592" s="305"/>
      <c r="CE7592" s="110"/>
    </row>
    <row r="7593" spans="9:83" s="108" customFormat="1" x14ac:dyDescent="0.25">
      <c r="I7593" s="111"/>
      <c r="J7593" s="111"/>
      <c r="K7593" s="111"/>
      <c r="L7593" s="111"/>
      <c r="M7593" s="111"/>
      <c r="N7593" s="111"/>
      <c r="O7593" s="112"/>
      <c r="AF7593" s="109"/>
      <c r="AG7593" s="109"/>
      <c r="AH7593" s="109"/>
      <c r="AN7593" s="109"/>
      <c r="AO7593" s="109"/>
      <c r="AP7593" s="109"/>
      <c r="BF7593" s="305"/>
      <c r="BG7593" s="305"/>
      <c r="BJ7593" s="344"/>
      <c r="BK7593" s="344"/>
      <c r="BS7593" s="305"/>
      <c r="BT7593" s="305"/>
      <c r="BU7593" s="305"/>
      <c r="BV7593" s="305"/>
      <c r="BW7593" s="305"/>
      <c r="BX7593" s="305"/>
      <c r="BY7593" s="305"/>
      <c r="BZ7593" s="305"/>
      <c r="CA7593" s="305"/>
      <c r="CE7593" s="110"/>
    </row>
    <row r="7594" spans="9:83" s="108" customFormat="1" x14ac:dyDescent="0.25">
      <c r="I7594" s="111"/>
      <c r="J7594" s="111"/>
      <c r="K7594" s="111"/>
      <c r="L7594" s="111"/>
      <c r="M7594" s="111"/>
      <c r="N7594" s="111"/>
      <c r="O7594" s="112"/>
      <c r="AF7594" s="109"/>
      <c r="AG7594" s="109"/>
      <c r="AH7594" s="109"/>
      <c r="AN7594" s="109"/>
      <c r="AO7594" s="109"/>
      <c r="AP7594" s="109"/>
      <c r="BF7594" s="305"/>
      <c r="BG7594" s="305"/>
      <c r="BJ7594" s="344"/>
      <c r="BK7594" s="344"/>
      <c r="BS7594" s="305"/>
      <c r="BT7594" s="305"/>
      <c r="BU7594" s="305"/>
      <c r="BV7594" s="305"/>
      <c r="BW7594" s="305"/>
      <c r="BX7594" s="305"/>
      <c r="BY7594" s="305"/>
      <c r="BZ7594" s="305"/>
      <c r="CA7594" s="305"/>
      <c r="CE7594" s="110"/>
    </row>
    <row r="7595" spans="9:83" s="108" customFormat="1" x14ac:dyDescent="0.25">
      <c r="I7595" s="111"/>
      <c r="J7595" s="111"/>
      <c r="K7595" s="111"/>
      <c r="L7595" s="111"/>
      <c r="M7595" s="111"/>
      <c r="N7595" s="111"/>
      <c r="O7595" s="112"/>
      <c r="AF7595" s="109"/>
      <c r="AG7595" s="109"/>
      <c r="AH7595" s="109"/>
      <c r="AN7595" s="109"/>
      <c r="AO7595" s="109"/>
      <c r="AP7595" s="109"/>
      <c r="BF7595" s="305"/>
      <c r="BG7595" s="305"/>
      <c r="BJ7595" s="344"/>
      <c r="BK7595" s="344"/>
      <c r="BS7595" s="305"/>
      <c r="BT7595" s="305"/>
      <c r="BU7595" s="305"/>
      <c r="BV7595" s="305"/>
      <c r="BW7595" s="305"/>
      <c r="BX7595" s="305"/>
      <c r="BY7595" s="305"/>
      <c r="BZ7595" s="305"/>
      <c r="CA7595" s="305"/>
      <c r="CE7595" s="110"/>
    </row>
    <row r="7596" spans="9:83" s="108" customFormat="1" x14ac:dyDescent="0.25">
      <c r="I7596" s="111"/>
      <c r="J7596" s="111"/>
      <c r="K7596" s="111"/>
      <c r="L7596" s="111"/>
      <c r="M7596" s="111"/>
      <c r="N7596" s="111"/>
      <c r="O7596" s="112"/>
      <c r="AF7596" s="109"/>
      <c r="AG7596" s="109"/>
      <c r="AH7596" s="109"/>
      <c r="AN7596" s="109"/>
      <c r="AO7596" s="109"/>
      <c r="AP7596" s="109"/>
      <c r="BF7596" s="305"/>
      <c r="BG7596" s="305"/>
      <c r="BJ7596" s="344"/>
      <c r="BK7596" s="344"/>
      <c r="BS7596" s="305"/>
      <c r="BT7596" s="305"/>
      <c r="BU7596" s="305"/>
      <c r="BV7596" s="305"/>
      <c r="BW7596" s="305"/>
      <c r="BX7596" s="305"/>
      <c r="BY7596" s="305"/>
      <c r="BZ7596" s="305"/>
      <c r="CA7596" s="305"/>
      <c r="CE7596" s="110"/>
    </row>
    <row r="7597" spans="9:83" s="108" customFormat="1" x14ac:dyDescent="0.25">
      <c r="I7597" s="111"/>
      <c r="J7597" s="111"/>
      <c r="K7597" s="111"/>
      <c r="L7597" s="111"/>
      <c r="M7597" s="111"/>
      <c r="N7597" s="111"/>
      <c r="O7597" s="112"/>
      <c r="AF7597" s="109"/>
      <c r="AG7597" s="109"/>
      <c r="AH7597" s="109"/>
      <c r="AN7597" s="109"/>
      <c r="AO7597" s="109"/>
      <c r="AP7597" s="109"/>
      <c r="BF7597" s="305"/>
      <c r="BG7597" s="305"/>
      <c r="BJ7597" s="344"/>
      <c r="BK7597" s="344"/>
      <c r="BS7597" s="305"/>
      <c r="BT7597" s="305"/>
      <c r="BU7597" s="305"/>
      <c r="BV7597" s="305"/>
      <c r="BW7597" s="305"/>
      <c r="BX7597" s="305"/>
      <c r="BY7597" s="305"/>
      <c r="BZ7597" s="305"/>
      <c r="CA7597" s="305"/>
      <c r="CE7597" s="110"/>
    </row>
    <row r="7598" spans="9:83" s="108" customFormat="1" x14ac:dyDescent="0.25">
      <c r="I7598" s="111"/>
      <c r="J7598" s="111"/>
      <c r="K7598" s="111"/>
      <c r="L7598" s="111"/>
      <c r="M7598" s="111"/>
      <c r="N7598" s="111"/>
      <c r="O7598" s="112"/>
      <c r="AF7598" s="109"/>
      <c r="AG7598" s="109"/>
      <c r="AH7598" s="109"/>
      <c r="AN7598" s="109"/>
      <c r="AO7598" s="109"/>
      <c r="AP7598" s="109"/>
      <c r="BF7598" s="305"/>
      <c r="BG7598" s="305"/>
      <c r="BJ7598" s="344"/>
      <c r="BK7598" s="344"/>
      <c r="BS7598" s="305"/>
      <c r="BT7598" s="305"/>
      <c r="BU7598" s="305"/>
      <c r="BV7598" s="305"/>
      <c r="BW7598" s="305"/>
      <c r="BX7598" s="305"/>
      <c r="BY7598" s="305"/>
      <c r="BZ7598" s="305"/>
      <c r="CA7598" s="305"/>
      <c r="CE7598" s="110"/>
    </row>
    <row r="7599" spans="9:83" s="108" customFormat="1" x14ac:dyDescent="0.25">
      <c r="I7599" s="111"/>
      <c r="J7599" s="111"/>
      <c r="K7599" s="111"/>
      <c r="L7599" s="111"/>
      <c r="M7599" s="111"/>
      <c r="N7599" s="111"/>
      <c r="O7599" s="112"/>
      <c r="AF7599" s="109"/>
      <c r="AG7599" s="109"/>
      <c r="AH7599" s="109"/>
      <c r="AN7599" s="109"/>
      <c r="AO7599" s="109"/>
      <c r="AP7599" s="109"/>
      <c r="BF7599" s="305"/>
      <c r="BG7599" s="305"/>
      <c r="BJ7599" s="344"/>
      <c r="BK7599" s="344"/>
      <c r="BS7599" s="305"/>
      <c r="BT7599" s="305"/>
      <c r="BU7599" s="305"/>
      <c r="BV7599" s="305"/>
      <c r="BW7599" s="305"/>
      <c r="BX7599" s="305"/>
      <c r="BY7599" s="305"/>
      <c r="BZ7599" s="305"/>
      <c r="CA7599" s="305"/>
      <c r="CE7599" s="110"/>
    </row>
    <row r="7600" spans="9:83" s="108" customFormat="1" x14ac:dyDescent="0.25">
      <c r="I7600" s="111"/>
      <c r="J7600" s="111"/>
      <c r="K7600" s="111"/>
      <c r="L7600" s="111"/>
      <c r="M7600" s="111"/>
      <c r="N7600" s="111"/>
      <c r="O7600" s="112"/>
      <c r="AF7600" s="109"/>
      <c r="AG7600" s="109"/>
      <c r="AH7600" s="109"/>
      <c r="AN7600" s="109"/>
      <c r="AO7600" s="109"/>
      <c r="AP7600" s="109"/>
      <c r="BF7600" s="305"/>
      <c r="BG7600" s="305"/>
      <c r="BJ7600" s="344"/>
      <c r="BK7600" s="344"/>
      <c r="BS7600" s="305"/>
      <c r="BT7600" s="305"/>
      <c r="BU7600" s="305"/>
      <c r="BV7600" s="305"/>
      <c r="BW7600" s="305"/>
      <c r="BX7600" s="305"/>
      <c r="BY7600" s="305"/>
      <c r="BZ7600" s="305"/>
      <c r="CA7600" s="305"/>
      <c r="CE7600" s="110"/>
    </row>
    <row r="7601" spans="9:83" s="108" customFormat="1" x14ac:dyDescent="0.25">
      <c r="I7601" s="111"/>
      <c r="J7601" s="111"/>
      <c r="K7601" s="111"/>
      <c r="L7601" s="111"/>
      <c r="M7601" s="111"/>
      <c r="N7601" s="111"/>
      <c r="O7601" s="112"/>
      <c r="AF7601" s="109"/>
      <c r="AG7601" s="109"/>
      <c r="AH7601" s="109"/>
      <c r="AN7601" s="109"/>
      <c r="AO7601" s="109"/>
      <c r="AP7601" s="109"/>
      <c r="BF7601" s="305"/>
      <c r="BG7601" s="305"/>
      <c r="BJ7601" s="344"/>
      <c r="BK7601" s="344"/>
      <c r="BS7601" s="305"/>
      <c r="BT7601" s="305"/>
      <c r="BU7601" s="305"/>
      <c r="BV7601" s="305"/>
      <c r="BW7601" s="305"/>
      <c r="BX7601" s="305"/>
      <c r="BY7601" s="305"/>
      <c r="BZ7601" s="305"/>
      <c r="CA7601" s="305"/>
      <c r="CE7601" s="110"/>
    </row>
    <row r="7602" spans="9:83" s="108" customFormat="1" x14ac:dyDescent="0.25">
      <c r="I7602" s="111"/>
      <c r="J7602" s="111"/>
      <c r="K7602" s="111"/>
      <c r="L7602" s="111"/>
      <c r="M7602" s="111"/>
      <c r="N7602" s="111"/>
      <c r="O7602" s="112"/>
      <c r="AF7602" s="109"/>
      <c r="AG7602" s="109"/>
      <c r="AH7602" s="109"/>
      <c r="AN7602" s="109"/>
      <c r="AO7602" s="109"/>
      <c r="AP7602" s="109"/>
      <c r="BF7602" s="305"/>
      <c r="BG7602" s="305"/>
      <c r="BJ7602" s="344"/>
      <c r="BK7602" s="344"/>
      <c r="BS7602" s="305"/>
      <c r="BT7602" s="305"/>
      <c r="BU7602" s="305"/>
      <c r="BV7602" s="305"/>
      <c r="BW7602" s="305"/>
      <c r="BX7602" s="305"/>
      <c r="BY7602" s="305"/>
      <c r="BZ7602" s="305"/>
      <c r="CA7602" s="305"/>
      <c r="CE7602" s="110"/>
    </row>
    <row r="7603" spans="9:83" s="108" customFormat="1" x14ac:dyDescent="0.25">
      <c r="I7603" s="111"/>
      <c r="J7603" s="111"/>
      <c r="K7603" s="111"/>
      <c r="L7603" s="111"/>
      <c r="M7603" s="111"/>
      <c r="N7603" s="111"/>
      <c r="O7603" s="112"/>
      <c r="AF7603" s="109"/>
      <c r="AG7603" s="109"/>
      <c r="AH7603" s="109"/>
      <c r="AN7603" s="109"/>
      <c r="AO7603" s="109"/>
      <c r="AP7603" s="109"/>
      <c r="BF7603" s="305"/>
      <c r="BG7603" s="305"/>
      <c r="BJ7603" s="344"/>
      <c r="BK7603" s="344"/>
      <c r="BS7603" s="305"/>
      <c r="BT7603" s="305"/>
      <c r="BU7603" s="305"/>
      <c r="BV7603" s="305"/>
      <c r="BW7603" s="305"/>
      <c r="BX7603" s="305"/>
      <c r="BY7603" s="305"/>
      <c r="BZ7603" s="305"/>
      <c r="CA7603" s="305"/>
      <c r="CE7603" s="110"/>
    </row>
    <row r="7604" spans="9:83" s="108" customFormat="1" x14ac:dyDescent="0.25">
      <c r="I7604" s="111"/>
      <c r="J7604" s="111"/>
      <c r="K7604" s="111"/>
      <c r="L7604" s="111"/>
      <c r="M7604" s="111"/>
      <c r="N7604" s="111"/>
      <c r="O7604" s="112"/>
      <c r="AF7604" s="109"/>
      <c r="AG7604" s="109"/>
      <c r="AH7604" s="109"/>
      <c r="AN7604" s="109"/>
      <c r="AO7604" s="109"/>
      <c r="AP7604" s="109"/>
      <c r="BF7604" s="305"/>
      <c r="BG7604" s="305"/>
      <c r="BJ7604" s="344"/>
      <c r="BK7604" s="344"/>
      <c r="BS7604" s="305"/>
      <c r="BT7604" s="305"/>
      <c r="BU7604" s="305"/>
      <c r="BV7604" s="305"/>
      <c r="BW7604" s="305"/>
      <c r="BX7604" s="305"/>
      <c r="BY7604" s="305"/>
      <c r="BZ7604" s="305"/>
      <c r="CA7604" s="305"/>
      <c r="CE7604" s="110"/>
    </row>
    <row r="7605" spans="9:83" s="108" customFormat="1" x14ac:dyDescent="0.25">
      <c r="I7605" s="111"/>
      <c r="J7605" s="111"/>
      <c r="K7605" s="111"/>
      <c r="L7605" s="111"/>
      <c r="M7605" s="111"/>
      <c r="N7605" s="111"/>
      <c r="O7605" s="112"/>
      <c r="AF7605" s="109"/>
      <c r="AG7605" s="109"/>
      <c r="AH7605" s="109"/>
      <c r="AN7605" s="109"/>
      <c r="AO7605" s="109"/>
      <c r="AP7605" s="109"/>
      <c r="BF7605" s="305"/>
      <c r="BG7605" s="305"/>
      <c r="BJ7605" s="344"/>
      <c r="BK7605" s="344"/>
      <c r="BS7605" s="305"/>
      <c r="BT7605" s="305"/>
      <c r="BU7605" s="305"/>
      <c r="BV7605" s="305"/>
      <c r="BW7605" s="305"/>
      <c r="BX7605" s="305"/>
      <c r="BY7605" s="305"/>
      <c r="BZ7605" s="305"/>
      <c r="CA7605" s="305"/>
      <c r="CE7605" s="110"/>
    </row>
    <row r="7606" spans="9:83" s="108" customFormat="1" x14ac:dyDescent="0.25">
      <c r="I7606" s="111"/>
      <c r="J7606" s="111"/>
      <c r="K7606" s="111"/>
      <c r="L7606" s="111"/>
      <c r="M7606" s="111"/>
      <c r="N7606" s="111"/>
      <c r="O7606" s="112"/>
      <c r="AF7606" s="109"/>
      <c r="AG7606" s="109"/>
      <c r="AH7606" s="109"/>
      <c r="AN7606" s="109"/>
      <c r="AO7606" s="109"/>
      <c r="AP7606" s="109"/>
      <c r="BF7606" s="305"/>
      <c r="BG7606" s="305"/>
      <c r="BJ7606" s="344"/>
      <c r="BK7606" s="344"/>
      <c r="BS7606" s="305"/>
      <c r="BT7606" s="305"/>
      <c r="BU7606" s="305"/>
      <c r="BV7606" s="305"/>
      <c r="BW7606" s="305"/>
      <c r="BX7606" s="305"/>
      <c r="BY7606" s="305"/>
      <c r="BZ7606" s="305"/>
      <c r="CA7606" s="305"/>
      <c r="CE7606" s="110"/>
    </row>
    <row r="7607" spans="9:83" s="108" customFormat="1" x14ac:dyDescent="0.25">
      <c r="I7607" s="111"/>
      <c r="J7607" s="111"/>
      <c r="K7607" s="111"/>
      <c r="L7607" s="111"/>
      <c r="M7607" s="111"/>
      <c r="N7607" s="111"/>
      <c r="O7607" s="112"/>
      <c r="AF7607" s="109"/>
      <c r="AG7607" s="109"/>
      <c r="AH7607" s="109"/>
      <c r="AN7607" s="109"/>
      <c r="AO7607" s="109"/>
      <c r="AP7607" s="109"/>
      <c r="BF7607" s="305"/>
      <c r="BG7607" s="305"/>
      <c r="BJ7607" s="344"/>
      <c r="BK7607" s="344"/>
      <c r="BS7607" s="305"/>
      <c r="BT7607" s="305"/>
      <c r="BU7607" s="305"/>
      <c r="BV7607" s="305"/>
      <c r="BW7607" s="305"/>
      <c r="BX7607" s="305"/>
      <c r="BY7607" s="305"/>
      <c r="BZ7607" s="305"/>
      <c r="CA7607" s="305"/>
      <c r="CE7607" s="110"/>
    </row>
    <row r="7608" spans="9:83" s="108" customFormat="1" x14ac:dyDescent="0.25">
      <c r="I7608" s="111"/>
      <c r="J7608" s="111"/>
      <c r="K7608" s="111"/>
      <c r="L7608" s="111"/>
      <c r="M7608" s="111"/>
      <c r="N7608" s="111"/>
      <c r="O7608" s="112"/>
      <c r="AF7608" s="109"/>
      <c r="AG7608" s="109"/>
      <c r="AH7608" s="109"/>
      <c r="AN7608" s="109"/>
      <c r="AO7608" s="109"/>
      <c r="AP7608" s="109"/>
      <c r="BF7608" s="305"/>
      <c r="BG7608" s="305"/>
      <c r="BJ7608" s="344"/>
      <c r="BK7608" s="344"/>
      <c r="BS7608" s="305"/>
      <c r="BT7608" s="305"/>
      <c r="BU7608" s="305"/>
      <c r="BV7608" s="305"/>
      <c r="BW7608" s="305"/>
      <c r="BX7608" s="305"/>
      <c r="BY7608" s="305"/>
      <c r="BZ7608" s="305"/>
      <c r="CA7608" s="305"/>
      <c r="CE7608" s="110"/>
    </row>
    <row r="7609" spans="9:83" s="108" customFormat="1" x14ac:dyDescent="0.25">
      <c r="I7609" s="111"/>
      <c r="J7609" s="111"/>
      <c r="K7609" s="111"/>
      <c r="L7609" s="111"/>
      <c r="M7609" s="111"/>
      <c r="N7609" s="111"/>
      <c r="O7609" s="112"/>
      <c r="AF7609" s="109"/>
      <c r="AG7609" s="109"/>
      <c r="AH7609" s="109"/>
      <c r="AN7609" s="109"/>
      <c r="AO7609" s="109"/>
      <c r="AP7609" s="109"/>
      <c r="BF7609" s="305"/>
      <c r="BG7609" s="305"/>
      <c r="BJ7609" s="344"/>
      <c r="BK7609" s="344"/>
      <c r="BS7609" s="305"/>
      <c r="BT7609" s="305"/>
      <c r="BU7609" s="305"/>
      <c r="BV7609" s="305"/>
      <c r="BW7609" s="305"/>
      <c r="BX7609" s="305"/>
      <c r="BY7609" s="305"/>
      <c r="BZ7609" s="305"/>
      <c r="CA7609" s="305"/>
      <c r="CE7609" s="110"/>
    </row>
    <row r="7610" spans="9:83" s="108" customFormat="1" x14ac:dyDescent="0.25">
      <c r="I7610" s="111"/>
      <c r="J7610" s="111"/>
      <c r="K7610" s="111"/>
      <c r="L7610" s="111"/>
      <c r="M7610" s="111"/>
      <c r="N7610" s="111"/>
      <c r="O7610" s="112"/>
      <c r="AF7610" s="109"/>
      <c r="AG7610" s="109"/>
      <c r="AH7610" s="109"/>
      <c r="AN7610" s="109"/>
      <c r="AO7610" s="109"/>
      <c r="AP7610" s="109"/>
      <c r="BF7610" s="305"/>
      <c r="BG7610" s="305"/>
      <c r="BJ7610" s="344"/>
      <c r="BK7610" s="344"/>
      <c r="BS7610" s="305"/>
      <c r="BT7610" s="305"/>
      <c r="BU7610" s="305"/>
      <c r="BV7610" s="305"/>
      <c r="BW7610" s="305"/>
      <c r="BX7610" s="305"/>
      <c r="BY7610" s="305"/>
      <c r="BZ7610" s="305"/>
      <c r="CA7610" s="305"/>
      <c r="CE7610" s="110"/>
    </row>
    <row r="7611" spans="9:83" s="108" customFormat="1" x14ac:dyDescent="0.25">
      <c r="I7611" s="111"/>
      <c r="J7611" s="111"/>
      <c r="K7611" s="111"/>
      <c r="L7611" s="111"/>
      <c r="M7611" s="111"/>
      <c r="N7611" s="111"/>
      <c r="O7611" s="112"/>
      <c r="AF7611" s="109"/>
      <c r="AG7611" s="109"/>
      <c r="AH7611" s="109"/>
      <c r="AN7611" s="109"/>
      <c r="AO7611" s="109"/>
      <c r="AP7611" s="109"/>
      <c r="BF7611" s="305"/>
      <c r="BG7611" s="305"/>
      <c r="BJ7611" s="344"/>
      <c r="BK7611" s="344"/>
      <c r="BS7611" s="305"/>
      <c r="BT7611" s="305"/>
      <c r="BU7611" s="305"/>
      <c r="BV7611" s="305"/>
      <c r="BW7611" s="305"/>
      <c r="BX7611" s="305"/>
      <c r="BY7611" s="305"/>
      <c r="BZ7611" s="305"/>
      <c r="CA7611" s="305"/>
      <c r="CE7611" s="110"/>
    </row>
    <row r="7612" spans="9:83" s="108" customFormat="1" x14ac:dyDescent="0.25">
      <c r="I7612" s="111"/>
      <c r="J7612" s="111"/>
      <c r="K7612" s="111"/>
      <c r="L7612" s="111"/>
      <c r="M7612" s="111"/>
      <c r="N7612" s="111"/>
      <c r="O7612" s="112"/>
      <c r="AF7612" s="109"/>
      <c r="AG7612" s="109"/>
      <c r="AH7612" s="109"/>
      <c r="AN7612" s="109"/>
      <c r="AO7612" s="109"/>
      <c r="AP7612" s="109"/>
      <c r="BF7612" s="305"/>
      <c r="BG7612" s="305"/>
      <c r="BJ7612" s="344"/>
      <c r="BK7612" s="344"/>
      <c r="BS7612" s="305"/>
      <c r="BT7612" s="305"/>
      <c r="BU7612" s="305"/>
      <c r="BV7612" s="305"/>
      <c r="BW7612" s="305"/>
      <c r="BX7612" s="305"/>
      <c r="BY7612" s="305"/>
      <c r="BZ7612" s="305"/>
      <c r="CA7612" s="305"/>
      <c r="CE7612" s="110"/>
    </row>
    <row r="7613" spans="9:83" s="108" customFormat="1" x14ac:dyDescent="0.25">
      <c r="I7613" s="111"/>
      <c r="J7613" s="111"/>
      <c r="K7613" s="111"/>
      <c r="L7613" s="111"/>
      <c r="M7613" s="111"/>
      <c r="N7613" s="111"/>
      <c r="O7613" s="112"/>
      <c r="AF7613" s="109"/>
      <c r="AG7613" s="109"/>
      <c r="AH7613" s="109"/>
      <c r="AN7613" s="109"/>
      <c r="AO7613" s="109"/>
      <c r="AP7613" s="109"/>
      <c r="BF7613" s="305"/>
      <c r="BG7613" s="305"/>
      <c r="BJ7613" s="344"/>
      <c r="BK7613" s="344"/>
      <c r="BS7613" s="305"/>
      <c r="BT7613" s="305"/>
      <c r="BU7613" s="305"/>
      <c r="BV7613" s="305"/>
      <c r="BW7613" s="305"/>
      <c r="BX7613" s="305"/>
      <c r="BY7613" s="305"/>
      <c r="BZ7613" s="305"/>
      <c r="CA7613" s="305"/>
      <c r="CE7613" s="110"/>
    </row>
    <row r="7614" spans="9:83" s="108" customFormat="1" x14ac:dyDescent="0.25">
      <c r="I7614" s="111"/>
      <c r="J7614" s="111"/>
      <c r="K7614" s="111"/>
      <c r="L7614" s="111"/>
      <c r="M7614" s="111"/>
      <c r="N7614" s="111"/>
      <c r="O7614" s="112"/>
      <c r="AF7614" s="109"/>
      <c r="AG7614" s="109"/>
      <c r="AH7614" s="109"/>
      <c r="AN7614" s="109"/>
      <c r="AO7614" s="109"/>
      <c r="AP7614" s="109"/>
      <c r="BF7614" s="305"/>
      <c r="BG7614" s="305"/>
      <c r="BJ7614" s="344"/>
      <c r="BK7614" s="344"/>
      <c r="BS7614" s="305"/>
      <c r="BT7614" s="305"/>
      <c r="BU7614" s="305"/>
      <c r="BV7614" s="305"/>
      <c r="BW7614" s="305"/>
      <c r="BX7614" s="305"/>
      <c r="BY7614" s="305"/>
      <c r="BZ7614" s="305"/>
      <c r="CA7614" s="305"/>
      <c r="CE7614" s="110"/>
    </row>
    <row r="7615" spans="9:83" s="108" customFormat="1" x14ac:dyDescent="0.25">
      <c r="I7615" s="111"/>
      <c r="J7615" s="111"/>
      <c r="K7615" s="111"/>
      <c r="L7615" s="111"/>
      <c r="M7615" s="111"/>
      <c r="N7615" s="111"/>
      <c r="O7615" s="112"/>
      <c r="AF7615" s="109"/>
      <c r="AG7615" s="109"/>
      <c r="AH7615" s="109"/>
      <c r="AN7615" s="109"/>
      <c r="AO7615" s="109"/>
      <c r="AP7615" s="109"/>
      <c r="BF7615" s="305"/>
      <c r="BG7615" s="305"/>
      <c r="BJ7615" s="344"/>
      <c r="BK7615" s="344"/>
      <c r="BS7615" s="305"/>
      <c r="BT7615" s="305"/>
      <c r="BU7615" s="305"/>
      <c r="BV7615" s="305"/>
      <c r="BW7615" s="305"/>
      <c r="BX7615" s="305"/>
      <c r="BY7615" s="305"/>
      <c r="BZ7615" s="305"/>
      <c r="CA7615" s="305"/>
      <c r="CE7615" s="110"/>
    </row>
    <row r="7616" spans="9:83" s="108" customFormat="1" x14ac:dyDescent="0.25">
      <c r="I7616" s="111"/>
      <c r="J7616" s="111"/>
      <c r="K7616" s="111"/>
      <c r="L7616" s="111"/>
      <c r="M7616" s="111"/>
      <c r="N7616" s="111"/>
      <c r="O7616" s="112"/>
      <c r="AF7616" s="109"/>
      <c r="AG7616" s="109"/>
      <c r="AH7616" s="109"/>
      <c r="AN7616" s="109"/>
      <c r="AO7616" s="109"/>
      <c r="AP7616" s="109"/>
      <c r="BF7616" s="305"/>
      <c r="BG7616" s="305"/>
      <c r="BJ7616" s="344"/>
      <c r="BK7616" s="344"/>
      <c r="BS7616" s="305"/>
      <c r="BT7616" s="305"/>
      <c r="BU7616" s="305"/>
      <c r="BV7616" s="305"/>
      <c r="BW7616" s="305"/>
      <c r="BX7616" s="305"/>
      <c r="BY7616" s="305"/>
      <c r="BZ7616" s="305"/>
      <c r="CA7616" s="305"/>
      <c r="CE7616" s="110"/>
    </row>
    <row r="7617" spans="9:83" s="108" customFormat="1" x14ac:dyDescent="0.25">
      <c r="I7617" s="111"/>
      <c r="J7617" s="111"/>
      <c r="K7617" s="111"/>
      <c r="L7617" s="111"/>
      <c r="M7617" s="111"/>
      <c r="N7617" s="111"/>
      <c r="O7617" s="112"/>
      <c r="AF7617" s="109"/>
      <c r="AG7617" s="109"/>
      <c r="AH7617" s="109"/>
      <c r="AN7617" s="109"/>
      <c r="AO7617" s="109"/>
      <c r="AP7617" s="109"/>
      <c r="BF7617" s="305"/>
      <c r="BG7617" s="305"/>
      <c r="BJ7617" s="344"/>
      <c r="BK7617" s="344"/>
      <c r="BS7617" s="305"/>
      <c r="BT7617" s="305"/>
      <c r="BU7617" s="305"/>
      <c r="BV7617" s="305"/>
      <c r="BW7617" s="305"/>
      <c r="BX7617" s="305"/>
      <c r="BY7617" s="305"/>
      <c r="BZ7617" s="305"/>
      <c r="CA7617" s="305"/>
      <c r="CE7617" s="110"/>
    </row>
    <row r="7618" spans="9:83" s="108" customFormat="1" x14ac:dyDescent="0.25">
      <c r="I7618" s="111"/>
      <c r="J7618" s="111"/>
      <c r="K7618" s="111"/>
      <c r="L7618" s="111"/>
      <c r="M7618" s="111"/>
      <c r="N7618" s="111"/>
      <c r="O7618" s="112"/>
      <c r="AF7618" s="109"/>
      <c r="AG7618" s="109"/>
      <c r="AH7618" s="109"/>
      <c r="AN7618" s="109"/>
      <c r="AO7618" s="109"/>
      <c r="AP7618" s="109"/>
      <c r="BF7618" s="305"/>
      <c r="BG7618" s="305"/>
      <c r="BJ7618" s="344"/>
      <c r="BK7618" s="344"/>
      <c r="BS7618" s="305"/>
      <c r="BT7618" s="305"/>
      <c r="BU7618" s="305"/>
      <c r="BV7618" s="305"/>
      <c r="BW7618" s="305"/>
      <c r="BX7618" s="305"/>
      <c r="BY7618" s="305"/>
      <c r="BZ7618" s="305"/>
      <c r="CA7618" s="305"/>
      <c r="CE7618" s="110"/>
    </row>
    <row r="7619" spans="9:83" s="108" customFormat="1" x14ac:dyDescent="0.25">
      <c r="I7619" s="111"/>
      <c r="J7619" s="111"/>
      <c r="K7619" s="111"/>
      <c r="L7619" s="111"/>
      <c r="M7619" s="111"/>
      <c r="N7619" s="111"/>
      <c r="O7619" s="112"/>
      <c r="AF7619" s="109"/>
      <c r="AG7619" s="109"/>
      <c r="AH7619" s="109"/>
      <c r="AN7619" s="109"/>
      <c r="AO7619" s="109"/>
      <c r="AP7619" s="109"/>
      <c r="BF7619" s="305"/>
      <c r="BG7619" s="305"/>
      <c r="BJ7619" s="344"/>
      <c r="BK7619" s="344"/>
      <c r="BS7619" s="305"/>
      <c r="BT7619" s="305"/>
      <c r="BU7619" s="305"/>
      <c r="BV7619" s="305"/>
      <c r="BW7619" s="305"/>
      <c r="BX7619" s="305"/>
      <c r="BY7619" s="305"/>
      <c r="BZ7619" s="305"/>
      <c r="CA7619" s="305"/>
      <c r="CE7619" s="110"/>
    </row>
    <row r="7620" spans="9:83" s="108" customFormat="1" x14ac:dyDescent="0.25">
      <c r="I7620" s="111"/>
      <c r="J7620" s="111"/>
      <c r="K7620" s="111"/>
      <c r="L7620" s="111"/>
      <c r="M7620" s="111"/>
      <c r="N7620" s="111"/>
      <c r="O7620" s="112"/>
      <c r="AF7620" s="109"/>
      <c r="AG7620" s="109"/>
      <c r="AH7620" s="109"/>
      <c r="AN7620" s="109"/>
      <c r="AO7620" s="109"/>
      <c r="AP7620" s="109"/>
      <c r="BF7620" s="305"/>
      <c r="BG7620" s="305"/>
      <c r="BJ7620" s="344"/>
      <c r="BK7620" s="344"/>
      <c r="BS7620" s="305"/>
      <c r="BT7620" s="305"/>
      <c r="BU7620" s="305"/>
      <c r="BV7620" s="305"/>
      <c r="BW7620" s="305"/>
      <c r="BX7620" s="305"/>
      <c r="BY7620" s="305"/>
      <c r="BZ7620" s="305"/>
      <c r="CA7620" s="305"/>
      <c r="CE7620" s="110"/>
    </row>
    <row r="7621" spans="9:83" s="108" customFormat="1" x14ac:dyDescent="0.25">
      <c r="I7621" s="111"/>
      <c r="J7621" s="111"/>
      <c r="K7621" s="111"/>
      <c r="L7621" s="111"/>
      <c r="M7621" s="111"/>
      <c r="N7621" s="111"/>
      <c r="O7621" s="112"/>
      <c r="AF7621" s="109"/>
      <c r="AG7621" s="109"/>
      <c r="AH7621" s="109"/>
      <c r="AN7621" s="109"/>
      <c r="AO7621" s="109"/>
      <c r="AP7621" s="109"/>
      <c r="BF7621" s="305"/>
      <c r="BG7621" s="305"/>
      <c r="BJ7621" s="344"/>
      <c r="BK7621" s="344"/>
      <c r="BS7621" s="305"/>
      <c r="BT7621" s="305"/>
      <c r="BU7621" s="305"/>
      <c r="BV7621" s="305"/>
      <c r="BW7621" s="305"/>
      <c r="BX7621" s="305"/>
      <c r="BY7621" s="305"/>
      <c r="BZ7621" s="305"/>
      <c r="CA7621" s="305"/>
      <c r="CE7621" s="110"/>
    </row>
    <row r="7622" spans="9:83" s="108" customFormat="1" x14ac:dyDescent="0.25">
      <c r="I7622" s="111"/>
      <c r="J7622" s="111"/>
      <c r="K7622" s="111"/>
      <c r="L7622" s="111"/>
      <c r="M7622" s="111"/>
      <c r="N7622" s="111"/>
      <c r="O7622" s="112"/>
      <c r="AF7622" s="109"/>
      <c r="AG7622" s="109"/>
      <c r="AH7622" s="109"/>
      <c r="AN7622" s="109"/>
      <c r="AO7622" s="109"/>
      <c r="AP7622" s="109"/>
      <c r="BF7622" s="305"/>
      <c r="BG7622" s="305"/>
      <c r="BJ7622" s="344"/>
      <c r="BK7622" s="344"/>
      <c r="BS7622" s="305"/>
      <c r="BT7622" s="305"/>
      <c r="BU7622" s="305"/>
      <c r="BV7622" s="305"/>
      <c r="BW7622" s="305"/>
      <c r="BX7622" s="305"/>
      <c r="BY7622" s="305"/>
      <c r="BZ7622" s="305"/>
      <c r="CA7622" s="305"/>
      <c r="CE7622" s="110"/>
    </row>
    <row r="7623" spans="9:83" s="108" customFormat="1" x14ac:dyDescent="0.25">
      <c r="I7623" s="111"/>
      <c r="J7623" s="111"/>
      <c r="K7623" s="111"/>
      <c r="L7623" s="111"/>
      <c r="M7623" s="111"/>
      <c r="N7623" s="111"/>
      <c r="O7623" s="112"/>
      <c r="AF7623" s="109"/>
      <c r="AG7623" s="109"/>
      <c r="AH7623" s="109"/>
      <c r="AN7623" s="109"/>
      <c r="AO7623" s="109"/>
      <c r="AP7623" s="109"/>
      <c r="BF7623" s="305"/>
      <c r="BG7623" s="305"/>
      <c r="BJ7623" s="344"/>
      <c r="BK7623" s="344"/>
      <c r="BS7623" s="305"/>
      <c r="BT7623" s="305"/>
      <c r="BU7623" s="305"/>
      <c r="BV7623" s="305"/>
      <c r="BW7623" s="305"/>
      <c r="BX7623" s="305"/>
      <c r="BY7623" s="305"/>
      <c r="BZ7623" s="305"/>
      <c r="CA7623" s="305"/>
      <c r="CE7623" s="110"/>
    </row>
    <row r="7624" spans="9:83" s="108" customFormat="1" x14ac:dyDescent="0.25">
      <c r="I7624" s="111"/>
      <c r="J7624" s="111"/>
      <c r="K7624" s="111"/>
      <c r="L7624" s="111"/>
      <c r="M7624" s="111"/>
      <c r="N7624" s="111"/>
      <c r="O7624" s="112"/>
      <c r="AF7624" s="109"/>
      <c r="AG7624" s="109"/>
      <c r="AH7624" s="109"/>
      <c r="AN7624" s="109"/>
      <c r="AO7624" s="109"/>
      <c r="AP7624" s="109"/>
      <c r="BF7624" s="305"/>
      <c r="BG7624" s="305"/>
      <c r="BJ7624" s="344"/>
      <c r="BK7624" s="344"/>
      <c r="BS7624" s="305"/>
      <c r="BT7624" s="305"/>
      <c r="BU7624" s="305"/>
      <c r="BV7624" s="305"/>
      <c r="BW7624" s="305"/>
      <c r="BX7624" s="305"/>
      <c r="BY7624" s="305"/>
      <c r="BZ7624" s="305"/>
      <c r="CA7624" s="305"/>
      <c r="CE7624" s="110"/>
    </row>
    <row r="7625" spans="9:83" s="108" customFormat="1" x14ac:dyDescent="0.25">
      <c r="I7625" s="111"/>
      <c r="J7625" s="111"/>
      <c r="K7625" s="111"/>
      <c r="L7625" s="111"/>
      <c r="M7625" s="111"/>
      <c r="N7625" s="111"/>
      <c r="O7625" s="112"/>
      <c r="AF7625" s="109"/>
      <c r="AG7625" s="109"/>
      <c r="AH7625" s="109"/>
      <c r="AN7625" s="109"/>
      <c r="AO7625" s="109"/>
      <c r="AP7625" s="109"/>
      <c r="BF7625" s="305"/>
      <c r="BG7625" s="305"/>
      <c r="BJ7625" s="344"/>
      <c r="BK7625" s="344"/>
      <c r="BS7625" s="305"/>
      <c r="BT7625" s="305"/>
      <c r="BU7625" s="305"/>
      <c r="BV7625" s="305"/>
      <c r="BW7625" s="305"/>
      <c r="BX7625" s="305"/>
      <c r="BY7625" s="305"/>
      <c r="BZ7625" s="305"/>
      <c r="CA7625" s="305"/>
      <c r="CE7625" s="110"/>
    </row>
    <row r="7626" spans="9:83" s="108" customFormat="1" x14ac:dyDescent="0.25">
      <c r="I7626" s="111"/>
      <c r="J7626" s="111"/>
      <c r="K7626" s="111"/>
      <c r="L7626" s="111"/>
      <c r="M7626" s="111"/>
      <c r="N7626" s="111"/>
      <c r="O7626" s="112"/>
      <c r="AF7626" s="109"/>
      <c r="AG7626" s="109"/>
      <c r="AH7626" s="109"/>
      <c r="AN7626" s="109"/>
      <c r="AO7626" s="109"/>
      <c r="AP7626" s="109"/>
      <c r="BF7626" s="305"/>
      <c r="BG7626" s="305"/>
      <c r="BJ7626" s="344"/>
      <c r="BK7626" s="344"/>
      <c r="BS7626" s="305"/>
      <c r="BT7626" s="305"/>
      <c r="BU7626" s="305"/>
      <c r="BV7626" s="305"/>
      <c r="BW7626" s="305"/>
      <c r="BX7626" s="305"/>
      <c r="BY7626" s="305"/>
      <c r="BZ7626" s="305"/>
      <c r="CA7626" s="305"/>
      <c r="CE7626" s="110"/>
    </row>
    <row r="7627" spans="9:83" s="108" customFormat="1" x14ac:dyDescent="0.25">
      <c r="I7627" s="111"/>
      <c r="J7627" s="111"/>
      <c r="K7627" s="111"/>
      <c r="L7627" s="111"/>
      <c r="M7627" s="111"/>
      <c r="N7627" s="111"/>
      <c r="O7627" s="112"/>
      <c r="AF7627" s="109"/>
      <c r="AG7627" s="109"/>
      <c r="AH7627" s="109"/>
      <c r="AN7627" s="109"/>
      <c r="AO7627" s="109"/>
      <c r="AP7627" s="109"/>
      <c r="BF7627" s="305"/>
      <c r="BG7627" s="305"/>
      <c r="BJ7627" s="344"/>
      <c r="BK7627" s="344"/>
      <c r="BS7627" s="305"/>
      <c r="BT7627" s="305"/>
      <c r="BU7627" s="305"/>
      <c r="BV7627" s="305"/>
      <c r="BW7627" s="305"/>
      <c r="BX7627" s="305"/>
      <c r="BY7627" s="305"/>
      <c r="BZ7627" s="305"/>
      <c r="CA7627" s="305"/>
      <c r="CE7627" s="110"/>
    </row>
    <row r="7628" spans="9:83" s="108" customFormat="1" x14ac:dyDescent="0.25">
      <c r="I7628" s="111"/>
      <c r="J7628" s="111"/>
      <c r="K7628" s="111"/>
      <c r="L7628" s="111"/>
      <c r="M7628" s="111"/>
      <c r="N7628" s="111"/>
      <c r="O7628" s="112"/>
      <c r="AF7628" s="109"/>
      <c r="AG7628" s="109"/>
      <c r="AH7628" s="109"/>
      <c r="AN7628" s="109"/>
      <c r="AO7628" s="109"/>
      <c r="AP7628" s="109"/>
      <c r="BF7628" s="305"/>
      <c r="BG7628" s="305"/>
      <c r="BJ7628" s="344"/>
      <c r="BK7628" s="344"/>
      <c r="BS7628" s="305"/>
      <c r="BT7628" s="305"/>
      <c r="BU7628" s="305"/>
      <c r="BV7628" s="305"/>
      <c r="BW7628" s="305"/>
      <c r="BX7628" s="305"/>
      <c r="BY7628" s="305"/>
      <c r="BZ7628" s="305"/>
      <c r="CA7628" s="305"/>
      <c r="CE7628" s="110"/>
    </row>
    <row r="7629" spans="9:83" s="108" customFormat="1" x14ac:dyDescent="0.25">
      <c r="I7629" s="111"/>
      <c r="J7629" s="111"/>
      <c r="K7629" s="111"/>
      <c r="L7629" s="111"/>
      <c r="M7629" s="111"/>
      <c r="N7629" s="111"/>
      <c r="O7629" s="112"/>
      <c r="AF7629" s="109"/>
      <c r="AG7629" s="109"/>
      <c r="AH7629" s="109"/>
      <c r="AN7629" s="109"/>
      <c r="AO7629" s="109"/>
      <c r="AP7629" s="109"/>
      <c r="BF7629" s="305"/>
      <c r="BG7629" s="305"/>
      <c r="BJ7629" s="344"/>
      <c r="BK7629" s="344"/>
      <c r="BS7629" s="305"/>
      <c r="BT7629" s="305"/>
      <c r="BU7629" s="305"/>
      <c r="BV7629" s="305"/>
      <c r="BW7629" s="305"/>
      <c r="BX7629" s="305"/>
      <c r="BY7629" s="305"/>
      <c r="BZ7629" s="305"/>
      <c r="CA7629" s="305"/>
      <c r="CE7629" s="110"/>
    </row>
    <row r="7630" spans="9:83" s="108" customFormat="1" x14ac:dyDescent="0.25">
      <c r="I7630" s="111"/>
      <c r="J7630" s="111"/>
      <c r="K7630" s="111"/>
      <c r="L7630" s="111"/>
      <c r="M7630" s="111"/>
      <c r="N7630" s="111"/>
      <c r="O7630" s="112"/>
      <c r="AF7630" s="109"/>
      <c r="AG7630" s="109"/>
      <c r="AH7630" s="109"/>
      <c r="AN7630" s="109"/>
      <c r="AO7630" s="109"/>
      <c r="AP7630" s="109"/>
      <c r="BF7630" s="305"/>
      <c r="BG7630" s="305"/>
      <c r="BJ7630" s="344"/>
      <c r="BK7630" s="344"/>
      <c r="BS7630" s="305"/>
      <c r="BT7630" s="305"/>
      <c r="BU7630" s="305"/>
      <c r="BV7630" s="305"/>
      <c r="BW7630" s="305"/>
      <c r="BX7630" s="305"/>
      <c r="BY7630" s="305"/>
      <c r="BZ7630" s="305"/>
      <c r="CA7630" s="305"/>
      <c r="CE7630" s="110"/>
    </row>
    <row r="7631" spans="9:83" s="108" customFormat="1" x14ac:dyDescent="0.25">
      <c r="I7631" s="111"/>
      <c r="J7631" s="111"/>
      <c r="K7631" s="111"/>
      <c r="L7631" s="111"/>
      <c r="M7631" s="111"/>
      <c r="N7631" s="111"/>
      <c r="O7631" s="112"/>
      <c r="AF7631" s="109"/>
      <c r="AG7631" s="109"/>
      <c r="AH7631" s="109"/>
      <c r="AN7631" s="109"/>
      <c r="AO7631" s="109"/>
      <c r="AP7631" s="109"/>
      <c r="BF7631" s="305"/>
      <c r="BG7631" s="305"/>
      <c r="BJ7631" s="344"/>
      <c r="BK7631" s="344"/>
      <c r="BS7631" s="305"/>
      <c r="BT7631" s="305"/>
      <c r="BU7631" s="305"/>
      <c r="BV7631" s="305"/>
      <c r="BW7631" s="305"/>
      <c r="BX7631" s="305"/>
      <c r="BY7631" s="305"/>
      <c r="BZ7631" s="305"/>
      <c r="CA7631" s="305"/>
      <c r="CE7631" s="110"/>
    </row>
    <row r="7632" spans="9:83" s="108" customFormat="1" x14ac:dyDescent="0.25">
      <c r="I7632" s="111"/>
      <c r="J7632" s="111"/>
      <c r="K7632" s="111"/>
      <c r="L7632" s="111"/>
      <c r="M7632" s="111"/>
      <c r="N7632" s="111"/>
      <c r="O7632" s="112"/>
      <c r="AF7632" s="109"/>
      <c r="AG7632" s="109"/>
      <c r="AH7632" s="109"/>
      <c r="AN7632" s="109"/>
      <c r="AO7632" s="109"/>
      <c r="AP7632" s="109"/>
      <c r="BF7632" s="305"/>
      <c r="BG7632" s="305"/>
      <c r="BJ7632" s="344"/>
      <c r="BK7632" s="344"/>
      <c r="BS7632" s="305"/>
      <c r="BT7632" s="305"/>
      <c r="BU7632" s="305"/>
      <c r="BV7632" s="305"/>
      <c r="BW7632" s="305"/>
      <c r="BX7632" s="305"/>
      <c r="BY7632" s="305"/>
      <c r="BZ7632" s="305"/>
      <c r="CA7632" s="305"/>
      <c r="CE7632" s="110"/>
    </row>
    <row r="7633" spans="9:83" s="108" customFormat="1" x14ac:dyDescent="0.25">
      <c r="I7633" s="111"/>
      <c r="J7633" s="111"/>
      <c r="K7633" s="111"/>
      <c r="L7633" s="111"/>
      <c r="M7633" s="111"/>
      <c r="N7633" s="111"/>
      <c r="O7633" s="112"/>
      <c r="AF7633" s="109"/>
      <c r="AG7633" s="109"/>
      <c r="AH7633" s="109"/>
      <c r="AN7633" s="109"/>
      <c r="AO7633" s="109"/>
      <c r="AP7633" s="109"/>
      <c r="BF7633" s="305"/>
      <c r="BG7633" s="305"/>
      <c r="BJ7633" s="344"/>
      <c r="BK7633" s="344"/>
      <c r="BS7633" s="305"/>
      <c r="BT7633" s="305"/>
      <c r="BU7633" s="305"/>
      <c r="BV7633" s="305"/>
      <c r="BW7633" s="305"/>
      <c r="BX7633" s="305"/>
      <c r="BY7633" s="305"/>
      <c r="BZ7633" s="305"/>
      <c r="CA7633" s="305"/>
      <c r="CE7633" s="110"/>
    </row>
    <row r="7634" spans="9:83" s="108" customFormat="1" x14ac:dyDescent="0.25">
      <c r="I7634" s="111"/>
      <c r="J7634" s="111"/>
      <c r="K7634" s="111"/>
      <c r="L7634" s="111"/>
      <c r="M7634" s="111"/>
      <c r="N7634" s="111"/>
      <c r="O7634" s="112"/>
      <c r="AF7634" s="109"/>
      <c r="AG7634" s="109"/>
      <c r="AH7634" s="109"/>
      <c r="AN7634" s="109"/>
      <c r="AO7634" s="109"/>
      <c r="AP7634" s="109"/>
      <c r="BF7634" s="305"/>
      <c r="BG7634" s="305"/>
      <c r="BJ7634" s="344"/>
      <c r="BK7634" s="344"/>
      <c r="BS7634" s="305"/>
      <c r="BT7634" s="305"/>
      <c r="BU7634" s="305"/>
      <c r="BV7634" s="305"/>
      <c r="BW7634" s="305"/>
      <c r="BX7634" s="305"/>
      <c r="BY7634" s="305"/>
      <c r="BZ7634" s="305"/>
      <c r="CA7634" s="305"/>
      <c r="CE7634" s="110"/>
    </row>
    <row r="7635" spans="9:83" s="108" customFormat="1" x14ac:dyDescent="0.25">
      <c r="I7635" s="111"/>
      <c r="J7635" s="111"/>
      <c r="K7635" s="111"/>
      <c r="L7635" s="111"/>
      <c r="M7635" s="111"/>
      <c r="N7635" s="111"/>
      <c r="O7635" s="112"/>
      <c r="AF7635" s="109"/>
      <c r="AG7635" s="109"/>
      <c r="AH7635" s="109"/>
      <c r="AN7635" s="109"/>
      <c r="AO7635" s="109"/>
      <c r="AP7635" s="109"/>
      <c r="BF7635" s="305"/>
      <c r="BG7635" s="305"/>
      <c r="BJ7635" s="344"/>
      <c r="BK7635" s="344"/>
      <c r="BS7635" s="305"/>
      <c r="BT7635" s="305"/>
      <c r="BU7635" s="305"/>
      <c r="BV7635" s="305"/>
      <c r="BW7635" s="305"/>
      <c r="BX7635" s="305"/>
      <c r="BY7635" s="305"/>
      <c r="BZ7635" s="305"/>
      <c r="CA7635" s="305"/>
      <c r="CE7635" s="110"/>
    </row>
    <row r="7636" spans="9:83" s="108" customFormat="1" x14ac:dyDescent="0.25">
      <c r="I7636" s="111"/>
      <c r="J7636" s="111"/>
      <c r="K7636" s="111"/>
      <c r="L7636" s="111"/>
      <c r="M7636" s="111"/>
      <c r="N7636" s="111"/>
      <c r="O7636" s="112"/>
      <c r="AF7636" s="109"/>
      <c r="AG7636" s="109"/>
      <c r="AH7636" s="109"/>
      <c r="AN7636" s="109"/>
      <c r="AO7636" s="109"/>
      <c r="AP7636" s="109"/>
      <c r="BF7636" s="305"/>
      <c r="BG7636" s="305"/>
      <c r="BJ7636" s="344"/>
      <c r="BK7636" s="344"/>
      <c r="BS7636" s="305"/>
      <c r="BT7636" s="305"/>
      <c r="BU7636" s="305"/>
      <c r="BV7636" s="305"/>
      <c r="BW7636" s="305"/>
      <c r="BX7636" s="305"/>
      <c r="BY7636" s="305"/>
      <c r="BZ7636" s="305"/>
      <c r="CA7636" s="305"/>
      <c r="CE7636" s="110"/>
    </row>
    <row r="7637" spans="9:83" s="108" customFormat="1" x14ac:dyDescent="0.25">
      <c r="I7637" s="111"/>
      <c r="J7637" s="111"/>
      <c r="K7637" s="111"/>
      <c r="L7637" s="111"/>
      <c r="M7637" s="111"/>
      <c r="N7637" s="111"/>
      <c r="O7637" s="112"/>
      <c r="AF7637" s="109"/>
      <c r="AG7637" s="109"/>
      <c r="AH7637" s="109"/>
      <c r="AN7637" s="109"/>
      <c r="AO7637" s="109"/>
      <c r="AP7637" s="109"/>
      <c r="BF7637" s="305"/>
      <c r="BG7637" s="305"/>
      <c r="BJ7637" s="344"/>
      <c r="BK7637" s="344"/>
      <c r="BS7637" s="305"/>
      <c r="BT7637" s="305"/>
      <c r="BU7637" s="305"/>
      <c r="BV7637" s="305"/>
      <c r="BW7637" s="305"/>
      <c r="BX7637" s="305"/>
      <c r="BY7637" s="305"/>
      <c r="BZ7637" s="305"/>
      <c r="CA7637" s="305"/>
      <c r="CE7637" s="110"/>
    </row>
    <row r="7638" spans="9:83" s="108" customFormat="1" x14ac:dyDescent="0.25">
      <c r="I7638" s="111"/>
      <c r="J7638" s="111"/>
      <c r="K7638" s="111"/>
      <c r="L7638" s="111"/>
      <c r="M7638" s="111"/>
      <c r="N7638" s="111"/>
      <c r="O7638" s="112"/>
      <c r="AF7638" s="109"/>
      <c r="AG7638" s="109"/>
      <c r="AH7638" s="109"/>
      <c r="AN7638" s="109"/>
      <c r="AO7638" s="109"/>
      <c r="AP7638" s="109"/>
      <c r="BF7638" s="305"/>
      <c r="BG7638" s="305"/>
      <c r="BJ7638" s="344"/>
      <c r="BK7638" s="344"/>
      <c r="BS7638" s="305"/>
      <c r="BT7638" s="305"/>
      <c r="BU7638" s="305"/>
      <c r="BV7638" s="305"/>
      <c r="BW7638" s="305"/>
      <c r="BX7638" s="305"/>
      <c r="BY7638" s="305"/>
      <c r="BZ7638" s="305"/>
      <c r="CA7638" s="305"/>
      <c r="CE7638" s="110"/>
    </row>
    <row r="7639" spans="9:83" s="108" customFormat="1" x14ac:dyDescent="0.25">
      <c r="I7639" s="111"/>
      <c r="J7639" s="111"/>
      <c r="K7639" s="111"/>
      <c r="L7639" s="111"/>
      <c r="M7639" s="111"/>
      <c r="N7639" s="111"/>
      <c r="O7639" s="112"/>
      <c r="AF7639" s="109"/>
      <c r="AG7639" s="109"/>
      <c r="AH7639" s="109"/>
      <c r="AN7639" s="109"/>
      <c r="AO7639" s="109"/>
      <c r="AP7639" s="109"/>
      <c r="BF7639" s="305"/>
      <c r="BG7639" s="305"/>
      <c r="BJ7639" s="344"/>
      <c r="BK7639" s="344"/>
      <c r="BS7639" s="305"/>
      <c r="BT7639" s="305"/>
      <c r="BU7639" s="305"/>
      <c r="BV7639" s="305"/>
      <c r="BW7639" s="305"/>
      <c r="BX7639" s="305"/>
      <c r="BY7639" s="305"/>
      <c r="BZ7639" s="305"/>
      <c r="CA7639" s="305"/>
      <c r="CE7639" s="110"/>
    </row>
    <row r="7640" spans="9:83" s="108" customFormat="1" x14ac:dyDescent="0.25">
      <c r="I7640" s="111"/>
      <c r="J7640" s="111"/>
      <c r="K7640" s="111"/>
      <c r="L7640" s="111"/>
      <c r="M7640" s="111"/>
      <c r="N7640" s="111"/>
      <c r="O7640" s="112"/>
      <c r="AF7640" s="109"/>
      <c r="AG7640" s="109"/>
      <c r="AH7640" s="109"/>
      <c r="AN7640" s="109"/>
      <c r="AO7640" s="109"/>
      <c r="AP7640" s="109"/>
      <c r="BF7640" s="305"/>
      <c r="BG7640" s="305"/>
      <c r="BJ7640" s="344"/>
      <c r="BK7640" s="344"/>
      <c r="BS7640" s="305"/>
      <c r="BT7640" s="305"/>
      <c r="BU7640" s="305"/>
      <c r="BV7640" s="305"/>
      <c r="BW7640" s="305"/>
      <c r="BX7640" s="305"/>
      <c r="BY7640" s="305"/>
      <c r="BZ7640" s="305"/>
      <c r="CA7640" s="305"/>
      <c r="CE7640" s="110"/>
    </row>
    <row r="7641" spans="9:83" s="108" customFormat="1" x14ac:dyDescent="0.25">
      <c r="I7641" s="111"/>
      <c r="J7641" s="111"/>
      <c r="K7641" s="111"/>
      <c r="L7641" s="111"/>
      <c r="M7641" s="111"/>
      <c r="N7641" s="111"/>
      <c r="O7641" s="112"/>
      <c r="AF7641" s="109"/>
      <c r="AG7641" s="109"/>
      <c r="AH7641" s="109"/>
      <c r="AN7641" s="109"/>
      <c r="AO7641" s="109"/>
      <c r="AP7641" s="109"/>
      <c r="BF7641" s="305"/>
      <c r="BG7641" s="305"/>
      <c r="BJ7641" s="344"/>
      <c r="BK7641" s="344"/>
      <c r="BS7641" s="305"/>
      <c r="BT7641" s="305"/>
      <c r="BU7641" s="305"/>
      <c r="BV7641" s="305"/>
      <c r="BW7641" s="305"/>
      <c r="BX7641" s="305"/>
      <c r="BY7641" s="305"/>
      <c r="BZ7641" s="305"/>
      <c r="CA7641" s="305"/>
      <c r="CE7641" s="110"/>
    </row>
    <row r="7642" spans="9:83" s="108" customFormat="1" x14ac:dyDescent="0.25">
      <c r="I7642" s="111"/>
      <c r="J7642" s="111"/>
      <c r="K7642" s="111"/>
      <c r="L7642" s="111"/>
      <c r="M7642" s="111"/>
      <c r="N7642" s="111"/>
      <c r="O7642" s="112"/>
      <c r="AF7642" s="109"/>
      <c r="AG7642" s="109"/>
      <c r="AH7642" s="109"/>
      <c r="AN7642" s="109"/>
      <c r="AO7642" s="109"/>
      <c r="AP7642" s="109"/>
      <c r="BF7642" s="305"/>
      <c r="BG7642" s="305"/>
      <c r="BJ7642" s="344"/>
      <c r="BK7642" s="344"/>
      <c r="BS7642" s="305"/>
      <c r="BT7642" s="305"/>
      <c r="BU7642" s="305"/>
      <c r="BV7642" s="305"/>
      <c r="BW7642" s="305"/>
      <c r="BX7642" s="305"/>
      <c r="BY7642" s="305"/>
      <c r="BZ7642" s="305"/>
      <c r="CA7642" s="305"/>
      <c r="CE7642" s="110"/>
    </row>
    <row r="7643" spans="9:83" s="108" customFormat="1" x14ac:dyDescent="0.25">
      <c r="I7643" s="111"/>
      <c r="J7643" s="111"/>
      <c r="K7643" s="111"/>
      <c r="L7643" s="111"/>
      <c r="M7643" s="111"/>
      <c r="N7643" s="111"/>
      <c r="O7643" s="112"/>
      <c r="AF7643" s="109"/>
      <c r="AG7643" s="109"/>
      <c r="AH7643" s="109"/>
      <c r="AN7643" s="109"/>
      <c r="AO7643" s="109"/>
      <c r="AP7643" s="109"/>
      <c r="BF7643" s="305"/>
      <c r="BG7643" s="305"/>
      <c r="BJ7643" s="344"/>
      <c r="BK7643" s="344"/>
      <c r="BS7643" s="305"/>
      <c r="BT7643" s="305"/>
      <c r="BU7643" s="305"/>
      <c r="BV7643" s="305"/>
      <c r="BW7643" s="305"/>
      <c r="BX7643" s="305"/>
      <c r="BY7643" s="305"/>
      <c r="BZ7643" s="305"/>
      <c r="CA7643" s="305"/>
      <c r="CE7643" s="110"/>
    </row>
    <row r="7644" spans="9:83" s="108" customFormat="1" x14ac:dyDescent="0.25">
      <c r="I7644" s="111"/>
      <c r="J7644" s="111"/>
      <c r="K7644" s="111"/>
      <c r="L7644" s="111"/>
      <c r="M7644" s="111"/>
      <c r="N7644" s="111"/>
      <c r="O7644" s="112"/>
      <c r="AF7644" s="109"/>
      <c r="AG7644" s="109"/>
      <c r="AH7644" s="109"/>
      <c r="AN7644" s="109"/>
      <c r="AO7644" s="109"/>
      <c r="AP7644" s="109"/>
      <c r="BF7644" s="305"/>
      <c r="BG7644" s="305"/>
      <c r="BJ7644" s="344"/>
      <c r="BK7644" s="344"/>
      <c r="BS7644" s="305"/>
      <c r="BT7644" s="305"/>
      <c r="BU7644" s="305"/>
      <c r="BV7644" s="305"/>
      <c r="BW7644" s="305"/>
      <c r="BX7644" s="305"/>
      <c r="BY7644" s="305"/>
      <c r="BZ7644" s="305"/>
      <c r="CA7644" s="305"/>
      <c r="CE7644" s="110"/>
    </row>
    <row r="7645" spans="9:83" s="108" customFormat="1" x14ac:dyDescent="0.25">
      <c r="I7645" s="111"/>
      <c r="J7645" s="111"/>
      <c r="K7645" s="111"/>
      <c r="L7645" s="111"/>
      <c r="M7645" s="111"/>
      <c r="N7645" s="111"/>
      <c r="O7645" s="112"/>
      <c r="AF7645" s="109"/>
      <c r="AG7645" s="109"/>
      <c r="AH7645" s="109"/>
      <c r="AN7645" s="109"/>
      <c r="AO7645" s="109"/>
      <c r="AP7645" s="109"/>
      <c r="BF7645" s="305"/>
      <c r="BG7645" s="305"/>
      <c r="BJ7645" s="344"/>
      <c r="BK7645" s="344"/>
      <c r="BS7645" s="305"/>
      <c r="BT7645" s="305"/>
      <c r="BU7645" s="305"/>
      <c r="BV7645" s="305"/>
      <c r="BW7645" s="305"/>
      <c r="BX7645" s="305"/>
      <c r="BY7645" s="305"/>
      <c r="BZ7645" s="305"/>
      <c r="CA7645" s="305"/>
      <c r="CE7645" s="110"/>
    </row>
    <row r="7646" spans="9:83" s="108" customFormat="1" x14ac:dyDescent="0.25">
      <c r="I7646" s="111"/>
      <c r="J7646" s="111"/>
      <c r="K7646" s="111"/>
      <c r="L7646" s="111"/>
      <c r="M7646" s="111"/>
      <c r="N7646" s="111"/>
      <c r="O7646" s="112"/>
      <c r="AF7646" s="109"/>
      <c r="AG7646" s="109"/>
      <c r="AH7646" s="109"/>
      <c r="AN7646" s="109"/>
      <c r="AO7646" s="109"/>
      <c r="AP7646" s="109"/>
      <c r="BF7646" s="305"/>
      <c r="BG7646" s="305"/>
      <c r="BJ7646" s="344"/>
      <c r="BK7646" s="344"/>
      <c r="BS7646" s="305"/>
      <c r="BT7646" s="305"/>
      <c r="BU7646" s="305"/>
      <c r="BV7646" s="305"/>
      <c r="BW7646" s="305"/>
      <c r="BX7646" s="305"/>
      <c r="BY7646" s="305"/>
      <c r="BZ7646" s="305"/>
      <c r="CA7646" s="305"/>
      <c r="CE7646" s="110"/>
    </row>
    <row r="7647" spans="9:83" s="108" customFormat="1" x14ac:dyDescent="0.25">
      <c r="I7647" s="111"/>
      <c r="J7647" s="111"/>
      <c r="K7647" s="111"/>
      <c r="L7647" s="111"/>
      <c r="M7647" s="111"/>
      <c r="N7647" s="111"/>
      <c r="O7647" s="112"/>
      <c r="AF7647" s="109"/>
      <c r="AG7647" s="109"/>
      <c r="AH7647" s="109"/>
      <c r="AN7647" s="109"/>
      <c r="AO7647" s="109"/>
      <c r="AP7647" s="109"/>
      <c r="BF7647" s="305"/>
      <c r="BG7647" s="305"/>
      <c r="BJ7647" s="344"/>
      <c r="BK7647" s="344"/>
      <c r="BS7647" s="305"/>
      <c r="BT7647" s="305"/>
      <c r="BU7647" s="305"/>
      <c r="BV7647" s="305"/>
      <c r="BW7647" s="305"/>
      <c r="BX7647" s="305"/>
      <c r="BY7647" s="305"/>
      <c r="BZ7647" s="305"/>
      <c r="CA7647" s="305"/>
      <c r="CE7647" s="110"/>
    </row>
    <row r="7648" spans="9:83" s="108" customFormat="1" x14ac:dyDescent="0.25">
      <c r="I7648" s="111"/>
      <c r="J7648" s="111"/>
      <c r="K7648" s="111"/>
      <c r="L7648" s="111"/>
      <c r="M7648" s="111"/>
      <c r="N7648" s="111"/>
      <c r="O7648" s="112"/>
      <c r="AF7648" s="109"/>
      <c r="AG7648" s="109"/>
      <c r="AH7648" s="109"/>
      <c r="AN7648" s="109"/>
      <c r="AO7648" s="109"/>
      <c r="AP7648" s="109"/>
      <c r="BF7648" s="305"/>
      <c r="BG7648" s="305"/>
      <c r="BJ7648" s="344"/>
      <c r="BK7648" s="344"/>
      <c r="BS7648" s="305"/>
      <c r="BT7648" s="305"/>
      <c r="BU7648" s="305"/>
      <c r="BV7648" s="305"/>
      <c r="BW7648" s="305"/>
      <c r="BX7648" s="305"/>
      <c r="BY7648" s="305"/>
      <c r="BZ7648" s="305"/>
      <c r="CA7648" s="305"/>
      <c r="CE7648" s="110"/>
    </row>
    <row r="7649" spans="9:83" s="108" customFormat="1" x14ac:dyDescent="0.25">
      <c r="I7649" s="111"/>
      <c r="J7649" s="111"/>
      <c r="K7649" s="111"/>
      <c r="L7649" s="111"/>
      <c r="M7649" s="111"/>
      <c r="N7649" s="111"/>
      <c r="O7649" s="112"/>
      <c r="AF7649" s="109"/>
      <c r="AG7649" s="109"/>
      <c r="AH7649" s="109"/>
      <c r="AN7649" s="109"/>
      <c r="AO7649" s="109"/>
      <c r="AP7649" s="109"/>
      <c r="BF7649" s="305"/>
      <c r="BG7649" s="305"/>
      <c r="BJ7649" s="344"/>
      <c r="BK7649" s="344"/>
      <c r="BS7649" s="305"/>
      <c r="BT7649" s="305"/>
      <c r="BU7649" s="305"/>
      <c r="BV7649" s="305"/>
      <c r="BW7649" s="305"/>
      <c r="BX7649" s="305"/>
      <c r="BY7649" s="305"/>
      <c r="BZ7649" s="305"/>
      <c r="CA7649" s="305"/>
      <c r="CE7649" s="110"/>
    </row>
    <row r="7650" spans="9:83" s="108" customFormat="1" x14ac:dyDescent="0.25">
      <c r="I7650" s="111"/>
      <c r="J7650" s="111"/>
      <c r="K7650" s="111"/>
      <c r="L7650" s="111"/>
      <c r="M7650" s="111"/>
      <c r="N7650" s="111"/>
      <c r="O7650" s="112"/>
      <c r="AF7650" s="109"/>
      <c r="AG7650" s="109"/>
      <c r="AH7650" s="109"/>
      <c r="AN7650" s="109"/>
      <c r="AO7650" s="109"/>
      <c r="AP7650" s="109"/>
      <c r="BF7650" s="305"/>
      <c r="BG7650" s="305"/>
      <c r="BJ7650" s="344"/>
      <c r="BK7650" s="344"/>
      <c r="BS7650" s="305"/>
      <c r="BT7650" s="305"/>
      <c r="BU7650" s="305"/>
      <c r="BV7650" s="305"/>
      <c r="BW7650" s="305"/>
      <c r="BX7650" s="305"/>
      <c r="BY7650" s="305"/>
      <c r="BZ7650" s="305"/>
      <c r="CA7650" s="305"/>
      <c r="CE7650" s="110"/>
    </row>
    <row r="7651" spans="9:83" s="108" customFormat="1" x14ac:dyDescent="0.25">
      <c r="I7651" s="111"/>
      <c r="J7651" s="111"/>
      <c r="K7651" s="111"/>
      <c r="L7651" s="111"/>
      <c r="M7651" s="111"/>
      <c r="N7651" s="111"/>
      <c r="O7651" s="112"/>
      <c r="AF7651" s="109"/>
      <c r="AG7651" s="109"/>
      <c r="AH7651" s="109"/>
      <c r="AN7651" s="109"/>
      <c r="AO7651" s="109"/>
      <c r="AP7651" s="109"/>
      <c r="BF7651" s="305"/>
      <c r="BG7651" s="305"/>
      <c r="BJ7651" s="344"/>
      <c r="BK7651" s="344"/>
      <c r="BS7651" s="305"/>
      <c r="BT7651" s="305"/>
      <c r="BU7651" s="305"/>
      <c r="BV7651" s="305"/>
      <c r="BW7651" s="305"/>
      <c r="BX7651" s="305"/>
      <c r="BY7651" s="305"/>
      <c r="BZ7651" s="305"/>
      <c r="CA7651" s="305"/>
      <c r="CE7651" s="110"/>
    </row>
    <row r="7652" spans="9:83" s="108" customFormat="1" x14ac:dyDescent="0.25">
      <c r="I7652" s="111"/>
      <c r="J7652" s="111"/>
      <c r="K7652" s="111"/>
      <c r="L7652" s="111"/>
      <c r="M7652" s="111"/>
      <c r="N7652" s="111"/>
      <c r="O7652" s="112"/>
      <c r="AF7652" s="109"/>
      <c r="AG7652" s="109"/>
      <c r="AH7652" s="109"/>
      <c r="AN7652" s="109"/>
      <c r="AO7652" s="109"/>
      <c r="AP7652" s="109"/>
      <c r="BF7652" s="305"/>
      <c r="BG7652" s="305"/>
      <c r="BJ7652" s="344"/>
      <c r="BK7652" s="344"/>
      <c r="BS7652" s="305"/>
      <c r="BT7652" s="305"/>
      <c r="BU7652" s="305"/>
      <c r="BV7652" s="305"/>
      <c r="BW7652" s="305"/>
      <c r="BX7652" s="305"/>
      <c r="BY7652" s="305"/>
      <c r="BZ7652" s="305"/>
      <c r="CA7652" s="305"/>
      <c r="CE7652" s="110"/>
    </row>
    <row r="7653" spans="9:83" s="108" customFormat="1" x14ac:dyDescent="0.25">
      <c r="I7653" s="111"/>
      <c r="J7653" s="111"/>
      <c r="K7653" s="111"/>
      <c r="L7653" s="111"/>
      <c r="M7653" s="111"/>
      <c r="N7653" s="111"/>
      <c r="O7653" s="112"/>
      <c r="AF7653" s="109"/>
      <c r="AG7653" s="109"/>
      <c r="AH7653" s="109"/>
      <c r="AN7653" s="109"/>
      <c r="AO7653" s="109"/>
      <c r="AP7653" s="109"/>
      <c r="BF7653" s="305"/>
      <c r="BG7653" s="305"/>
      <c r="BJ7653" s="344"/>
      <c r="BK7653" s="344"/>
      <c r="BS7653" s="305"/>
      <c r="BT7653" s="305"/>
      <c r="BU7653" s="305"/>
      <c r="BV7653" s="305"/>
      <c r="BW7653" s="305"/>
      <c r="BX7653" s="305"/>
      <c r="BY7653" s="305"/>
      <c r="BZ7653" s="305"/>
      <c r="CA7653" s="305"/>
      <c r="CE7653" s="110"/>
    </row>
    <row r="7654" spans="9:83" s="108" customFormat="1" x14ac:dyDescent="0.25">
      <c r="I7654" s="111"/>
      <c r="J7654" s="111"/>
      <c r="K7654" s="111"/>
      <c r="L7654" s="111"/>
      <c r="M7654" s="111"/>
      <c r="N7654" s="111"/>
      <c r="O7654" s="112"/>
      <c r="AF7654" s="109"/>
      <c r="AG7654" s="109"/>
      <c r="AH7654" s="109"/>
      <c r="AN7654" s="109"/>
      <c r="AO7654" s="109"/>
      <c r="AP7654" s="109"/>
      <c r="BF7654" s="305"/>
      <c r="BG7654" s="305"/>
      <c r="BJ7654" s="344"/>
      <c r="BK7654" s="344"/>
      <c r="BS7654" s="305"/>
      <c r="BT7654" s="305"/>
      <c r="BU7654" s="305"/>
      <c r="BV7654" s="305"/>
      <c r="BW7654" s="305"/>
      <c r="BX7654" s="305"/>
      <c r="BY7654" s="305"/>
      <c r="BZ7654" s="305"/>
      <c r="CA7654" s="305"/>
      <c r="CE7654" s="110"/>
    </row>
    <row r="7655" spans="9:83" s="108" customFormat="1" x14ac:dyDescent="0.25">
      <c r="I7655" s="111"/>
      <c r="J7655" s="111"/>
      <c r="K7655" s="111"/>
      <c r="L7655" s="111"/>
      <c r="M7655" s="111"/>
      <c r="N7655" s="111"/>
      <c r="O7655" s="112"/>
      <c r="AF7655" s="109"/>
      <c r="AG7655" s="109"/>
      <c r="AH7655" s="109"/>
      <c r="AN7655" s="109"/>
      <c r="AO7655" s="109"/>
      <c r="AP7655" s="109"/>
      <c r="BF7655" s="305"/>
      <c r="BG7655" s="305"/>
      <c r="BJ7655" s="344"/>
      <c r="BK7655" s="344"/>
      <c r="BS7655" s="305"/>
      <c r="BT7655" s="305"/>
      <c r="BU7655" s="305"/>
      <c r="BV7655" s="305"/>
      <c r="BW7655" s="305"/>
      <c r="BX7655" s="305"/>
      <c r="BY7655" s="305"/>
      <c r="BZ7655" s="305"/>
      <c r="CA7655" s="305"/>
      <c r="CE7655" s="110"/>
    </row>
    <row r="7656" spans="9:83" s="108" customFormat="1" x14ac:dyDescent="0.25">
      <c r="I7656" s="111"/>
      <c r="J7656" s="111"/>
      <c r="K7656" s="111"/>
      <c r="L7656" s="111"/>
      <c r="M7656" s="111"/>
      <c r="N7656" s="111"/>
      <c r="O7656" s="112"/>
      <c r="AF7656" s="109"/>
      <c r="AG7656" s="109"/>
      <c r="AH7656" s="109"/>
      <c r="AN7656" s="109"/>
      <c r="AO7656" s="109"/>
      <c r="AP7656" s="109"/>
      <c r="BF7656" s="305"/>
      <c r="BG7656" s="305"/>
      <c r="BJ7656" s="344"/>
      <c r="BK7656" s="344"/>
      <c r="BS7656" s="305"/>
      <c r="BT7656" s="305"/>
      <c r="BU7656" s="305"/>
      <c r="BV7656" s="305"/>
      <c r="BW7656" s="305"/>
      <c r="BX7656" s="305"/>
      <c r="BY7656" s="305"/>
      <c r="BZ7656" s="305"/>
      <c r="CA7656" s="305"/>
      <c r="CE7656" s="110"/>
    </row>
    <row r="7657" spans="9:83" s="108" customFormat="1" x14ac:dyDescent="0.25">
      <c r="I7657" s="111"/>
      <c r="J7657" s="111"/>
      <c r="K7657" s="111"/>
      <c r="L7657" s="111"/>
      <c r="M7657" s="111"/>
      <c r="N7657" s="111"/>
      <c r="O7657" s="112"/>
      <c r="AF7657" s="109"/>
      <c r="AG7657" s="109"/>
      <c r="AH7657" s="109"/>
      <c r="AN7657" s="109"/>
      <c r="AO7657" s="109"/>
      <c r="AP7657" s="109"/>
      <c r="BF7657" s="305"/>
      <c r="BG7657" s="305"/>
      <c r="BJ7657" s="344"/>
      <c r="BK7657" s="344"/>
      <c r="BS7657" s="305"/>
      <c r="BT7657" s="305"/>
      <c r="BU7657" s="305"/>
      <c r="BV7657" s="305"/>
      <c r="BW7657" s="305"/>
      <c r="BX7657" s="305"/>
      <c r="BY7657" s="305"/>
      <c r="BZ7657" s="305"/>
      <c r="CA7657" s="305"/>
      <c r="CE7657" s="110"/>
    </row>
    <row r="7658" spans="9:83" s="108" customFormat="1" x14ac:dyDescent="0.25">
      <c r="I7658" s="111"/>
      <c r="J7658" s="111"/>
      <c r="K7658" s="111"/>
      <c r="L7658" s="111"/>
      <c r="M7658" s="111"/>
      <c r="N7658" s="111"/>
      <c r="O7658" s="112"/>
      <c r="AF7658" s="109"/>
      <c r="AG7658" s="109"/>
      <c r="AH7658" s="109"/>
      <c r="AN7658" s="109"/>
      <c r="AO7658" s="109"/>
      <c r="AP7658" s="109"/>
      <c r="BF7658" s="305"/>
      <c r="BG7658" s="305"/>
      <c r="BJ7658" s="344"/>
      <c r="BK7658" s="344"/>
      <c r="BS7658" s="305"/>
      <c r="BT7658" s="305"/>
      <c r="BU7658" s="305"/>
      <c r="BV7658" s="305"/>
      <c r="BW7658" s="305"/>
      <c r="BX7658" s="305"/>
      <c r="BY7658" s="305"/>
      <c r="BZ7658" s="305"/>
      <c r="CA7658" s="305"/>
      <c r="CE7658" s="110"/>
    </row>
    <row r="7659" spans="9:83" s="108" customFormat="1" x14ac:dyDescent="0.25">
      <c r="I7659" s="111"/>
      <c r="J7659" s="111"/>
      <c r="K7659" s="111"/>
      <c r="L7659" s="111"/>
      <c r="M7659" s="111"/>
      <c r="N7659" s="111"/>
      <c r="O7659" s="112"/>
      <c r="AF7659" s="109"/>
      <c r="AG7659" s="109"/>
      <c r="AH7659" s="109"/>
      <c r="AN7659" s="109"/>
      <c r="AO7659" s="109"/>
      <c r="AP7659" s="109"/>
      <c r="BF7659" s="305"/>
      <c r="BG7659" s="305"/>
      <c r="BJ7659" s="344"/>
      <c r="BK7659" s="344"/>
      <c r="BS7659" s="305"/>
      <c r="BT7659" s="305"/>
      <c r="BU7659" s="305"/>
      <c r="BV7659" s="305"/>
      <c r="BW7659" s="305"/>
      <c r="BX7659" s="305"/>
      <c r="BY7659" s="305"/>
      <c r="BZ7659" s="305"/>
      <c r="CA7659" s="305"/>
      <c r="CE7659" s="110"/>
    </row>
    <row r="7660" spans="9:83" s="108" customFormat="1" x14ac:dyDescent="0.25">
      <c r="I7660" s="111"/>
      <c r="J7660" s="111"/>
      <c r="K7660" s="111"/>
      <c r="L7660" s="111"/>
      <c r="M7660" s="111"/>
      <c r="N7660" s="111"/>
      <c r="O7660" s="112"/>
      <c r="AF7660" s="109"/>
      <c r="AG7660" s="109"/>
      <c r="AH7660" s="109"/>
      <c r="AN7660" s="109"/>
      <c r="AO7660" s="109"/>
      <c r="AP7660" s="109"/>
      <c r="BF7660" s="305"/>
      <c r="BG7660" s="305"/>
      <c r="BJ7660" s="344"/>
      <c r="BK7660" s="344"/>
      <c r="BS7660" s="305"/>
      <c r="BT7660" s="305"/>
      <c r="BU7660" s="305"/>
      <c r="BV7660" s="305"/>
      <c r="BW7660" s="305"/>
      <c r="BX7660" s="305"/>
      <c r="BY7660" s="305"/>
      <c r="BZ7660" s="305"/>
      <c r="CA7660" s="305"/>
      <c r="CE7660" s="110"/>
    </row>
    <row r="7661" spans="9:83" s="108" customFormat="1" x14ac:dyDescent="0.25">
      <c r="I7661" s="111"/>
      <c r="J7661" s="111"/>
      <c r="K7661" s="111"/>
      <c r="L7661" s="111"/>
      <c r="M7661" s="111"/>
      <c r="N7661" s="111"/>
      <c r="O7661" s="112"/>
      <c r="AF7661" s="109"/>
      <c r="AG7661" s="109"/>
      <c r="AH7661" s="109"/>
      <c r="AN7661" s="109"/>
      <c r="AO7661" s="109"/>
      <c r="AP7661" s="109"/>
      <c r="BF7661" s="305"/>
      <c r="BG7661" s="305"/>
      <c r="BJ7661" s="344"/>
      <c r="BK7661" s="344"/>
      <c r="BS7661" s="305"/>
      <c r="BT7661" s="305"/>
      <c r="BU7661" s="305"/>
      <c r="BV7661" s="305"/>
      <c r="BW7661" s="305"/>
      <c r="BX7661" s="305"/>
      <c r="BY7661" s="305"/>
      <c r="BZ7661" s="305"/>
      <c r="CA7661" s="305"/>
      <c r="CE7661" s="110"/>
    </row>
    <row r="7662" spans="9:83" s="108" customFormat="1" x14ac:dyDescent="0.25">
      <c r="I7662" s="111"/>
      <c r="J7662" s="111"/>
      <c r="K7662" s="111"/>
      <c r="L7662" s="111"/>
      <c r="M7662" s="111"/>
      <c r="N7662" s="111"/>
      <c r="O7662" s="112"/>
      <c r="AF7662" s="109"/>
      <c r="AG7662" s="109"/>
      <c r="AH7662" s="109"/>
      <c r="AN7662" s="109"/>
      <c r="AO7662" s="109"/>
      <c r="AP7662" s="109"/>
      <c r="BF7662" s="305"/>
      <c r="BG7662" s="305"/>
      <c r="BJ7662" s="344"/>
      <c r="BK7662" s="344"/>
      <c r="BS7662" s="305"/>
      <c r="BT7662" s="305"/>
      <c r="BU7662" s="305"/>
      <c r="BV7662" s="305"/>
      <c r="BW7662" s="305"/>
      <c r="BX7662" s="305"/>
      <c r="BY7662" s="305"/>
      <c r="BZ7662" s="305"/>
      <c r="CA7662" s="305"/>
      <c r="CE7662" s="110"/>
    </row>
    <row r="7663" spans="9:83" s="108" customFormat="1" x14ac:dyDescent="0.25">
      <c r="I7663" s="111"/>
      <c r="J7663" s="111"/>
      <c r="K7663" s="111"/>
      <c r="L7663" s="111"/>
      <c r="M7663" s="111"/>
      <c r="N7663" s="111"/>
      <c r="O7663" s="112"/>
      <c r="AF7663" s="109"/>
      <c r="AG7663" s="109"/>
      <c r="AH7663" s="109"/>
      <c r="AN7663" s="109"/>
      <c r="AO7663" s="109"/>
      <c r="AP7663" s="109"/>
      <c r="BF7663" s="305"/>
      <c r="BG7663" s="305"/>
      <c r="BJ7663" s="344"/>
      <c r="BK7663" s="344"/>
      <c r="BS7663" s="305"/>
      <c r="BT7663" s="305"/>
      <c r="BU7663" s="305"/>
      <c r="BV7663" s="305"/>
      <c r="BW7663" s="305"/>
      <c r="BX7663" s="305"/>
      <c r="BY7663" s="305"/>
      <c r="BZ7663" s="305"/>
      <c r="CA7663" s="305"/>
      <c r="CE7663" s="110"/>
    </row>
    <row r="7664" spans="9:83" s="108" customFormat="1" x14ac:dyDescent="0.25">
      <c r="I7664" s="111"/>
      <c r="J7664" s="111"/>
      <c r="K7664" s="111"/>
      <c r="L7664" s="111"/>
      <c r="M7664" s="111"/>
      <c r="N7664" s="111"/>
      <c r="O7664" s="112"/>
      <c r="AF7664" s="109"/>
      <c r="AG7664" s="109"/>
      <c r="AH7664" s="109"/>
      <c r="AN7664" s="109"/>
      <c r="AO7664" s="109"/>
      <c r="AP7664" s="109"/>
      <c r="BF7664" s="305"/>
      <c r="BG7664" s="305"/>
      <c r="BJ7664" s="344"/>
      <c r="BK7664" s="344"/>
      <c r="BS7664" s="305"/>
      <c r="BT7664" s="305"/>
      <c r="BU7664" s="305"/>
      <c r="BV7664" s="305"/>
      <c r="BW7664" s="305"/>
      <c r="BX7664" s="305"/>
      <c r="BY7664" s="305"/>
      <c r="BZ7664" s="305"/>
      <c r="CA7664" s="305"/>
      <c r="CE7664" s="110"/>
    </row>
    <row r="7665" spans="9:83" s="108" customFormat="1" x14ac:dyDescent="0.25">
      <c r="I7665" s="111"/>
      <c r="J7665" s="111"/>
      <c r="K7665" s="111"/>
      <c r="L7665" s="111"/>
      <c r="M7665" s="111"/>
      <c r="N7665" s="111"/>
      <c r="O7665" s="112"/>
      <c r="AF7665" s="109"/>
      <c r="AG7665" s="109"/>
      <c r="AH7665" s="109"/>
      <c r="AN7665" s="109"/>
      <c r="AO7665" s="109"/>
      <c r="AP7665" s="109"/>
      <c r="BF7665" s="305"/>
      <c r="BG7665" s="305"/>
      <c r="BJ7665" s="344"/>
      <c r="BK7665" s="344"/>
      <c r="BS7665" s="305"/>
      <c r="BT7665" s="305"/>
      <c r="BU7665" s="305"/>
      <c r="BV7665" s="305"/>
      <c r="BW7665" s="305"/>
      <c r="BX7665" s="305"/>
      <c r="BY7665" s="305"/>
      <c r="BZ7665" s="305"/>
      <c r="CA7665" s="305"/>
      <c r="CE7665" s="110"/>
    </row>
    <row r="7666" spans="9:83" s="108" customFormat="1" x14ac:dyDescent="0.25">
      <c r="I7666" s="111"/>
      <c r="J7666" s="111"/>
      <c r="K7666" s="111"/>
      <c r="L7666" s="111"/>
      <c r="M7666" s="111"/>
      <c r="N7666" s="111"/>
      <c r="O7666" s="112"/>
      <c r="AF7666" s="109"/>
      <c r="AG7666" s="109"/>
      <c r="AH7666" s="109"/>
      <c r="AN7666" s="109"/>
      <c r="AO7666" s="109"/>
      <c r="AP7666" s="109"/>
      <c r="BF7666" s="305"/>
      <c r="BG7666" s="305"/>
      <c r="BJ7666" s="344"/>
      <c r="BK7666" s="344"/>
      <c r="BS7666" s="305"/>
      <c r="BT7666" s="305"/>
      <c r="BU7666" s="305"/>
      <c r="BV7666" s="305"/>
      <c r="BW7666" s="305"/>
      <c r="BX7666" s="305"/>
      <c r="BY7666" s="305"/>
      <c r="BZ7666" s="305"/>
      <c r="CA7666" s="305"/>
      <c r="CE7666" s="110"/>
    </row>
    <row r="7667" spans="9:83" s="108" customFormat="1" x14ac:dyDescent="0.25">
      <c r="I7667" s="111"/>
      <c r="J7667" s="111"/>
      <c r="K7667" s="111"/>
      <c r="L7667" s="111"/>
      <c r="M7667" s="111"/>
      <c r="N7667" s="111"/>
      <c r="O7667" s="112"/>
      <c r="AF7667" s="109"/>
      <c r="AG7667" s="109"/>
      <c r="AH7667" s="109"/>
      <c r="AN7667" s="109"/>
      <c r="AO7667" s="109"/>
      <c r="AP7667" s="109"/>
      <c r="BF7667" s="305"/>
      <c r="BG7667" s="305"/>
      <c r="BJ7667" s="344"/>
      <c r="BK7667" s="344"/>
      <c r="BS7667" s="305"/>
      <c r="BT7667" s="305"/>
      <c r="BU7667" s="305"/>
      <c r="BV7667" s="305"/>
      <c r="BW7667" s="305"/>
      <c r="BX7667" s="305"/>
      <c r="BY7667" s="305"/>
      <c r="BZ7667" s="305"/>
      <c r="CA7667" s="305"/>
      <c r="CE7667" s="110"/>
    </row>
    <row r="7668" spans="9:83" s="108" customFormat="1" x14ac:dyDescent="0.25">
      <c r="I7668" s="111"/>
      <c r="J7668" s="111"/>
      <c r="K7668" s="111"/>
      <c r="L7668" s="111"/>
      <c r="M7668" s="111"/>
      <c r="N7668" s="111"/>
      <c r="O7668" s="112"/>
      <c r="AF7668" s="109"/>
      <c r="AG7668" s="109"/>
      <c r="AH7668" s="109"/>
      <c r="AN7668" s="109"/>
      <c r="AO7668" s="109"/>
      <c r="AP7668" s="109"/>
      <c r="BF7668" s="305"/>
      <c r="BG7668" s="305"/>
      <c r="BJ7668" s="344"/>
      <c r="BK7668" s="344"/>
      <c r="BS7668" s="305"/>
      <c r="BT7668" s="305"/>
      <c r="BU7668" s="305"/>
      <c r="BV7668" s="305"/>
      <c r="BW7668" s="305"/>
      <c r="BX7668" s="305"/>
      <c r="BY7668" s="305"/>
      <c r="BZ7668" s="305"/>
      <c r="CA7668" s="305"/>
      <c r="CE7668" s="110"/>
    </row>
    <row r="7669" spans="9:83" s="108" customFormat="1" x14ac:dyDescent="0.25">
      <c r="I7669" s="111"/>
      <c r="J7669" s="111"/>
      <c r="K7669" s="111"/>
      <c r="L7669" s="111"/>
      <c r="M7669" s="111"/>
      <c r="N7669" s="111"/>
      <c r="O7669" s="112"/>
      <c r="AF7669" s="109"/>
      <c r="AG7669" s="109"/>
      <c r="AH7669" s="109"/>
      <c r="AN7669" s="109"/>
      <c r="AO7669" s="109"/>
      <c r="AP7669" s="109"/>
      <c r="BF7669" s="305"/>
      <c r="BG7669" s="305"/>
      <c r="BJ7669" s="344"/>
      <c r="BK7669" s="344"/>
      <c r="BS7669" s="305"/>
      <c r="BT7669" s="305"/>
      <c r="BU7669" s="305"/>
      <c r="BV7669" s="305"/>
      <c r="BW7669" s="305"/>
      <c r="BX7669" s="305"/>
      <c r="BY7669" s="305"/>
      <c r="BZ7669" s="305"/>
      <c r="CA7669" s="305"/>
      <c r="CE7669" s="110"/>
    </row>
    <row r="7670" spans="9:83" s="108" customFormat="1" x14ac:dyDescent="0.25">
      <c r="I7670" s="111"/>
      <c r="J7670" s="111"/>
      <c r="K7670" s="111"/>
      <c r="L7670" s="111"/>
      <c r="M7670" s="111"/>
      <c r="N7670" s="111"/>
      <c r="O7670" s="112"/>
      <c r="AF7670" s="109"/>
      <c r="AG7670" s="109"/>
      <c r="AH7670" s="109"/>
      <c r="AN7670" s="109"/>
      <c r="AO7670" s="109"/>
      <c r="AP7670" s="109"/>
      <c r="BF7670" s="305"/>
      <c r="BG7670" s="305"/>
      <c r="BJ7670" s="344"/>
      <c r="BK7670" s="344"/>
      <c r="BS7670" s="305"/>
      <c r="BT7670" s="305"/>
      <c r="BU7670" s="305"/>
      <c r="BV7670" s="305"/>
      <c r="BW7670" s="305"/>
      <c r="BX7670" s="305"/>
      <c r="BY7670" s="305"/>
      <c r="BZ7670" s="305"/>
      <c r="CA7670" s="305"/>
      <c r="CE7670" s="110"/>
    </row>
    <row r="7671" spans="9:83" s="108" customFormat="1" x14ac:dyDescent="0.25">
      <c r="I7671" s="111"/>
      <c r="J7671" s="111"/>
      <c r="K7671" s="111"/>
      <c r="L7671" s="111"/>
      <c r="M7671" s="111"/>
      <c r="N7671" s="111"/>
      <c r="O7671" s="112"/>
      <c r="AF7671" s="109"/>
      <c r="AG7671" s="109"/>
      <c r="AH7671" s="109"/>
      <c r="AN7671" s="109"/>
      <c r="AO7671" s="109"/>
      <c r="AP7671" s="109"/>
      <c r="BF7671" s="305"/>
      <c r="BG7671" s="305"/>
      <c r="BJ7671" s="344"/>
      <c r="BK7671" s="344"/>
      <c r="BS7671" s="305"/>
      <c r="BT7671" s="305"/>
      <c r="BU7671" s="305"/>
      <c r="BV7671" s="305"/>
      <c r="BW7671" s="305"/>
      <c r="BX7671" s="305"/>
      <c r="BY7671" s="305"/>
      <c r="BZ7671" s="305"/>
      <c r="CA7671" s="305"/>
      <c r="CE7671" s="110"/>
    </row>
    <row r="7672" spans="9:83" s="108" customFormat="1" x14ac:dyDescent="0.25">
      <c r="I7672" s="111"/>
      <c r="J7672" s="111"/>
      <c r="K7672" s="111"/>
      <c r="L7672" s="111"/>
      <c r="M7672" s="111"/>
      <c r="N7672" s="111"/>
      <c r="O7672" s="112"/>
      <c r="AF7672" s="109"/>
      <c r="AG7672" s="109"/>
      <c r="AH7672" s="109"/>
      <c r="AN7672" s="109"/>
      <c r="AO7672" s="109"/>
      <c r="AP7672" s="109"/>
      <c r="BF7672" s="305"/>
      <c r="BG7672" s="305"/>
      <c r="BJ7672" s="344"/>
      <c r="BK7672" s="344"/>
      <c r="BS7672" s="305"/>
      <c r="BT7672" s="305"/>
      <c r="BU7672" s="305"/>
      <c r="BV7672" s="305"/>
      <c r="BW7672" s="305"/>
      <c r="BX7672" s="305"/>
      <c r="BY7672" s="305"/>
      <c r="BZ7672" s="305"/>
      <c r="CA7672" s="305"/>
      <c r="CE7672" s="110"/>
    </row>
    <row r="7673" spans="9:83" s="108" customFormat="1" x14ac:dyDescent="0.25">
      <c r="I7673" s="111"/>
      <c r="J7673" s="111"/>
      <c r="K7673" s="111"/>
      <c r="L7673" s="111"/>
      <c r="M7673" s="111"/>
      <c r="N7673" s="111"/>
      <c r="O7673" s="112"/>
      <c r="AF7673" s="109"/>
      <c r="AG7673" s="109"/>
      <c r="AH7673" s="109"/>
      <c r="AN7673" s="109"/>
      <c r="AO7673" s="109"/>
      <c r="AP7673" s="109"/>
      <c r="BF7673" s="305"/>
      <c r="BG7673" s="305"/>
      <c r="BJ7673" s="344"/>
      <c r="BK7673" s="344"/>
      <c r="BS7673" s="305"/>
      <c r="BT7673" s="305"/>
      <c r="BU7673" s="305"/>
      <c r="BV7673" s="305"/>
      <c r="BW7673" s="305"/>
      <c r="BX7673" s="305"/>
      <c r="BY7673" s="305"/>
      <c r="BZ7673" s="305"/>
      <c r="CA7673" s="305"/>
      <c r="CE7673" s="110"/>
    </row>
    <row r="7674" spans="9:83" s="108" customFormat="1" x14ac:dyDescent="0.25">
      <c r="I7674" s="111"/>
      <c r="J7674" s="111"/>
      <c r="K7674" s="111"/>
      <c r="L7674" s="111"/>
      <c r="M7674" s="111"/>
      <c r="N7674" s="111"/>
      <c r="O7674" s="112"/>
      <c r="AF7674" s="109"/>
      <c r="AG7674" s="109"/>
      <c r="AH7674" s="109"/>
      <c r="AN7674" s="109"/>
      <c r="AO7674" s="109"/>
      <c r="AP7674" s="109"/>
      <c r="BF7674" s="305"/>
      <c r="BG7674" s="305"/>
      <c r="BJ7674" s="344"/>
      <c r="BK7674" s="344"/>
      <c r="BS7674" s="305"/>
      <c r="BT7674" s="305"/>
      <c r="BU7674" s="305"/>
      <c r="BV7674" s="305"/>
      <c r="BW7674" s="305"/>
      <c r="BX7674" s="305"/>
      <c r="BY7674" s="305"/>
      <c r="BZ7674" s="305"/>
      <c r="CA7674" s="305"/>
      <c r="CE7674" s="110"/>
    </row>
    <row r="7675" spans="9:83" s="108" customFormat="1" x14ac:dyDescent="0.25">
      <c r="I7675" s="111"/>
      <c r="J7675" s="111"/>
      <c r="K7675" s="111"/>
      <c r="L7675" s="111"/>
      <c r="M7675" s="111"/>
      <c r="N7675" s="111"/>
      <c r="O7675" s="112"/>
      <c r="AF7675" s="109"/>
      <c r="AG7675" s="109"/>
      <c r="AH7675" s="109"/>
      <c r="AN7675" s="109"/>
      <c r="AO7675" s="109"/>
      <c r="AP7675" s="109"/>
      <c r="BF7675" s="305"/>
      <c r="BG7675" s="305"/>
      <c r="BJ7675" s="344"/>
      <c r="BK7675" s="344"/>
      <c r="BS7675" s="305"/>
      <c r="BT7675" s="305"/>
      <c r="BU7675" s="305"/>
      <c r="BV7675" s="305"/>
      <c r="BW7675" s="305"/>
      <c r="BX7675" s="305"/>
      <c r="BY7675" s="305"/>
      <c r="BZ7675" s="305"/>
      <c r="CA7675" s="305"/>
      <c r="CE7675" s="110"/>
    </row>
    <row r="7676" spans="9:83" s="108" customFormat="1" x14ac:dyDescent="0.25">
      <c r="I7676" s="111"/>
      <c r="J7676" s="111"/>
      <c r="K7676" s="111"/>
      <c r="L7676" s="111"/>
      <c r="M7676" s="111"/>
      <c r="N7676" s="111"/>
      <c r="O7676" s="112"/>
      <c r="AF7676" s="109"/>
      <c r="AG7676" s="109"/>
      <c r="AH7676" s="109"/>
      <c r="AN7676" s="109"/>
      <c r="AO7676" s="109"/>
      <c r="AP7676" s="109"/>
      <c r="BF7676" s="305"/>
      <c r="BG7676" s="305"/>
      <c r="BJ7676" s="344"/>
      <c r="BK7676" s="344"/>
      <c r="BS7676" s="305"/>
      <c r="BT7676" s="305"/>
      <c r="BU7676" s="305"/>
      <c r="BV7676" s="305"/>
      <c r="BW7676" s="305"/>
      <c r="BX7676" s="305"/>
      <c r="BY7676" s="305"/>
      <c r="BZ7676" s="305"/>
      <c r="CA7676" s="305"/>
      <c r="CE7676" s="110"/>
    </row>
    <row r="7677" spans="9:83" s="108" customFormat="1" x14ac:dyDescent="0.25">
      <c r="I7677" s="111"/>
      <c r="J7677" s="111"/>
      <c r="K7677" s="111"/>
      <c r="L7677" s="111"/>
      <c r="M7677" s="111"/>
      <c r="N7677" s="111"/>
      <c r="O7677" s="112"/>
      <c r="AF7677" s="109"/>
      <c r="AG7677" s="109"/>
      <c r="AH7677" s="109"/>
      <c r="AN7677" s="109"/>
      <c r="AO7677" s="109"/>
      <c r="AP7677" s="109"/>
      <c r="BF7677" s="305"/>
      <c r="BG7677" s="305"/>
      <c r="BJ7677" s="344"/>
      <c r="BK7677" s="344"/>
      <c r="BS7677" s="305"/>
      <c r="BT7677" s="305"/>
      <c r="BU7677" s="305"/>
      <c r="BV7677" s="305"/>
      <c r="BW7677" s="305"/>
      <c r="BX7677" s="305"/>
      <c r="BY7677" s="305"/>
      <c r="BZ7677" s="305"/>
      <c r="CA7677" s="305"/>
      <c r="CE7677" s="110"/>
    </row>
    <row r="7678" spans="9:83" s="108" customFormat="1" x14ac:dyDescent="0.25">
      <c r="I7678" s="111"/>
      <c r="J7678" s="111"/>
      <c r="K7678" s="111"/>
      <c r="L7678" s="111"/>
      <c r="M7678" s="111"/>
      <c r="N7678" s="111"/>
      <c r="O7678" s="112"/>
      <c r="AF7678" s="109"/>
      <c r="AG7678" s="109"/>
      <c r="AH7678" s="109"/>
      <c r="AN7678" s="109"/>
      <c r="AO7678" s="109"/>
      <c r="AP7678" s="109"/>
      <c r="BF7678" s="305"/>
      <c r="BG7678" s="305"/>
      <c r="BJ7678" s="344"/>
      <c r="BK7678" s="344"/>
      <c r="BS7678" s="305"/>
      <c r="BT7678" s="305"/>
      <c r="BU7678" s="305"/>
      <c r="BV7678" s="305"/>
      <c r="BW7678" s="305"/>
      <c r="BX7678" s="305"/>
      <c r="BY7678" s="305"/>
      <c r="BZ7678" s="305"/>
      <c r="CA7678" s="305"/>
      <c r="CE7678" s="110"/>
    </row>
    <row r="7679" spans="9:83" s="108" customFormat="1" x14ac:dyDescent="0.25">
      <c r="I7679" s="111"/>
      <c r="J7679" s="111"/>
      <c r="K7679" s="111"/>
      <c r="L7679" s="111"/>
      <c r="M7679" s="111"/>
      <c r="N7679" s="111"/>
      <c r="O7679" s="112"/>
      <c r="AF7679" s="109"/>
      <c r="AG7679" s="109"/>
      <c r="AH7679" s="109"/>
      <c r="AN7679" s="109"/>
      <c r="AO7679" s="109"/>
      <c r="AP7679" s="109"/>
      <c r="BF7679" s="305"/>
      <c r="BG7679" s="305"/>
      <c r="BJ7679" s="344"/>
      <c r="BK7679" s="344"/>
      <c r="BS7679" s="305"/>
      <c r="BT7679" s="305"/>
      <c r="BU7679" s="305"/>
      <c r="BV7679" s="305"/>
      <c r="BW7679" s="305"/>
      <c r="BX7679" s="305"/>
      <c r="BY7679" s="305"/>
      <c r="BZ7679" s="305"/>
      <c r="CA7679" s="305"/>
      <c r="CE7679" s="110"/>
    </row>
    <row r="7680" spans="9:83" s="108" customFormat="1" x14ac:dyDescent="0.25">
      <c r="I7680" s="111"/>
      <c r="J7680" s="111"/>
      <c r="K7680" s="111"/>
      <c r="L7680" s="111"/>
      <c r="M7680" s="111"/>
      <c r="N7680" s="111"/>
      <c r="O7680" s="112"/>
      <c r="AF7680" s="109"/>
      <c r="AG7680" s="109"/>
      <c r="AH7680" s="109"/>
      <c r="AN7680" s="109"/>
      <c r="AO7680" s="109"/>
      <c r="AP7680" s="109"/>
      <c r="BF7680" s="305"/>
      <c r="BG7680" s="305"/>
      <c r="BJ7680" s="344"/>
      <c r="BK7680" s="344"/>
      <c r="BS7680" s="305"/>
      <c r="BT7680" s="305"/>
      <c r="BU7680" s="305"/>
      <c r="BV7680" s="305"/>
      <c r="BW7680" s="305"/>
      <c r="BX7680" s="305"/>
      <c r="BY7680" s="305"/>
      <c r="BZ7680" s="305"/>
      <c r="CA7680" s="305"/>
      <c r="CE7680" s="110"/>
    </row>
    <row r="7681" spans="9:83" s="108" customFormat="1" x14ac:dyDescent="0.25">
      <c r="I7681" s="111"/>
      <c r="J7681" s="111"/>
      <c r="K7681" s="111"/>
      <c r="L7681" s="111"/>
      <c r="M7681" s="111"/>
      <c r="N7681" s="111"/>
      <c r="O7681" s="112"/>
      <c r="AF7681" s="109"/>
      <c r="AG7681" s="109"/>
      <c r="AH7681" s="109"/>
      <c r="AN7681" s="109"/>
      <c r="AO7681" s="109"/>
      <c r="AP7681" s="109"/>
      <c r="BF7681" s="305"/>
      <c r="BG7681" s="305"/>
      <c r="BJ7681" s="344"/>
      <c r="BK7681" s="344"/>
      <c r="BS7681" s="305"/>
      <c r="BT7681" s="305"/>
      <c r="BU7681" s="305"/>
      <c r="BV7681" s="305"/>
      <c r="BW7681" s="305"/>
      <c r="BX7681" s="305"/>
      <c r="BY7681" s="305"/>
      <c r="BZ7681" s="305"/>
      <c r="CA7681" s="305"/>
      <c r="CE7681" s="110"/>
    </row>
    <row r="7682" spans="9:83" s="108" customFormat="1" x14ac:dyDescent="0.25">
      <c r="I7682" s="111"/>
      <c r="J7682" s="111"/>
      <c r="K7682" s="111"/>
      <c r="L7682" s="111"/>
      <c r="M7682" s="111"/>
      <c r="N7682" s="111"/>
      <c r="O7682" s="112"/>
      <c r="AF7682" s="109"/>
      <c r="AG7682" s="109"/>
      <c r="AH7682" s="109"/>
      <c r="AN7682" s="109"/>
      <c r="AO7682" s="109"/>
      <c r="AP7682" s="109"/>
      <c r="BF7682" s="305"/>
      <c r="BG7682" s="305"/>
      <c r="BJ7682" s="344"/>
      <c r="BK7682" s="344"/>
      <c r="BS7682" s="305"/>
      <c r="BT7682" s="305"/>
      <c r="BU7682" s="305"/>
      <c r="BV7682" s="305"/>
      <c r="BW7682" s="305"/>
      <c r="BX7682" s="305"/>
      <c r="BY7682" s="305"/>
      <c r="BZ7682" s="305"/>
      <c r="CA7682" s="305"/>
      <c r="CE7682" s="110"/>
    </row>
    <row r="7683" spans="9:83" s="108" customFormat="1" x14ac:dyDescent="0.25">
      <c r="I7683" s="111"/>
      <c r="J7683" s="111"/>
      <c r="K7683" s="111"/>
      <c r="L7683" s="111"/>
      <c r="M7683" s="111"/>
      <c r="N7683" s="111"/>
      <c r="O7683" s="112"/>
      <c r="AF7683" s="109"/>
      <c r="AG7683" s="109"/>
      <c r="AH7683" s="109"/>
      <c r="AN7683" s="109"/>
      <c r="AO7683" s="109"/>
      <c r="AP7683" s="109"/>
      <c r="BF7683" s="305"/>
      <c r="BG7683" s="305"/>
      <c r="BJ7683" s="344"/>
      <c r="BK7683" s="344"/>
      <c r="BS7683" s="305"/>
      <c r="BT7683" s="305"/>
      <c r="BU7683" s="305"/>
      <c r="BV7683" s="305"/>
      <c r="BW7683" s="305"/>
      <c r="BX7683" s="305"/>
      <c r="BY7683" s="305"/>
      <c r="BZ7683" s="305"/>
      <c r="CA7683" s="305"/>
      <c r="CE7683" s="110"/>
    </row>
    <row r="7684" spans="9:83" s="108" customFormat="1" x14ac:dyDescent="0.25">
      <c r="I7684" s="111"/>
      <c r="J7684" s="111"/>
      <c r="K7684" s="111"/>
      <c r="L7684" s="111"/>
      <c r="M7684" s="111"/>
      <c r="N7684" s="111"/>
      <c r="O7684" s="112"/>
      <c r="AF7684" s="109"/>
      <c r="AG7684" s="109"/>
      <c r="AH7684" s="109"/>
      <c r="AN7684" s="109"/>
      <c r="AO7684" s="109"/>
      <c r="AP7684" s="109"/>
      <c r="BF7684" s="305"/>
      <c r="BG7684" s="305"/>
      <c r="BJ7684" s="344"/>
      <c r="BK7684" s="344"/>
      <c r="BS7684" s="305"/>
      <c r="BT7684" s="305"/>
      <c r="BU7684" s="305"/>
      <c r="BV7684" s="305"/>
      <c r="BW7684" s="305"/>
      <c r="BX7684" s="305"/>
      <c r="BY7684" s="305"/>
      <c r="BZ7684" s="305"/>
      <c r="CA7684" s="305"/>
      <c r="CE7684" s="110"/>
    </row>
    <row r="7685" spans="9:83" s="108" customFormat="1" x14ac:dyDescent="0.25">
      <c r="I7685" s="111"/>
      <c r="J7685" s="111"/>
      <c r="K7685" s="111"/>
      <c r="L7685" s="111"/>
      <c r="M7685" s="111"/>
      <c r="N7685" s="111"/>
      <c r="O7685" s="112"/>
      <c r="AF7685" s="109"/>
      <c r="AG7685" s="109"/>
      <c r="AH7685" s="109"/>
      <c r="AN7685" s="109"/>
      <c r="AO7685" s="109"/>
      <c r="AP7685" s="109"/>
      <c r="BF7685" s="305"/>
      <c r="BG7685" s="305"/>
      <c r="BJ7685" s="344"/>
      <c r="BK7685" s="344"/>
      <c r="BS7685" s="305"/>
      <c r="BT7685" s="305"/>
      <c r="BU7685" s="305"/>
      <c r="BV7685" s="305"/>
      <c r="BW7685" s="305"/>
      <c r="BX7685" s="305"/>
      <c r="BY7685" s="305"/>
      <c r="BZ7685" s="305"/>
      <c r="CA7685" s="305"/>
      <c r="CE7685" s="110"/>
    </row>
    <row r="7686" spans="9:83" s="108" customFormat="1" x14ac:dyDescent="0.25">
      <c r="I7686" s="111"/>
      <c r="J7686" s="111"/>
      <c r="K7686" s="111"/>
      <c r="L7686" s="111"/>
      <c r="M7686" s="111"/>
      <c r="N7686" s="111"/>
      <c r="O7686" s="112"/>
      <c r="AF7686" s="109"/>
      <c r="AG7686" s="109"/>
      <c r="AH7686" s="109"/>
      <c r="AN7686" s="109"/>
      <c r="AO7686" s="109"/>
      <c r="AP7686" s="109"/>
      <c r="BF7686" s="305"/>
      <c r="BG7686" s="305"/>
      <c r="BJ7686" s="344"/>
      <c r="BK7686" s="344"/>
      <c r="BS7686" s="305"/>
      <c r="BT7686" s="305"/>
      <c r="BU7686" s="305"/>
      <c r="BV7686" s="305"/>
      <c r="BW7686" s="305"/>
      <c r="BX7686" s="305"/>
      <c r="BY7686" s="305"/>
      <c r="BZ7686" s="305"/>
      <c r="CA7686" s="305"/>
      <c r="CE7686" s="110"/>
    </row>
    <row r="7687" spans="9:83" s="108" customFormat="1" x14ac:dyDescent="0.25">
      <c r="I7687" s="111"/>
      <c r="J7687" s="111"/>
      <c r="K7687" s="111"/>
      <c r="L7687" s="111"/>
      <c r="M7687" s="111"/>
      <c r="N7687" s="111"/>
      <c r="O7687" s="112"/>
      <c r="AF7687" s="109"/>
      <c r="AG7687" s="109"/>
      <c r="AH7687" s="109"/>
      <c r="AN7687" s="109"/>
      <c r="AO7687" s="109"/>
      <c r="AP7687" s="109"/>
      <c r="BF7687" s="305"/>
      <c r="BG7687" s="305"/>
      <c r="BJ7687" s="344"/>
      <c r="BK7687" s="344"/>
      <c r="BS7687" s="305"/>
      <c r="BT7687" s="305"/>
      <c r="BU7687" s="305"/>
      <c r="BV7687" s="305"/>
      <c r="BW7687" s="305"/>
      <c r="BX7687" s="305"/>
      <c r="BY7687" s="305"/>
      <c r="BZ7687" s="305"/>
      <c r="CA7687" s="305"/>
      <c r="CE7687" s="110"/>
    </row>
    <row r="7688" spans="9:83" s="108" customFormat="1" x14ac:dyDescent="0.25">
      <c r="I7688" s="111"/>
      <c r="J7688" s="111"/>
      <c r="K7688" s="111"/>
      <c r="L7688" s="111"/>
      <c r="M7688" s="111"/>
      <c r="N7688" s="111"/>
      <c r="O7688" s="112"/>
      <c r="AF7688" s="109"/>
      <c r="AG7688" s="109"/>
      <c r="AH7688" s="109"/>
      <c r="AN7688" s="109"/>
      <c r="AO7688" s="109"/>
      <c r="AP7688" s="109"/>
      <c r="BF7688" s="305"/>
      <c r="BG7688" s="305"/>
      <c r="BJ7688" s="344"/>
      <c r="BK7688" s="344"/>
      <c r="BS7688" s="305"/>
      <c r="BT7688" s="305"/>
      <c r="BU7688" s="305"/>
      <c r="BV7688" s="305"/>
      <c r="BW7688" s="305"/>
      <c r="BX7688" s="305"/>
      <c r="BY7688" s="305"/>
      <c r="BZ7688" s="305"/>
      <c r="CA7688" s="305"/>
      <c r="CE7688" s="110"/>
    </row>
    <row r="7689" spans="9:83" s="108" customFormat="1" x14ac:dyDescent="0.25">
      <c r="I7689" s="111"/>
      <c r="J7689" s="111"/>
      <c r="K7689" s="111"/>
      <c r="L7689" s="111"/>
      <c r="M7689" s="111"/>
      <c r="N7689" s="111"/>
      <c r="O7689" s="112"/>
      <c r="AF7689" s="109"/>
      <c r="AG7689" s="109"/>
      <c r="AH7689" s="109"/>
      <c r="AN7689" s="109"/>
      <c r="AO7689" s="109"/>
      <c r="AP7689" s="109"/>
      <c r="BF7689" s="305"/>
      <c r="BG7689" s="305"/>
      <c r="BJ7689" s="344"/>
      <c r="BK7689" s="344"/>
      <c r="BS7689" s="305"/>
      <c r="BT7689" s="305"/>
      <c r="BU7689" s="305"/>
      <c r="BV7689" s="305"/>
      <c r="BW7689" s="305"/>
      <c r="BX7689" s="305"/>
      <c r="BY7689" s="305"/>
      <c r="BZ7689" s="305"/>
      <c r="CA7689" s="305"/>
      <c r="CE7689" s="110"/>
    </row>
    <row r="7690" spans="9:83" s="108" customFormat="1" x14ac:dyDescent="0.25">
      <c r="I7690" s="111"/>
      <c r="J7690" s="111"/>
      <c r="K7690" s="111"/>
      <c r="L7690" s="111"/>
      <c r="M7690" s="111"/>
      <c r="N7690" s="111"/>
      <c r="O7690" s="112"/>
      <c r="AF7690" s="109"/>
      <c r="AG7690" s="109"/>
      <c r="AH7690" s="109"/>
      <c r="AN7690" s="109"/>
      <c r="AO7690" s="109"/>
      <c r="AP7690" s="109"/>
      <c r="BF7690" s="305"/>
      <c r="BG7690" s="305"/>
      <c r="BJ7690" s="344"/>
      <c r="BK7690" s="344"/>
      <c r="BS7690" s="305"/>
      <c r="BT7690" s="305"/>
      <c r="BU7690" s="305"/>
      <c r="BV7690" s="305"/>
      <c r="BW7690" s="305"/>
      <c r="BX7690" s="305"/>
      <c r="BY7690" s="305"/>
      <c r="BZ7690" s="305"/>
      <c r="CA7690" s="305"/>
      <c r="CE7690" s="110"/>
    </row>
    <row r="7691" spans="9:83" s="108" customFormat="1" x14ac:dyDescent="0.25">
      <c r="I7691" s="111"/>
      <c r="J7691" s="111"/>
      <c r="K7691" s="111"/>
      <c r="L7691" s="111"/>
      <c r="M7691" s="111"/>
      <c r="N7691" s="111"/>
      <c r="O7691" s="112"/>
      <c r="AF7691" s="109"/>
      <c r="AG7691" s="109"/>
      <c r="AH7691" s="109"/>
      <c r="AN7691" s="109"/>
      <c r="AO7691" s="109"/>
      <c r="AP7691" s="109"/>
      <c r="BF7691" s="305"/>
      <c r="BG7691" s="305"/>
      <c r="BJ7691" s="344"/>
      <c r="BK7691" s="344"/>
      <c r="BS7691" s="305"/>
      <c r="BT7691" s="305"/>
      <c r="BU7691" s="305"/>
      <c r="BV7691" s="305"/>
      <c r="BW7691" s="305"/>
      <c r="BX7691" s="305"/>
      <c r="BY7691" s="305"/>
      <c r="BZ7691" s="305"/>
      <c r="CA7691" s="305"/>
      <c r="CE7691" s="110"/>
    </row>
    <row r="7692" spans="9:83" s="108" customFormat="1" x14ac:dyDescent="0.25">
      <c r="I7692" s="111"/>
      <c r="J7692" s="111"/>
      <c r="K7692" s="111"/>
      <c r="L7692" s="111"/>
      <c r="M7692" s="111"/>
      <c r="N7692" s="111"/>
      <c r="O7692" s="112"/>
      <c r="AF7692" s="109"/>
      <c r="AG7692" s="109"/>
      <c r="AH7692" s="109"/>
      <c r="AN7692" s="109"/>
      <c r="AO7692" s="109"/>
      <c r="AP7692" s="109"/>
      <c r="BF7692" s="305"/>
      <c r="BG7692" s="305"/>
      <c r="BJ7692" s="344"/>
      <c r="BK7692" s="344"/>
      <c r="BS7692" s="305"/>
      <c r="BT7692" s="305"/>
      <c r="BU7692" s="305"/>
      <c r="BV7692" s="305"/>
      <c r="BW7692" s="305"/>
      <c r="BX7692" s="305"/>
      <c r="BY7692" s="305"/>
      <c r="BZ7692" s="305"/>
      <c r="CA7692" s="305"/>
      <c r="CE7692" s="110"/>
    </row>
    <row r="7693" spans="9:83" s="108" customFormat="1" x14ac:dyDescent="0.25">
      <c r="I7693" s="111"/>
      <c r="J7693" s="111"/>
      <c r="K7693" s="111"/>
      <c r="L7693" s="111"/>
      <c r="M7693" s="111"/>
      <c r="N7693" s="111"/>
      <c r="O7693" s="112"/>
      <c r="AF7693" s="109"/>
      <c r="AG7693" s="109"/>
      <c r="AH7693" s="109"/>
      <c r="AN7693" s="109"/>
      <c r="AO7693" s="109"/>
      <c r="AP7693" s="109"/>
      <c r="BF7693" s="305"/>
      <c r="BG7693" s="305"/>
      <c r="BJ7693" s="344"/>
      <c r="BK7693" s="344"/>
      <c r="BS7693" s="305"/>
      <c r="BT7693" s="305"/>
      <c r="BU7693" s="305"/>
      <c r="BV7693" s="305"/>
      <c r="BW7693" s="305"/>
      <c r="BX7693" s="305"/>
      <c r="BY7693" s="305"/>
      <c r="BZ7693" s="305"/>
      <c r="CA7693" s="305"/>
      <c r="CE7693" s="110"/>
    </row>
    <row r="7694" spans="9:83" s="108" customFormat="1" x14ac:dyDescent="0.25">
      <c r="I7694" s="111"/>
      <c r="J7694" s="111"/>
      <c r="K7694" s="111"/>
      <c r="L7694" s="111"/>
      <c r="M7694" s="111"/>
      <c r="N7694" s="111"/>
      <c r="O7694" s="112"/>
      <c r="AF7694" s="109"/>
      <c r="AG7694" s="109"/>
      <c r="AH7694" s="109"/>
      <c r="AN7694" s="109"/>
      <c r="AO7694" s="109"/>
      <c r="AP7694" s="109"/>
      <c r="BF7694" s="305"/>
      <c r="BG7694" s="305"/>
      <c r="BJ7694" s="344"/>
      <c r="BK7694" s="344"/>
      <c r="BS7694" s="305"/>
      <c r="BT7694" s="305"/>
      <c r="BU7694" s="305"/>
      <c r="BV7694" s="305"/>
      <c r="BW7694" s="305"/>
      <c r="BX7694" s="305"/>
      <c r="BY7694" s="305"/>
      <c r="BZ7694" s="305"/>
      <c r="CA7694" s="305"/>
      <c r="CE7694" s="110"/>
    </row>
    <row r="7695" spans="9:83" s="108" customFormat="1" x14ac:dyDescent="0.25">
      <c r="I7695" s="111"/>
      <c r="J7695" s="111"/>
      <c r="K7695" s="111"/>
      <c r="L7695" s="111"/>
      <c r="M7695" s="111"/>
      <c r="N7695" s="111"/>
      <c r="O7695" s="112"/>
      <c r="AF7695" s="109"/>
      <c r="AG7695" s="109"/>
      <c r="AH7695" s="109"/>
      <c r="AN7695" s="109"/>
      <c r="AO7695" s="109"/>
      <c r="AP7695" s="109"/>
      <c r="BF7695" s="305"/>
      <c r="BG7695" s="305"/>
      <c r="BJ7695" s="344"/>
      <c r="BK7695" s="344"/>
      <c r="BS7695" s="305"/>
      <c r="BT7695" s="305"/>
      <c r="BU7695" s="305"/>
      <c r="BV7695" s="305"/>
      <c r="BW7695" s="305"/>
      <c r="BX7695" s="305"/>
      <c r="BY7695" s="305"/>
      <c r="BZ7695" s="305"/>
      <c r="CA7695" s="305"/>
      <c r="CE7695" s="110"/>
    </row>
    <row r="7696" spans="9:83" s="108" customFormat="1" x14ac:dyDescent="0.25">
      <c r="I7696" s="111"/>
      <c r="J7696" s="111"/>
      <c r="K7696" s="111"/>
      <c r="L7696" s="111"/>
      <c r="M7696" s="111"/>
      <c r="N7696" s="111"/>
      <c r="O7696" s="112"/>
      <c r="AF7696" s="109"/>
      <c r="AG7696" s="109"/>
      <c r="AH7696" s="109"/>
      <c r="AN7696" s="109"/>
      <c r="AO7696" s="109"/>
      <c r="AP7696" s="109"/>
      <c r="BF7696" s="305"/>
      <c r="BG7696" s="305"/>
      <c r="BJ7696" s="344"/>
      <c r="BK7696" s="344"/>
      <c r="BS7696" s="305"/>
      <c r="BT7696" s="305"/>
      <c r="BU7696" s="305"/>
      <c r="BV7696" s="305"/>
      <c r="BW7696" s="305"/>
      <c r="BX7696" s="305"/>
      <c r="BY7696" s="305"/>
      <c r="BZ7696" s="305"/>
      <c r="CA7696" s="305"/>
      <c r="CE7696" s="110"/>
    </row>
    <row r="7697" spans="9:83" s="108" customFormat="1" x14ac:dyDescent="0.25">
      <c r="I7697" s="111"/>
      <c r="J7697" s="111"/>
      <c r="K7697" s="111"/>
      <c r="L7697" s="111"/>
      <c r="M7697" s="111"/>
      <c r="N7697" s="111"/>
      <c r="O7697" s="112"/>
      <c r="AF7697" s="109"/>
      <c r="AG7697" s="109"/>
      <c r="AH7697" s="109"/>
      <c r="AN7697" s="109"/>
      <c r="AO7697" s="109"/>
      <c r="AP7697" s="109"/>
      <c r="BF7697" s="305"/>
      <c r="BG7697" s="305"/>
      <c r="BJ7697" s="344"/>
      <c r="BK7697" s="344"/>
      <c r="BS7697" s="305"/>
      <c r="BT7697" s="305"/>
      <c r="BU7697" s="305"/>
      <c r="BV7697" s="305"/>
      <c r="BW7697" s="305"/>
      <c r="BX7697" s="305"/>
      <c r="BY7697" s="305"/>
      <c r="BZ7697" s="305"/>
      <c r="CA7697" s="305"/>
      <c r="CE7697" s="110"/>
    </row>
    <row r="7698" spans="9:83" s="108" customFormat="1" x14ac:dyDescent="0.25">
      <c r="I7698" s="111"/>
      <c r="J7698" s="111"/>
      <c r="K7698" s="111"/>
      <c r="L7698" s="111"/>
      <c r="M7698" s="111"/>
      <c r="N7698" s="111"/>
      <c r="O7698" s="112"/>
      <c r="AF7698" s="109"/>
      <c r="AG7698" s="109"/>
      <c r="AH7698" s="109"/>
      <c r="AN7698" s="109"/>
      <c r="AO7698" s="109"/>
      <c r="AP7698" s="109"/>
      <c r="BF7698" s="305"/>
      <c r="BG7698" s="305"/>
      <c r="BJ7698" s="344"/>
      <c r="BK7698" s="344"/>
      <c r="BS7698" s="305"/>
      <c r="BT7698" s="305"/>
      <c r="BU7698" s="305"/>
      <c r="BV7698" s="305"/>
      <c r="BW7698" s="305"/>
      <c r="BX7698" s="305"/>
      <c r="BY7698" s="305"/>
      <c r="BZ7698" s="305"/>
      <c r="CA7698" s="305"/>
      <c r="CE7698" s="110"/>
    </row>
    <row r="7699" spans="9:83" s="108" customFormat="1" x14ac:dyDescent="0.25">
      <c r="I7699" s="111"/>
      <c r="J7699" s="111"/>
      <c r="K7699" s="111"/>
      <c r="L7699" s="111"/>
      <c r="M7699" s="111"/>
      <c r="N7699" s="111"/>
      <c r="O7699" s="112"/>
      <c r="AF7699" s="109"/>
      <c r="AG7699" s="109"/>
      <c r="AH7699" s="109"/>
      <c r="AN7699" s="109"/>
      <c r="AO7699" s="109"/>
      <c r="AP7699" s="109"/>
      <c r="BF7699" s="305"/>
      <c r="BG7699" s="305"/>
      <c r="BJ7699" s="344"/>
      <c r="BK7699" s="344"/>
      <c r="BS7699" s="305"/>
      <c r="BT7699" s="305"/>
      <c r="BU7699" s="305"/>
      <c r="BV7699" s="305"/>
      <c r="BW7699" s="305"/>
      <c r="BX7699" s="305"/>
      <c r="BY7699" s="305"/>
      <c r="BZ7699" s="305"/>
      <c r="CA7699" s="305"/>
      <c r="CE7699" s="110"/>
    </row>
    <row r="7700" spans="9:83" s="108" customFormat="1" x14ac:dyDescent="0.25">
      <c r="I7700" s="111"/>
      <c r="J7700" s="111"/>
      <c r="K7700" s="111"/>
      <c r="L7700" s="111"/>
      <c r="M7700" s="111"/>
      <c r="N7700" s="111"/>
      <c r="O7700" s="112"/>
      <c r="AF7700" s="109"/>
      <c r="AG7700" s="109"/>
      <c r="AH7700" s="109"/>
      <c r="AN7700" s="109"/>
      <c r="AO7700" s="109"/>
      <c r="AP7700" s="109"/>
      <c r="BF7700" s="305"/>
      <c r="BG7700" s="305"/>
      <c r="BJ7700" s="344"/>
      <c r="BK7700" s="344"/>
      <c r="BS7700" s="305"/>
      <c r="BT7700" s="305"/>
      <c r="BU7700" s="305"/>
      <c r="BV7700" s="305"/>
      <c r="BW7700" s="305"/>
      <c r="BX7700" s="305"/>
      <c r="BY7700" s="305"/>
      <c r="BZ7700" s="305"/>
      <c r="CA7700" s="305"/>
      <c r="CE7700" s="110"/>
    </row>
    <row r="7701" spans="9:83" s="108" customFormat="1" x14ac:dyDescent="0.25">
      <c r="I7701" s="111"/>
      <c r="J7701" s="111"/>
      <c r="K7701" s="111"/>
      <c r="L7701" s="111"/>
      <c r="M7701" s="111"/>
      <c r="N7701" s="111"/>
      <c r="O7701" s="112"/>
      <c r="AF7701" s="109"/>
      <c r="AG7701" s="109"/>
      <c r="AH7701" s="109"/>
      <c r="AN7701" s="109"/>
      <c r="AO7701" s="109"/>
      <c r="AP7701" s="109"/>
      <c r="BF7701" s="305"/>
      <c r="BG7701" s="305"/>
      <c r="BJ7701" s="344"/>
      <c r="BK7701" s="344"/>
      <c r="BS7701" s="305"/>
      <c r="BT7701" s="305"/>
      <c r="BU7701" s="305"/>
      <c r="BV7701" s="305"/>
      <c r="BW7701" s="305"/>
      <c r="BX7701" s="305"/>
      <c r="BY7701" s="305"/>
      <c r="BZ7701" s="305"/>
      <c r="CA7701" s="305"/>
      <c r="CE7701" s="110"/>
    </row>
    <row r="7702" spans="9:83" s="108" customFormat="1" x14ac:dyDescent="0.25">
      <c r="I7702" s="111"/>
      <c r="J7702" s="111"/>
      <c r="K7702" s="111"/>
      <c r="L7702" s="111"/>
      <c r="M7702" s="111"/>
      <c r="N7702" s="111"/>
      <c r="O7702" s="112"/>
      <c r="AF7702" s="109"/>
      <c r="AG7702" s="109"/>
      <c r="AH7702" s="109"/>
      <c r="AN7702" s="109"/>
      <c r="AO7702" s="109"/>
      <c r="AP7702" s="109"/>
      <c r="BF7702" s="305"/>
      <c r="BG7702" s="305"/>
      <c r="BJ7702" s="344"/>
      <c r="BK7702" s="344"/>
      <c r="BS7702" s="305"/>
      <c r="BT7702" s="305"/>
      <c r="BU7702" s="305"/>
      <c r="BV7702" s="305"/>
      <c r="BW7702" s="305"/>
      <c r="BX7702" s="305"/>
      <c r="BY7702" s="305"/>
      <c r="BZ7702" s="305"/>
      <c r="CA7702" s="305"/>
      <c r="CE7702" s="110"/>
    </row>
    <row r="7703" spans="9:83" s="108" customFormat="1" x14ac:dyDescent="0.25">
      <c r="I7703" s="111"/>
      <c r="J7703" s="111"/>
      <c r="K7703" s="111"/>
      <c r="L7703" s="111"/>
      <c r="M7703" s="111"/>
      <c r="N7703" s="111"/>
      <c r="O7703" s="112"/>
      <c r="AF7703" s="109"/>
      <c r="AG7703" s="109"/>
      <c r="AH7703" s="109"/>
      <c r="AN7703" s="109"/>
      <c r="AO7703" s="109"/>
      <c r="AP7703" s="109"/>
      <c r="BF7703" s="305"/>
      <c r="BG7703" s="305"/>
      <c r="BJ7703" s="344"/>
      <c r="BK7703" s="344"/>
      <c r="BS7703" s="305"/>
      <c r="BT7703" s="305"/>
      <c r="BU7703" s="305"/>
      <c r="BV7703" s="305"/>
      <c r="BW7703" s="305"/>
      <c r="BX7703" s="305"/>
      <c r="BY7703" s="305"/>
      <c r="BZ7703" s="305"/>
      <c r="CA7703" s="305"/>
      <c r="CE7703" s="110"/>
    </row>
    <row r="7704" spans="9:83" s="108" customFormat="1" x14ac:dyDescent="0.25">
      <c r="I7704" s="111"/>
      <c r="J7704" s="111"/>
      <c r="K7704" s="111"/>
      <c r="L7704" s="111"/>
      <c r="M7704" s="111"/>
      <c r="N7704" s="111"/>
      <c r="O7704" s="112"/>
      <c r="AF7704" s="109"/>
      <c r="AG7704" s="109"/>
      <c r="AH7704" s="109"/>
      <c r="AN7704" s="109"/>
      <c r="AO7704" s="109"/>
      <c r="AP7704" s="109"/>
      <c r="BF7704" s="305"/>
      <c r="BG7704" s="305"/>
      <c r="BJ7704" s="344"/>
      <c r="BK7704" s="344"/>
      <c r="BS7704" s="305"/>
      <c r="BT7704" s="305"/>
      <c r="BU7704" s="305"/>
      <c r="BV7704" s="305"/>
      <c r="BW7704" s="305"/>
      <c r="BX7704" s="305"/>
      <c r="BY7704" s="305"/>
      <c r="BZ7704" s="305"/>
      <c r="CA7704" s="305"/>
      <c r="CE7704" s="110"/>
    </row>
    <row r="7705" spans="9:83" s="108" customFormat="1" x14ac:dyDescent="0.25">
      <c r="I7705" s="111"/>
      <c r="J7705" s="111"/>
      <c r="K7705" s="111"/>
      <c r="L7705" s="111"/>
      <c r="M7705" s="111"/>
      <c r="N7705" s="111"/>
      <c r="O7705" s="112"/>
      <c r="AF7705" s="109"/>
      <c r="AG7705" s="109"/>
      <c r="AH7705" s="109"/>
      <c r="AN7705" s="109"/>
      <c r="AO7705" s="109"/>
      <c r="AP7705" s="109"/>
      <c r="BF7705" s="305"/>
      <c r="BG7705" s="305"/>
      <c r="BJ7705" s="344"/>
      <c r="BK7705" s="344"/>
      <c r="BS7705" s="305"/>
      <c r="BT7705" s="305"/>
      <c r="BU7705" s="305"/>
      <c r="BV7705" s="305"/>
      <c r="BW7705" s="305"/>
      <c r="BX7705" s="305"/>
      <c r="BY7705" s="305"/>
      <c r="BZ7705" s="305"/>
      <c r="CA7705" s="305"/>
      <c r="CE7705" s="110"/>
    </row>
    <row r="7706" spans="9:83" s="108" customFormat="1" x14ac:dyDescent="0.25">
      <c r="I7706" s="111"/>
      <c r="J7706" s="111"/>
      <c r="K7706" s="111"/>
      <c r="L7706" s="111"/>
      <c r="M7706" s="111"/>
      <c r="N7706" s="111"/>
      <c r="O7706" s="112"/>
      <c r="AF7706" s="109"/>
      <c r="AG7706" s="109"/>
      <c r="AH7706" s="109"/>
      <c r="AN7706" s="109"/>
      <c r="AO7706" s="109"/>
      <c r="AP7706" s="109"/>
      <c r="BF7706" s="305"/>
      <c r="BG7706" s="305"/>
      <c r="BJ7706" s="344"/>
      <c r="BK7706" s="344"/>
      <c r="BS7706" s="305"/>
      <c r="BT7706" s="305"/>
      <c r="BU7706" s="305"/>
      <c r="BV7706" s="305"/>
      <c r="BW7706" s="305"/>
      <c r="BX7706" s="305"/>
      <c r="BY7706" s="305"/>
      <c r="BZ7706" s="305"/>
      <c r="CA7706" s="305"/>
      <c r="CE7706" s="110"/>
    </row>
    <row r="7707" spans="9:83" s="108" customFormat="1" x14ac:dyDescent="0.25">
      <c r="I7707" s="111"/>
      <c r="J7707" s="111"/>
      <c r="K7707" s="111"/>
      <c r="L7707" s="111"/>
      <c r="M7707" s="111"/>
      <c r="N7707" s="111"/>
      <c r="O7707" s="112"/>
      <c r="AF7707" s="109"/>
      <c r="AG7707" s="109"/>
      <c r="AH7707" s="109"/>
      <c r="AN7707" s="109"/>
      <c r="AO7707" s="109"/>
      <c r="AP7707" s="109"/>
      <c r="BF7707" s="305"/>
      <c r="BG7707" s="305"/>
      <c r="BJ7707" s="344"/>
      <c r="BK7707" s="344"/>
      <c r="BS7707" s="305"/>
      <c r="BT7707" s="305"/>
      <c r="BU7707" s="305"/>
      <c r="BV7707" s="305"/>
      <c r="BW7707" s="305"/>
      <c r="BX7707" s="305"/>
      <c r="BY7707" s="305"/>
      <c r="BZ7707" s="305"/>
      <c r="CA7707" s="305"/>
      <c r="CE7707" s="110"/>
    </row>
    <row r="7708" spans="9:83" s="108" customFormat="1" x14ac:dyDescent="0.25">
      <c r="I7708" s="111"/>
      <c r="J7708" s="111"/>
      <c r="K7708" s="111"/>
      <c r="L7708" s="111"/>
      <c r="M7708" s="111"/>
      <c r="N7708" s="111"/>
      <c r="O7708" s="112"/>
      <c r="AF7708" s="109"/>
      <c r="AG7708" s="109"/>
      <c r="AH7708" s="109"/>
      <c r="AN7708" s="109"/>
      <c r="AO7708" s="109"/>
      <c r="AP7708" s="109"/>
      <c r="BF7708" s="305"/>
      <c r="BG7708" s="305"/>
      <c r="BJ7708" s="344"/>
      <c r="BK7708" s="344"/>
      <c r="BS7708" s="305"/>
      <c r="BT7708" s="305"/>
      <c r="BU7708" s="305"/>
      <c r="BV7708" s="305"/>
      <c r="BW7708" s="305"/>
      <c r="BX7708" s="305"/>
      <c r="BY7708" s="305"/>
      <c r="BZ7708" s="305"/>
      <c r="CA7708" s="305"/>
      <c r="CE7708" s="110"/>
    </row>
    <row r="7709" spans="9:83" s="108" customFormat="1" x14ac:dyDescent="0.25">
      <c r="I7709" s="111"/>
      <c r="J7709" s="111"/>
      <c r="K7709" s="111"/>
      <c r="L7709" s="111"/>
      <c r="M7709" s="111"/>
      <c r="N7709" s="111"/>
      <c r="O7709" s="112"/>
      <c r="AF7709" s="109"/>
      <c r="AG7709" s="109"/>
      <c r="AH7709" s="109"/>
      <c r="AN7709" s="109"/>
      <c r="AO7709" s="109"/>
      <c r="AP7709" s="109"/>
      <c r="BF7709" s="305"/>
      <c r="BG7709" s="305"/>
      <c r="BJ7709" s="344"/>
      <c r="BK7709" s="344"/>
      <c r="BS7709" s="305"/>
      <c r="BT7709" s="305"/>
      <c r="BU7709" s="305"/>
      <c r="BV7709" s="305"/>
      <c r="BW7709" s="305"/>
      <c r="BX7709" s="305"/>
      <c r="BY7709" s="305"/>
      <c r="BZ7709" s="305"/>
      <c r="CA7709" s="305"/>
      <c r="CE7709" s="110"/>
    </row>
    <row r="7710" spans="9:83" s="108" customFormat="1" x14ac:dyDescent="0.25">
      <c r="I7710" s="111"/>
      <c r="J7710" s="111"/>
      <c r="K7710" s="111"/>
      <c r="L7710" s="111"/>
      <c r="M7710" s="111"/>
      <c r="N7710" s="111"/>
      <c r="O7710" s="112"/>
      <c r="AF7710" s="109"/>
      <c r="AG7710" s="109"/>
      <c r="AH7710" s="109"/>
      <c r="AN7710" s="109"/>
      <c r="AO7710" s="109"/>
      <c r="AP7710" s="109"/>
      <c r="BF7710" s="305"/>
      <c r="BG7710" s="305"/>
      <c r="BJ7710" s="344"/>
      <c r="BK7710" s="344"/>
      <c r="BS7710" s="305"/>
      <c r="BT7710" s="305"/>
      <c r="BU7710" s="305"/>
      <c r="BV7710" s="305"/>
      <c r="BW7710" s="305"/>
      <c r="BX7710" s="305"/>
      <c r="BY7710" s="305"/>
      <c r="BZ7710" s="305"/>
      <c r="CA7710" s="305"/>
      <c r="CE7710" s="110"/>
    </row>
    <row r="7711" spans="9:83" s="108" customFormat="1" x14ac:dyDescent="0.25">
      <c r="I7711" s="111"/>
      <c r="J7711" s="111"/>
      <c r="K7711" s="111"/>
      <c r="L7711" s="111"/>
      <c r="M7711" s="111"/>
      <c r="N7711" s="111"/>
      <c r="O7711" s="112"/>
      <c r="AF7711" s="109"/>
      <c r="AG7711" s="109"/>
      <c r="AH7711" s="109"/>
      <c r="AN7711" s="109"/>
      <c r="AO7711" s="109"/>
      <c r="AP7711" s="109"/>
      <c r="BF7711" s="305"/>
      <c r="BG7711" s="305"/>
      <c r="BJ7711" s="344"/>
      <c r="BK7711" s="344"/>
      <c r="BS7711" s="305"/>
      <c r="BT7711" s="305"/>
      <c r="BU7711" s="305"/>
      <c r="BV7711" s="305"/>
      <c r="BW7711" s="305"/>
      <c r="BX7711" s="305"/>
      <c r="BY7711" s="305"/>
      <c r="BZ7711" s="305"/>
      <c r="CA7711" s="305"/>
      <c r="CE7711" s="110"/>
    </row>
    <row r="7712" spans="9:83" s="108" customFormat="1" x14ac:dyDescent="0.25">
      <c r="I7712" s="111"/>
      <c r="J7712" s="111"/>
      <c r="K7712" s="111"/>
      <c r="L7712" s="111"/>
      <c r="M7712" s="111"/>
      <c r="N7712" s="111"/>
      <c r="O7712" s="112"/>
      <c r="AF7712" s="109"/>
      <c r="AG7712" s="109"/>
      <c r="AH7712" s="109"/>
      <c r="AN7712" s="109"/>
      <c r="AO7712" s="109"/>
      <c r="AP7712" s="109"/>
      <c r="BF7712" s="305"/>
      <c r="BG7712" s="305"/>
      <c r="BJ7712" s="344"/>
      <c r="BK7712" s="344"/>
      <c r="BS7712" s="305"/>
      <c r="BT7712" s="305"/>
      <c r="BU7712" s="305"/>
      <c r="BV7712" s="305"/>
      <c r="BW7712" s="305"/>
      <c r="BX7712" s="305"/>
      <c r="BY7712" s="305"/>
      <c r="BZ7712" s="305"/>
      <c r="CA7712" s="305"/>
      <c r="CE7712" s="110"/>
    </row>
    <row r="7713" spans="9:83" s="108" customFormat="1" x14ac:dyDescent="0.25">
      <c r="I7713" s="111"/>
      <c r="J7713" s="111"/>
      <c r="K7713" s="111"/>
      <c r="L7713" s="111"/>
      <c r="M7713" s="111"/>
      <c r="N7713" s="111"/>
      <c r="O7713" s="112"/>
      <c r="AF7713" s="109"/>
      <c r="AG7713" s="109"/>
      <c r="AH7713" s="109"/>
      <c r="AN7713" s="109"/>
      <c r="AO7713" s="109"/>
      <c r="AP7713" s="109"/>
      <c r="BF7713" s="305"/>
      <c r="BG7713" s="305"/>
      <c r="BJ7713" s="344"/>
      <c r="BK7713" s="344"/>
      <c r="BS7713" s="305"/>
      <c r="BT7713" s="305"/>
      <c r="BU7713" s="305"/>
      <c r="BV7713" s="305"/>
      <c r="BW7713" s="305"/>
      <c r="BX7713" s="305"/>
      <c r="BY7713" s="305"/>
      <c r="BZ7713" s="305"/>
      <c r="CA7713" s="305"/>
      <c r="CE7713" s="110"/>
    </row>
    <row r="7714" spans="9:83" s="108" customFormat="1" x14ac:dyDescent="0.25">
      <c r="I7714" s="111"/>
      <c r="J7714" s="111"/>
      <c r="K7714" s="111"/>
      <c r="L7714" s="111"/>
      <c r="M7714" s="111"/>
      <c r="N7714" s="111"/>
      <c r="O7714" s="112"/>
      <c r="AF7714" s="109"/>
      <c r="AG7714" s="109"/>
      <c r="AH7714" s="109"/>
      <c r="AN7714" s="109"/>
      <c r="AO7714" s="109"/>
      <c r="AP7714" s="109"/>
      <c r="BF7714" s="305"/>
      <c r="BG7714" s="305"/>
      <c r="BJ7714" s="344"/>
      <c r="BK7714" s="344"/>
      <c r="BS7714" s="305"/>
      <c r="BT7714" s="305"/>
      <c r="BU7714" s="305"/>
      <c r="BV7714" s="305"/>
      <c r="BW7714" s="305"/>
      <c r="BX7714" s="305"/>
      <c r="BY7714" s="305"/>
      <c r="BZ7714" s="305"/>
      <c r="CA7714" s="305"/>
      <c r="CE7714" s="110"/>
    </row>
    <row r="7715" spans="9:83" s="108" customFormat="1" x14ac:dyDescent="0.25">
      <c r="I7715" s="111"/>
      <c r="J7715" s="111"/>
      <c r="K7715" s="111"/>
      <c r="L7715" s="111"/>
      <c r="M7715" s="111"/>
      <c r="N7715" s="111"/>
      <c r="O7715" s="112"/>
      <c r="AF7715" s="109"/>
      <c r="AG7715" s="109"/>
      <c r="AH7715" s="109"/>
      <c r="AN7715" s="109"/>
      <c r="AO7715" s="109"/>
      <c r="AP7715" s="109"/>
      <c r="BF7715" s="305"/>
      <c r="BG7715" s="305"/>
      <c r="BJ7715" s="344"/>
      <c r="BK7715" s="344"/>
      <c r="BS7715" s="305"/>
      <c r="BT7715" s="305"/>
      <c r="BU7715" s="305"/>
      <c r="BV7715" s="305"/>
      <c r="BW7715" s="305"/>
      <c r="BX7715" s="305"/>
      <c r="BY7715" s="305"/>
      <c r="BZ7715" s="305"/>
      <c r="CA7715" s="305"/>
      <c r="CE7715" s="110"/>
    </row>
    <row r="7716" spans="9:83" s="108" customFormat="1" x14ac:dyDescent="0.25">
      <c r="I7716" s="111"/>
      <c r="J7716" s="111"/>
      <c r="K7716" s="111"/>
      <c r="L7716" s="111"/>
      <c r="M7716" s="111"/>
      <c r="N7716" s="111"/>
      <c r="O7716" s="112"/>
      <c r="AF7716" s="109"/>
      <c r="AG7716" s="109"/>
      <c r="AH7716" s="109"/>
      <c r="AN7716" s="109"/>
      <c r="AO7716" s="109"/>
      <c r="AP7716" s="109"/>
      <c r="BF7716" s="305"/>
      <c r="BG7716" s="305"/>
      <c r="BJ7716" s="344"/>
      <c r="BK7716" s="344"/>
      <c r="BS7716" s="305"/>
      <c r="BT7716" s="305"/>
      <c r="BU7716" s="305"/>
      <c r="BV7716" s="305"/>
      <c r="BW7716" s="305"/>
      <c r="BX7716" s="305"/>
      <c r="BY7716" s="305"/>
      <c r="BZ7716" s="305"/>
      <c r="CA7716" s="305"/>
      <c r="CE7716" s="110"/>
    </row>
    <row r="7717" spans="9:83" s="108" customFormat="1" x14ac:dyDescent="0.25">
      <c r="I7717" s="111"/>
      <c r="J7717" s="111"/>
      <c r="K7717" s="111"/>
      <c r="L7717" s="111"/>
      <c r="M7717" s="111"/>
      <c r="N7717" s="111"/>
      <c r="O7717" s="112"/>
      <c r="AF7717" s="109"/>
      <c r="AG7717" s="109"/>
      <c r="AH7717" s="109"/>
      <c r="AN7717" s="109"/>
      <c r="AO7717" s="109"/>
      <c r="AP7717" s="109"/>
      <c r="BF7717" s="305"/>
      <c r="BG7717" s="305"/>
      <c r="BJ7717" s="344"/>
      <c r="BK7717" s="344"/>
      <c r="BS7717" s="305"/>
      <c r="BT7717" s="305"/>
      <c r="BU7717" s="305"/>
      <c r="BV7717" s="305"/>
      <c r="BW7717" s="305"/>
      <c r="BX7717" s="305"/>
      <c r="BY7717" s="305"/>
      <c r="BZ7717" s="305"/>
      <c r="CA7717" s="305"/>
      <c r="CE7717" s="110"/>
    </row>
    <row r="7718" spans="9:83" s="108" customFormat="1" x14ac:dyDescent="0.25">
      <c r="I7718" s="111"/>
      <c r="J7718" s="111"/>
      <c r="K7718" s="111"/>
      <c r="L7718" s="111"/>
      <c r="M7718" s="111"/>
      <c r="N7718" s="111"/>
      <c r="O7718" s="112"/>
      <c r="AF7718" s="109"/>
      <c r="AG7718" s="109"/>
      <c r="AH7718" s="109"/>
      <c r="AN7718" s="109"/>
      <c r="AO7718" s="109"/>
      <c r="AP7718" s="109"/>
      <c r="BF7718" s="305"/>
      <c r="BG7718" s="305"/>
      <c r="BJ7718" s="344"/>
      <c r="BK7718" s="344"/>
      <c r="BS7718" s="305"/>
      <c r="BT7718" s="305"/>
      <c r="BU7718" s="305"/>
      <c r="BV7718" s="305"/>
      <c r="BW7718" s="305"/>
      <c r="BX7718" s="305"/>
      <c r="BY7718" s="305"/>
      <c r="BZ7718" s="305"/>
      <c r="CA7718" s="305"/>
      <c r="CE7718" s="110"/>
    </row>
    <row r="7719" spans="9:83" s="108" customFormat="1" x14ac:dyDescent="0.25">
      <c r="I7719" s="111"/>
      <c r="J7719" s="111"/>
      <c r="K7719" s="111"/>
      <c r="L7719" s="111"/>
      <c r="M7719" s="111"/>
      <c r="N7719" s="111"/>
      <c r="O7719" s="112"/>
      <c r="AF7719" s="109"/>
      <c r="AG7719" s="109"/>
      <c r="AH7719" s="109"/>
      <c r="AN7719" s="109"/>
      <c r="AO7719" s="109"/>
      <c r="AP7719" s="109"/>
      <c r="BF7719" s="305"/>
      <c r="BG7719" s="305"/>
      <c r="BJ7719" s="344"/>
      <c r="BK7719" s="344"/>
      <c r="BS7719" s="305"/>
      <c r="BT7719" s="305"/>
      <c r="BU7719" s="305"/>
      <c r="BV7719" s="305"/>
      <c r="BW7719" s="305"/>
      <c r="BX7719" s="305"/>
      <c r="BY7719" s="305"/>
      <c r="BZ7719" s="305"/>
      <c r="CA7719" s="305"/>
      <c r="CE7719" s="110"/>
    </row>
    <row r="7720" spans="9:83" s="108" customFormat="1" x14ac:dyDescent="0.25">
      <c r="I7720" s="111"/>
      <c r="J7720" s="111"/>
      <c r="K7720" s="111"/>
      <c r="L7720" s="111"/>
      <c r="M7720" s="111"/>
      <c r="N7720" s="111"/>
      <c r="O7720" s="112"/>
      <c r="AF7720" s="109"/>
      <c r="AG7720" s="109"/>
      <c r="AH7720" s="109"/>
      <c r="AN7720" s="109"/>
      <c r="AO7720" s="109"/>
      <c r="AP7720" s="109"/>
      <c r="BF7720" s="305"/>
      <c r="BG7720" s="305"/>
      <c r="BJ7720" s="344"/>
      <c r="BK7720" s="344"/>
      <c r="BS7720" s="305"/>
      <c r="BT7720" s="305"/>
      <c r="BU7720" s="305"/>
      <c r="BV7720" s="305"/>
      <c r="BW7720" s="305"/>
      <c r="BX7720" s="305"/>
      <c r="BY7720" s="305"/>
      <c r="BZ7720" s="305"/>
      <c r="CA7720" s="305"/>
      <c r="CE7720" s="110"/>
    </row>
    <row r="7721" spans="9:83" s="108" customFormat="1" x14ac:dyDescent="0.25">
      <c r="I7721" s="111"/>
      <c r="J7721" s="111"/>
      <c r="K7721" s="111"/>
      <c r="L7721" s="111"/>
      <c r="M7721" s="111"/>
      <c r="N7721" s="111"/>
      <c r="O7721" s="112"/>
      <c r="AF7721" s="109"/>
      <c r="AG7721" s="109"/>
      <c r="AH7721" s="109"/>
      <c r="AN7721" s="109"/>
      <c r="AO7721" s="109"/>
      <c r="AP7721" s="109"/>
      <c r="BF7721" s="305"/>
      <c r="BG7721" s="305"/>
      <c r="BJ7721" s="344"/>
      <c r="BK7721" s="344"/>
      <c r="BS7721" s="305"/>
      <c r="BT7721" s="305"/>
      <c r="BU7721" s="305"/>
      <c r="BV7721" s="305"/>
      <c r="BW7721" s="305"/>
      <c r="BX7721" s="305"/>
      <c r="BY7721" s="305"/>
      <c r="BZ7721" s="305"/>
      <c r="CA7721" s="305"/>
      <c r="CE7721" s="110"/>
    </row>
    <row r="7722" spans="9:83" s="108" customFormat="1" x14ac:dyDescent="0.25">
      <c r="I7722" s="111"/>
      <c r="J7722" s="111"/>
      <c r="K7722" s="111"/>
      <c r="L7722" s="111"/>
      <c r="M7722" s="111"/>
      <c r="N7722" s="111"/>
      <c r="O7722" s="112"/>
      <c r="AF7722" s="109"/>
      <c r="AG7722" s="109"/>
      <c r="AH7722" s="109"/>
      <c r="AN7722" s="109"/>
      <c r="AO7722" s="109"/>
      <c r="AP7722" s="109"/>
      <c r="BF7722" s="305"/>
      <c r="BG7722" s="305"/>
      <c r="BJ7722" s="344"/>
      <c r="BK7722" s="344"/>
      <c r="BS7722" s="305"/>
      <c r="BT7722" s="305"/>
      <c r="BU7722" s="305"/>
      <c r="BV7722" s="305"/>
      <c r="BW7722" s="305"/>
      <c r="BX7722" s="305"/>
      <c r="BY7722" s="305"/>
      <c r="BZ7722" s="305"/>
      <c r="CA7722" s="305"/>
      <c r="CE7722" s="110"/>
    </row>
    <row r="7723" spans="9:83" s="108" customFormat="1" x14ac:dyDescent="0.25">
      <c r="I7723" s="111"/>
      <c r="J7723" s="111"/>
      <c r="K7723" s="111"/>
      <c r="L7723" s="111"/>
      <c r="M7723" s="111"/>
      <c r="N7723" s="111"/>
      <c r="O7723" s="112"/>
      <c r="AF7723" s="109"/>
      <c r="AG7723" s="109"/>
      <c r="AH7723" s="109"/>
      <c r="AN7723" s="109"/>
      <c r="AO7723" s="109"/>
      <c r="AP7723" s="109"/>
      <c r="BF7723" s="305"/>
      <c r="BG7723" s="305"/>
      <c r="BJ7723" s="344"/>
      <c r="BK7723" s="344"/>
      <c r="BS7723" s="305"/>
      <c r="BT7723" s="305"/>
      <c r="BU7723" s="305"/>
      <c r="BV7723" s="305"/>
      <c r="BW7723" s="305"/>
      <c r="BX7723" s="305"/>
      <c r="BY7723" s="305"/>
      <c r="BZ7723" s="305"/>
      <c r="CA7723" s="305"/>
      <c r="CE7723" s="110"/>
    </row>
    <row r="7724" spans="9:83" s="108" customFormat="1" x14ac:dyDescent="0.25">
      <c r="I7724" s="111"/>
      <c r="J7724" s="111"/>
      <c r="K7724" s="111"/>
      <c r="L7724" s="111"/>
      <c r="M7724" s="111"/>
      <c r="N7724" s="111"/>
      <c r="O7724" s="112"/>
      <c r="AF7724" s="109"/>
      <c r="AG7724" s="109"/>
      <c r="AH7724" s="109"/>
      <c r="AN7724" s="109"/>
      <c r="AO7724" s="109"/>
      <c r="AP7724" s="109"/>
      <c r="BF7724" s="305"/>
      <c r="BG7724" s="305"/>
      <c r="BJ7724" s="344"/>
      <c r="BK7724" s="344"/>
      <c r="BS7724" s="305"/>
      <c r="BT7724" s="305"/>
      <c r="BU7724" s="305"/>
      <c r="BV7724" s="305"/>
      <c r="BW7724" s="305"/>
      <c r="BX7724" s="305"/>
      <c r="BY7724" s="305"/>
      <c r="BZ7724" s="305"/>
      <c r="CA7724" s="305"/>
      <c r="CE7724" s="110"/>
    </row>
    <row r="7725" spans="9:83" s="108" customFormat="1" x14ac:dyDescent="0.25">
      <c r="I7725" s="111"/>
      <c r="J7725" s="111"/>
      <c r="K7725" s="111"/>
      <c r="L7725" s="111"/>
      <c r="M7725" s="111"/>
      <c r="N7725" s="111"/>
      <c r="O7725" s="112"/>
      <c r="AF7725" s="109"/>
      <c r="AG7725" s="109"/>
      <c r="AH7725" s="109"/>
      <c r="AN7725" s="109"/>
      <c r="AO7725" s="109"/>
      <c r="AP7725" s="109"/>
      <c r="BF7725" s="305"/>
      <c r="BG7725" s="305"/>
      <c r="BJ7725" s="344"/>
      <c r="BK7725" s="344"/>
      <c r="BS7725" s="305"/>
      <c r="BT7725" s="305"/>
      <c r="BU7725" s="305"/>
      <c r="BV7725" s="305"/>
      <c r="BW7725" s="305"/>
      <c r="BX7725" s="305"/>
      <c r="BY7725" s="305"/>
      <c r="BZ7725" s="305"/>
      <c r="CA7725" s="305"/>
      <c r="CE7725" s="110"/>
    </row>
    <row r="7726" spans="9:83" s="108" customFormat="1" x14ac:dyDescent="0.25">
      <c r="I7726" s="111"/>
      <c r="J7726" s="111"/>
      <c r="K7726" s="111"/>
      <c r="L7726" s="111"/>
      <c r="M7726" s="111"/>
      <c r="N7726" s="111"/>
      <c r="O7726" s="112"/>
      <c r="AF7726" s="109"/>
      <c r="AG7726" s="109"/>
      <c r="AH7726" s="109"/>
      <c r="AN7726" s="109"/>
      <c r="AO7726" s="109"/>
      <c r="AP7726" s="109"/>
      <c r="BF7726" s="305"/>
      <c r="BG7726" s="305"/>
      <c r="BJ7726" s="344"/>
      <c r="BK7726" s="344"/>
      <c r="BS7726" s="305"/>
      <c r="BT7726" s="305"/>
      <c r="BU7726" s="305"/>
      <c r="BV7726" s="305"/>
      <c r="BW7726" s="305"/>
      <c r="BX7726" s="305"/>
      <c r="BY7726" s="305"/>
      <c r="BZ7726" s="305"/>
      <c r="CA7726" s="305"/>
      <c r="CE7726" s="110"/>
    </row>
    <row r="7727" spans="9:83" s="108" customFormat="1" x14ac:dyDescent="0.25">
      <c r="I7727" s="111"/>
      <c r="J7727" s="111"/>
      <c r="K7727" s="111"/>
      <c r="L7727" s="111"/>
      <c r="M7727" s="111"/>
      <c r="N7727" s="111"/>
      <c r="O7727" s="112"/>
      <c r="AF7727" s="109"/>
      <c r="AG7727" s="109"/>
      <c r="AH7727" s="109"/>
      <c r="AN7727" s="109"/>
      <c r="AO7727" s="109"/>
      <c r="AP7727" s="109"/>
      <c r="BF7727" s="305"/>
      <c r="BG7727" s="305"/>
      <c r="BJ7727" s="344"/>
      <c r="BK7727" s="344"/>
      <c r="BS7727" s="305"/>
      <c r="BT7727" s="305"/>
      <c r="BU7727" s="305"/>
      <c r="BV7727" s="305"/>
      <c r="BW7727" s="305"/>
      <c r="BX7727" s="305"/>
      <c r="BY7727" s="305"/>
      <c r="BZ7727" s="305"/>
      <c r="CA7727" s="305"/>
      <c r="CE7727" s="110"/>
    </row>
    <row r="7728" spans="9:83" s="108" customFormat="1" x14ac:dyDescent="0.25">
      <c r="I7728" s="111"/>
      <c r="J7728" s="111"/>
      <c r="K7728" s="111"/>
      <c r="L7728" s="111"/>
      <c r="M7728" s="111"/>
      <c r="N7728" s="111"/>
      <c r="O7728" s="112"/>
      <c r="AF7728" s="109"/>
      <c r="AG7728" s="109"/>
      <c r="AH7728" s="109"/>
      <c r="AN7728" s="109"/>
      <c r="AO7728" s="109"/>
      <c r="AP7728" s="109"/>
      <c r="BF7728" s="305"/>
      <c r="BG7728" s="305"/>
      <c r="BJ7728" s="344"/>
      <c r="BK7728" s="344"/>
      <c r="BS7728" s="305"/>
      <c r="BT7728" s="305"/>
      <c r="BU7728" s="305"/>
      <c r="BV7728" s="305"/>
      <c r="BW7728" s="305"/>
      <c r="BX7728" s="305"/>
      <c r="BY7728" s="305"/>
      <c r="BZ7728" s="305"/>
      <c r="CA7728" s="305"/>
      <c r="CE7728" s="110"/>
    </row>
    <row r="7729" spans="9:83" s="108" customFormat="1" x14ac:dyDescent="0.25">
      <c r="I7729" s="111"/>
      <c r="J7729" s="111"/>
      <c r="K7729" s="111"/>
      <c r="L7729" s="111"/>
      <c r="M7729" s="111"/>
      <c r="N7729" s="111"/>
      <c r="O7729" s="112"/>
      <c r="AF7729" s="109"/>
      <c r="AG7729" s="109"/>
      <c r="AH7729" s="109"/>
      <c r="AN7729" s="109"/>
      <c r="AO7729" s="109"/>
      <c r="AP7729" s="109"/>
      <c r="BF7729" s="305"/>
      <c r="BG7729" s="305"/>
      <c r="BJ7729" s="344"/>
      <c r="BK7729" s="344"/>
      <c r="BS7729" s="305"/>
      <c r="BT7729" s="305"/>
      <c r="BU7729" s="305"/>
      <c r="BV7729" s="305"/>
      <c r="BW7729" s="305"/>
      <c r="BX7729" s="305"/>
      <c r="BY7729" s="305"/>
      <c r="BZ7729" s="305"/>
      <c r="CA7729" s="305"/>
      <c r="CE7729" s="110"/>
    </row>
    <row r="7730" spans="9:83" s="108" customFormat="1" x14ac:dyDescent="0.25">
      <c r="I7730" s="111"/>
      <c r="J7730" s="111"/>
      <c r="K7730" s="111"/>
      <c r="L7730" s="111"/>
      <c r="M7730" s="111"/>
      <c r="N7730" s="111"/>
      <c r="O7730" s="112"/>
      <c r="AF7730" s="109"/>
      <c r="AG7730" s="109"/>
      <c r="AH7730" s="109"/>
      <c r="AN7730" s="109"/>
      <c r="AO7730" s="109"/>
      <c r="AP7730" s="109"/>
      <c r="BF7730" s="305"/>
      <c r="BG7730" s="305"/>
      <c r="BJ7730" s="344"/>
      <c r="BK7730" s="344"/>
      <c r="BS7730" s="305"/>
      <c r="BT7730" s="305"/>
      <c r="BU7730" s="305"/>
      <c r="BV7730" s="305"/>
      <c r="BW7730" s="305"/>
      <c r="BX7730" s="305"/>
      <c r="BY7730" s="305"/>
      <c r="BZ7730" s="305"/>
      <c r="CA7730" s="305"/>
      <c r="CE7730" s="110"/>
    </row>
    <row r="7731" spans="9:83" s="108" customFormat="1" x14ac:dyDescent="0.25">
      <c r="I7731" s="111"/>
      <c r="J7731" s="111"/>
      <c r="K7731" s="111"/>
      <c r="L7731" s="111"/>
      <c r="M7731" s="111"/>
      <c r="N7731" s="111"/>
      <c r="O7731" s="112"/>
      <c r="AF7731" s="109"/>
      <c r="AG7731" s="109"/>
      <c r="AH7731" s="109"/>
      <c r="AN7731" s="109"/>
      <c r="AO7731" s="109"/>
      <c r="AP7731" s="109"/>
      <c r="BF7731" s="305"/>
      <c r="BG7731" s="305"/>
      <c r="BJ7731" s="344"/>
      <c r="BK7731" s="344"/>
      <c r="BS7731" s="305"/>
      <c r="BT7731" s="305"/>
      <c r="BU7731" s="305"/>
      <c r="BV7731" s="305"/>
      <c r="BW7731" s="305"/>
      <c r="BX7731" s="305"/>
      <c r="BY7731" s="305"/>
      <c r="BZ7731" s="305"/>
      <c r="CA7731" s="305"/>
      <c r="CE7731" s="110"/>
    </row>
    <row r="7732" spans="9:83" s="108" customFormat="1" x14ac:dyDescent="0.25">
      <c r="I7732" s="111"/>
      <c r="J7732" s="111"/>
      <c r="K7732" s="111"/>
      <c r="L7732" s="111"/>
      <c r="M7732" s="111"/>
      <c r="N7732" s="111"/>
      <c r="O7732" s="112"/>
      <c r="AF7732" s="109"/>
      <c r="AG7732" s="109"/>
      <c r="AH7732" s="109"/>
      <c r="AN7732" s="109"/>
      <c r="AO7732" s="109"/>
      <c r="AP7732" s="109"/>
      <c r="BF7732" s="305"/>
      <c r="BG7732" s="305"/>
      <c r="BJ7732" s="344"/>
      <c r="BK7732" s="344"/>
      <c r="BS7732" s="305"/>
      <c r="BT7732" s="305"/>
      <c r="BU7732" s="305"/>
      <c r="BV7732" s="305"/>
      <c r="BW7732" s="305"/>
      <c r="BX7732" s="305"/>
      <c r="BY7732" s="305"/>
      <c r="BZ7732" s="305"/>
      <c r="CA7732" s="305"/>
      <c r="CE7732" s="110"/>
    </row>
    <row r="7733" spans="9:83" s="108" customFormat="1" x14ac:dyDescent="0.25">
      <c r="I7733" s="111"/>
      <c r="J7733" s="111"/>
      <c r="K7733" s="111"/>
      <c r="L7733" s="111"/>
      <c r="M7733" s="111"/>
      <c r="N7733" s="111"/>
      <c r="O7733" s="112"/>
      <c r="AF7733" s="109"/>
      <c r="AG7733" s="109"/>
      <c r="AH7733" s="109"/>
      <c r="AN7733" s="109"/>
      <c r="AO7733" s="109"/>
      <c r="AP7733" s="109"/>
      <c r="BF7733" s="305"/>
      <c r="BG7733" s="305"/>
      <c r="BJ7733" s="344"/>
      <c r="BK7733" s="344"/>
      <c r="BS7733" s="305"/>
      <c r="BT7733" s="305"/>
      <c r="BU7733" s="305"/>
      <c r="BV7733" s="305"/>
      <c r="BW7733" s="305"/>
      <c r="BX7733" s="305"/>
      <c r="BY7733" s="305"/>
      <c r="BZ7733" s="305"/>
      <c r="CA7733" s="305"/>
      <c r="CE7733" s="110"/>
    </row>
    <row r="7734" spans="9:83" s="108" customFormat="1" x14ac:dyDescent="0.25">
      <c r="I7734" s="111"/>
      <c r="J7734" s="111"/>
      <c r="K7734" s="111"/>
      <c r="L7734" s="111"/>
      <c r="M7734" s="111"/>
      <c r="N7734" s="111"/>
      <c r="O7734" s="112"/>
      <c r="AF7734" s="109"/>
      <c r="AG7734" s="109"/>
      <c r="AH7734" s="109"/>
      <c r="AN7734" s="109"/>
      <c r="AO7734" s="109"/>
      <c r="AP7734" s="109"/>
      <c r="BF7734" s="305"/>
      <c r="BG7734" s="305"/>
      <c r="BJ7734" s="344"/>
      <c r="BK7734" s="344"/>
      <c r="BS7734" s="305"/>
      <c r="BT7734" s="305"/>
      <c r="BU7734" s="305"/>
      <c r="BV7734" s="305"/>
      <c r="BW7734" s="305"/>
      <c r="BX7734" s="305"/>
      <c r="BY7734" s="305"/>
      <c r="BZ7734" s="305"/>
      <c r="CA7734" s="305"/>
      <c r="CE7734" s="110"/>
    </row>
    <row r="7735" spans="9:83" s="108" customFormat="1" x14ac:dyDescent="0.25">
      <c r="I7735" s="111"/>
      <c r="J7735" s="111"/>
      <c r="K7735" s="111"/>
      <c r="L7735" s="111"/>
      <c r="M7735" s="111"/>
      <c r="N7735" s="111"/>
      <c r="O7735" s="112"/>
      <c r="AF7735" s="109"/>
      <c r="AG7735" s="109"/>
      <c r="AH7735" s="109"/>
      <c r="AN7735" s="109"/>
      <c r="AO7735" s="109"/>
      <c r="AP7735" s="109"/>
      <c r="BF7735" s="305"/>
      <c r="BG7735" s="305"/>
      <c r="BJ7735" s="344"/>
      <c r="BK7735" s="344"/>
      <c r="BS7735" s="305"/>
      <c r="BT7735" s="305"/>
      <c r="BU7735" s="305"/>
      <c r="BV7735" s="305"/>
      <c r="BW7735" s="305"/>
      <c r="BX7735" s="305"/>
      <c r="BY7735" s="305"/>
      <c r="BZ7735" s="305"/>
      <c r="CA7735" s="305"/>
      <c r="CE7735" s="110"/>
    </row>
    <row r="7736" spans="9:83" s="108" customFormat="1" x14ac:dyDescent="0.25">
      <c r="I7736" s="111"/>
      <c r="J7736" s="111"/>
      <c r="K7736" s="111"/>
      <c r="L7736" s="111"/>
      <c r="M7736" s="111"/>
      <c r="N7736" s="111"/>
      <c r="O7736" s="112"/>
      <c r="AF7736" s="109"/>
      <c r="AG7736" s="109"/>
      <c r="AH7736" s="109"/>
      <c r="AN7736" s="109"/>
      <c r="AO7736" s="109"/>
      <c r="AP7736" s="109"/>
      <c r="BF7736" s="305"/>
      <c r="BG7736" s="305"/>
      <c r="BJ7736" s="344"/>
      <c r="BK7736" s="344"/>
      <c r="BS7736" s="305"/>
      <c r="BT7736" s="305"/>
      <c r="BU7736" s="305"/>
      <c r="BV7736" s="305"/>
      <c r="BW7736" s="305"/>
      <c r="BX7736" s="305"/>
      <c r="BY7736" s="305"/>
      <c r="BZ7736" s="305"/>
      <c r="CA7736" s="305"/>
      <c r="CE7736" s="110"/>
    </row>
    <row r="7737" spans="9:83" s="108" customFormat="1" x14ac:dyDescent="0.25">
      <c r="I7737" s="111"/>
      <c r="J7737" s="111"/>
      <c r="K7737" s="111"/>
      <c r="L7737" s="111"/>
      <c r="M7737" s="111"/>
      <c r="N7737" s="111"/>
      <c r="O7737" s="112"/>
      <c r="AF7737" s="109"/>
      <c r="AG7737" s="109"/>
      <c r="AH7737" s="109"/>
      <c r="AN7737" s="109"/>
      <c r="AO7737" s="109"/>
      <c r="AP7737" s="109"/>
      <c r="BF7737" s="305"/>
      <c r="BG7737" s="305"/>
      <c r="BJ7737" s="344"/>
      <c r="BK7737" s="344"/>
      <c r="BS7737" s="305"/>
      <c r="BT7737" s="305"/>
      <c r="BU7737" s="305"/>
      <c r="BV7737" s="305"/>
      <c r="BW7737" s="305"/>
      <c r="BX7737" s="305"/>
      <c r="BY7737" s="305"/>
      <c r="BZ7737" s="305"/>
      <c r="CA7737" s="305"/>
      <c r="CE7737" s="110"/>
    </row>
    <row r="7738" spans="9:83" s="108" customFormat="1" x14ac:dyDescent="0.25">
      <c r="I7738" s="111"/>
      <c r="J7738" s="111"/>
      <c r="K7738" s="111"/>
      <c r="L7738" s="111"/>
      <c r="M7738" s="111"/>
      <c r="N7738" s="111"/>
      <c r="O7738" s="112"/>
      <c r="AF7738" s="109"/>
      <c r="AG7738" s="109"/>
      <c r="AH7738" s="109"/>
      <c r="AN7738" s="109"/>
      <c r="AO7738" s="109"/>
      <c r="AP7738" s="109"/>
      <c r="BF7738" s="305"/>
      <c r="BG7738" s="305"/>
      <c r="BJ7738" s="344"/>
      <c r="BK7738" s="344"/>
      <c r="BS7738" s="305"/>
      <c r="BT7738" s="305"/>
      <c r="BU7738" s="305"/>
      <c r="BV7738" s="305"/>
      <c r="BW7738" s="305"/>
      <c r="BX7738" s="305"/>
      <c r="BY7738" s="305"/>
      <c r="BZ7738" s="305"/>
      <c r="CA7738" s="305"/>
      <c r="CE7738" s="110"/>
    </row>
    <row r="7739" spans="9:83" s="108" customFormat="1" x14ac:dyDescent="0.25">
      <c r="I7739" s="111"/>
      <c r="J7739" s="111"/>
      <c r="K7739" s="111"/>
      <c r="L7739" s="111"/>
      <c r="M7739" s="111"/>
      <c r="N7739" s="111"/>
      <c r="O7739" s="112"/>
      <c r="AF7739" s="109"/>
      <c r="AG7739" s="109"/>
      <c r="AH7739" s="109"/>
      <c r="AN7739" s="109"/>
      <c r="AO7739" s="109"/>
      <c r="AP7739" s="109"/>
      <c r="BF7739" s="305"/>
      <c r="BG7739" s="305"/>
      <c r="BJ7739" s="344"/>
      <c r="BK7739" s="344"/>
      <c r="BS7739" s="305"/>
      <c r="BT7739" s="305"/>
      <c r="BU7739" s="305"/>
      <c r="BV7739" s="305"/>
      <c r="BW7739" s="305"/>
      <c r="BX7739" s="305"/>
      <c r="BY7739" s="305"/>
      <c r="BZ7739" s="305"/>
      <c r="CA7739" s="305"/>
      <c r="CE7739" s="110"/>
    </row>
    <row r="7740" spans="9:83" s="108" customFormat="1" x14ac:dyDescent="0.25">
      <c r="I7740" s="111"/>
      <c r="J7740" s="111"/>
      <c r="K7740" s="111"/>
      <c r="L7740" s="111"/>
      <c r="M7740" s="111"/>
      <c r="N7740" s="111"/>
      <c r="O7740" s="112"/>
      <c r="AF7740" s="109"/>
      <c r="AG7740" s="109"/>
      <c r="AH7740" s="109"/>
      <c r="AN7740" s="109"/>
      <c r="AO7740" s="109"/>
      <c r="AP7740" s="109"/>
      <c r="BF7740" s="305"/>
      <c r="BG7740" s="305"/>
      <c r="BJ7740" s="344"/>
      <c r="BK7740" s="344"/>
      <c r="BS7740" s="305"/>
      <c r="BT7740" s="305"/>
      <c r="BU7740" s="305"/>
      <c r="BV7740" s="305"/>
      <c r="BW7740" s="305"/>
      <c r="BX7740" s="305"/>
      <c r="BY7740" s="305"/>
      <c r="BZ7740" s="305"/>
      <c r="CA7740" s="305"/>
      <c r="CE7740" s="110"/>
    </row>
    <row r="7741" spans="9:83" s="108" customFormat="1" x14ac:dyDescent="0.25">
      <c r="I7741" s="111"/>
      <c r="J7741" s="111"/>
      <c r="K7741" s="111"/>
      <c r="L7741" s="111"/>
      <c r="M7741" s="111"/>
      <c r="N7741" s="111"/>
      <c r="O7741" s="112"/>
      <c r="AF7741" s="109"/>
      <c r="AG7741" s="109"/>
      <c r="AH7741" s="109"/>
      <c r="AN7741" s="109"/>
      <c r="AO7741" s="109"/>
      <c r="AP7741" s="109"/>
      <c r="BF7741" s="305"/>
      <c r="BG7741" s="305"/>
      <c r="BJ7741" s="344"/>
      <c r="BK7741" s="344"/>
      <c r="BS7741" s="305"/>
      <c r="BT7741" s="305"/>
      <c r="BU7741" s="305"/>
      <c r="BV7741" s="305"/>
      <c r="BW7741" s="305"/>
      <c r="BX7741" s="305"/>
      <c r="BY7741" s="305"/>
      <c r="BZ7741" s="305"/>
      <c r="CA7741" s="305"/>
      <c r="CE7741" s="110"/>
    </row>
    <row r="7742" spans="9:83" s="108" customFormat="1" x14ac:dyDescent="0.25">
      <c r="I7742" s="111"/>
      <c r="J7742" s="111"/>
      <c r="K7742" s="111"/>
      <c r="L7742" s="111"/>
      <c r="M7742" s="111"/>
      <c r="N7742" s="111"/>
      <c r="O7742" s="112"/>
      <c r="AF7742" s="109"/>
      <c r="AG7742" s="109"/>
      <c r="AH7742" s="109"/>
      <c r="AN7742" s="109"/>
      <c r="AO7742" s="109"/>
      <c r="AP7742" s="109"/>
      <c r="BF7742" s="305"/>
      <c r="BG7742" s="305"/>
      <c r="BJ7742" s="344"/>
      <c r="BK7742" s="344"/>
      <c r="BS7742" s="305"/>
      <c r="BT7742" s="305"/>
      <c r="BU7742" s="305"/>
      <c r="BV7742" s="305"/>
      <c r="BW7742" s="305"/>
      <c r="BX7742" s="305"/>
      <c r="BY7742" s="305"/>
      <c r="BZ7742" s="305"/>
      <c r="CA7742" s="305"/>
      <c r="CE7742" s="110"/>
    </row>
    <row r="7743" spans="9:83" s="108" customFormat="1" x14ac:dyDescent="0.25">
      <c r="I7743" s="111"/>
      <c r="J7743" s="111"/>
      <c r="K7743" s="111"/>
      <c r="L7743" s="111"/>
      <c r="M7743" s="111"/>
      <c r="N7743" s="111"/>
      <c r="O7743" s="112"/>
      <c r="AF7743" s="109"/>
      <c r="AG7743" s="109"/>
      <c r="AH7743" s="109"/>
      <c r="AN7743" s="109"/>
      <c r="AO7743" s="109"/>
      <c r="AP7743" s="109"/>
      <c r="BF7743" s="305"/>
      <c r="BG7743" s="305"/>
      <c r="BJ7743" s="344"/>
      <c r="BK7743" s="344"/>
      <c r="BS7743" s="305"/>
      <c r="BT7743" s="305"/>
      <c r="BU7743" s="305"/>
      <c r="BV7743" s="305"/>
      <c r="BW7743" s="305"/>
      <c r="BX7743" s="305"/>
      <c r="BY7743" s="305"/>
      <c r="BZ7743" s="305"/>
      <c r="CA7743" s="305"/>
      <c r="CE7743" s="110"/>
    </row>
    <row r="7744" spans="9:83" s="108" customFormat="1" x14ac:dyDescent="0.25">
      <c r="I7744" s="111"/>
      <c r="J7744" s="111"/>
      <c r="K7744" s="111"/>
      <c r="L7744" s="111"/>
      <c r="M7744" s="111"/>
      <c r="N7744" s="111"/>
      <c r="O7744" s="112"/>
      <c r="AF7744" s="109"/>
      <c r="AG7744" s="109"/>
      <c r="AH7744" s="109"/>
      <c r="AN7744" s="109"/>
      <c r="AO7744" s="109"/>
      <c r="AP7744" s="109"/>
      <c r="BF7744" s="305"/>
      <c r="BG7744" s="305"/>
      <c r="BJ7744" s="344"/>
      <c r="BK7744" s="344"/>
      <c r="BS7744" s="305"/>
      <c r="BT7744" s="305"/>
      <c r="BU7744" s="305"/>
      <c r="BV7744" s="305"/>
      <c r="BW7744" s="305"/>
      <c r="BX7744" s="305"/>
      <c r="BY7744" s="305"/>
      <c r="BZ7744" s="305"/>
      <c r="CA7744" s="305"/>
      <c r="CE7744" s="110"/>
    </row>
    <row r="7745" spans="9:83" s="108" customFormat="1" x14ac:dyDescent="0.25">
      <c r="I7745" s="111"/>
      <c r="J7745" s="111"/>
      <c r="K7745" s="111"/>
      <c r="L7745" s="111"/>
      <c r="M7745" s="111"/>
      <c r="N7745" s="111"/>
      <c r="O7745" s="112"/>
      <c r="AF7745" s="109"/>
      <c r="AG7745" s="109"/>
      <c r="AH7745" s="109"/>
      <c r="AN7745" s="109"/>
      <c r="AO7745" s="109"/>
      <c r="AP7745" s="109"/>
      <c r="BF7745" s="305"/>
      <c r="BG7745" s="305"/>
      <c r="BJ7745" s="344"/>
      <c r="BK7745" s="344"/>
      <c r="BS7745" s="305"/>
      <c r="BT7745" s="305"/>
      <c r="BU7745" s="305"/>
      <c r="BV7745" s="305"/>
      <c r="BW7745" s="305"/>
      <c r="BX7745" s="305"/>
      <c r="BY7745" s="305"/>
      <c r="BZ7745" s="305"/>
      <c r="CA7745" s="305"/>
      <c r="CE7745" s="110"/>
    </row>
    <row r="7746" spans="9:83" s="108" customFormat="1" x14ac:dyDescent="0.25">
      <c r="I7746" s="111"/>
      <c r="J7746" s="111"/>
      <c r="K7746" s="111"/>
      <c r="L7746" s="111"/>
      <c r="M7746" s="111"/>
      <c r="N7746" s="111"/>
      <c r="O7746" s="112"/>
      <c r="AF7746" s="109"/>
      <c r="AG7746" s="109"/>
      <c r="AH7746" s="109"/>
      <c r="AN7746" s="109"/>
      <c r="AO7746" s="109"/>
      <c r="AP7746" s="109"/>
      <c r="BF7746" s="305"/>
      <c r="BG7746" s="305"/>
      <c r="BJ7746" s="344"/>
      <c r="BK7746" s="344"/>
      <c r="BS7746" s="305"/>
      <c r="BT7746" s="305"/>
      <c r="BU7746" s="305"/>
      <c r="BV7746" s="305"/>
      <c r="BW7746" s="305"/>
      <c r="BX7746" s="305"/>
      <c r="BY7746" s="305"/>
      <c r="BZ7746" s="305"/>
      <c r="CA7746" s="305"/>
      <c r="CE7746" s="110"/>
    </row>
    <row r="7747" spans="9:83" s="108" customFormat="1" x14ac:dyDescent="0.25">
      <c r="I7747" s="111"/>
      <c r="J7747" s="111"/>
      <c r="K7747" s="111"/>
      <c r="L7747" s="111"/>
      <c r="M7747" s="111"/>
      <c r="N7747" s="111"/>
      <c r="O7747" s="112"/>
      <c r="AF7747" s="109"/>
      <c r="AG7747" s="109"/>
      <c r="AH7747" s="109"/>
      <c r="AN7747" s="109"/>
      <c r="AO7747" s="109"/>
      <c r="AP7747" s="109"/>
      <c r="BF7747" s="305"/>
      <c r="BG7747" s="305"/>
      <c r="BJ7747" s="344"/>
      <c r="BK7747" s="344"/>
      <c r="BS7747" s="305"/>
      <c r="BT7747" s="305"/>
      <c r="BU7747" s="305"/>
      <c r="BV7747" s="305"/>
      <c r="BW7747" s="305"/>
      <c r="BX7747" s="305"/>
      <c r="BY7747" s="305"/>
      <c r="BZ7747" s="305"/>
      <c r="CA7747" s="305"/>
      <c r="CE7747" s="110"/>
    </row>
    <row r="7748" spans="9:83" s="108" customFormat="1" x14ac:dyDescent="0.25">
      <c r="I7748" s="111"/>
      <c r="J7748" s="111"/>
      <c r="K7748" s="111"/>
      <c r="L7748" s="111"/>
      <c r="M7748" s="111"/>
      <c r="N7748" s="111"/>
      <c r="O7748" s="112"/>
      <c r="AF7748" s="109"/>
      <c r="AG7748" s="109"/>
      <c r="AH7748" s="109"/>
      <c r="AN7748" s="109"/>
      <c r="AO7748" s="109"/>
      <c r="AP7748" s="109"/>
      <c r="BF7748" s="305"/>
      <c r="BG7748" s="305"/>
      <c r="BJ7748" s="344"/>
      <c r="BK7748" s="344"/>
      <c r="BS7748" s="305"/>
      <c r="BT7748" s="305"/>
      <c r="BU7748" s="305"/>
      <c r="BV7748" s="305"/>
      <c r="BW7748" s="305"/>
      <c r="BX7748" s="305"/>
      <c r="BY7748" s="305"/>
      <c r="BZ7748" s="305"/>
      <c r="CA7748" s="305"/>
      <c r="CE7748" s="110"/>
    </row>
    <row r="7749" spans="9:83" s="108" customFormat="1" x14ac:dyDescent="0.25">
      <c r="I7749" s="111"/>
      <c r="J7749" s="111"/>
      <c r="K7749" s="111"/>
      <c r="L7749" s="111"/>
      <c r="M7749" s="111"/>
      <c r="N7749" s="111"/>
      <c r="O7749" s="112"/>
      <c r="AF7749" s="109"/>
      <c r="AG7749" s="109"/>
      <c r="AH7749" s="109"/>
      <c r="AN7749" s="109"/>
      <c r="AO7749" s="109"/>
      <c r="AP7749" s="109"/>
      <c r="BF7749" s="305"/>
      <c r="BG7749" s="305"/>
      <c r="BJ7749" s="344"/>
      <c r="BK7749" s="344"/>
      <c r="BS7749" s="305"/>
      <c r="BT7749" s="305"/>
      <c r="BU7749" s="305"/>
      <c r="BV7749" s="305"/>
      <c r="BW7749" s="305"/>
      <c r="BX7749" s="305"/>
      <c r="BY7749" s="305"/>
      <c r="BZ7749" s="305"/>
      <c r="CA7749" s="305"/>
      <c r="CE7749" s="110"/>
    </row>
    <row r="7750" spans="9:83" s="108" customFormat="1" x14ac:dyDescent="0.25">
      <c r="I7750" s="111"/>
      <c r="J7750" s="111"/>
      <c r="K7750" s="111"/>
      <c r="L7750" s="111"/>
      <c r="M7750" s="111"/>
      <c r="N7750" s="111"/>
      <c r="O7750" s="112"/>
      <c r="AF7750" s="109"/>
      <c r="AG7750" s="109"/>
      <c r="AH7750" s="109"/>
      <c r="AN7750" s="109"/>
      <c r="AO7750" s="109"/>
      <c r="AP7750" s="109"/>
      <c r="BF7750" s="305"/>
      <c r="BG7750" s="305"/>
      <c r="BJ7750" s="344"/>
      <c r="BK7750" s="344"/>
      <c r="BS7750" s="305"/>
      <c r="BT7750" s="305"/>
      <c r="BU7750" s="305"/>
      <c r="BV7750" s="305"/>
      <c r="BW7750" s="305"/>
      <c r="BX7750" s="305"/>
      <c r="BY7750" s="305"/>
      <c r="BZ7750" s="305"/>
      <c r="CA7750" s="305"/>
      <c r="CE7750" s="110"/>
    </row>
    <row r="7751" spans="9:83" s="108" customFormat="1" x14ac:dyDescent="0.25">
      <c r="I7751" s="111"/>
      <c r="J7751" s="111"/>
      <c r="K7751" s="111"/>
      <c r="L7751" s="111"/>
      <c r="M7751" s="111"/>
      <c r="N7751" s="111"/>
      <c r="O7751" s="112"/>
      <c r="AF7751" s="109"/>
      <c r="AG7751" s="109"/>
      <c r="AH7751" s="109"/>
      <c r="AN7751" s="109"/>
      <c r="AO7751" s="109"/>
      <c r="AP7751" s="109"/>
      <c r="BF7751" s="305"/>
      <c r="BG7751" s="305"/>
      <c r="BJ7751" s="344"/>
      <c r="BK7751" s="344"/>
      <c r="BS7751" s="305"/>
      <c r="BT7751" s="305"/>
      <c r="BU7751" s="305"/>
      <c r="BV7751" s="305"/>
      <c r="BW7751" s="305"/>
      <c r="BX7751" s="305"/>
      <c r="BY7751" s="305"/>
      <c r="BZ7751" s="305"/>
      <c r="CA7751" s="305"/>
      <c r="CE7751" s="110"/>
    </row>
    <row r="7752" spans="9:83" s="108" customFormat="1" x14ac:dyDescent="0.25">
      <c r="I7752" s="111"/>
      <c r="J7752" s="111"/>
      <c r="K7752" s="111"/>
      <c r="L7752" s="111"/>
      <c r="M7752" s="111"/>
      <c r="N7752" s="111"/>
      <c r="O7752" s="112"/>
      <c r="AF7752" s="109"/>
      <c r="AG7752" s="109"/>
      <c r="AH7752" s="109"/>
      <c r="AN7752" s="109"/>
      <c r="AO7752" s="109"/>
      <c r="AP7752" s="109"/>
      <c r="BF7752" s="305"/>
      <c r="BG7752" s="305"/>
      <c r="BJ7752" s="344"/>
      <c r="BK7752" s="344"/>
      <c r="BS7752" s="305"/>
      <c r="BT7752" s="305"/>
      <c r="BU7752" s="305"/>
      <c r="BV7752" s="305"/>
      <c r="BW7752" s="305"/>
      <c r="BX7752" s="305"/>
      <c r="BY7752" s="305"/>
      <c r="BZ7752" s="305"/>
      <c r="CA7752" s="305"/>
      <c r="CE7752" s="110"/>
    </row>
    <row r="7753" spans="9:83" s="108" customFormat="1" x14ac:dyDescent="0.25">
      <c r="I7753" s="111"/>
      <c r="J7753" s="111"/>
      <c r="K7753" s="111"/>
      <c r="L7753" s="111"/>
      <c r="M7753" s="111"/>
      <c r="N7753" s="111"/>
      <c r="O7753" s="112"/>
      <c r="AF7753" s="109"/>
      <c r="AG7753" s="109"/>
      <c r="AH7753" s="109"/>
      <c r="AN7753" s="109"/>
      <c r="AO7753" s="109"/>
      <c r="AP7753" s="109"/>
      <c r="BF7753" s="305"/>
      <c r="BG7753" s="305"/>
      <c r="BJ7753" s="344"/>
      <c r="BK7753" s="344"/>
      <c r="BS7753" s="305"/>
      <c r="BT7753" s="305"/>
      <c r="BU7753" s="305"/>
      <c r="BV7753" s="305"/>
      <c r="BW7753" s="305"/>
      <c r="BX7753" s="305"/>
      <c r="BY7753" s="305"/>
      <c r="BZ7753" s="305"/>
      <c r="CA7753" s="305"/>
      <c r="CE7753" s="110"/>
    </row>
    <row r="7754" spans="9:83" s="108" customFormat="1" x14ac:dyDescent="0.25">
      <c r="I7754" s="111"/>
      <c r="J7754" s="111"/>
      <c r="K7754" s="111"/>
      <c r="L7754" s="111"/>
      <c r="M7754" s="111"/>
      <c r="N7754" s="111"/>
      <c r="O7754" s="112"/>
      <c r="AF7754" s="109"/>
      <c r="AG7754" s="109"/>
      <c r="AH7754" s="109"/>
      <c r="AN7754" s="109"/>
      <c r="AO7754" s="109"/>
      <c r="AP7754" s="109"/>
      <c r="BF7754" s="305"/>
      <c r="BG7754" s="305"/>
      <c r="BJ7754" s="344"/>
      <c r="BK7754" s="344"/>
      <c r="BS7754" s="305"/>
      <c r="BT7754" s="305"/>
      <c r="BU7754" s="305"/>
      <c r="BV7754" s="305"/>
      <c r="BW7754" s="305"/>
      <c r="BX7754" s="305"/>
      <c r="BY7754" s="305"/>
      <c r="BZ7754" s="305"/>
      <c r="CA7754" s="305"/>
      <c r="CE7754" s="110"/>
    </row>
    <row r="7755" spans="9:83" s="108" customFormat="1" x14ac:dyDescent="0.25">
      <c r="I7755" s="111"/>
      <c r="J7755" s="111"/>
      <c r="K7755" s="111"/>
      <c r="L7755" s="111"/>
      <c r="M7755" s="111"/>
      <c r="N7755" s="111"/>
      <c r="O7755" s="112"/>
      <c r="AF7755" s="109"/>
      <c r="AG7755" s="109"/>
      <c r="AH7755" s="109"/>
      <c r="AN7755" s="109"/>
      <c r="AO7755" s="109"/>
      <c r="AP7755" s="109"/>
      <c r="BF7755" s="305"/>
      <c r="BG7755" s="305"/>
      <c r="BJ7755" s="344"/>
      <c r="BK7755" s="344"/>
      <c r="BS7755" s="305"/>
      <c r="BT7755" s="305"/>
      <c r="BU7755" s="305"/>
      <c r="BV7755" s="305"/>
      <c r="BW7755" s="305"/>
      <c r="BX7755" s="305"/>
      <c r="BY7755" s="305"/>
      <c r="BZ7755" s="305"/>
      <c r="CA7755" s="305"/>
      <c r="CE7755" s="110"/>
    </row>
    <row r="7756" spans="9:83" s="108" customFormat="1" x14ac:dyDescent="0.25">
      <c r="I7756" s="111"/>
      <c r="J7756" s="111"/>
      <c r="K7756" s="111"/>
      <c r="L7756" s="111"/>
      <c r="M7756" s="111"/>
      <c r="N7756" s="111"/>
      <c r="O7756" s="112"/>
      <c r="AF7756" s="109"/>
      <c r="AG7756" s="109"/>
      <c r="AH7756" s="109"/>
      <c r="AN7756" s="109"/>
      <c r="AO7756" s="109"/>
      <c r="AP7756" s="109"/>
      <c r="BF7756" s="305"/>
      <c r="BG7756" s="305"/>
      <c r="BJ7756" s="344"/>
      <c r="BK7756" s="344"/>
      <c r="BS7756" s="305"/>
      <c r="BT7756" s="305"/>
      <c r="BU7756" s="305"/>
      <c r="BV7756" s="305"/>
      <c r="BW7756" s="305"/>
      <c r="BX7756" s="305"/>
      <c r="BY7756" s="305"/>
      <c r="BZ7756" s="305"/>
      <c r="CA7756" s="305"/>
      <c r="CE7756" s="110"/>
    </row>
    <row r="7757" spans="9:83" s="108" customFormat="1" x14ac:dyDescent="0.25">
      <c r="I7757" s="111"/>
      <c r="J7757" s="111"/>
      <c r="K7757" s="111"/>
      <c r="L7757" s="111"/>
      <c r="M7757" s="111"/>
      <c r="N7757" s="111"/>
      <c r="O7757" s="112"/>
      <c r="AF7757" s="109"/>
      <c r="AG7757" s="109"/>
      <c r="AH7757" s="109"/>
      <c r="AN7757" s="109"/>
      <c r="AO7757" s="109"/>
      <c r="AP7757" s="109"/>
      <c r="BF7757" s="305"/>
      <c r="BG7757" s="305"/>
      <c r="BJ7757" s="344"/>
      <c r="BK7757" s="344"/>
      <c r="BS7757" s="305"/>
      <c r="BT7757" s="305"/>
      <c r="BU7757" s="305"/>
      <c r="BV7757" s="305"/>
      <c r="BW7757" s="305"/>
      <c r="BX7757" s="305"/>
      <c r="BY7757" s="305"/>
      <c r="BZ7757" s="305"/>
      <c r="CA7757" s="305"/>
      <c r="CE7757" s="110"/>
    </row>
    <row r="7758" spans="9:83" s="108" customFormat="1" x14ac:dyDescent="0.25">
      <c r="I7758" s="111"/>
      <c r="J7758" s="111"/>
      <c r="K7758" s="111"/>
      <c r="L7758" s="111"/>
      <c r="M7758" s="111"/>
      <c r="N7758" s="111"/>
      <c r="O7758" s="112"/>
      <c r="AF7758" s="109"/>
      <c r="AG7758" s="109"/>
      <c r="AH7758" s="109"/>
      <c r="AN7758" s="109"/>
      <c r="AO7758" s="109"/>
      <c r="AP7758" s="109"/>
      <c r="BF7758" s="305"/>
      <c r="BG7758" s="305"/>
      <c r="BJ7758" s="344"/>
      <c r="BK7758" s="344"/>
      <c r="BS7758" s="305"/>
      <c r="BT7758" s="305"/>
      <c r="BU7758" s="305"/>
      <c r="BV7758" s="305"/>
      <c r="BW7758" s="305"/>
      <c r="BX7758" s="305"/>
      <c r="BY7758" s="305"/>
      <c r="BZ7758" s="305"/>
      <c r="CA7758" s="305"/>
      <c r="CE7758" s="110"/>
    </row>
    <row r="7759" spans="9:83" s="108" customFormat="1" x14ac:dyDescent="0.25">
      <c r="I7759" s="111"/>
      <c r="J7759" s="111"/>
      <c r="K7759" s="111"/>
      <c r="L7759" s="111"/>
      <c r="M7759" s="111"/>
      <c r="N7759" s="111"/>
      <c r="O7759" s="112"/>
      <c r="AF7759" s="109"/>
      <c r="AG7759" s="109"/>
      <c r="AH7759" s="109"/>
      <c r="AN7759" s="109"/>
      <c r="AO7759" s="109"/>
      <c r="AP7759" s="109"/>
      <c r="BF7759" s="305"/>
      <c r="BG7759" s="305"/>
      <c r="BJ7759" s="344"/>
      <c r="BK7759" s="344"/>
      <c r="BS7759" s="305"/>
      <c r="BT7759" s="305"/>
      <c r="BU7759" s="305"/>
      <c r="BV7759" s="305"/>
      <c r="BW7759" s="305"/>
      <c r="BX7759" s="305"/>
      <c r="BY7759" s="305"/>
      <c r="BZ7759" s="305"/>
      <c r="CA7759" s="305"/>
      <c r="CE7759" s="110"/>
    </row>
    <row r="7760" spans="9:83" s="108" customFormat="1" x14ac:dyDescent="0.25">
      <c r="I7760" s="111"/>
      <c r="J7760" s="111"/>
      <c r="K7760" s="111"/>
      <c r="L7760" s="111"/>
      <c r="M7760" s="111"/>
      <c r="N7760" s="111"/>
      <c r="O7760" s="112"/>
      <c r="AF7760" s="109"/>
      <c r="AG7760" s="109"/>
      <c r="AH7760" s="109"/>
      <c r="AN7760" s="109"/>
      <c r="AO7760" s="109"/>
      <c r="AP7760" s="109"/>
      <c r="BF7760" s="305"/>
      <c r="BG7760" s="305"/>
      <c r="BJ7760" s="344"/>
      <c r="BK7760" s="344"/>
      <c r="BS7760" s="305"/>
      <c r="BT7760" s="305"/>
      <c r="BU7760" s="305"/>
      <c r="BV7760" s="305"/>
      <c r="BW7760" s="305"/>
      <c r="BX7760" s="305"/>
      <c r="BY7760" s="305"/>
      <c r="BZ7760" s="305"/>
      <c r="CA7760" s="305"/>
      <c r="CE7760" s="110"/>
    </row>
    <row r="7761" spans="9:83" s="108" customFormat="1" x14ac:dyDescent="0.25">
      <c r="I7761" s="111"/>
      <c r="J7761" s="111"/>
      <c r="K7761" s="111"/>
      <c r="L7761" s="111"/>
      <c r="M7761" s="111"/>
      <c r="N7761" s="111"/>
      <c r="O7761" s="112"/>
      <c r="AF7761" s="109"/>
      <c r="AG7761" s="109"/>
      <c r="AH7761" s="109"/>
      <c r="AN7761" s="109"/>
      <c r="AO7761" s="109"/>
      <c r="AP7761" s="109"/>
      <c r="BF7761" s="305"/>
      <c r="BG7761" s="305"/>
      <c r="BJ7761" s="344"/>
      <c r="BK7761" s="344"/>
      <c r="BS7761" s="305"/>
      <c r="BT7761" s="305"/>
      <c r="BU7761" s="305"/>
      <c r="BV7761" s="305"/>
      <c r="BW7761" s="305"/>
      <c r="BX7761" s="305"/>
      <c r="BY7761" s="305"/>
      <c r="BZ7761" s="305"/>
      <c r="CA7761" s="305"/>
      <c r="CE7761" s="110"/>
    </row>
    <row r="7762" spans="9:83" s="108" customFormat="1" x14ac:dyDescent="0.25">
      <c r="I7762" s="111"/>
      <c r="J7762" s="111"/>
      <c r="K7762" s="111"/>
      <c r="L7762" s="111"/>
      <c r="M7762" s="111"/>
      <c r="N7762" s="111"/>
      <c r="O7762" s="112"/>
      <c r="AF7762" s="109"/>
      <c r="AG7762" s="109"/>
      <c r="AH7762" s="109"/>
      <c r="AN7762" s="109"/>
      <c r="AO7762" s="109"/>
      <c r="AP7762" s="109"/>
      <c r="BF7762" s="305"/>
      <c r="BG7762" s="305"/>
      <c r="BJ7762" s="344"/>
      <c r="BK7762" s="344"/>
      <c r="BS7762" s="305"/>
      <c r="BT7762" s="305"/>
      <c r="BU7762" s="305"/>
      <c r="BV7762" s="305"/>
      <c r="BW7762" s="305"/>
      <c r="BX7762" s="305"/>
      <c r="BY7762" s="305"/>
      <c r="BZ7762" s="305"/>
      <c r="CA7762" s="305"/>
      <c r="CE7762" s="110"/>
    </row>
    <row r="7763" spans="9:83" s="108" customFormat="1" x14ac:dyDescent="0.25">
      <c r="I7763" s="111"/>
      <c r="J7763" s="111"/>
      <c r="K7763" s="111"/>
      <c r="L7763" s="111"/>
      <c r="M7763" s="111"/>
      <c r="N7763" s="111"/>
      <c r="O7763" s="112"/>
      <c r="AF7763" s="109"/>
      <c r="AG7763" s="109"/>
      <c r="AH7763" s="109"/>
      <c r="AN7763" s="109"/>
      <c r="AO7763" s="109"/>
      <c r="AP7763" s="109"/>
      <c r="BF7763" s="305"/>
      <c r="BG7763" s="305"/>
      <c r="BJ7763" s="344"/>
      <c r="BK7763" s="344"/>
      <c r="BS7763" s="305"/>
      <c r="BT7763" s="305"/>
      <c r="BU7763" s="305"/>
      <c r="BV7763" s="305"/>
      <c r="BW7763" s="305"/>
      <c r="BX7763" s="305"/>
      <c r="BY7763" s="305"/>
      <c r="BZ7763" s="305"/>
      <c r="CA7763" s="305"/>
      <c r="CE7763" s="110"/>
    </row>
    <row r="7764" spans="9:83" s="108" customFormat="1" x14ac:dyDescent="0.25">
      <c r="I7764" s="111"/>
      <c r="J7764" s="111"/>
      <c r="K7764" s="111"/>
      <c r="L7764" s="111"/>
      <c r="M7764" s="111"/>
      <c r="N7764" s="111"/>
      <c r="O7764" s="112"/>
      <c r="AF7764" s="109"/>
      <c r="AG7764" s="109"/>
      <c r="AH7764" s="109"/>
      <c r="AN7764" s="109"/>
      <c r="AO7764" s="109"/>
      <c r="AP7764" s="109"/>
      <c r="BF7764" s="305"/>
      <c r="BG7764" s="305"/>
      <c r="BJ7764" s="344"/>
      <c r="BK7764" s="344"/>
      <c r="BS7764" s="305"/>
      <c r="BT7764" s="305"/>
      <c r="BU7764" s="305"/>
      <c r="BV7764" s="305"/>
      <c r="BW7764" s="305"/>
      <c r="BX7764" s="305"/>
      <c r="BY7764" s="305"/>
      <c r="BZ7764" s="305"/>
      <c r="CA7764" s="305"/>
      <c r="CE7764" s="110"/>
    </row>
    <row r="7765" spans="9:83" s="108" customFormat="1" x14ac:dyDescent="0.25">
      <c r="I7765" s="111"/>
      <c r="J7765" s="111"/>
      <c r="K7765" s="111"/>
      <c r="L7765" s="111"/>
      <c r="M7765" s="111"/>
      <c r="N7765" s="111"/>
      <c r="O7765" s="112"/>
      <c r="AF7765" s="109"/>
      <c r="AG7765" s="109"/>
      <c r="AH7765" s="109"/>
      <c r="AN7765" s="109"/>
      <c r="AO7765" s="109"/>
      <c r="AP7765" s="109"/>
      <c r="BF7765" s="305"/>
      <c r="BG7765" s="305"/>
      <c r="BJ7765" s="344"/>
      <c r="BK7765" s="344"/>
      <c r="BS7765" s="305"/>
      <c r="BT7765" s="305"/>
      <c r="BU7765" s="305"/>
      <c r="BV7765" s="305"/>
      <c r="BW7765" s="305"/>
      <c r="BX7765" s="305"/>
      <c r="BY7765" s="305"/>
      <c r="BZ7765" s="305"/>
      <c r="CA7765" s="305"/>
      <c r="CE7765" s="110"/>
    </row>
    <row r="7766" spans="9:83" s="108" customFormat="1" x14ac:dyDescent="0.25">
      <c r="I7766" s="111"/>
      <c r="J7766" s="111"/>
      <c r="K7766" s="111"/>
      <c r="L7766" s="111"/>
      <c r="M7766" s="111"/>
      <c r="N7766" s="111"/>
      <c r="O7766" s="112"/>
      <c r="AF7766" s="109"/>
      <c r="AG7766" s="109"/>
      <c r="AH7766" s="109"/>
      <c r="AN7766" s="109"/>
      <c r="AO7766" s="109"/>
      <c r="AP7766" s="109"/>
      <c r="BF7766" s="305"/>
      <c r="BG7766" s="305"/>
      <c r="BJ7766" s="344"/>
      <c r="BK7766" s="344"/>
      <c r="BS7766" s="305"/>
      <c r="BT7766" s="305"/>
      <c r="BU7766" s="305"/>
      <c r="BV7766" s="305"/>
      <c r="BW7766" s="305"/>
      <c r="BX7766" s="305"/>
      <c r="BY7766" s="305"/>
      <c r="BZ7766" s="305"/>
      <c r="CA7766" s="305"/>
      <c r="CE7766" s="110"/>
    </row>
    <row r="7767" spans="9:83" s="108" customFormat="1" x14ac:dyDescent="0.25">
      <c r="I7767" s="111"/>
      <c r="J7767" s="111"/>
      <c r="K7767" s="111"/>
      <c r="L7767" s="111"/>
      <c r="M7767" s="111"/>
      <c r="N7767" s="111"/>
      <c r="O7767" s="112"/>
      <c r="AF7767" s="109"/>
      <c r="AG7767" s="109"/>
      <c r="AH7767" s="109"/>
      <c r="AN7767" s="109"/>
      <c r="AO7767" s="109"/>
      <c r="AP7767" s="109"/>
      <c r="BF7767" s="305"/>
      <c r="BG7767" s="305"/>
      <c r="BJ7767" s="344"/>
      <c r="BK7767" s="344"/>
      <c r="BS7767" s="305"/>
      <c r="BT7767" s="305"/>
      <c r="BU7767" s="305"/>
      <c r="BV7767" s="305"/>
      <c r="BW7767" s="305"/>
      <c r="BX7767" s="305"/>
      <c r="BY7767" s="305"/>
      <c r="BZ7767" s="305"/>
      <c r="CA7767" s="305"/>
      <c r="CE7767" s="110"/>
    </row>
    <row r="7768" spans="9:83" s="108" customFormat="1" x14ac:dyDescent="0.25">
      <c r="I7768" s="111"/>
      <c r="J7768" s="111"/>
      <c r="K7768" s="111"/>
      <c r="L7768" s="111"/>
      <c r="M7768" s="111"/>
      <c r="N7768" s="111"/>
      <c r="O7768" s="112"/>
      <c r="AF7768" s="109"/>
      <c r="AG7768" s="109"/>
      <c r="AH7768" s="109"/>
      <c r="AN7768" s="109"/>
      <c r="AO7768" s="109"/>
      <c r="AP7768" s="109"/>
      <c r="BF7768" s="305"/>
      <c r="BG7768" s="305"/>
      <c r="BJ7768" s="344"/>
      <c r="BK7768" s="344"/>
      <c r="BS7768" s="305"/>
      <c r="BT7768" s="305"/>
      <c r="BU7768" s="305"/>
      <c r="BV7768" s="305"/>
      <c r="BW7768" s="305"/>
      <c r="BX7768" s="305"/>
      <c r="BY7768" s="305"/>
      <c r="BZ7768" s="305"/>
      <c r="CA7768" s="305"/>
      <c r="CE7768" s="110"/>
    </row>
    <row r="7769" spans="9:83" s="108" customFormat="1" x14ac:dyDescent="0.25">
      <c r="I7769" s="111"/>
      <c r="J7769" s="111"/>
      <c r="K7769" s="111"/>
      <c r="L7769" s="111"/>
      <c r="M7769" s="111"/>
      <c r="N7769" s="111"/>
      <c r="O7769" s="112"/>
      <c r="AF7769" s="109"/>
      <c r="AG7769" s="109"/>
      <c r="AH7769" s="109"/>
      <c r="AN7769" s="109"/>
      <c r="AO7769" s="109"/>
      <c r="AP7769" s="109"/>
      <c r="BF7769" s="305"/>
      <c r="BG7769" s="305"/>
      <c r="BJ7769" s="344"/>
      <c r="BK7769" s="344"/>
      <c r="BS7769" s="305"/>
      <c r="BT7769" s="305"/>
      <c r="BU7769" s="305"/>
      <c r="BV7769" s="305"/>
      <c r="BW7769" s="305"/>
      <c r="BX7769" s="305"/>
      <c r="BY7769" s="305"/>
      <c r="BZ7769" s="305"/>
      <c r="CA7769" s="305"/>
      <c r="CE7769" s="110"/>
    </row>
    <row r="7770" spans="9:83" s="108" customFormat="1" x14ac:dyDescent="0.25">
      <c r="I7770" s="111"/>
      <c r="J7770" s="111"/>
      <c r="K7770" s="111"/>
      <c r="L7770" s="111"/>
      <c r="M7770" s="111"/>
      <c r="N7770" s="111"/>
      <c r="O7770" s="112"/>
      <c r="AF7770" s="109"/>
      <c r="AG7770" s="109"/>
      <c r="AH7770" s="109"/>
      <c r="AN7770" s="109"/>
      <c r="AO7770" s="109"/>
      <c r="AP7770" s="109"/>
      <c r="BF7770" s="305"/>
      <c r="BG7770" s="305"/>
      <c r="BJ7770" s="344"/>
      <c r="BK7770" s="344"/>
      <c r="BS7770" s="305"/>
      <c r="BT7770" s="305"/>
      <c r="BU7770" s="305"/>
      <c r="BV7770" s="305"/>
      <c r="BW7770" s="305"/>
      <c r="BX7770" s="305"/>
      <c r="BY7770" s="305"/>
      <c r="BZ7770" s="305"/>
      <c r="CA7770" s="305"/>
      <c r="CE7770" s="110"/>
    </row>
    <row r="7771" spans="9:83" s="108" customFormat="1" x14ac:dyDescent="0.25">
      <c r="I7771" s="111"/>
      <c r="J7771" s="111"/>
      <c r="K7771" s="111"/>
      <c r="L7771" s="111"/>
      <c r="M7771" s="111"/>
      <c r="N7771" s="111"/>
      <c r="O7771" s="112"/>
      <c r="AF7771" s="109"/>
      <c r="AG7771" s="109"/>
      <c r="AH7771" s="109"/>
      <c r="AN7771" s="109"/>
      <c r="AO7771" s="109"/>
      <c r="AP7771" s="109"/>
      <c r="BF7771" s="305"/>
      <c r="BG7771" s="305"/>
      <c r="BJ7771" s="344"/>
      <c r="BK7771" s="344"/>
      <c r="BS7771" s="305"/>
      <c r="BT7771" s="305"/>
      <c r="BU7771" s="305"/>
      <c r="BV7771" s="305"/>
      <c r="BW7771" s="305"/>
      <c r="BX7771" s="305"/>
      <c r="BY7771" s="305"/>
      <c r="BZ7771" s="305"/>
      <c r="CA7771" s="305"/>
      <c r="CE7771" s="110"/>
    </row>
    <row r="7772" spans="9:83" s="108" customFormat="1" x14ac:dyDescent="0.25">
      <c r="I7772" s="111"/>
      <c r="J7772" s="111"/>
      <c r="K7772" s="111"/>
      <c r="L7772" s="111"/>
      <c r="M7772" s="111"/>
      <c r="N7772" s="111"/>
      <c r="O7772" s="112"/>
      <c r="AF7772" s="109"/>
      <c r="AG7772" s="109"/>
      <c r="AH7772" s="109"/>
      <c r="AN7772" s="109"/>
      <c r="AO7772" s="109"/>
      <c r="AP7772" s="109"/>
      <c r="BF7772" s="305"/>
      <c r="BG7772" s="305"/>
      <c r="BJ7772" s="344"/>
      <c r="BK7772" s="344"/>
      <c r="BS7772" s="305"/>
      <c r="BT7772" s="305"/>
      <c r="BU7772" s="305"/>
      <c r="BV7772" s="305"/>
      <c r="BW7772" s="305"/>
      <c r="BX7772" s="305"/>
      <c r="BY7772" s="305"/>
      <c r="BZ7772" s="305"/>
      <c r="CA7772" s="305"/>
      <c r="CE7772" s="110"/>
    </row>
    <row r="7773" spans="9:83" s="108" customFormat="1" x14ac:dyDescent="0.25">
      <c r="I7773" s="111"/>
      <c r="J7773" s="111"/>
      <c r="K7773" s="111"/>
      <c r="L7773" s="111"/>
      <c r="M7773" s="111"/>
      <c r="N7773" s="111"/>
      <c r="O7773" s="112"/>
      <c r="AF7773" s="109"/>
      <c r="AG7773" s="109"/>
      <c r="AH7773" s="109"/>
      <c r="AN7773" s="109"/>
      <c r="AO7773" s="109"/>
      <c r="AP7773" s="109"/>
      <c r="BF7773" s="305"/>
      <c r="BG7773" s="305"/>
      <c r="BJ7773" s="344"/>
      <c r="BK7773" s="344"/>
      <c r="BS7773" s="305"/>
      <c r="BT7773" s="305"/>
      <c r="BU7773" s="305"/>
      <c r="BV7773" s="305"/>
      <c r="BW7773" s="305"/>
      <c r="BX7773" s="305"/>
      <c r="BY7773" s="305"/>
      <c r="BZ7773" s="305"/>
      <c r="CA7773" s="305"/>
      <c r="CE7773" s="110"/>
    </row>
    <row r="7774" spans="9:83" s="108" customFormat="1" x14ac:dyDescent="0.25">
      <c r="I7774" s="111"/>
      <c r="J7774" s="111"/>
      <c r="K7774" s="111"/>
      <c r="L7774" s="111"/>
      <c r="M7774" s="111"/>
      <c r="N7774" s="111"/>
      <c r="O7774" s="112"/>
      <c r="AF7774" s="109"/>
      <c r="AG7774" s="109"/>
      <c r="AH7774" s="109"/>
      <c r="AN7774" s="109"/>
      <c r="AO7774" s="109"/>
      <c r="AP7774" s="109"/>
      <c r="BF7774" s="305"/>
      <c r="BG7774" s="305"/>
      <c r="BJ7774" s="344"/>
      <c r="BK7774" s="344"/>
      <c r="BS7774" s="305"/>
      <c r="BT7774" s="305"/>
      <c r="BU7774" s="305"/>
      <c r="BV7774" s="305"/>
      <c r="BW7774" s="305"/>
      <c r="BX7774" s="305"/>
      <c r="BY7774" s="305"/>
      <c r="BZ7774" s="305"/>
      <c r="CA7774" s="305"/>
      <c r="CE7774" s="110"/>
    </row>
    <row r="7775" spans="9:83" s="108" customFormat="1" x14ac:dyDescent="0.25">
      <c r="I7775" s="111"/>
      <c r="J7775" s="111"/>
      <c r="K7775" s="111"/>
      <c r="L7775" s="111"/>
      <c r="M7775" s="111"/>
      <c r="N7775" s="111"/>
      <c r="O7775" s="112"/>
      <c r="AF7775" s="109"/>
      <c r="AG7775" s="109"/>
      <c r="AH7775" s="109"/>
      <c r="AN7775" s="109"/>
      <c r="AO7775" s="109"/>
      <c r="AP7775" s="109"/>
      <c r="BF7775" s="305"/>
      <c r="BG7775" s="305"/>
      <c r="BJ7775" s="344"/>
      <c r="BK7775" s="344"/>
      <c r="BS7775" s="305"/>
      <c r="BT7775" s="305"/>
      <c r="BU7775" s="305"/>
      <c r="BV7775" s="305"/>
      <c r="BW7775" s="305"/>
      <c r="BX7775" s="305"/>
      <c r="BY7775" s="305"/>
      <c r="BZ7775" s="305"/>
      <c r="CA7775" s="305"/>
      <c r="CE7775" s="110"/>
    </row>
    <row r="7776" spans="9:83" s="108" customFormat="1" x14ac:dyDescent="0.25">
      <c r="I7776" s="111"/>
      <c r="J7776" s="111"/>
      <c r="K7776" s="111"/>
      <c r="L7776" s="111"/>
      <c r="M7776" s="111"/>
      <c r="N7776" s="111"/>
      <c r="O7776" s="112"/>
      <c r="AF7776" s="109"/>
      <c r="AG7776" s="109"/>
      <c r="AH7776" s="109"/>
      <c r="AN7776" s="109"/>
      <c r="AO7776" s="109"/>
      <c r="AP7776" s="109"/>
      <c r="BF7776" s="305"/>
      <c r="BG7776" s="305"/>
      <c r="BJ7776" s="344"/>
      <c r="BK7776" s="344"/>
      <c r="BS7776" s="305"/>
      <c r="BT7776" s="305"/>
      <c r="BU7776" s="305"/>
      <c r="BV7776" s="305"/>
      <c r="BW7776" s="305"/>
      <c r="BX7776" s="305"/>
      <c r="BY7776" s="305"/>
      <c r="BZ7776" s="305"/>
      <c r="CA7776" s="305"/>
      <c r="CE7776" s="110"/>
    </row>
    <row r="7777" spans="9:83" s="108" customFormat="1" x14ac:dyDescent="0.25">
      <c r="I7777" s="111"/>
      <c r="J7777" s="111"/>
      <c r="K7777" s="111"/>
      <c r="L7777" s="111"/>
      <c r="M7777" s="111"/>
      <c r="N7777" s="111"/>
      <c r="O7777" s="112"/>
      <c r="AF7777" s="109"/>
      <c r="AG7777" s="109"/>
      <c r="AH7777" s="109"/>
      <c r="AN7777" s="109"/>
      <c r="AO7777" s="109"/>
      <c r="AP7777" s="109"/>
      <c r="BF7777" s="305"/>
      <c r="BG7777" s="305"/>
      <c r="BJ7777" s="344"/>
      <c r="BK7777" s="344"/>
      <c r="BS7777" s="305"/>
      <c r="BT7777" s="305"/>
      <c r="BU7777" s="305"/>
      <c r="BV7777" s="305"/>
      <c r="BW7777" s="305"/>
      <c r="BX7777" s="305"/>
      <c r="BY7777" s="305"/>
      <c r="BZ7777" s="305"/>
      <c r="CA7777" s="305"/>
      <c r="CE7777" s="110"/>
    </row>
    <row r="7778" spans="9:83" s="108" customFormat="1" x14ac:dyDescent="0.25">
      <c r="I7778" s="111"/>
      <c r="J7778" s="111"/>
      <c r="K7778" s="111"/>
      <c r="L7778" s="111"/>
      <c r="M7778" s="111"/>
      <c r="N7778" s="111"/>
      <c r="O7778" s="112"/>
      <c r="AF7778" s="109"/>
      <c r="AG7778" s="109"/>
      <c r="AH7778" s="109"/>
      <c r="AN7778" s="109"/>
      <c r="AO7778" s="109"/>
      <c r="AP7778" s="109"/>
      <c r="BF7778" s="305"/>
      <c r="BG7778" s="305"/>
      <c r="BJ7778" s="344"/>
      <c r="BK7778" s="344"/>
      <c r="BS7778" s="305"/>
      <c r="BT7778" s="305"/>
      <c r="BU7778" s="305"/>
      <c r="BV7778" s="305"/>
      <c r="BW7778" s="305"/>
      <c r="BX7778" s="305"/>
      <c r="BY7778" s="305"/>
      <c r="BZ7778" s="305"/>
      <c r="CA7778" s="305"/>
      <c r="CE7778" s="110"/>
    </row>
    <row r="7779" spans="9:83" s="108" customFormat="1" x14ac:dyDescent="0.25">
      <c r="I7779" s="111"/>
      <c r="J7779" s="111"/>
      <c r="K7779" s="111"/>
      <c r="L7779" s="111"/>
      <c r="M7779" s="111"/>
      <c r="N7779" s="111"/>
      <c r="O7779" s="112"/>
      <c r="AF7779" s="109"/>
      <c r="AG7779" s="109"/>
      <c r="AH7779" s="109"/>
      <c r="AN7779" s="109"/>
      <c r="AO7779" s="109"/>
      <c r="AP7779" s="109"/>
      <c r="BF7779" s="305"/>
      <c r="BG7779" s="305"/>
      <c r="BJ7779" s="344"/>
      <c r="BK7779" s="344"/>
      <c r="BS7779" s="305"/>
      <c r="BT7779" s="305"/>
      <c r="BU7779" s="305"/>
      <c r="BV7779" s="305"/>
      <c r="BW7779" s="305"/>
      <c r="BX7779" s="305"/>
      <c r="BY7779" s="305"/>
      <c r="BZ7779" s="305"/>
      <c r="CA7779" s="305"/>
      <c r="CE7779" s="110"/>
    </row>
    <row r="7780" spans="9:83" s="108" customFormat="1" x14ac:dyDescent="0.25">
      <c r="I7780" s="111"/>
      <c r="J7780" s="111"/>
      <c r="K7780" s="111"/>
      <c r="L7780" s="111"/>
      <c r="M7780" s="111"/>
      <c r="N7780" s="111"/>
      <c r="O7780" s="112"/>
      <c r="AF7780" s="109"/>
      <c r="AG7780" s="109"/>
      <c r="AH7780" s="109"/>
      <c r="AN7780" s="109"/>
      <c r="AO7780" s="109"/>
      <c r="AP7780" s="109"/>
      <c r="BF7780" s="305"/>
      <c r="BG7780" s="305"/>
      <c r="BJ7780" s="344"/>
      <c r="BK7780" s="344"/>
      <c r="BS7780" s="305"/>
      <c r="BT7780" s="305"/>
      <c r="BU7780" s="305"/>
      <c r="BV7780" s="305"/>
      <c r="BW7780" s="305"/>
      <c r="BX7780" s="305"/>
      <c r="BY7780" s="305"/>
      <c r="BZ7780" s="305"/>
      <c r="CA7780" s="305"/>
      <c r="CE7780" s="110"/>
    </row>
    <row r="7781" spans="9:83" s="108" customFormat="1" x14ac:dyDescent="0.25">
      <c r="I7781" s="111"/>
      <c r="J7781" s="111"/>
      <c r="K7781" s="111"/>
      <c r="L7781" s="111"/>
      <c r="M7781" s="111"/>
      <c r="N7781" s="111"/>
      <c r="O7781" s="112"/>
      <c r="AF7781" s="109"/>
      <c r="AG7781" s="109"/>
      <c r="AH7781" s="109"/>
      <c r="AN7781" s="109"/>
      <c r="AO7781" s="109"/>
      <c r="AP7781" s="109"/>
      <c r="BF7781" s="305"/>
      <c r="BG7781" s="305"/>
      <c r="BJ7781" s="344"/>
      <c r="BK7781" s="344"/>
      <c r="BS7781" s="305"/>
      <c r="BT7781" s="305"/>
      <c r="BU7781" s="305"/>
      <c r="BV7781" s="305"/>
      <c r="BW7781" s="305"/>
      <c r="BX7781" s="305"/>
      <c r="BY7781" s="305"/>
      <c r="BZ7781" s="305"/>
      <c r="CA7781" s="305"/>
      <c r="CE7781" s="110"/>
    </row>
    <row r="7782" spans="9:83" s="108" customFormat="1" x14ac:dyDescent="0.25">
      <c r="I7782" s="111"/>
      <c r="J7782" s="111"/>
      <c r="K7782" s="111"/>
      <c r="L7782" s="111"/>
      <c r="M7782" s="111"/>
      <c r="N7782" s="111"/>
      <c r="O7782" s="112"/>
      <c r="AF7782" s="109"/>
      <c r="AG7782" s="109"/>
      <c r="AH7782" s="109"/>
      <c r="AN7782" s="109"/>
      <c r="AO7782" s="109"/>
      <c r="AP7782" s="109"/>
      <c r="BF7782" s="305"/>
      <c r="BG7782" s="305"/>
      <c r="BJ7782" s="344"/>
      <c r="BK7782" s="344"/>
      <c r="BS7782" s="305"/>
      <c r="BT7782" s="305"/>
      <c r="BU7782" s="305"/>
      <c r="BV7782" s="305"/>
      <c r="BW7782" s="305"/>
      <c r="BX7782" s="305"/>
      <c r="BY7782" s="305"/>
      <c r="BZ7782" s="305"/>
      <c r="CA7782" s="305"/>
      <c r="CE7782" s="110"/>
    </row>
    <row r="7783" spans="9:83" s="108" customFormat="1" x14ac:dyDescent="0.25">
      <c r="I7783" s="111"/>
      <c r="J7783" s="111"/>
      <c r="K7783" s="111"/>
      <c r="L7783" s="111"/>
      <c r="M7783" s="111"/>
      <c r="N7783" s="111"/>
      <c r="O7783" s="112"/>
      <c r="AF7783" s="109"/>
      <c r="AG7783" s="109"/>
      <c r="AH7783" s="109"/>
      <c r="AN7783" s="109"/>
      <c r="AO7783" s="109"/>
      <c r="AP7783" s="109"/>
      <c r="BF7783" s="305"/>
      <c r="BG7783" s="305"/>
      <c r="BJ7783" s="344"/>
      <c r="BK7783" s="344"/>
      <c r="BS7783" s="305"/>
      <c r="BT7783" s="305"/>
      <c r="BU7783" s="305"/>
      <c r="BV7783" s="305"/>
      <c r="BW7783" s="305"/>
      <c r="BX7783" s="305"/>
      <c r="BY7783" s="305"/>
      <c r="BZ7783" s="305"/>
      <c r="CA7783" s="305"/>
      <c r="CE7783" s="110"/>
    </row>
    <row r="7784" spans="9:83" s="108" customFormat="1" x14ac:dyDescent="0.25">
      <c r="I7784" s="111"/>
      <c r="J7784" s="111"/>
      <c r="K7784" s="111"/>
      <c r="L7784" s="111"/>
      <c r="M7784" s="111"/>
      <c r="N7784" s="111"/>
      <c r="O7784" s="112"/>
      <c r="AF7784" s="109"/>
      <c r="AG7784" s="109"/>
      <c r="AH7784" s="109"/>
      <c r="AN7784" s="109"/>
      <c r="AO7784" s="109"/>
      <c r="AP7784" s="109"/>
      <c r="BF7784" s="305"/>
      <c r="BG7784" s="305"/>
      <c r="BJ7784" s="344"/>
      <c r="BK7784" s="344"/>
      <c r="BS7784" s="305"/>
      <c r="BT7784" s="305"/>
      <c r="BU7784" s="305"/>
      <c r="BV7784" s="305"/>
      <c r="BW7784" s="305"/>
      <c r="BX7784" s="305"/>
      <c r="BY7784" s="305"/>
      <c r="BZ7784" s="305"/>
      <c r="CA7784" s="305"/>
      <c r="CE7784" s="110"/>
    </row>
    <row r="7785" spans="9:83" s="108" customFormat="1" x14ac:dyDescent="0.25">
      <c r="I7785" s="111"/>
      <c r="J7785" s="111"/>
      <c r="K7785" s="111"/>
      <c r="L7785" s="111"/>
      <c r="M7785" s="111"/>
      <c r="N7785" s="111"/>
      <c r="O7785" s="112"/>
      <c r="AF7785" s="109"/>
      <c r="AG7785" s="109"/>
      <c r="AH7785" s="109"/>
      <c r="AN7785" s="109"/>
      <c r="AO7785" s="109"/>
      <c r="AP7785" s="109"/>
      <c r="BF7785" s="305"/>
      <c r="BG7785" s="305"/>
      <c r="BJ7785" s="344"/>
      <c r="BK7785" s="344"/>
      <c r="BS7785" s="305"/>
      <c r="BT7785" s="305"/>
      <c r="BU7785" s="305"/>
      <c r="BV7785" s="305"/>
      <c r="BW7785" s="305"/>
      <c r="BX7785" s="305"/>
      <c r="BY7785" s="305"/>
      <c r="BZ7785" s="305"/>
      <c r="CA7785" s="305"/>
      <c r="CE7785" s="110"/>
    </row>
    <row r="7786" spans="9:83" s="108" customFormat="1" x14ac:dyDescent="0.25">
      <c r="I7786" s="111"/>
      <c r="J7786" s="111"/>
      <c r="K7786" s="111"/>
      <c r="L7786" s="111"/>
      <c r="M7786" s="111"/>
      <c r="N7786" s="111"/>
      <c r="O7786" s="112"/>
      <c r="AF7786" s="109"/>
      <c r="AG7786" s="109"/>
      <c r="AH7786" s="109"/>
      <c r="AN7786" s="109"/>
      <c r="AO7786" s="109"/>
      <c r="AP7786" s="109"/>
      <c r="BF7786" s="305"/>
      <c r="BG7786" s="305"/>
      <c r="BJ7786" s="344"/>
      <c r="BK7786" s="344"/>
      <c r="BS7786" s="305"/>
      <c r="BT7786" s="305"/>
      <c r="BU7786" s="305"/>
      <c r="BV7786" s="305"/>
      <c r="BW7786" s="305"/>
      <c r="BX7786" s="305"/>
      <c r="BY7786" s="305"/>
      <c r="BZ7786" s="305"/>
      <c r="CA7786" s="305"/>
      <c r="CE7786" s="110"/>
    </row>
    <row r="7787" spans="9:83" s="108" customFormat="1" x14ac:dyDescent="0.25">
      <c r="I7787" s="111"/>
      <c r="J7787" s="111"/>
      <c r="K7787" s="111"/>
      <c r="L7787" s="111"/>
      <c r="M7787" s="111"/>
      <c r="N7787" s="111"/>
      <c r="O7787" s="112"/>
      <c r="AF7787" s="109"/>
      <c r="AG7787" s="109"/>
      <c r="AH7787" s="109"/>
      <c r="AN7787" s="109"/>
      <c r="AO7787" s="109"/>
      <c r="AP7787" s="109"/>
      <c r="BF7787" s="305"/>
      <c r="BG7787" s="305"/>
      <c r="BJ7787" s="344"/>
      <c r="BK7787" s="344"/>
      <c r="BS7787" s="305"/>
      <c r="BT7787" s="305"/>
      <c r="BU7787" s="305"/>
      <c r="BV7787" s="305"/>
      <c r="BW7787" s="305"/>
      <c r="BX7787" s="305"/>
      <c r="BY7787" s="305"/>
      <c r="BZ7787" s="305"/>
      <c r="CA7787" s="305"/>
      <c r="CE7787" s="110"/>
    </row>
    <row r="7788" spans="9:83" s="108" customFormat="1" x14ac:dyDescent="0.25">
      <c r="I7788" s="111"/>
      <c r="J7788" s="111"/>
      <c r="K7788" s="111"/>
      <c r="L7788" s="111"/>
      <c r="M7788" s="111"/>
      <c r="N7788" s="111"/>
      <c r="O7788" s="112"/>
      <c r="AF7788" s="109"/>
      <c r="AG7788" s="109"/>
      <c r="AH7788" s="109"/>
      <c r="AN7788" s="109"/>
      <c r="AO7788" s="109"/>
      <c r="AP7788" s="109"/>
      <c r="BF7788" s="305"/>
      <c r="BG7788" s="305"/>
      <c r="BJ7788" s="344"/>
      <c r="BK7788" s="344"/>
      <c r="BS7788" s="305"/>
      <c r="BT7788" s="305"/>
      <c r="BU7788" s="305"/>
      <c r="BV7788" s="305"/>
      <c r="BW7788" s="305"/>
      <c r="BX7788" s="305"/>
      <c r="BY7788" s="305"/>
      <c r="BZ7788" s="305"/>
      <c r="CA7788" s="305"/>
      <c r="CE7788" s="110"/>
    </row>
    <row r="7789" spans="9:83" s="108" customFormat="1" x14ac:dyDescent="0.25">
      <c r="I7789" s="111"/>
      <c r="J7789" s="111"/>
      <c r="K7789" s="111"/>
      <c r="L7789" s="111"/>
      <c r="M7789" s="111"/>
      <c r="N7789" s="111"/>
      <c r="O7789" s="112"/>
      <c r="AF7789" s="109"/>
      <c r="AG7789" s="109"/>
      <c r="AH7789" s="109"/>
      <c r="AN7789" s="109"/>
      <c r="AO7789" s="109"/>
      <c r="AP7789" s="109"/>
      <c r="BF7789" s="305"/>
      <c r="BG7789" s="305"/>
      <c r="BJ7789" s="344"/>
      <c r="BK7789" s="344"/>
      <c r="BS7789" s="305"/>
      <c r="BT7789" s="305"/>
      <c r="BU7789" s="305"/>
      <c r="BV7789" s="305"/>
      <c r="BW7789" s="305"/>
      <c r="BX7789" s="305"/>
      <c r="BY7789" s="305"/>
      <c r="BZ7789" s="305"/>
      <c r="CA7789" s="305"/>
      <c r="CE7789" s="110"/>
    </row>
    <row r="7790" spans="9:83" s="108" customFormat="1" x14ac:dyDescent="0.25">
      <c r="I7790" s="111"/>
      <c r="J7790" s="111"/>
      <c r="K7790" s="111"/>
      <c r="L7790" s="111"/>
      <c r="M7790" s="111"/>
      <c r="N7790" s="111"/>
      <c r="O7790" s="112"/>
      <c r="AF7790" s="109"/>
      <c r="AG7790" s="109"/>
      <c r="AH7790" s="109"/>
      <c r="AN7790" s="109"/>
      <c r="AO7790" s="109"/>
      <c r="AP7790" s="109"/>
      <c r="BF7790" s="305"/>
      <c r="BG7790" s="305"/>
      <c r="BJ7790" s="344"/>
      <c r="BK7790" s="344"/>
      <c r="BS7790" s="305"/>
      <c r="BT7790" s="305"/>
      <c r="BU7790" s="305"/>
      <c r="BV7790" s="305"/>
      <c r="BW7790" s="305"/>
      <c r="BX7790" s="305"/>
      <c r="BY7790" s="305"/>
      <c r="BZ7790" s="305"/>
      <c r="CA7790" s="305"/>
      <c r="CE7790" s="110"/>
    </row>
    <row r="7791" spans="9:83" s="108" customFormat="1" x14ac:dyDescent="0.25">
      <c r="I7791" s="111"/>
      <c r="J7791" s="111"/>
      <c r="K7791" s="111"/>
      <c r="L7791" s="111"/>
      <c r="M7791" s="111"/>
      <c r="N7791" s="111"/>
      <c r="O7791" s="112"/>
      <c r="AF7791" s="109"/>
      <c r="AG7791" s="109"/>
      <c r="AH7791" s="109"/>
      <c r="AN7791" s="109"/>
      <c r="AO7791" s="109"/>
      <c r="AP7791" s="109"/>
      <c r="BF7791" s="305"/>
      <c r="BG7791" s="305"/>
      <c r="BJ7791" s="344"/>
      <c r="BK7791" s="344"/>
      <c r="BS7791" s="305"/>
      <c r="BT7791" s="305"/>
      <c r="BU7791" s="305"/>
      <c r="BV7791" s="305"/>
      <c r="BW7791" s="305"/>
      <c r="BX7791" s="305"/>
      <c r="BY7791" s="305"/>
      <c r="BZ7791" s="305"/>
      <c r="CA7791" s="305"/>
      <c r="CE7791" s="110"/>
    </row>
    <row r="7792" spans="9:83" s="108" customFormat="1" x14ac:dyDescent="0.25">
      <c r="I7792" s="111"/>
      <c r="J7792" s="111"/>
      <c r="K7792" s="111"/>
      <c r="L7792" s="111"/>
      <c r="M7792" s="111"/>
      <c r="N7792" s="111"/>
      <c r="O7792" s="112"/>
      <c r="AF7792" s="109"/>
      <c r="AG7792" s="109"/>
      <c r="AH7792" s="109"/>
      <c r="AN7792" s="109"/>
      <c r="AO7792" s="109"/>
      <c r="AP7792" s="109"/>
      <c r="BF7792" s="305"/>
      <c r="BG7792" s="305"/>
      <c r="BJ7792" s="344"/>
      <c r="BK7792" s="344"/>
      <c r="BS7792" s="305"/>
      <c r="BT7792" s="305"/>
      <c r="BU7792" s="305"/>
      <c r="BV7792" s="305"/>
      <c r="BW7792" s="305"/>
      <c r="BX7792" s="305"/>
      <c r="BY7792" s="305"/>
      <c r="BZ7792" s="305"/>
      <c r="CA7792" s="305"/>
      <c r="CE7792" s="110"/>
    </row>
    <row r="7793" spans="9:83" s="108" customFormat="1" x14ac:dyDescent="0.25">
      <c r="I7793" s="111"/>
      <c r="J7793" s="111"/>
      <c r="K7793" s="111"/>
      <c r="L7793" s="111"/>
      <c r="M7793" s="111"/>
      <c r="N7793" s="111"/>
      <c r="O7793" s="112"/>
      <c r="AF7793" s="109"/>
      <c r="AG7793" s="109"/>
      <c r="AH7793" s="109"/>
      <c r="AN7793" s="109"/>
      <c r="AO7793" s="109"/>
      <c r="AP7793" s="109"/>
      <c r="BF7793" s="305"/>
      <c r="BG7793" s="305"/>
      <c r="BJ7793" s="344"/>
      <c r="BK7793" s="344"/>
      <c r="BS7793" s="305"/>
      <c r="BT7793" s="305"/>
      <c r="BU7793" s="305"/>
      <c r="BV7793" s="305"/>
      <c r="BW7793" s="305"/>
      <c r="BX7793" s="305"/>
      <c r="BY7793" s="305"/>
      <c r="BZ7793" s="305"/>
      <c r="CA7793" s="305"/>
      <c r="CE7793" s="110"/>
    </row>
    <row r="7794" spans="9:83" s="108" customFormat="1" x14ac:dyDescent="0.25">
      <c r="I7794" s="111"/>
      <c r="J7794" s="111"/>
      <c r="K7794" s="111"/>
      <c r="L7794" s="111"/>
      <c r="M7794" s="111"/>
      <c r="N7794" s="111"/>
      <c r="O7794" s="112"/>
      <c r="AF7794" s="109"/>
      <c r="AG7794" s="109"/>
      <c r="AH7794" s="109"/>
      <c r="AN7794" s="109"/>
      <c r="AO7794" s="109"/>
      <c r="AP7794" s="109"/>
      <c r="BF7794" s="305"/>
      <c r="BG7794" s="305"/>
      <c r="BJ7794" s="344"/>
      <c r="BK7794" s="344"/>
      <c r="BS7794" s="305"/>
      <c r="BT7794" s="305"/>
      <c r="BU7794" s="305"/>
      <c r="BV7794" s="305"/>
      <c r="BW7794" s="305"/>
      <c r="BX7794" s="305"/>
      <c r="BY7794" s="305"/>
      <c r="BZ7794" s="305"/>
      <c r="CA7794" s="305"/>
      <c r="CE7794" s="110"/>
    </row>
    <row r="7795" spans="9:83" s="108" customFormat="1" x14ac:dyDescent="0.25">
      <c r="I7795" s="111"/>
      <c r="J7795" s="111"/>
      <c r="K7795" s="111"/>
      <c r="L7795" s="111"/>
      <c r="M7795" s="111"/>
      <c r="N7795" s="111"/>
      <c r="O7795" s="112"/>
      <c r="AF7795" s="109"/>
      <c r="AG7795" s="109"/>
      <c r="AH7795" s="109"/>
      <c r="AN7795" s="109"/>
      <c r="AO7795" s="109"/>
      <c r="AP7795" s="109"/>
      <c r="BF7795" s="305"/>
      <c r="BG7795" s="305"/>
      <c r="BJ7795" s="344"/>
      <c r="BK7795" s="344"/>
      <c r="BS7795" s="305"/>
      <c r="BT7795" s="305"/>
      <c r="BU7795" s="305"/>
      <c r="BV7795" s="305"/>
      <c r="BW7795" s="305"/>
      <c r="BX7795" s="305"/>
      <c r="BY7795" s="305"/>
      <c r="BZ7795" s="305"/>
      <c r="CA7795" s="305"/>
      <c r="CE7795" s="110"/>
    </row>
    <row r="7796" spans="9:83" s="108" customFormat="1" x14ac:dyDescent="0.25">
      <c r="I7796" s="111"/>
      <c r="J7796" s="111"/>
      <c r="K7796" s="111"/>
      <c r="L7796" s="111"/>
      <c r="M7796" s="111"/>
      <c r="N7796" s="111"/>
      <c r="O7796" s="112"/>
      <c r="AF7796" s="109"/>
      <c r="AG7796" s="109"/>
      <c r="AH7796" s="109"/>
      <c r="AN7796" s="109"/>
      <c r="AO7796" s="109"/>
      <c r="AP7796" s="109"/>
      <c r="BF7796" s="305"/>
      <c r="BG7796" s="305"/>
      <c r="BJ7796" s="344"/>
      <c r="BK7796" s="344"/>
      <c r="BS7796" s="305"/>
      <c r="BT7796" s="305"/>
      <c r="BU7796" s="305"/>
      <c r="BV7796" s="305"/>
      <c r="BW7796" s="305"/>
      <c r="BX7796" s="305"/>
      <c r="BY7796" s="305"/>
      <c r="BZ7796" s="305"/>
      <c r="CA7796" s="305"/>
      <c r="CE7796" s="110"/>
    </row>
    <row r="7797" spans="9:83" s="108" customFormat="1" x14ac:dyDescent="0.25">
      <c r="I7797" s="111"/>
      <c r="J7797" s="111"/>
      <c r="K7797" s="111"/>
      <c r="L7797" s="111"/>
      <c r="M7797" s="111"/>
      <c r="N7797" s="111"/>
      <c r="O7797" s="112"/>
      <c r="AF7797" s="109"/>
      <c r="AG7797" s="109"/>
      <c r="AH7797" s="109"/>
      <c r="AN7797" s="109"/>
      <c r="AO7797" s="109"/>
      <c r="AP7797" s="109"/>
      <c r="BF7797" s="305"/>
      <c r="BG7797" s="305"/>
      <c r="BJ7797" s="344"/>
      <c r="BK7797" s="344"/>
      <c r="BS7797" s="305"/>
      <c r="BT7797" s="305"/>
      <c r="BU7797" s="305"/>
      <c r="BV7797" s="305"/>
      <c r="BW7797" s="305"/>
      <c r="BX7797" s="305"/>
      <c r="BY7797" s="305"/>
      <c r="BZ7797" s="305"/>
      <c r="CA7797" s="305"/>
      <c r="CE7797" s="110"/>
    </row>
    <row r="7798" spans="9:83" s="108" customFormat="1" x14ac:dyDescent="0.25">
      <c r="I7798" s="111"/>
      <c r="J7798" s="111"/>
      <c r="K7798" s="111"/>
      <c r="L7798" s="111"/>
      <c r="M7798" s="111"/>
      <c r="N7798" s="111"/>
      <c r="O7798" s="112"/>
      <c r="AF7798" s="109"/>
      <c r="AG7798" s="109"/>
      <c r="AH7798" s="109"/>
      <c r="AN7798" s="109"/>
      <c r="AO7798" s="109"/>
      <c r="AP7798" s="109"/>
      <c r="BF7798" s="305"/>
      <c r="BG7798" s="305"/>
      <c r="BJ7798" s="344"/>
      <c r="BK7798" s="344"/>
      <c r="BS7798" s="305"/>
      <c r="BT7798" s="305"/>
      <c r="BU7798" s="305"/>
      <c r="BV7798" s="305"/>
      <c r="BW7798" s="305"/>
      <c r="BX7798" s="305"/>
      <c r="BY7798" s="305"/>
      <c r="BZ7798" s="305"/>
      <c r="CA7798" s="305"/>
      <c r="CE7798" s="110"/>
    </row>
    <row r="7799" spans="9:83" s="108" customFormat="1" x14ac:dyDescent="0.25">
      <c r="I7799" s="111"/>
      <c r="J7799" s="111"/>
      <c r="K7799" s="111"/>
      <c r="L7799" s="111"/>
      <c r="M7799" s="111"/>
      <c r="N7799" s="111"/>
      <c r="O7799" s="112"/>
      <c r="AF7799" s="109"/>
      <c r="AG7799" s="109"/>
      <c r="AH7799" s="109"/>
      <c r="AN7799" s="109"/>
      <c r="AO7799" s="109"/>
      <c r="AP7799" s="109"/>
      <c r="BF7799" s="305"/>
      <c r="BG7799" s="305"/>
      <c r="BJ7799" s="344"/>
      <c r="BK7799" s="344"/>
      <c r="BS7799" s="305"/>
      <c r="BT7799" s="305"/>
      <c r="BU7799" s="305"/>
      <c r="BV7799" s="305"/>
      <c r="BW7799" s="305"/>
      <c r="BX7799" s="305"/>
      <c r="BY7799" s="305"/>
      <c r="BZ7799" s="305"/>
      <c r="CA7799" s="305"/>
      <c r="CE7799" s="110"/>
    </row>
    <row r="7800" spans="9:83" s="108" customFormat="1" x14ac:dyDescent="0.25">
      <c r="I7800" s="111"/>
      <c r="J7800" s="111"/>
      <c r="K7800" s="111"/>
      <c r="L7800" s="111"/>
      <c r="M7800" s="111"/>
      <c r="N7800" s="111"/>
      <c r="O7800" s="112"/>
      <c r="AF7800" s="109"/>
      <c r="AG7800" s="109"/>
      <c r="AH7800" s="109"/>
      <c r="AN7800" s="109"/>
      <c r="AO7800" s="109"/>
      <c r="AP7800" s="109"/>
      <c r="BF7800" s="305"/>
      <c r="BG7800" s="305"/>
      <c r="BJ7800" s="344"/>
      <c r="BK7800" s="344"/>
      <c r="BS7800" s="305"/>
      <c r="BT7800" s="305"/>
      <c r="BU7800" s="305"/>
      <c r="BV7800" s="305"/>
      <c r="BW7800" s="305"/>
      <c r="BX7800" s="305"/>
      <c r="BY7800" s="305"/>
      <c r="BZ7800" s="305"/>
      <c r="CA7800" s="305"/>
      <c r="CE7800" s="110"/>
    </row>
    <row r="7801" spans="9:83" s="108" customFormat="1" x14ac:dyDescent="0.25">
      <c r="I7801" s="111"/>
      <c r="J7801" s="111"/>
      <c r="K7801" s="111"/>
      <c r="L7801" s="111"/>
      <c r="M7801" s="111"/>
      <c r="N7801" s="111"/>
      <c r="O7801" s="112"/>
      <c r="AF7801" s="109"/>
      <c r="AG7801" s="109"/>
      <c r="AH7801" s="109"/>
      <c r="AN7801" s="109"/>
      <c r="AO7801" s="109"/>
      <c r="AP7801" s="109"/>
      <c r="BF7801" s="305"/>
      <c r="BG7801" s="305"/>
      <c r="BJ7801" s="344"/>
      <c r="BK7801" s="344"/>
      <c r="BS7801" s="305"/>
      <c r="BT7801" s="305"/>
      <c r="BU7801" s="305"/>
      <c r="BV7801" s="305"/>
      <c r="BW7801" s="305"/>
      <c r="BX7801" s="305"/>
      <c r="BY7801" s="305"/>
      <c r="BZ7801" s="305"/>
      <c r="CA7801" s="305"/>
      <c r="CE7801" s="110"/>
    </row>
    <row r="7802" spans="9:83" s="108" customFormat="1" x14ac:dyDescent="0.25">
      <c r="I7802" s="111"/>
      <c r="J7802" s="111"/>
      <c r="K7802" s="111"/>
      <c r="L7802" s="111"/>
      <c r="M7802" s="111"/>
      <c r="N7802" s="111"/>
      <c r="O7802" s="112"/>
      <c r="AF7802" s="109"/>
      <c r="AG7802" s="109"/>
      <c r="AH7802" s="109"/>
      <c r="AN7802" s="109"/>
      <c r="AO7802" s="109"/>
      <c r="AP7802" s="109"/>
      <c r="BF7802" s="305"/>
      <c r="BG7802" s="305"/>
      <c r="BJ7802" s="344"/>
      <c r="BK7802" s="344"/>
      <c r="BS7802" s="305"/>
      <c r="BT7802" s="305"/>
      <c r="BU7802" s="305"/>
      <c r="BV7802" s="305"/>
      <c r="BW7802" s="305"/>
      <c r="BX7802" s="305"/>
      <c r="BY7802" s="305"/>
      <c r="BZ7802" s="305"/>
      <c r="CA7802" s="305"/>
      <c r="CE7802" s="110"/>
    </row>
    <row r="7803" spans="9:83" s="108" customFormat="1" x14ac:dyDescent="0.25">
      <c r="I7803" s="111"/>
      <c r="J7803" s="111"/>
      <c r="K7803" s="111"/>
      <c r="L7803" s="111"/>
      <c r="M7803" s="111"/>
      <c r="N7803" s="111"/>
      <c r="O7803" s="112"/>
      <c r="AF7803" s="109"/>
      <c r="AG7803" s="109"/>
      <c r="AH7803" s="109"/>
      <c r="AN7803" s="109"/>
      <c r="AO7803" s="109"/>
      <c r="AP7803" s="109"/>
      <c r="BF7803" s="305"/>
      <c r="BG7803" s="305"/>
      <c r="BJ7803" s="344"/>
      <c r="BK7803" s="344"/>
      <c r="BS7803" s="305"/>
      <c r="BT7803" s="305"/>
      <c r="BU7803" s="305"/>
      <c r="BV7803" s="305"/>
      <c r="BW7803" s="305"/>
      <c r="BX7803" s="305"/>
      <c r="BY7803" s="305"/>
      <c r="BZ7803" s="305"/>
      <c r="CA7803" s="305"/>
      <c r="CE7803" s="110"/>
    </row>
    <row r="7804" spans="9:83" s="108" customFormat="1" x14ac:dyDescent="0.25">
      <c r="I7804" s="111"/>
      <c r="J7804" s="111"/>
      <c r="K7804" s="111"/>
      <c r="L7804" s="111"/>
      <c r="M7804" s="111"/>
      <c r="N7804" s="111"/>
      <c r="O7804" s="112"/>
      <c r="AF7804" s="109"/>
      <c r="AG7804" s="109"/>
      <c r="AH7804" s="109"/>
      <c r="AN7804" s="109"/>
      <c r="AO7804" s="109"/>
      <c r="AP7804" s="109"/>
      <c r="BF7804" s="305"/>
      <c r="BG7804" s="305"/>
      <c r="BJ7804" s="344"/>
      <c r="BK7804" s="344"/>
      <c r="BS7804" s="305"/>
      <c r="BT7804" s="305"/>
      <c r="BU7804" s="305"/>
      <c r="BV7804" s="305"/>
      <c r="BW7804" s="305"/>
      <c r="BX7804" s="305"/>
      <c r="BY7804" s="305"/>
      <c r="BZ7804" s="305"/>
      <c r="CA7804" s="305"/>
      <c r="CE7804" s="110"/>
    </row>
    <row r="7805" spans="9:83" s="108" customFormat="1" x14ac:dyDescent="0.25">
      <c r="I7805" s="111"/>
      <c r="J7805" s="111"/>
      <c r="K7805" s="111"/>
      <c r="L7805" s="111"/>
      <c r="M7805" s="111"/>
      <c r="N7805" s="111"/>
      <c r="O7805" s="112"/>
      <c r="AF7805" s="109"/>
      <c r="AG7805" s="109"/>
      <c r="AH7805" s="109"/>
      <c r="AN7805" s="109"/>
      <c r="AO7805" s="109"/>
      <c r="AP7805" s="109"/>
      <c r="BF7805" s="305"/>
      <c r="BG7805" s="305"/>
      <c r="BJ7805" s="344"/>
      <c r="BK7805" s="344"/>
      <c r="BS7805" s="305"/>
      <c r="BT7805" s="305"/>
      <c r="BU7805" s="305"/>
      <c r="BV7805" s="305"/>
      <c r="BW7805" s="305"/>
      <c r="BX7805" s="305"/>
      <c r="BY7805" s="305"/>
      <c r="BZ7805" s="305"/>
      <c r="CA7805" s="305"/>
      <c r="CE7805" s="110"/>
    </row>
    <row r="7806" spans="9:83" s="108" customFormat="1" x14ac:dyDescent="0.25">
      <c r="I7806" s="111"/>
      <c r="J7806" s="111"/>
      <c r="K7806" s="111"/>
      <c r="L7806" s="111"/>
      <c r="M7806" s="111"/>
      <c r="N7806" s="111"/>
      <c r="O7806" s="112"/>
      <c r="AF7806" s="109"/>
      <c r="AG7806" s="109"/>
      <c r="AH7806" s="109"/>
      <c r="AN7806" s="109"/>
      <c r="AO7806" s="109"/>
      <c r="AP7806" s="109"/>
      <c r="BF7806" s="305"/>
      <c r="BG7806" s="305"/>
      <c r="BJ7806" s="344"/>
      <c r="BK7806" s="344"/>
      <c r="BS7806" s="305"/>
      <c r="BT7806" s="305"/>
      <c r="BU7806" s="305"/>
      <c r="BV7806" s="305"/>
      <c r="BW7806" s="305"/>
      <c r="BX7806" s="305"/>
      <c r="BY7806" s="305"/>
      <c r="BZ7806" s="305"/>
      <c r="CA7806" s="305"/>
      <c r="CE7806" s="110"/>
    </row>
    <row r="7807" spans="9:83" s="108" customFormat="1" x14ac:dyDescent="0.25">
      <c r="I7807" s="111"/>
      <c r="J7807" s="111"/>
      <c r="K7807" s="111"/>
      <c r="L7807" s="111"/>
      <c r="M7807" s="111"/>
      <c r="N7807" s="111"/>
      <c r="O7807" s="112"/>
      <c r="AF7807" s="109"/>
      <c r="AG7807" s="109"/>
      <c r="AH7807" s="109"/>
      <c r="AN7807" s="109"/>
      <c r="AO7807" s="109"/>
      <c r="AP7807" s="109"/>
      <c r="BF7807" s="305"/>
      <c r="BG7807" s="305"/>
      <c r="BJ7807" s="344"/>
      <c r="BK7807" s="344"/>
      <c r="BS7807" s="305"/>
      <c r="BT7807" s="305"/>
      <c r="BU7807" s="305"/>
      <c r="BV7807" s="305"/>
      <c r="BW7807" s="305"/>
      <c r="BX7807" s="305"/>
      <c r="BY7807" s="305"/>
      <c r="BZ7807" s="305"/>
      <c r="CA7807" s="305"/>
      <c r="CE7807" s="110"/>
    </row>
    <row r="7808" spans="9:83" s="108" customFormat="1" x14ac:dyDescent="0.25">
      <c r="I7808" s="111"/>
      <c r="J7808" s="111"/>
      <c r="K7808" s="111"/>
      <c r="L7808" s="111"/>
      <c r="M7808" s="111"/>
      <c r="N7808" s="111"/>
      <c r="O7808" s="112"/>
      <c r="AF7808" s="109"/>
      <c r="AG7808" s="109"/>
      <c r="AH7808" s="109"/>
      <c r="AN7808" s="109"/>
      <c r="AO7808" s="109"/>
      <c r="AP7808" s="109"/>
      <c r="BF7808" s="305"/>
      <c r="BG7808" s="305"/>
      <c r="BJ7808" s="344"/>
      <c r="BK7808" s="344"/>
      <c r="BS7808" s="305"/>
      <c r="BT7808" s="305"/>
      <c r="BU7808" s="305"/>
      <c r="BV7808" s="305"/>
      <c r="BW7808" s="305"/>
      <c r="BX7808" s="305"/>
      <c r="BY7808" s="305"/>
      <c r="BZ7808" s="305"/>
      <c r="CA7808" s="305"/>
      <c r="CE7808" s="110"/>
    </row>
    <row r="7809" spans="9:83" s="108" customFormat="1" x14ac:dyDescent="0.25">
      <c r="I7809" s="111"/>
      <c r="J7809" s="111"/>
      <c r="K7809" s="111"/>
      <c r="L7809" s="111"/>
      <c r="M7809" s="111"/>
      <c r="N7809" s="111"/>
      <c r="O7809" s="112"/>
      <c r="AF7809" s="109"/>
      <c r="AG7809" s="109"/>
      <c r="AH7809" s="109"/>
      <c r="AN7809" s="109"/>
      <c r="AO7809" s="109"/>
      <c r="AP7809" s="109"/>
      <c r="BF7809" s="305"/>
      <c r="BG7809" s="305"/>
      <c r="BJ7809" s="344"/>
      <c r="BK7809" s="344"/>
      <c r="BS7809" s="305"/>
      <c r="BT7809" s="305"/>
      <c r="BU7809" s="305"/>
      <c r="BV7809" s="305"/>
      <c r="BW7809" s="305"/>
      <c r="BX7809" s="305"/>
      <c r="BY7809" s="305"/>
      <c r="BZ7809" s="305"/>
      <c r="CA7809" s="305"/>
      <c r="CE7809" s="110"/>
    </row>
    <row r="7810" spans="9:83" s="108" customFormat="1" x14ac:dyDescent="0.25">
      <c r="I7810" s="111"/>
      <c r="J7810" s="111"/>
      <c r="K7810" s="111"/>
      <c r="L7810" s="111"/>
      <c r="M7810" s="111"/>
      <c r="N7810" s="111"/>
      <c r="O7810" s="112"/>
      <c r="AF7810" s="109"/>
      <c r="AG7810" s="109"/>
      <c r="AH7810" s="109"/>
      <c r="AN7810" s="109"/>
      <c r="AO7810" s="109"/>
      <c r="AP7810" s="109"/>
      <c r="BF7810" s="305"/>
      <c r="BG7810" s="305"/>
      <c r="BJ7810" s="344"/>
      <c r="BK7810" s="344"/>
      <c r="BS7810" s="305"/>
      <c r="BT7810" s="305"/>
      <c r="BU7810" s="305"/>
      <c r="BV7810" s="305"/>
      <c r="BW7810" s="305"/>
      <c r="BX7810" s="305"/>
      <c r="BY7810" s="305"/>
      <c r="BZ7810" s="305"/>
      <c r="CA7810" s="305"/>
      <c r="CE7810" s="110"/>
    </row>
    <row r="7811" spans="9:83" s="108" customFormat="1" x14ac:dyDescent="0.25">
      <c r="I7811" s="111"/>
      <c r="J7811" s="111"/>
      <c r="K7811" s="111"/>
      <c r="L7811" s="111"/>
      <c r="M7811" s="111"/>
      <c r="N7811" s="111"/>
      <c r="O7811" s="112"/>
      <c r="AF7811" s="109"/>
      <c r="AG7811" s="109"/>
      <c r="AH7811" s="109"/>
      <c r="AN7811" s="109"/>
      <c r="AO7811" s="109"/>
      <c r="AP7811" s="109"/>
      <c r="BF7811" s="305"/>
      <c r="BG7811" s="305"/>
      <c r="BJ7811" s="344"/>
      <c r="BK7811" s="344"/>
      <c r="BS7811" s="305"/>
      <c r="BT7811" s="305"/>
      <c r="BU7811" s="305"/>
      <c r="BV7811" s="305"/>
      <c r="BW7811" s="305"/>
      <c r="BX7811" s="305"/>
      <c r="BY7811" s="305"/>
      <c r="BZ7811" s="305"/>
      <c r="CA7811" s="305"/>
      <c r="CE7811" s="110"/>
    </row>
    <row r="7812" spans="9:83" s="108" customFormat="1" x14ac:dyDescent="0.25">
      <c r="I7812" s="111"/>
      <c r="J7812" s="111"/>
      <c r="K7812" s="111"/>
      <c r="L7812" s="111"/>
      <c r="M7812" s="111"/>
      <c r="N7812" s="111"/>
      <c r="O7812" s="112"/>
      <c r="AF7812" s="109"/>
      <c r="AG7812" s="109"/>
      <c r="AH7812" s="109"/>
      <c r="AN7812" s="109"/>
      <c r="AO7812" s="109"/>
      <c r="AP7812" s="109"/>
      <c r="BF7812" s="305"/>
      <c r="BG7812" s="305"/>
      <c r="BJ7812" s="344"/>
      <c r="BK7812" s="344"/>
      <c r="BS7812" s="305"/>
      <c r="BT7812" s="305"/>
      <c r="BU7812" s="305"/>
      <c r="BV7812" s="305"/>
      <c r="BW7812" s="305"/>
      <c r="BX7812" s="305"/>
      <c r="BY7812" s="305"/>
      <c r="BZ7812" s="305"/>
      <c r="CA7812" s="305"/>
      <c r="CE7812" s="110"/>
    </row>
    <row r="7813" spans="9:83" s="108" customFormat="1" x14ac:dyDescent="0.25">
      <c r="I7813" s="111"/>
      <c r="J7813" s="111"/>
      <c r="K7813" s="111"/>
      <c r="L7813" s="111"/>
      <c r="M7813" s="111"/>
      <c r="N7813" s="111"/>
      <c r="O7813" s="112"/>
      <c r="AF7813" s="109"/>
      <c r="AG7813" s="109"/>
      <c r="AH7813" s="109"/>
      <c r="AN7813" s="109"/>
      <c r="AO7813" s="109"/>
      <c r="AP7813" s="109"/>
      <c r="BF7813" s="305"/>
      <c r="BG7813" s="305"/>
      <c r="BJ7813" s="344"/>
      <c r="BK7813" s="344"/>
      <c r="BS7813" s="305"/>
      <c r="BT7813" s="305"/>
      <c r="BU7813" s="305"/>
      <c r="BV7813" s="305"/>
      <c r="BW7813" s="305"/>
      <c r="BX7813" s="305"/>
      <c r="BY7813" s="305"/>
      <c r="BZ7813" s="305"/>
      <c r="CA7813" s="305"/>
      <c r="CE7813" s="110"/>
    </row>
    <row r="7814" spans="9:83" s="108" customFormat="1" x14ac:dyDescent="0.25">
      <c r="I7814" s="111"/>
      <c r="J7814" s="111"/>
      <c r="K7814" s="111"/>
      <c r="L7814" s="111"/>
      <c r="M7814" s="111"/>
      <c r="N7814" s="111"/>
      <c r="O7814" s="112"/>
      <c r="AF7814" s="109"/>
      <c r="AG7814" s="109"/>
      <c r="AH7814" s="109"/>
      <c r="AN7814" s="109"/>
      <c r="AO7814" s="109"/>
      <c r="AP7814" s="109"/>
      <c r="BF7814" s="305"/>
      <c r="BG7814" s="305"/>
      <c r="BJ7814" s="344"/>
      <c r="BK7814" s="344"/>
      <c r="BS7814" s="305"/>
      <c r="BT7814" s="305"/>
      <c r="BU7814" s="305"/>
      <c r="BV7814" s="305"/>
      <c r="BW7814" s="305"/>
      <c r="BX7814" s="305"/>
      <c r="BY7814" s="305"/>
      <c r="BZ7814" s="305"/>
      <c r="CA7814" s="305"/>
      <c r="CE7814" s="110"/>
    </row>
    <row r="7815" spans="9:83" s="108" customFormat="1" x14ac:dyDescent="0.25">
      <c r="I7815" s="111"/>
      <c r="J7815" s="111"/>
      <c r="K7815" s="111"/>
      <c r="L7815" s="111"/>
      <c r="M7815" s="111"/>
      <c r="N7815" s="111"/>
      <c r="O7815" s="112"/>
      <c r="AF7815" s="109"/>
      <c r="AG7815" s="109"/>
      <c r="AH7815" s="109"/>
      <c r="AN7815" s="109"/>
      <c r="AO7815" s="109"/>
      <c r="AP7815" s="109"/>
      <c r="BF7815" s="305"/>
      <c r="BG7815" s="305"/>
      <c r="BJ7815" s="344"/>
      <c r="BK7815" s="344"/>
      <c r="BS7815" s="305"/>
      <c r="BT7815" s="305"/>
      <c r="BU7815" s="305"/>
      <c r="BV7815" s="305"/>
      <c r="BW7815" s="305"/>
      <c r="BX7815" s="305"/>
      <c r="BY7815" s="305"/>
      <c r="BZ7815" s="305"/>
      <c r="CA7815" s="305"/>
      <c r="CE7815" s="110"/>
    </row>
    <row r="7816" spans="9:83" s="108" customFormat="1" x14ac:dyDescent="0.25">
      <c r="I7816" s="111"/>
      <c r="J7816" s="111"/>
      <c r="K7816" s="111"/>
      <c r="L7816" s="111"/>
      <c r="M7816" s="111"/>
      <c r="N7816" s="111"/>
      <c r="O7816" s="112"/>
      <c r="AF7816" s="109"/>
      <c r="AG7816" s="109"/>
      <c r="AH7816" s="109"/>
      <c r="AN7816" s="109"/>
      <c r="AO7816" s="109"/>
      <c r="AP7816" s="109"/>
      <c r="BF7816" s="305"/>
      <c r="BG7816" s="305"/>
      <c r="BJ7816" s="344"/>
      <c r="BK7816" s="344"/>
      <c r="BS7816" s="305"/>
      <c r="BT7816" s="305"/>
      <c r="BU7816" s="305"/>
      <c r="BV7816" s="305"/>
      <c r="BW7816" s="305"/>
      <c r="BX7816" s="305"/>
      <c r="BY7816" s="305"/>
      <c r="BZ7816" s="305"/>
      <c r="CA7816" s="305"/>
      <c r="CE7816" s="110"/>
    </row>
    <row r="7817" spans="9:83" s="108" customFormat="1" x14ac:dyDescent="0.25">
      <c r="I7817" s="111"/>
      <c r="J7817" s="111"/>
      <c r="K7817" s="111"/>
      <c r="L7817" s="111"/>
      <c r="M7817" s="111"/>
      <c r="N7817" s="111"/>
      <c r="O7817" s="112"/>
      <c r="AF7817" s="109"/>
      <c r="AG7817" s="109"/>
      <c r="AH7817" s="109"/>
      <c r="AN7817" s="109"/>
      <c r="AO7817" s="109"/>
      <c r="AP7817" s="109"/>
      <c r="BF7817" s="305"/>
      <c r="BG7817" s="305"/>
      <c r="BJ7817" s="344"/>
      <c r="BK7817" s="344"/>
      <c r="BS7817" s="305"/>
      <c r="BT7817" s="305"/>
      <c r="BU7817" s="305"/>
      <c r="BV7817" s="305"/>
      <c r="BW7817" s="305"/>
      <c r="BX7817" s="305"/>
      <c r="BY7817" s="305"/>
      <c r="BZ7817" s="305"/>
      <c r="CA7817" s="305"/>
      <c r="CE7817" s="110"/>
    </row>
    <row r="7818" spans="9:83" s="108" customFormat="1" x14ac:dyDescent="0.25">
      <c r="I7818" s="111"/>
      <c r="J7818" s="111"/>
      <c r="K7818" s="111"/>
      <c r="L7818" s="111"/>
      <c r="M7818" s="111"/>
      <c r="N7818" s="111"/>
      <c r="O7818" s="112"/>
      <c r="AF7818" s="109"/>
      <c r="AG7818" s="109"/>
      <c r="AH7818" s="109"/>
      <c r="AN7818" s="109"/>
      <c r="AO7818" s="109"/>
      <c r="AP7818" s="109"/>
      <c r="BF7818" s="305"/>
      <c r="BG7818" s="305"/>
      <c r="BJ7818" s="344"/>
      <c r="BK7818" s="344"/>
      <c r="BS7818" s="305"/>
      <c r="BT7818" s="305"/>
      <c r="BU7818" s="305"/>
      <c r="BV7818" s="305"/>
      <c r="BW7818" s="305"/>
      <c r="BX7818" s="305"/>
      <c r="BY7818" s="305"/>
      <c r="BZ7818" s="305"/>
      <c r="CA7818" s="305"/>
      <c r="CE7818" s="110"/>
    </row>
    <row r="7819" spans="9:83" s="108" customFormat="1" x14ac:dyDescent="0.25">
      <c r="I7819" s="111"/>
      <c r="J7819" s="111"/>
      <c r="K7819" s="111"/>
      <c r="L7819" s="111"/>
      <c r="M7819" s="111"/>
      <c r="N7819" s="111"/>
      <c r="O7819" s="112"/>
      <c r="AF7819" s="109"/>
      <c r="AG7819" s="109"/>
      <c r="AH7819" s="109"/>
      <c r="AN7819" s="109"/>
      <c r="AO7819" s="109"/>
      <c r="AP7819" s="109"/>
      <c r="BF7819" s="305"/>
      <c r="BG7819" s="305"/>
      <c r="BJ7819" s="344"/>
      <c r="BK7819" s="344"/>
      <c r="BS7819" s="305"/>
      <c r="BT7819" s="305"/>
      <c r="BU7819" s="305"/>
      <c r="BV7819" s="305"/>
      <c r="BW7819" s="305"/>
      <c r="BX7819" s="305"/>
      <c r="BY7819" s="305"/>
      <c r="BZ7819" s="305"/>
      <c r="CA7819" s="305"/>
      <c r="CE7819" s="110"/>
    </row>
    <row r="7820" spans="9:83" s="108" customFormat="1" x14ac:dyDescent="0.25">
      <c r="I7820" s="111"/>
      <c r="J7820" s="111"/>
      <c r="K7820" s="111"/>
      <c r="L7820" s="111"/>
      <c r="M7820" s="111"/>
      <c r="N7820" s="111"/>
      <c r="O7820" s="112"/>
      <c r="AF7820" s="109"/>
      <c r="AG7820" s="109"/>
      <c r="AH7820" s="109"/>
      <c r="AN7820" s="109"/>
      <c r="AO7820" s="109"/>
      <c r="AP7820" s="109"/>
      <c r="BF7820" s="305"/>
      <c r="BG7820" s="305"/>
      <c r="BJ7820" s="344"/>
      <c r="BK7820" s="344"/>
      <c r="BS7820" s="305"/>
      <c r="BT7820" s="305"/>
      <c r="BU7820" s="305"/>
      <c r="BV7820" s="305"/>
      <c r="BW7820" s="305"/>
      <c r="BX7820" s="305"/>
      <c r="BY7820" s="305"/>
      <c r="BZ7820" s="305"/>
      <c r="CA7820" s="305"/>
      <c r="CE7820" s="110"/>
    </row>
    <row r="7821" spans="9:83" s="108" customFormat="1" x14ac:dyDescent="0.25">
      <c r="I7821" s="111"/>
      <c r="J7821" s="111"/>
      <c r="K7821" s="111"/>
      <c r="L7821" s="111"/>
      <c r="M7821" s="111"/>
      <c r="N7821" s="111"/>
      <c r="O7821" s="112"/>
      <c r="AF7821" s="109"/>
      <c r="AG7821" s="109"/>
      <c r="AH7821" s="109"/>
      <c r="AN7821" s="109"/>
      <c r="AO7821" s="109"/>
      <c r="AP7821" s="109"/>
      <c r="BF7821" s="305"/>
      <c r="BG7821" s="305"/>
      <c r="BJ7821" s="344"/>
      <c r="BK7821" s="344"/>
      <c r="BS7821" s="305"/>
      <c r="BT7821" s="305"/>
      <c r="BU7821" s="305"/>
      <c r="BV7821" s="305"/>
      <c r="BW7821" s="305"/>
      <c r="BX7821" s="305"/>
      <c r="BY7821" s="305"/>
      <c r="BZ7821" s="305"/>
      <c r="CA7821" s="305"/>
      <c r="CE7821" s="110"/>
    </row>
    <row r="7822" spans="9:83" s="108" customFormat="1" x14ac:dyDescent="0.25">
      <c r="I7822" s="111"/>
      <c r="J7822" s="111"/>
      <c r="K7822" s="111"/>
      <c r="L7822" s="111"/>
      <c r="M7822" s="111"/>
      <c r="N7822" s="111"/>
      <c r="O7822" s="112"/>
      <c r="AF7822" s="109"/>
      <c r="AG7822" s="109"/>
      <c r="AH7822" s="109"/>
      <c r="AN7822" s="109"/>
      <c r="AO7822" s="109"/>
      <c r="AP7822" s="109"/>
      <c r="BF7822" s="305"/>
      <c r="BG7822" s="305"/>
      <c r="BJ7822" s="344"/>
      <c r="BK7822" s="344"/>
      <c r="BS7822" s="305"/>
      <c r="BT7822" s="305"/>
      <c r="BU7822" s="305"/>
      <c r="BV7822" s="305"/>
      <c r="BW7822" s="305"/>
      <c r="BX7822" s="305"/>
      <c r="BY7822" s="305"/>
      <c r="BZ7822" s="305"/>
      <c r="CA7822" s="305"/>
      <c r="CE7822" s="110"/>
    </row>
    <row r="7823" spans="9:83" s="108" customFormat="1" x14ac:dyDescent="0.25">
      <c r="I7823" s="111"/>
      <c r="J7823" s="111"/>
      <c r="K7823" s="111"/>
      <c r="L7823" s="111"/>
      <c r="M7823" s="111"/>
      <c r="N7823" s="111"/>
      <c r="O7823" s="112"/>
      <c r="AF7823" s="109"/>
      <c r="AG7823" s="109"/>
      <c r="AH7823" s="109"/>
      <c r="AN7823" s="109"/>
      <c r="AO7823" s="109"/>
      <c r="AP7823" s="109"/>
      <c r="BF7823" s="305"/>
      <c r="BG7823" s="305"/>
      <c r="BJ7823" s="344"/>
      <c r="BK7823" s="344"/>
      <c r="BS7823" s="305"/>
      <c r="BT7823" s="305"/>
      <c r="BU7823" s="305"/>
      <c r="BV7823" s="305"/>
      <c r="BW7823" s="305"/>
      <c r="BX7823" s="305"/>
      <c r="BY7823" s="305"/>
      <c r="BZ7823" s="305"/>
      <c r="CA7823" s="305"/>
      <c r="CE7823" s="110"/>
    </row>
    <row r="7824" spans="9:83" s="108" customFormat="1" x14ac:dyDescent="0.25">
      <c r="I7824" s="111"/>
      <c r="J7824" s="111"/>
      <c r="K7824" s="111"/>
      <c r="L7824" s="111"/>
      <c r="M7824" s="111"/>
      <c r="N7824" s="111"/>
      <c r="O7824" s="112"/>
      <c r="AF7824" s="109"/>
      <c r="AG7824" s="109"/>
      <c r="AH7824" s="109"/>
      <c r="AN7824" s="109"/>
      <c r="AO7824" s="109"/>
      <c r="AP7824" s="109"/>
      <c r="BF7824" s="305"/>
      <c r="BG7824" s="305"/>
      <c r="BJ7824" s="344"/>
      <c r="BK7824" s="344"/>
      <c r="BS7824" s="305"/>
      <c r="BT7824" s="305"/>
      <c r="BU7824" s="305"/>
      <c r="BV7824" s="305"/>
      <c r="BW7824" s="305"/>
      <c r="BX7824" s="305"/>
      <c r="BY7824" s="305"/>
      <c r="BZ7824" s="305"/>
      <c r="CA7824" s="305"/>
      <c r="CE7824" s="110"/>
    </row>
    <row r="7825" spans="9:83" s="108" customFormat="1" x14ac:dyDescent="0.25">
      <c r="I7825" s="111"/>
      <c r="J7825" s="111"/>
      <c r="K7825" s="111"/>
      <c r="L7825" s="111"/>
      <c r="M7825" s="111"/>
      <c r="N7825" s="111"/>
      <c r="O7825" s="112"/>
      <c r="AF7825" s="109"/>
      <c r="AG7825" s="109"/>
      <c r="AH7825" s="109"/>
      <c r="AN7825" s="109"/>
      <c r="AO7825" s="109"/>
      <c r="AP7825" s="109"/>
      <c r="BF7825" s="305"/>
      <c r="BG7825" s="305"/>
      <c r="BJ7825" s="344"/>
      <c r="BK7825" s="344"/>
      <c r="BS7825" s="305"/>
      <c r="BT7825" s="305"/>
      <c r="BU7825" s="305"/>
      <c r="BV7825" s="305"/>
      <c r="BW7825" s="305"/>
      <c r="BX7825" s="305"/>
      <c r="BY7825" s="305"/>
      <c r="BZ7825" s="305"/>
      <c r="CA7825" s="305"/>
      <c r="CE7825" s="110"/>
    </row>
    <row r="7826" spans="9:83" s="108" customFormat="1" x14ac:dyDescent="0.25">
      <c r="I7826" s="111"/>
      <c r="J7826" s="111"/>
      <c r="K7826" s="111"/>
      <c r="L7826" s="111"/>
      <c r="M7826" s="111"/>
      <c r="N7826" s="111"/>
      <c r="O7826" s="112"/>
      <c r="AF7826" s="109"/>
      <c r="AG7826" s="109"/>
      <c r="AH7826" s="109"/>
      <c r="AN7826" s="109"/>
      <c r="AO7826" s="109"/>
      <c r="AP7826" s="109"/>
      <c r="BF7826" s="305"/>
      <c r="BG7826" s="305"/>
      <c r="BJ7826" s="344"/>
      <c r="BK7826" s="344"/>
      <c r="BS7826" s="305"/>
      <c r="BT7826" s="305"/>
      <c r="BU7826" s="305"/>
      <c r="BV7826" s="305"/>
      <c r="BW7826" s="305"/>
      <c r="BX7826" s="305"/>
      <c r="BY7826" s="305"/>
      <c r="BZ7826" s="305"/>
      <c r="CA7826" s="305"/>
      <c r="CE7826" s="110"/>
    </row>
    <row r="7827" spans="9:83" s="108" customFormat="1" x14ac:dyDescent="0.25">
      <c r="I7827" s="111"/>
      <c r="J7827" s="111"/>
      <c r="K7827" s="111"/>
      <c r="L7827" s="111"/>
      <c r="M7827" s="111"/>
      <c r="N7827" s="111"/>
      <c r="O7827" s="112"/>
      <c r="AF7827" s="109"/>
      <c r="AG7827" s="109"/>
      <c r="AH7827" s="109"/>
      <c r="AN7827" s="109"/>
      <c r="AO7827" s="109"/>
      <c r="AP7827" s="109"/>
      <c r="BF7827" s="305"/>
      <c r="BG7827" s="305"/>
      <c r="BJ7827" s="344"/>
      <c r="BK7827" s="344"/>
      <c r="BS7827" s="305"/>
      <c r="BT7827" s="305"/>
      <c r="BU7827" s="305"/>
      <c r="BV7827" s="305"/>
      <c r="BW7827" s="305"/>
      <c r="BX7827" s="305"/>
      <c r="BY7827" s="305"/>
      <c r="BZ7827" s="305"/>
      <c r="CA7827" s="305"/>
      <c r="CE7827" s="110"/>
    </row>
    <row r="7828" spans="9:83" s="108" customFormat="1" x14ac:dyDescent="0.25">
      <c r="I7828" s="111"/>
      <c r="J7828" s="111"/>
      <c r="K7828" s="111"/>
      <c r="L7828" s="111"/>
      <c r="M7828" s="111"/>
      <c r="N7828" s="111"/>
      <c r="O7828" s="112"/>
      <c r="AF7828" s="109"/>
      <c r="AG7828" s="109"/>
      <c r="AH7828" s="109"/>
      <c r="AN7828" s="109"/>
      <c r="AO7828" s="109"/>
      <c r="AP7828" s="109"/>
      <c r="BF7828" s="305"/>
      <c r="BG7828" s="305"/>
      <c r="BJ7828" s="344"/>
      <c r="BK7828" s="344"/>
      <c r="BS7828" s="305"/>
      <c r="BT7828" s="305"/>
      <c r="BU7828" s="305"/>
      <c r="BV7828" s="305"/>
      <c r="BW7828" s="305"/>
      <c r="BX7828" s="305"/>
      <c r="BY7828" s="305"/>
      <c r="BZ7828" s="305"/>
      <c r="CA7828" s="305"/>
      <c r="CE7828" s="110"/>
    </row>
    <row r="7829" spans="9:83" s="108" customFormat="1" x14ac:dyDescent="0.25">
      <c r="I7829" s="111"/>
      <c r="J7829" s="111"/>
      <c r="K7829" s="111"/>
      <c r="L7829" s="111"/>
      <c r="M7829" s="111"/>
      <c r="N7829" s="111"/>
      <c r="O7829" s="112"/>
      <c r="AF7829" s="109"/>
      <c r="AG7829" s="109"/>
      <c r="AH7829" s="109"/>
      <c r="AN7829" s="109"/>
      <c r="AO7829" s="109"/>
      <c r="AP7829" s="109"/>
      <c r="BF7829" s="305"/>
      <c r="BG7829" s="305"/>
      <c r="BJ7829" s="344"/>
      <c r="BK7829" s="344"/>
      <c r="BS7829" s="305"/>
      <c r="BT7829" s="305"/>
      <c r="BU7829" s="305"/>
      <c r="BV7829" s="305"/>
      <c r="BW7829" s="305"/>
      <c r="BX7829" s="305"/>
      <c r="BY7829" s="305"/>
      <c r="BZ7829" s="305"/>
      <c r="CA7829" s="305"/>
      <c r="CE7829" s="110"/>
    </row>
    <row r="7830" spans="9:83" s="108" customFormat="1" x14ac:dyDescent="0.25">
      <c r="I7830" s="111"/>
      <c r="J7830" s="111"/>
      <c r="K7830" s="111"/>
      <c r="L7830" s="111"/>
      <c r="M7830" s="111"/>
      <c r="N7830" s="111"/>
      <c r="O7830" s="112"/>
      <c r="AF7830" s="109"/>
      <c r="AG7830" s="109"/>
      <c r="AH7830" s="109"/>
      <c r="AN7830" s="109"/>
      <c r="AO7830" s="109"/>
      <c r="AP7830" s="109"/>
      <c r="BF7830" s="305"/>
      <c r="BG7830" s="305"/>
      <c r="BJ7830" s="344"/>
      <c r="BK7830" s="344"/>
      <c r="BS7830" s="305"/>
      <c r="BT7830" s="305"/>
      <c r="BU7830" s="305"/>
      <c r="BV7830" s="305"/>
      <c r="BW7830" s="305"/>
      <c r="BX7830" s="305"/>
      <c r="BY7830" s="305"/>
      <c r="BZ7830" s="305"/>
      <c r="CA7830" s="305"/>
      <c r="CE7830" s="110"/>
    </row>
    <row r="7831" spans="9:83" s="108" customFormat="1" x14ac:dyDescent="0.25">
      <c r="I7831" s="111"/>
      <c r="J7831" s="111"/>
      <c r="K7831" s="111"/>
      <c r="L7831" s="111"/>
      <c r="M7831" s="111"/>
      <c r="N7831" s="111"/>
      <c r="O7831" s="112"/>
      <c r="AF7831" s="109"/>
      <c r="AG7831" s="109"/>
      <c r="AH7831" s="109"/>
      <c r="AN7831" s="109"/>
      <c r="AO7831" s="109"/>
      <c r="AP7831" s="109"/>
      <c r="BF7831" s="305"/>
      <c r="BG7831" s="305"/>
      <c r="BJ7831" s="344"/>
      <c r="BK7831" s="344"/>
      <c r="BS7831" s="305"/>
      <c r="BT7831" s="305"/>
      <c r="BU7831" s="305"/>
      <c r="BV7831" s="305"/>
      <c r="BW7831" s="305"/>
      <c r="BX7831" s="305"/>
      <c r="BY7831" s="305"/>
      <c r="BZ7831" s="305"/>
      <c r="CA7831" s="305"/>
      <c r="CE7831" s="110"/>
    </row>
    <row r="7832" spans="9:83" s="108" customFormat="1" x14ac:dyDescent="0.25">
      <c r="I7832" s="111"/>
      <c r="J7832" s="111"/>
      <c r="K7832" s="111"/>
      <c r="L7832" s="111"/>
      <c r="M7832" s="111"/>
      <c r="N7832" s="111"/>
      <c r="O7832" s="112"/>
      <c r="AF7832" s="109"/>
      <c r="AG7832" s="109"/>
      <c r="AH7832" s="109"/>
      <c r="AN7832" s="109"/>
      <c r="AO7832" s="109"/>
      <c r="AP7832" s="109"/>
      <c r="BF7832" s="305"/>
      <c r="BG7832" s="305"/>
      <c r="BJ7832" s="344"/>
      <c r="BK7832" s="344"/>
      <c r="BS7832" s="305"/>
      <c r="BT7832" s="305"/>
      <c r="BU7832" s="305"/>
      <c r="BV7832" s="305"/>
      <c r="BW7832" s="305"/>
      <c r="BX7832" s="305"/>
      <c r="BY7832" s="305"/>
      <c r="BZ7832" s="305"/>
      <c r="CA7832" s="305"/>
      <c r="CE7832" s="110"/>
    </row>
    <row r="7833" spans="9:83" s="108" customFormat="1" x14ac:dyDescent="0.25">
      <c r="I7833" s="111"/>
      <c r="J7833" s="111"/>
      <c r="K7833" s="111"/>
      <c r="L7833" s="111"/>
      <c r="M7833" s="111"/>
      <c r="N7833" s="111"/>
      <c r="O7833" s="112"/>
      <c r="AF7833" s="109"/>
      <c r="AG7833" s="109"/>
      <c r="AH7833" s="109"/>
      <c r="AN7833" s="109"/>
      <c r="AO7833" s="109"/>
      <c r="AP7833" s="109"/>
      <c r="BF7833" s="305"/>
      <c r="BG7833" s="305"/>
      <c r="BJ7833" s="344"/>
      <c r="BK7833" s="344"/>
      <c r="BS7833" s="305"/>
      <c r="BT7833" s="305"/>
      <c r="BU7833" s="305"/>
      <c r="BV7833" s="305"/>
      <c r="BW7833" s="305"/>
      <c r="BX7833" s="305"/>
      <c r="BY7833" s="305"/>
      <c r="BZ7833" s="305"/>
      <c r="CA7833" s="305"/>
      <c r="CE7833" s="110"/>
    </row>
    <row r="7834" spans="9:83" s="108" customFormat="1" x14ac:dyDescent="0.25">
      <c r="I7834" s="111"/>
      <c r="J7834" s="111"/>
      <c r="K7834" s="111"/>
      <c r="L7834" s="111"/>
      <c r="M7834" s="111"/>
      <c r="N7834" s="111"/>
      <c r="O7834" s="112"/>
      <c r="AF7834" s="109"/>
      <c r="AG7834" s="109"/>
      <c r="AH7834" s="109"/>
      <c r="AN7834" s="109"/>
      <c r="AO7834" s="109"/>
      <c r="AP7834" s="109"/>
      <c r="BF7834" s="305"/>
      <c r="BG7834" s="305"/>
      <c r="BJ7834" s="344"/>
      <c r="BK7834" s="344"/>
      <c r="BS7834" s="305"/>
      <c r="BT7834" s="305"/>
      <c r="BU7834" s="305"/>
      <c r="BV7834" s="305"/>
      <c r="BW7834" s="305"/>
      <c r="BX7834" s="305"/>
      <c r="BY7834" s="305"/>
      <c r="BZ7834" s="305"/>
      <c r="CA7834" s="305"/>
      <c r="CE7834" s="110"/>
    </row>
    <row r="7835" spans="9:83" s="108" customFormat="1" x14ac:dyDescent="0.25">
      <c r="I7835" s="111"/>
      <c r="J7835" s="111"/>
      <c r="K7835" s="111"/>
      <c r="L7835" s="111"/>
      <c r="M7835" s="111"/>
      <c r="N7835" s="111"/>
      <c r="O7835" s="112"/>
      <c r="AF7835" s="109"/>
      <c r="AG7835" s="109"/>
      <c r="AH7835" s="109"/>
      <c r="AN7835" s="109"/>
      <c r="AO7835" s="109"/>
      <c r="AP7835" s="109"/>
      <c r="BF7835" s="305"/>
      <c r="BG7835" s="305"/>
      <c r="BJ7835" s="344"/>
      <c r="BK7835" s="344"/>
      <c r="BS7835" s="305"/>
      <c r="BT7835" s="305"/>
      <c r="BU7835" s="305"/>
      <c r="BV7835" s="305"/>
      <c r="BW7835" s="305"/>
      <c r="BX7835" s="305"/>
      <c r="BY7835" s="305"/>
      <c r="BZ7835" s="305"/>
      <c r="CA7835" s="305"/>
      <c r="CE7835" s="110"/>
    </row>
    <row r="7836" spans="9:83" s="108" customFormat="1" x14ac:dyDescent="0.25">
      <c r="I7836" s="111"/>
      <c r="J7836" s="111"/>
      <c r="K7836" s="111"/>
      <c r="L7836" s="111"/>
      <c r="M7836" s="111"/>
      <c r="N7836" s="111"/>
      <c r="O7836" s="112"/>
      <c r="AF7836" s="109"/>
      <c r="AG7836" s="109"/>
      <c r="AH7836" s="109"/>
      <c r="AN7836" s="109"/>
      <c r="AO7836" s="109"/>
      <c r="AP7836" s="109"/>
      <c r="BF7836" s="305"/>
      <c r="BG7836" s="305"/>
      <c r="BJ7836" s="344"/>
      <c r="BK7836" s="344"/>
      <c r="BS7836" s="305"/>
      <c r="BT7836" s="305"/>
      <c r="BU7836" s="305"/>
      <c r="BV7836" s="305"/>
      <c r="BW7836" s="305"/>
      <c r="BX7836" s="305"/>
      <c r="BY7836" s="305"/>
      <c r="BZ7836" s="305"/>
      <c r="CA7836" s="305"/>
      <c r="CE7836" s="110"/>
    </row>
    <row r="7837" spans="9:83" s="108" customFormat="1" x14ac:dyDescent="0.25">
      <c r="I7837" s="111"/>
      <c r="J7837" s="111"/>
      <c r="K7837" s="111"/>
      <c r="L7837" s="111"/>
      <c r="M7837" s="111"/>
      <c r="N7837" s="111"/>
      <c r="O7837" s="112"/>
      <c r="AF7837" s="109"/>
      <c r="AG7837" s="109"/>
      <c r="AH7837" s="109"/>
      <c r="AN7837" s="109"/>
      <c r="AO7837" s="109"/>
      <c r="AP7837" s="109"/>
      <c r="BF7837" s="305"/>
      <c r="BG7837" s="305"/>
      <c r="BJ7837" s="344"/>
      <c r="BK7837" s="344"/>
      <c r="BS7837" s="305"/>
      <c r="BT7837" s="305"/>
      <c r="BU7837" s="305"/>
      <c r="BV7837" s="305"/>
      <c r="BW7837" s="305"/>
      <c r="BX7837" s="305"/>
      <c r="BY7837" s="305"/>
      <c r="BZ7837" s="305"/>
      <c r="CA7837" s="305"/>
      <c r="CE7837" s="110"/>
    </row>
    <row r="7838" spans="9:83" s="108" customFormat="1" x14ac:dyDescent="0.25">
      <c r="I7838" s="111"/>
      <c r="J7838" s="111"/>
      <c r="K7838" s="111"/>
      <c r="L7838" s="111"/>
      <c r="M7838" s="111"/>
      <c r="N7838" s="111"/>
      <c r="O7838" s="112"/>
      <c r="AF7838" s="109"/>
      <c r="AG7838" s="109"/>
      <c r="AH7838" s="109"/>
      <c r="AN7838" s="109"/>
      <c r="AO7838" s="109"/>
      <c r="AP7838" s="109"/>
      <c r="BF7838" s="305"/>
      <c r="BG7838" s="305"/>
      <c r="BJ7838" s="344"/>
      <c r="BK7838" s="344"/>
      <c r="BS7838" s="305"/>
      <c r="BT7838" s="305"/>
      <c r="BU7838" s="305"/>
      <c r="BV7838" s="305"/>
      <c r="BW7838" s="305"/>
      <c r="BX7838" s="305"/>
      <c r="BY7838" s="305"/>
      <c r="BZ7838" s="305"/>
      <c r="CA7838" s="305"/>
      <c r="CE7838" s="110"/>
    </row>
    <row r="7839" spans="9:83" s="108" customFormat="1" x14ac:dyDescent="0.25">
      <c r="I7839" s="111"/>
      <c r="J7839" s="111"/>
      <c r="K7839" s="111"/>
      <c r="L7839" s="111"/>
      <c r="M7839" s="111"/>
      <c r="N7839" s="111"/>
      <c r="O7839" s="112"/>
      <c r="AF7839" s="109"/>
      <c r="AG7839" s="109"/>
      <c r="AH7839" s="109"/>
      <c r="AN7839" s="109"/>
      <c r="AO7839" s="109"/>
      <c r="AP7839" s="109"/>
      <c r="BF7839" s="305"/>
      <c r="BG7839" s="305"/>
      <c r="BJ7839" s="344"/>
      <c r="BK7839" s="344"/>
      <c r="BS7839" s="305"/>
      <c r="BT7839" s="305"/>
      <c r="BU7839" s="305"/>
      <c r="BV7839" s="305"/>
      <c r="BW7839" s="305"/>
      <c r="BX7839" s="305"/>
      <c r="BY7839" s="305"/>
      <c r="BZ7839" s="305"/>
      <c r="CA7839" s="305"/>
      <c r="CE7839" s="110"/>
    </row>
    <row r="7840" spans="9:83" s="108" customFormat="1" x14ac:dyDescent="0.25">
      <c r="I7840" s="111"/>
      <c r="J7840" s="111"/>
      <c r="K7840" s="111"/>
      <c r="L7840" s="111"/>
      <c r="M7840" s="111"/>
      <c r="N7840" s="111"/>
      <c r="O7840" s="112"/>
      <c r="AF7840" s="109"/>
      <c r="AG7840" s="109"/>
      <c r="AH7840" s="109"/>
      <c r="AN7840" s="109"/>
      <c r="AO7840" s="109"/>
      <c r="AP7840" s="109"/>
      <c r="BF7840" s="305"/>
      <c r="BG7840" s="305"/>
      <c r="BJ7840" s="344"/>
      <c r="BK7840" s="344"/>
      <c r="BS7840" s="305"/>
      <c r="BT7840" s="305"/>
      <c r="BU7840" s="305"/>
      <c r="BV7840" s="305"/>
      <c r="BW7840" s="305"/>
      <c r="BX7840" s="305"/>
      <c r="BY7840" s="305"/>
      <c r="BZ7840" s="305"/>
      <c r="CA7840" s="305"/>
      <c r="CE7840" s="110"/>
    </row>
    <row r="7841" spans="9:83" s="108" customFormat="1" x14ac:dyDescent="0.25">
      <c r="I7841" s="111"/>
      <c r="J7841" s="111"/>
      <c r="K7841" s="111"/>
      <c r="L7841" s="111"/>
      <c r="M7841" s="111"/>
      <c r="N7841" s="111"/>
      <c r="O7841" s="112"/>
      <c r="AF7841" s="109"/>
      <c r="AG7841" s="109"/>
      <c r="AH7841" s="109"/>
      <c r="AN7841" s="109"/>
      <c r="AO7841" s="109"/>
      <c r="AP7841" s="109"/>
      <c r="BF7841" s="305"/>
      <c r="BG7841" s="305"/>
      <c r="BJ7841" s="344"/>
      <c r="BK7841" s="344"/>
      <c r="BS7841" s="305"/>
      <c r="BT7841" s="305"/>
      <c r="BU7841" s="305"/>
      <c r="BV7841" s="305"/>
      <c r="BW7841" s="305"/>
      <c r="BX7841" s="305"/>
      <c r="BY7841" s="305"/>
      <c r="BZ7841" s="305"/>
      <c r="CA7841" s="305"/>
      <c r="CE7841" s="110"/>
    </row>
    <row r="7842" spans="9:83" s="108" customFormat="1" x14ac:dyDescent="0.25">
      <c r="I7842" s="111"/>
      <c r="J7842" s="111"/>
      <c r="K7842" s="111"/>
      <c r="L7842" s="111"/>
      <c r="M7842" s="111"/>
      <c r="N7842" s="111"/>
      <c r="O7842" s="112"/>
      <c r="AF7842" s="109"/>
      <c r="AG7842" s="109"/>
      <c r="AH7842" s="109"/>
      <c r="AN7842" s="109"/>
      <c r="AO7842" s="109"/>
      <c r="AP7842" s="109"/>
      <c r="BF7842" s="305"/>
      <c r="BG7842" s="305"/>
      <c r="BJ7842" s="344"/>
      <c r="BK7842" s="344"/>
      <c r="BS7842" s="305"/>
      <c r="BT7842" s="305"/>
      <c r="BU7842" s="305"/>
      <c r="BV7842" s="305"/>
      <c r="BW7842" s="305"/>
      <c r="BX7842" s="305"/>
      <c r="BY7842" s="305"/>
      <c r="BZ7842" s="305"/>
      <c r="CA7842" s="305"/>
      <c r="CE7842" s="110"/>
    </row>
    <row r="7843" spans="9:83" s="108" customFormat="1" x14ac:dyDescent="0.25">
      <c r="I7843" s="111"/>
      <c r="J7843" s="111"/>
      <c r="K7843" s="111"/>
      <c r="L7843" s="111"/>
      <c r="M7843" s="111"/>
      <c r="N7843" s="111"/>
      <c r="O7843" s="112"/>
      <c r="AF7843" s="109"/>
      <c r="AG7843" s="109"/>
      <c r="AH7843" s="109"/>
      <c r="AN7843" s="109"/>
      <c r="AO7843" s="109"/>
      <c r="AP7843" s="109"/>
      <c r="BF7843" s="305"/>
      <c r="BG7843" s="305"/>
      <c r="BJ7843" s="344"/>
      <c r="BK7843" s="344"/>
      <c r="BS7843" s="305"/>
      <c r="BT7843" s="305"/>
      <c r="BU7843" s="305"/>
      <c r="BV7843" s="305"/>
      <c r="BW7843" s="305"/>
      <c r="BX7843" s="305"/>
      <c r="BY7843" s="305"/>
      <c r="BZ7843" s="305"/>
      <c r="CA7843" s="305"/>
      <c r="CE7843" s="110"/>
    </row>
    <row r="7844" spans="9:83" s="108" customFormat="1" x14ac:dyDescent="0.25">
      <c r="I7844" s="111"/>
      <c r="J7844" s="111"/>
      <c r="K7844" s="111"/>
      <c r="L7844" s="111"/>
      <c r="M7844" s="111"/>
      <c r="N7844" s="111"/>
      <c r="O7844" s="112"/>
      <c r="AF7844" s="109"/>
      <c r="AG7844" s="109"/>
      <c r="AH7844" s="109"/>
      <c r="AN7844" s="109"/>
      <c r="AO7844" s="109"/>
      <c r="AP7844" s="109"/>
      <c r="BF7844" s="305"/>
      <c r="BG7844" s="305"/>
      <c r="BJ7844" s="344"/>
      <c r="BK7844" s="344"/>
      <c r="BS7844" s="305"/>
      <c r="BT7844" s="305"/>
      <c r="BU7844" s="305"/>
      <c r="BV7844" s="305"/>
      <c r="BW7844" s="305"/>
      <c r="BX7844" s="305"/>
      <c r="BY7844" s="305"/>
      <c r="BZ7844" s="305"/>
      <c r="CA7844" s="305"/>
      <c r="CE7844" s="110"/>
    </row>
    <row r="7845" spans="9:83" s="108" customFormat="1" x14ac:dyDescent="0.25">
      <c r="I7845" s="111"/>
      <c r="J7845" s="111"/>
      <c r="K7845" s="111"/>
      <c r="L7845" s="111"/>
      <c r="M7845" s="111"/>
      <c r="N7845" s="111"/>
      <c r="O7845" s="112"/>
      <c r="AF7845" s="109"/>
      <c r="AG7845" s="109"/>
      <c r="AH7845" s="109"/>
      <c r="AN7845" s="109"/>
      <c r="AO7845" s="109"/>
      <c r="AP7845" s="109"/>
      <c r="BF7845" s="305"/>
      <c r="BG7845" s="305"/>
      <c r="BJ7845" s="344"/>
      <c r="BK7845" s="344"/>
      <c r="BS7845" s="305"/>
      <c r="BT7845" s="305"/>
      <c r="BU7845" s="305"/>
      <c r="BV7845" s="305"/>
      <c r="BW7845" s="305"/>
      <c r="BX7845" s="305"/>
      <c r="BY7845" s="305"/>
      <c r="BZ7845" s="305"/>
      <c r="CA7845" s="305"/>
      <c r="CE7845" s="110"/>
    </row>
    <row r="7846" spans="9:83" s="108" customFormat="1" x14ac:dyDescent="0.25">
      <c r="I7846" s="111"/>
      <c r="J7846" s="111"/>
      <c r="K7846" s="111"/>
      <c r="L7846" s="111"/>
      <c r="M7846" s="111"/>
      <c r="N7846" s="111"/>
      <c r="O7846" s="112"/>
      <c r="AF7846" s="109"/>
      <c r="AG7846" s="109"/>
      <c r="AH7846" s="109"/>
      <c r="AN7846" s="109"/>
      <c r="AO7846" s="109"/>
      <c r="AP7846" s="109"/>
      <c r="BF7846" s="305"/>
      <c r="BG7846" s="305"/>
      <c r="BJ7846" s="344"/>
      <c r="BK7846" s="344"/>
      <c r="BS7846" s="305"/>
      <c r="BT7846" s="305"/>
      <c r="BU7846" s="305"/>
      <c r="BV7846" s="305"/>
      <c r="BW7846" s="305"/>
      <c r="BX7846" s="305"/>
      <c r="BY7846" s="305"/>
      <c r="BZ7846" s="305"/>
      <c r="CA7846" s="305"/>
      <c r="CE7846" s="110"/>
    </row>
    <row r="7847" spans="9:83" s="108" customFormat="1" x14ac:dyDescent="0.25">
      <c r="I7847" s="111"/>
      <c r="J7847" s="111"/>
      <c r="K7847" s="111"/>
      <c r="L7847" s="111"/>
      <c r="M7847" s="111"/>
      <c r="N7847" s="111"/>
      <c r="O7847" s="112"/>
      <c r="AF7847" s="109"/>
      <c r="AG7847" s="109"/>
      <c r="AH7847" s="109"/>
      <c r="AN7847" s="109"/>
      <c r="AO7847" s="109"/>
      <c r="AP7847" s="109"/>
      <c r="BF7847" s="305"/>
      <c r="BG7847" s="305"/>
      <c r="BJ7847" s="344"/>
      <c r="BK7847" s="344"/>
      <c r="BS7847" s="305"/>
      <c r="BT7847" s="305"/>
      <c r="BU7847" s="305"/>
      <c r="BV7847" s="305"/>
      <c r="BW7847" s="305"/>
      <c r="BX7847" s="305"/>
      <c r="BY7847" s="305"/>
      <c r="BZ7847" s="305"/>
      <c r="CA7847" s="305"/>
      <c r="CE7847" s="110"/>
    </row>
    <row r="7848" spans="9:83" s="108" customFormat="1" x14ac:dyDescent="0.25">
      <c r="I7848" s="111"/>
      <c r="J7848" s="111"/>
      <c r="K7848" s="111"/>
      <c r="L7848" s="111"/>
      <c r="M7848" s="111"/>
      <c r="N7848" s="111"/>
      <c r="O7848" s="112"/>
      <c r="AF7848" s="109"/>
      <c r="AG7848" s="109"/>
      <c r="AH7848" s="109"/>
      <c r="AN7848" s="109"/>
      <c r="AO7848" s="109"/>
      <c r="AP7848" s="109"/>
      <c r="BF7848" s="305"/>
      <c r="BG7848" s="305"/>
      <c r="BJ7848" s="344"/>
      <c r="BK7848" s="344"/>
      <c r="BS7848" s="305"/>
      <c r="BT7848" s="305"/>
      <c r="BU7848" s="305"/>
      <c r="BV7848" s="305"/>
      <c r="BW7848" s="305"/>
      <c r="BX7848" s="305"/>
      <c r="BY7848" s="305"/>
      <c r="BZ7848" s="305"/>
      <c r="CA7848" s="305"/>
      <c r="CE7848" s="110"/>
    </row>
    <row r="7849" spans="9:83" s="108" customFormat="1" x14ac:dyDescent="0.25">
      <c r="I7849" s="111"/>
      <c r="J7849" s="111"/>
      <c r="K7849" s="111"/>
      <c r="L7849" s="111"/>
      <c r="M7849" s="111"/>
      <c r="N7849" s="111"/>
      <c r="O7849" s="112"/>
      <c r="AF7849" s="109"/>
      <c r="AG7849" s="109"/>
      <c r="AH7849" s="109"/>
      <c r="AN7849" s="109"/>
      <c r="AO7849" s="109"/>
      <c r="AP7849" s="109"/>
      <c r="BF7849" s="305"/>
      <c r="BG7849" s="305"/>
      <c r="BJ7849" s="344"/>
      <c r="BK7849" s="344"/>
      <c r="BS7849" s="305"/>
      <c r="BT7849" s="305"/>
      <c r="BU7849" s="305"/>
      <c r="BV7849" s="305"/>
      <c r="BW7849" s="305"/>
      <c r="BX7849" s="305"/>
      <c r="BY7849" s="305"/>
      <c r="BZ7849" s="305"/>
      <c r="CA7849" s="305"/>
      <c r="CE7849" s="110"/>
    </row>
    <row r="7850" spans="9:83" s="108" customFormat="1" x14ac:dyDescent="0.25">
      <c r="I7850" s="111"/>
      <c r="J7850" s="111"/>
      <c r="K7850" s="111"/>
      <c r="L7850" s="111"/>
      <c r="M7850" s="111"/>
      <c r="N7850" s="111"/>
      <c r="O7850" s="112"/>
      <c r="AF7850" s="109"/>
      <c r="AG7850" s="109"/>
      <c r="AH7850" s="109"/>
      <c r="AN7850" s="109"/>
      <c r="AO7850" s="109"/>
      <c r="AP7850" s="109"/>
      <c r="BF7850" s="305"/>
      <c r="BG7850" s="305"/>
      <c r="BJ7850" s="344"/>
      <c r="BK7850" s="344"/>
      <c r="BS7850" s="305"/>
      <c r="BT7850" s="305"/>
      <c r="BU7850" s="305"/>
      <c r="BV7850" s="305"/>
      <c r="BW7850" s="305"/>
      <c r="BX7850" s="305"/>
      <c r="BY7850" s="305"/>
      <c r="BZ7850" s="305"/>
      <c r="CA7850" s="305"/>
      <c r="CE7850" s="110"/>
    </row>
    <row r="7851" spans="9:83" s="108" customFormat="1" x14ac:dyDescent="0.25">
      <c r="I7851" s="111"/>
      <c r="J7851" s="111"/>
      <c r="K7851" s="111"/>
      <c r="L7851" s="111"/>
      <c r="M7851" s="111"/>
      <c r="N7851" s="111"/>
      <c r="O7851" s="112"/>
      <c r="AF7851" s="109"/>
      <c r="AG7851" s="109"/>
      <c r="AH7851" s="109"/>
      <c r="AN7851" s="109"/>
      <c r="AO7851" s="109"/>
      <c r="AP7851" s="109"/>
      <c r="BF7851" s="305"/>
      <c r="BG7851" s="305"/>
      <c r="BJ7851" s="344"/>
      <c r="BK7851" s="344"/>
      <c r="BS7851" s="305"/>
      <c r="BT7851" s="305"/>
      <c r="BU7851" s="305"/>
      <c r="BV7851" s="305"/>
      <c r="BW7851" s="305"/>
      <c r="BX7851" s="305"/>
      <c r="BY7851" s="305"/>
      <c r="BZ7851" s="305"/>
      <c r="CA7851" s="305"/>
      <c r="CE7851" s="110"/>
    </row>
    <row r="7852" spans="9:83" s="108" customFormat="1" x14ac:dyDescent="0.25">
      <c r="I7852" s="111"/>
      <c r="J7852" s="111"/>
      <c r="K7852" s="111"/>
      <c r="L7852" s="111"/>
      <c r="M7852" s="111"/>
      <c r="N7852" s="111"/>
      <c r="O7852" s="112"/>
      <c r="AF7852" s="109"/>
      <c r="AG7852" s="109"/>
      <c r="AH7852" s="109"/>
      <c r="AN7852" s="109"/>
      <c r="AO7852" s="109"/>
      <c r="AP7852" s="109"/>
      <c r="BF7852" s="305"/>
      <c r="BG7852" s="305"/>
      <c r="BJ7852" s="344"/>
      <c r="BK7852" s="344"/>
      <c r="BS7852" s="305"/>
      <c r="BT7852" s="305"/>
      <c r="BU7852" s="305"/>
      <c r="BV7852" s="305"/>
      <c r="BW7852" s="305"/>
      <c r="BX7852" s="305"/>
      <c r="BY7852" s="305"/>
      <c r="BZ7852" s="305"/>
      <c r="CA7852" s="305"/>
      <c r="CE7852" s="110"/>
    </row>
    <row r="7853" spans="9:83" s="108" customFormat="1" x14ac:dyDescent="0.25">
      <c r="I7853" s="111"/>
      <c r="J7853" s="111"/>
      <c r="K7853" s="111"/>
      <c r="L7853" s="111"/>
      <c r="M7853" s="111"/>
      <c r="N7853" s="111"/>
      <c r="O7853" s="112"/>
      <c r="AF7853" s="109"/>
      <c r="AG7853" s="109"/>
      <c r="AH7853" s="109"/>
      <c r="AN7853" s="109"/>
      <c r="AO7853" s="109"/>
      <c r="AP7853" s="109"/>
      <c r="BF7853" s="305"/>
      <c r="BG7853" s="305"/>
      <c r="BJ7853" s="344"/>
      <c r="BK7853" s="344"/>
      <c r="BS7853" s="305"/>
      <c r="BT7853" s="305"/>
      <c r="BU7853" s="305"/>
      <c r="BV7853" s="305"/>
      <c r="BW7853" s="305"/>
      <c r="BX7853" s="305"/>
      <c r="BY7853" s="305"/>
      <c r="BZ7853" s="305"/>
      <c r="CA7853" s="305"/>
      <c r="CE7853" s="110"/>
    </row>
    <row r="7854" spans="9:83" s="108" customFormat="1" x14ac:dyDescent="0.25">
      <c r="I7854" s="111"/>
      <c r="J7854" s="111"/>
      <c r="K7854" s="111"/>
      <c r="L7854" s="111"/>
      <c r="M7854" s="111"/>
      <c r="N7854" s="111"/>
      <c r="O7854" s="112"/>
      <c r="AF7854" s="109"/>
      <c r="AG7854" s="109"/>
      <c r="AH7854" s="109"/>
      <c r="AN7854" s="109"/>
      <c r="AO7854" s="109"/>
      <c r="AP7854" s="109"/>
      <c r="BF7854" s="305"/>
      <c r="BG7854" s="305"/>
      <c r="BJ7854" s="344"/>
      <c r="BK7854" s="344"/>
      <c r="BS7854" s="305"/>
      <c r="BT7854" s="305"/>
      <c r="BU7854" s="305"/>
      <c r="BV7854" s="305"/>
      <c r="BW7854" s="305"/>
      <c r="BX7854" s="305"/>
      <c r="BY7854" s="305"/>
      <c r="BZ7854" s="305"/>
      <c r="CA7854" s="305"/>
      <c r="CE7854" s="110"/>
    </row>
    <row r="7855" spans="9:83" s="108" customFormat="1" x14ac:dyDescent="0.25">
      <c r="I7855" s="111"/>
      <c r="J7855" s="111"/>
      <c r="K7855" s="111"/>
      <c r="L7855" s="111"/>
      <c r="M7855" s="111"/>
      <c r="N7855" s="111"/>
      <c r="O7855" s="112"/>
      <c r="AF7855" s="109"/>
      <c r="AG7855" s="109"/>
      <c r="AH7855" s="109"/>
      <c r="AN7855" s="109"/>
      <c r="AO7855" s="109"/>
      <c r="AP7855" s="109"/>
      <c r="BF7855" s="305"/>
      <c r="BG7855" s="305"/>
      <c r="BJ7855" s="344"/>
      <c r="BK7855" s="344"/>
      <c r="BS7855" s="305"/>
      <c r="BT7855" s="305"/>
      <c r="BU7855" s="305"/>
      <c r="BV7855" s="305"/>
      <c r="BW7855" s="305"/>
      <c r="BX7855" s="305"/>
      <c r="BY7855" s="305"/>
      <c r="BZ7855" s="305"/>
      <c r="CA7855" s="305"/>
      <c r="CE7855" s="110"/>
    </row>
    <row r="7856" spans="9:83" s="108" customFormat="1" x14ac:dyDescent="0.25">
      <c r="I7856" s="111"/>
      <c r="J7856" s="111"/>
      <c r="K7856" s="111"/>
      <c r="L7856" s="111"/>
      <c r="M7856" s="111"/>
      <c r="N7856" s="111"/>
      <c r="O7856" s="112"/>
      <c r="AF7856" s="109"/>
      <c r="AG7856" s="109"/>
      <c r="AH7856" s="109"/>
      <c r="AN7856" s="109"/>
      <c r="AO7856" s="109"/>
      <c r="AP7856" s="109"/>
      <c r="BF7856" s="305"/>
      <c r="BG7856" s="305"/>
      <c r="BJ7856" s="344"/>
      <c r="BK7856" s="344"/>
      <c r="BS7856" s="305"/>
      <c r="BT7856" s="305"/>
      <c r="BU7856" s="305"/>
      <c r="BV7856" s="305"/>
      <c r="BW7856" s="305"/>
      <c r="BX7856" s="305"/>
      <c r="BY7856" s="305"/>
      <c r="BZ7856" s="305"/>
      <c r="CA7856" s="305"/>
      <c r="CE7856" s="110"/>
    </row>
    <row r="7857" spans="9:83" s="108" customFormat="1" x14ac:dyDescent="0.25">
      <c r="I7857" s="111"/>
      <c r="J7857" s="111"/>
      <c r="K7857" s="111"/>
      <c r="L7857" s="111"/>
      <c r="M7857" s="111"/>
      <c r="N7857" s="111"/>
      <c r="O7857" s="112"/>
      <c r="AF7857" s="109"/>
      <c r="AG7857" s="109"/>
      <c r="AH7857" s="109"/>
      <c r="AN7857" s="109"/>
      <c r="AO7857" s="109"/>
      <c r="AP7857" s="109"/>
      <c r="BF7857" s="305"/>
      <c r="BG7857" s="305"/>
      <c r="BJ7857" s="344"/>
      <c r="BK7857" s="344"/>
      <c r="BS7857" s="305"/>
      <c r="BT7857" s="305"/>
      <c r="BU7857" s="305"/>
      <c r="BV7857" s="305"/>
      <c r="BW7857" s="305"/>
      <c r="BX7857" s="305"/>
      <c r="BY7857" s="305"/>
      <c r="BZ7857" s="305"/>
      <c r="CA7857" s="305"/>
      <c r="CE7857" s="110"/>
    </row>
    <row r="7858" spans="9:83" s="108" customFormat="1" x14ac:dyDescent="0.25">
      <c r="I7858" s="111"/>
      <c r="J7858" s="111"/>
      <c r="K7858" s="111"/>
      <c r="L7858" s="111"/>
      <c r="M7858" s="111"/>
      <c r="N7858" s="111"/>
      <c r="O7858" s="112"/>
      <c r="AF7858" s="109"/>
      <c r="AG7858" s="109"/>
      <c r="AH7858" s="109"/>
      <c r="AN7858" s="109"/>
      <c r="AO7858" s="109"/>
      <c r="AP7858" s="109"/>
      <c r="BF7858" s="305"/>
      <c r="BG7858" s="305"/>
      <c r="BJ7858" s="344"/>
      <c r="BK7858" s="344"/>
      <c r="BS7858" s="305"/>
      <c r="BT7858" s="305"/>
      <c r="BU7858" s="305"/>
      <c r="BV7858" s="305"/>
      <c r="BW7858" s="305"/>
      <c r="BX7858" s="305"/>
      <c r="BY7858" s="305"/>
      <c r="BZ7858" s="305"/>
      <c r="CA7858" s="305"/>
      <c r="CE7858" s="110"/>
    </row>
    <row r="7859" spans="9:83" s="108" customFormat="1" x14ac:dyDescent="0.25">
      <c r="I7859" s="111"/>
      <c r="J7859" s="111"/>
      <c r="K7859" s="111"/>
      <c r="L7859" s="111"/>
      <c r="M7859" s="111"/>
      <c r="N7859" s="111"/>
      <c r="O7859" s="112"/>
      <c r="AF7859" s="109"/>
      <c r="AG7859" s="109"/>
      <c r="AH7859" s="109"/>
      <c r="AN7859" s="109"/>
      <c r="AO7859" s="109"/>
      <c r="AP7859" s="109"/>
      <c r="BF7859" s="305"/>
      <c r="BG7859" s="305"/>
      <c r="BJ7859" s="344"/>
      <c r="BK7859" s="344"/>
      <c r="BS7859" s="305"/>
      <c r="BT7859" s="305"/>
      <c r="BU7859" s="305"/>
      <c r="BV7859" s="305"/>
      <c r="BW7859" s="305"/>
      <c r="BX7859" s="305"/>
      <c r="BY7859" s="305"/>
      <c r="BZ7859" s="305"/>
      <c r="CA7859" s="305"/>
      <c r="CE7859" s="110"/>
    </row>
    <row r="7860" spans="9:83" s="108" customFormat="1" x14ac:dyDescent="0.25">
      <c r="I7860" s="111"/>
      <c r="J7860" s="111"/>
      <c r="K7860" s="111"/>
      <c r="L7860" s="111"/>
      <c r="M7860" s="111"/>
      <c r="N7860" s="111"/>
      <c r="O7860" s="112"/>
      <c r="AF7860" s="109"/>
      <c r="AG7860" s="109"/>
      <c r="AH7860" s="109"/>
      <c r="AN7860" s="109"/>
      <c r="AO7860" s="109"/>
      <c r="AP7860" s="109"/>
      <c r="BF7860" s="305"/>
      <c r="BG7860" s="305"/>
      <c r="BJ7860" s="344"/>
      <c r="BK7860" s="344"/>
      <c r="BS7860" s="305"/>
      <c r="BT7860" s="305"/>
      <c r="BU7860" s="305"/>
      <c r="BV7860" s="305"/>
      <c r="BW7860" s="305"/>
      <c r="BX7860" s="305"/>
      <c r="BY7860" s="305"/>
      <c r="BZ7860" s="305"/>
      <c r="CA7860" s="305"/>
      <c r="CE7860" s="110"/>
    </row>
    <row r="7861" spans="9:83" s="108" customFormat="1" x14ac:dyDescent="0.25">
      <c r="I7861" s="111"/>
      <c r="J7861" s="111"/>
      <c r="K7861" s="111"/>
      <c r="L7861" s="111"/>
      <c r="M7861" s="111"/>
      <c r="N7861" s="111"/>
      <c r="O7861" s="112"/>
      <c r="AF7861" s="109"/>
      <c r="AG7861" s="109"/>
      <c r="AH7861" s="109"/>
      <c r="AN7861" s="109"/>
      <c r="AO7861" s="109"/>
      <c r="AP7861" s="109"/>
      <c r="BF7861" s="305"/>
      <c r="BG7861" s="305"/>
      <c r="BJ7861" s="344"/>
      <c r="BK7861" s="344"/>
      <c r="BS7861" s="305"/>
      <c r="BT7861" s="305"/>
      <c r="BU7861" s="305"/>
      <c r="BV7861" s="305"/>
      <c r="BW7861" s="305"/>
      <c r="BX7861" s="305"/>
      <c r="BY7861" s="305"/>
      <c r="BZ7861" s="305"/>
      <c r="CA7861" s="305"/>
      <c r="CE7861" s="110"/>
    </row>
    <row r="7862" spans="9:83" s="108" customFormat="1" x14ac:dyDescent="0.25">
      <c r="I7862" s="111"/>
      <c r="J7862" s="111"/>
      <c r="K7862" s="111"/>
      <c r="L7862" s="111"/>
      <c r="M7862" s="111"/>
      <c r="N7862" s="111"/>
      <c r="O7862" s="112"/>
      <c r="AF7862" s="109"/>
      <c r="AG7862" s="109"/>
      <c r="AH7862" s="109"/>
      <c r="AN7862" s="109"/>
      <c r="AO7862" s="109"/>
      <c r="AP7862" s="109"/>
      <c r="BF7862" s="305"/>
      <c r="BG7862" s="305"/>
      <c r="BJ7862" s="344"/>
      <c r="BK7862" s="344"/>
      <c r="BS7862" s="305"/>
      <c r="BT7862" s="305"/>
      <c r="BU7862" s="305"/>
      <c r="BV7862" s="305"/>
      <c r="BW7862" s="305"/>
      <c r="BX7862" s="305"/>
      <c r="BY7862" s="305"/>
      <c r="BZ7862" s="305"/>
      <c r="CA7862" s="305"/>
      <c r="CE7862" s="110"/>
    </row>
    <row r="7863" spans="9:83" s="108" customFormat="1" x14ac:dyDescent="0.25">
      <c r="I7863" s="111"/>
      <c r="J7863" s="111"/>
      <c r="K7863" s="111"/>
      <c r="L7863" s="111"/>
      <c r="M7863" s="111"/>
      <c r="N7863" s="111"/>
      <c r="O7863" s="112"/>
      <c r="AF7863" s="109"/>
      <c r="AG7863" s="109"/>
      <c r="AH7863" s="109"/>
      <c r="AN7863" s="109"/>
      <c r="AO7863" s="109"/>
      <c r="AP7863" s="109"/>
      <c r="BF7863" s="305"/>
      <c r="BG7863" s="305"/>
      <c r="BJ7863" s="344"/>
      <c r="BK7863" s="344"/>
      <c r="BS7863" s="305"/>
      <c r="BT7863" s="305"/>
      <c r="BU7863" s="305"/>
      <c r="BV7863" s="305"/>
      <c r="BW7863" s="305"/>
      <c r="BX7863" s="305"/>
      <c r="BY7863" s="305"/>
      <c r="BZ7863" s="305"/>
      <c r="CA7863" s="305"/>
      <c r="CE7863" s="110"/>
    </row>
    <row r="7864" spans="9:83" s="108" customFormat="1" x14ac:dyDescent="0.25">
      <c r="I7864" s="111"/>
      <c r="J7864" s="111"/>
      <c r="K7864" s="111"/>
      <c r="L7864" s="111"/>
      <c r="M7864" s="111"/>
      <c r="N7864" s="111"/>
      <c r="O7864" s="112"/>
      <c r="AF7864" s="109"/>
      <c r="AG7864" s="109"/>
      <c r="AH7864" s="109"/>
      <c r="AN7864" s="109"/>
      <c r="AO7864" s="109"/>
      <c r="AP7864" s="109"/>
      <c r="BF7864" s="305"/>
      <c r="BG7864" s="305"/>
      <c r="BJ7864" s="344"/>
      <c r="BK7864" s="344"/>
      <c r="BS7864" s="305"/>
      <c r="BT7864" s="305"/>
      <c r="BU7864" s="305"/>
      <c r="BV7864" s="305"/>
      <c r="BW7864" s="305"/>
      <c r="BX7864" s="305"/>
      <c r="BY7864" s="305"/>
      <c r="BZ7864" s="305"/>
      <c r="CA7864" s="305"/>
      <c r="CE7864" s="110"/>
    </row>
    <row r="7865" spans="9:83" s="108" customFormat="1" x14ac:dyDescent="0.25">
      <c r="I7865" s="111"/>
      <c r="J7865" s="111"/>
      <c r="K7865" s="111"/>
      <c r="L7865" s="111"/>
      <c r="M7865" s="111"/>
      <c r="N7865" s="111"/>
      <c r="O7865" s="112"/>
      <c r="AF7865" s="109"/>
      <c r="AG7865" s="109"/>
      <c r="AH7865" s="109"/>
      <c r="AN7865" s="109"/>
      <c r="AO7865" s="109"/>
      <c r="AP7865" s="109"/>
      <c r="BF7865" s="305"/>
      <c r="BG7865" s="305"/>
      <c r="BJ7865" s="344"/>
      <c r="BK7865" s="344"/>
      <c r="BS7865" s="305"/>
      <c r="BT7865" s="305"/>
      <c r="BU7865" s="305"/>
      <c r="BV7865" s="305"/>
      <c r="BW7865" s="305"/>
      <c r="BX7865" s="305"/>
      <c r="BY7865" s="305"/>
      <c r="BZ7865" s="305"/>
      <c r="CA7865" s="305"/>
      <c r="CE7865" s="110"/>
    </row>
    <row r="7866" spans="9:83" s="108" customFormat="1" x14ac:dyDescent="0.25">
      <c r="I7866" s="111"/>
      <c r="J7866" s="111"/>
      <c r="K7866" s="111"/>
      <c r="L7866" s="111"/>
      <c r="M7866" s="111"/>
      <c r="N7866" s="111"/>
      <c r="O7866" s="112"/>
      <c r="AF7866" s="109"/>
      <c r="AG7866" s="109"/>
      <c r="AH7866" s="109"/>
      <c r="AN7866" s="109"/>
      <c r="AO7866" s="109"/>
      <c r="AP7866" s="109"/>
      <c r="BF7866" s="305"/>
      <c r="BG7866" s="305"/>
      <c r="BJ7866" s="344"/>
      <c r="BK7866" s="344"/>
      <c r="BS7866" s="305"/>
      <c r="BT7866" s="305"/>
      <c r="BU7866" s="305"/>
      <c r="BV7866" s="305"/>
      <c r="BW7866" s="305"/>
      <c r="BX7866" s="305"/>
      <c r="BY7866" s="305"/>
      <c r="BZ7866" s="305"/>
      <c r="CA7866" s="305"/>
      <c r="CE7866" s="110"/>
    </row>
    <row r="7867" spans="9:83" s="108" customFormat="1" x14ac:dyDescent="0.25">
      <c r="I7867" s="111"/>
      <c r="J7867" s="111"/>
      <c r="K7867" s="111"/>
      <c r="L7867" s="111"/>
      <c r="M7867" s="111"/>
      <c r="N7867" s="111"/>
      <c r="O7867" s="112"/>
      <c r="AF7867" s="109"/>
      <c r="AG7867" s="109"/>
      <c r="AH7867" s="109"/>
      <c r="AN7867" s="109"/>
      <c r="AO7867" s="109"/>
      <c r="AP7867" s="109"/>
      <c r="BF7867" s="305"/>
      <c r="BG7867" s="305"/>
      <c r="BJ7867" s="344"/>
      <c r="BK7867" s="344"/>
      <c r="BS7867" s="305"/>
      <c r="BT7867" s="305"/>
      <c r="BU7867" s="305"/>
      <c r="BV7867" s="305"/>
      <c r="BW7867" s="305"/>
      <c r="BX7867" s="305"/>
      <c r="BY7867" s="305"/>
      <c r="BZ7867" s="305"/>
      <c r="CA7867" s="305"/>
      <c r="CE7867" s="110"/>
    </row>
    <row r="7868" spans="9:83" s="108" customFormat="1" x14ac:dyDescent="0.25">
      <c r="I7868" s="111"/>
      <c r="J7868" s="111"/>
      <c r="K7868" s="111"/>
      <c r="L7868" s="111"/>
      <c r="M7868" s="111"/>
      <c r="N7868" s="111"/>
      <c r="O7868" s="112"/>
      <c r="AF7868" s="109"/>
      <c r="AG7868" s="109"/>
      <c r="AH7868" s="109"/>
      <c r="AN7868" s="109"/>
      <c r="AO7868" s="109"/>
      <c r="AP7868" s="109"/>
      <c r="BF7868" s="305"/>
      <c r="BG7868" s="305"/>
      <c r="BJ7868" s="344"/>
      <c r="BK7868" s="344"/>
      <c r="BS7868" s="305"/>
      <c r="BT7868" s="305"/>
      <c r="BU7868" s="305"/>
      <c r="BV7868" s="305"/>
      <c r="BW7868" s="305"/>
      <c r="BX7868" s="305"/>
      <c r="BY7868" s="305"/>
      <c r="BZ7868" s="305"/>
      <c r="CA7868" s="305"/>
      <c r="CE7868" s="110"/>
    </row>
    <row r="7869" spans="9:83" s="108" customFormat="1" x14ac:dyDescent="0.25">
      <c r="I7869" s="111"/>
      <c r="J7869" s="111"/>
      <c r="K7869" s="111"/>
      <c r="L7869" s="111"/>
      <c r="M7869" s="111"/>
      <c r="N7869" s="111"/>
      <c r="O7869" s="112"/>
      <c r="AF7869" s="109"/>
      <c r="AG7869" s="109"/>
      <c r="AH7869" s="109"/>
      <c r="AN7869" s="109"/>
      <c r="AO7869" s="109"/>
      <c r="AP7869" s="109"/>
      <c r="BF7869" s="305"/>
      <c r="BG7869" s="305"/>
      <c r="BJ7869" s="344"/>
      <c r="BK7869" s="344"/>
      <c r="BS7869" s="305"/>
      <c r="BT7869" s="305"/>
      <c r="BU7869" s="305"/>
      <c r="BV7869" s="305"/>
      <c r="BW7869" s="305"/>
      <c r="BX7869" s="305"/>
      <c r="BY7869" s="305"/>
      <c r="BZ7869" s="305"/>
      <c r="CA7869" s="305"/>
      <c r="CE7869" s="110"/>
    </row>
    <row r="7870" spans="9:83" s="108" customFormat="1" x14ac:dyDescent="0.25">
      <c r="I7870" s="111"/>
      <c r="J7870" s="111"/>
      <c r="K7870" s="111"/>
      <c r="L7870" s="111"/>
      <c r="M7870" s="111"/>
      <c r="N7870" s="111"/>
      <c r="O7870" s="112"/>
      <c r="AF7870" s="109"/>
      <c r="AG7870" s="109"/>
      <c r="AH7870" s="109"/>
      <c r="AN7870" s="109"/>
      <c r="AO7870" s="109"/>
      <c r="AP7870" s="109"/>
      <c r="BF7870" s="305"/>
      <c r="BG7870" s="305"/>
      <c r="BJ7870" s="344"/>
      <c r="BK7870" s="344"/>
      <c r="BS7870" s="305"/>
      <c r="BT7870" s="305"/>
      <c r="BU7870" s="305"/>
      <c r="BV7870" s="305"/>
      <c r="BW7870" s="305"/>
      <c r="BX7870" s="305"/>
      <c r="BY7870" s="305"/>
      <c r="BZ7870" s="305"/>
      <c r="CA7870" s="305"/>
      <c r="CE7870" s="110"/>
    </row>
    <row r="7871" spans="9:83" s="108" customFormat="1" x14ac:dyDescent="0.25">
      <c r="I7871" s="111"/>
      <c r="J7871" s="111"/>
      <c r="K7871" s="111"/>
      <c r="L7871" s="111"/>
      <c r="M7871" s="111"/>
      <c r="N7871" s="111"/>
      <c r="O7871" s="112"/>
      <c r="AF7871" s="109"/>
      <c r="AG7871" s="109"/>
      <c r="AH7871" s="109"/>
      <c r="AN7871" s="109"/>
      <c r="AO7871" s="109"/>
      <c r="AP7871" s="109"/>
      <c r="BF7871" s="305"/>
      <c r="BG7871" s="305"/>
      <c r="BJ7871" s="344"/>
      <c r="BK7871" s="344"/>
      <c r="BS7871" s="305"/>
      <c r="BT7871" s="305"/>
      <c r="BU7871" s="305"/>
      <c r="BV7871" s="305"/>
      <c r="BW7871" s="305"/>
      <c r="BX7871" s="305"/>
      <c r="BY7871" s="305"/>
      <c r="BZ7871" s="305"/>
      <c r="CA7871" s="305"/>
      <c r="CE7871" s="110"/>
    </row>
    <row r="7872" spans="9:83" s="108" customFormat="1" x14ac:dyDescent="0.25">
      <c r="I7872" s="111"/>
      <c r="J7872" s="111"/>
      <c r="K7872" s="111"/>
      <c r="L7872" s="111"/>
      <c r="M7872" s="111"/>
      <c r="N7872" s="111"/>
      <c r="O7872" s="112"/>
      <c r="AF7872" s="109"/>
      <c r="AG7872" s="109"/>
      <c r="AH7872" s="109"/>
      <c r="AN7872" s="109"/>
      <c r="AO7872" s="109"/>
      <c r="AP7872" s="109"/>
      <c r="BF7872" s="305"/>
      <c r="BG7872" s="305"/>
      <c r="BJ7872" s="344"/>
      <c r="BK7872" s="344"/>
      <c r="BS7872" s="305"/>
      <c r="BT7872" s="305"/>
      <c r="BU7872" s="305"/>
      <c r="BV7872" s="305"/>
      <c r="BW7872" s="305"/>
      <c r="BX7872" s="305"/>
      <c r="BY7872" s="305"/>
      <c r="BZ7872" s="305"/>
      <c r="CA7872" s="305"/>
      <c r="CE7872" s="110"/>
    </row>
    <row r="7873" spans="9:83" s="108" customFormat="1" x14ac:dyDescent="0.25">
      <c r="I7873" s="111"/>
      <c r="J7873" s="111"/>
      <c r="K7873" s="111"/>
      <c r="L7873" s="111"/>
      <c r="M7873" s="111"/>
      <c r="N7873" s="111"/>
      <c r="O7873" s="112"/>
      <c r="AF7873" s="109"/>
      <c r="AG7873" s="109"/>
      <c r="AH7873" s="109"/>
      <c r="AN7873" s="109"/>
      <c r="AO7873" s="109"/>
      <c r="AP7873" s="109"/>
      <c r="BF7873" s="305"/>
      <c r="BG7873" s="305"/>
      <c r="BJ7873" s="344"/>
      <c r="BK7873" s="344"/>
      <c r="BS7873" s="305"/>
      <c r="BT7873" s="305"/>
      <c r="BU7873" s="305"/>
      <c r="BV7873" s="305"/>
      <c r="BW7873" s="305"/>
      <c r="BX7873" s="305"/>
      <c r="BY7873" s="305"/>
      <c r="BZ7873" s="305"/>
      <c r="CA7873" s="305"/>
      <c r="CE7873" s="110"/>
    </row>
    <row r="7874" spans="9:83" s="108" customFormat="1" x14ac:dyDescent="0.25">
      <c r="I7874" s="111"/>
      <c r="J7874" s="111"/>
      <c r="K7874" s="111"/>
      <c r="L7874" s="111"/>
      <c r="M7874" s="111"/>
      <c r="N7874" s="111"/>
      <c r="O7874" s="112"/>
      <c r="AF7874" s="109"/>
      <c r="AG7874" s="109"/>
      <c r="AH7874" s="109"/>
      <c r="AN7874" s="109"/>
      <c r="AO7874" s="109"/>
      <c r="AP7874" s="109"/>
      <c r="BF7874" s="305"/>
      <c r="BG7874" s="305"/>
      <c r="BJ7874" s="344"/>
      <c r="BK7874" s="344"/>
      <c r="BS7874" s="305"/>
      <c r="BT7874" s="305"/>
      <c r="BU7874" s="305"/>
      <c r="BV7874" s="305"/>
      <c r="BW7874" s="305"/>
      <c r="BX7874" s="305"/>
      <c r="BY7874" s="305"/>
      <c r="BZ7874" s="305"/>
      <c r="CA7874" s="305"/>
      <c r="CE7874" s="110"/>
    </row>
    <row r="7875" spans="9:83" s="108" customFormat="1" x14ac:dyDescent="0.25">
      <c r="I7875" s="111"/>
      <c r="J7875" s="111"/>
      <c r="K7875" s="111"/>
      <c r="L7875" s="111"/>
      <c r="M7875" s="111"/>
      <c r="N7875" s="111"/>
      <c r="O7875" s="112"/>
      <c r="AF7875" s="109"/>
      <c r="AG7875" s="109"/>
      <c r="AH7875" s="109"/>
      <c r="AN7875" s="109"/>
      <c r="AO7875" s="109"/>
      <c r="AP7875" s="109"/>
      <c r="BF7875" s="305"/>
      <c r="BG7875" s="305"/>
      <c r="BJ7875" s="344"/>
      <c r="BK7875" s="344"/>
      <c r="BS7875" s="305"/>
      <c r="BT7875" s="305"/>
      <c r="BU7875" s="305"/>
      <c r="BV7875" s="305"/>
      <c r="BW7875" s="305"/>
      <c r="BX7875" s="305"/>
      <c r="BY7875" s="305"/>
      <c r="BZ7875" s="305"/>
      <c r="CA7875" s="305"/>
      <c r="CE7875" s="110"/>
    </row>
    <row r="7876" spans="9:83" s="108" customFormat="1" x14ac:dyDescent="0.25">
      <c r="I7876" s="111"/>
      <c r="J7876" s="111"/>
      <c r="K7876" s="111"/>
      <c r="L7876" s="111"/>
      <c r="M7876" s="111"/>
      <c r="N7876" s="111"/>
      <c r="O7876" s="112"/>
      <c r="AF7876" s="109"/>
      <c r="AG7876" s="109"/>
      <c r="AH7876" s="109"/>
      <c r="AN7876" s="109"/>
      <c r="AO7876" s="109"/>
      <c r="AP7876" s="109"/>
      <c r="BF7876" s="305"/>
      <c r="BG7876" s="305"/>
      <c r="BJ7876" s="344"/>
      <c r="BK7876" s="344"/>
      <c r="BS7876" s="305"/>
      <c r="BT7876" s="305"/>
      <c r="BU7876" s="305"/>
      <c r="BV7876" s="305"/>
      <c r="BW7876" s="305"/>
      <c r="BX7876" s="305"/>
      <c r="BY7876" s="305"/>
      <c r="BZ7876" s="305"/>
      <c r="CA7876" s="305"/>
      <c r="CE7876" s="110"/>
    </row>
    <row r="7877" spans="9:83" s="108" customFormat="1" x14ac:dyDescent="0.25">
      <c r="I7877" s="111"/>
      <c r="J7877" s="111"/>
      <c r="K7877" s="111"/>
      <c r="L7877" s="111"/>
      <c r="M7877" s="111"/>
      <c r="N7877" s="111"/>
      <c r="O7877" s="112"/>
      <c r="AF7877" s="109"/>
      <c r="AG7877" s="109"/>
      <c r="AH7877" s="109"/>
      <c r="AN7877" s="109"/>
      <c r="AO7877" s="109"/>
      <c r="AP7877" s="109"/>
      <c r="BF7877" s="305"/>
      <c r="BG7877" s="305"/>
      <c r="BJ7877" s="344"/>
      <c r="BK7877" s="344"/>
      <c r="BS7877" s="305"/>
      <c r="BT7877" s="305"/>
      <c r="BU7877" s="305"/>
      <c r="BV7877" s="305"/>
      <c r="BW7877" s="305"/>
      <c r="BX7877" s="305"/>
      <c r="BY7877" s="305"/>
      <c r="BZ7877" s="305"/>
      <c r="CA7877" s="305"/>
      <c r="CE7877" s="110"/>
    </row>
    <row r="7878" spans="9:83" s="108" customFormat="1" x14ac:dyDescent="0.25">
      <c r="I7878" s="111"/>
      <c r="J7878" s="111"/>
      <c r="K7878" s="111"/>
      <c r="L7878" s="111"/>
      <c r="M7878" s="111"/>
      <c r="N7878" s="111"/>
      <c r="O7878" s="112"/>
      <c r="AF7878" s="109"/>
      <c r="AG7878" s="109"/>
      <c r="AH7878" s="109"/>
      <c r="AN7878" s="109"/>
      <c r="AO7878" s="109"/>
      <c r="AP7878" s="109"/>
      <c r="BF7878" s="305"/>
      <c r="BG7878" s="305"/>
      <c r="BJ7878" s="344"/>
      <c r="BK7878" s="344"/>
      <c r="BS7878" s="305"/>
      <c r="BT7878" s="305"/>
      <c r="BU7878" s="305"/>
      <c r="BV7878" s="305"/>
      <c r="BW7878" s="305"/>
      <c r="BX7878" s="305"/>
      <c r="BY7878" s="305"/>
      <c r="BZ7878" s="305"/>
      <c r="CA7878" s="305"/>
      <c r="CE7878" s="110"/>
    </row>
    <row r="7879" spans="9:83" s="108" customFormat="1" x14ac:dyDescent="0.25">
      <c r="I7879" s="111"/>
      <c r="J7879" s="111"/>
      <c r="K7879" s="111"/>
      <c r="L7879" s="111"/>
      <c r="M7879" s="111"/>
      <c r="N7879" s="111"/>
      <c r="O7879" s="112"/>
      <c r="AF7879" s="109"/>
      <c r="AG7879" s="109"/>
      <c r="AH7879" s="109"/>
      <c r="AN7879" s="109"/>
      <c r="AO7879" s="109"/>
      <c r="AP7879" s="109"/>
      <c r="BF7879" s="305"/>
      <c r="BG7879" s="305"/>
      <c r="BJ7879" s="344"/>
      <c r="BK7879" s="344"/>
      <c r="BS7879" s="305"/>
      <c r="BT7879" s="305"/>
      <c r="BU7879" s="305"/>
      <c r="BV7879" s="305"/>
      <c r="BW7879" s="305"/>
      <c r="BX7879" s="305"/>
      <c r="BY7879" s="305"/>
      <c r="BZ7879" s="305"/>
      <c r="CA7879" s="305"/>
      <c r="CE7879" s="110"/>
    </row>
    <row r="7880" spans="9:83" s="108" customFormat="1" x14ac:dyDescent="0.25">
      <c r="I7880" s="111"/>
      <c r="J7880" s="111"/>
      <c r="K7880" s="111"/>
      <c r="L7880" s="111"/>
      <c r="M7880" s="111"/>
      <c r="N7880" s="111"/>
      <c r="O7880" s="112"/>
      <c r="AF7880" s="109"/>
      <c r="AG7880" s="109"/>
      <c r="AH7880" s="109"/>
      <c r="AN7880" s="109"/>
      <c r="AO7880" s="109"/>
      <c r="AP7880" s="109"/>
      <c r="BF7880" s="305"/>
      <c r="BG7880" s="305"/>
      <c r="BJ7880" s="344"/>
      <c r="BK7880" s="344"/>
      <c r="BS7880" s="305"/>
      <c r="BT7880" s="305"/>
      <c r="BU7880" s="305"/>
      <c r="BV7880" s="305"/>
      <c r="BW7880" s="305"/>
      <c r="BX7880" s="305"/>
      <c r="BY7880" s="305"/>
      <c r="BZ7880" s="305"/>
      <c r="CA7880" s="305"/>
      <c r="CE7880" s="110"/>
    </row>
    <row r="7881" spans="9:83" s="108" customFormat="1" x14ac:dyDescent="0.25">
      <c r="I7881" s="111"/>
      <c r="J7881" s="111"/>
      <c r="K7881" s="111"/>
      <c r="L7881" s="111"/>
      <c r="M7881" s="111"/>
      <c r="N7881" s="111"/>
      <c r="O7881" s="112"/>
      <c r="AF7881" s="109"/>
      <c r="AG7881" s="109"/>
      <c r="AH7881" s="109"/>
      <c r="AN7881" s="109"/>
      <c r="AO7881" s="109"/>
      <c r="AP7881" s="109"/>
      <c r="BF7881" s="305"/>
      <c r="BG7881" s="305"/>
      <c r="BJ7881" s="344"/>
      <c r="BK7881" s="344"/>
      <c r="BS7881" s="305"/>
      <c r="BT7881" s="305"/>
      <c r="BU7881" s="305"/>
      <c r="BV7881" s="305"/>
      <c r="BW7881" s="305"/>
      <c r="BX7881" s="305"/>
      <c r="BY7881" s="305"/>
      <c r="BZ7881" s="305"/>
      <c r="CA7881" s="305"/>
      <c r="CE7881" s="110"/>
    </row>
    <row r="7882" spans="9:83" s="108" customFormat="1" x14ac:dyDescent="0.25">
      <c r="I7882" s="111"/>
      <c r="J7882" s="111"/>
      <c r="K7882" s="111"/>
      <c r="L7882" s="111"/>
      <c r="M7882" s="111"/>
      <c r="N7882" s="111"/>
      <c r="O7882" s="112"/>
      <c r="AF7882" s="109"/>
      <c r="AG7882" s="109"/>
      <c r="AH7882" s="109"/>
      <c r="AN7882" s="109"/>
      <c r="AO7882" s="109"/>
      <c r="AP7882" s="109"/>
      <c r="BF7882" s="305"/>
      <c r="BG7882" s="305"/>
      <c r="BJ7882" s="344"/>
      <c r="BK7882" s="344"/>
      <c r="BS7882" s="305"/>
      <c r="BT7882" s="305"/>
      <c r="BU7882" s="305"/>
      <c r="BV7882" s="305"/>
      <c r="BW7882" s="305"/>
      <c r="BX7882" s="305"/>
      <c r="BY7882" s="305"/>
      <c r="BZ7882" s="305"/>
      <c r="CA7882" s="305"/>
      <c r="CE7882" s="110"/>
    </row>
    <row r="7883" spans="9:83" s="108" customFormat="1" x14ac:dyDescent="0.25">
      <c r="I7883" s="111"/>
      <c r="J7883" s="111"/>
      <c r="K7883" s="111"/>
      <c r="L7883" s="111"/>
      <c r="M7883" s="111"/>
      <c r="N7883" s="111"/>
      <c r="O7883" s="112"/>
      <c r="AF7883" s="109"/>
      <c r="AG7883" s="109"/>
      <c r="AH7883" s="109"/>
      <c r="AN7883" s="109"/>
      <c r="AO7883" s="109"/>
      <c r="AP7883" s="109"/>
      <c r="BF7883" s="305"/>
      <c r="BG7883" s="305"/>
      <c r="BJ7883" s="344"/>
      <c r="BK7883" s="344"/>
      <c r="BS7883" s="305"/>
      <c r="BT7883" s="305"/>
      <c r="BU7883" s="305"/>
      <c r="BV7883" s="305"/>
      <c r="BW7883" s="305"/>
      <c r="BX7883" s="305"/>
      <c r="BY7883" s="305"/>
      <c r="BZ7883" s="305"/>
      <c r="CA7883" s="305"/>
      <c r="CE7883" s="110"/>
    </row>
    <row r="7884" spans="9:83" s="108" customFormat="1" x14ac:dyDescent="0.25">
      <c r="I7884" s="111"/>
      <c r="J7884" s="111"/>
      <c r="K7884" s="111"/>
      <c r="L7884" s="111"/>
      <c r="M7884" s="111"/>
      <c r="N7884" s="111"/>
      <c r="O7884" s="112"/>
      <c r="AF7884" s="109"/>
      <c r="AG7884" s="109"/>
      <c r="AH7884" s="109"/>
      <c r="AN7884" s="109"/>
      <c r="AO7884" s="109"/>
      <c r="AP7884" s="109"/>
      <c r="BF7884" s="305"/>
      <c r="BG7884" s="305"/>
      <c r="BJ7884" s="344"/>
      <c r="BK7884" s="344"/>
      <c r="BS7884" s="305"/>
      <c r="BT7884" s="305"/>
      <c r="BU7884" s="305"/>
      <c r="BV7884" s="305"/>
      <c r="BW7884" s="305"/>
      <c r="BX7884" s="305"/>
      <c r="BY7884" s="305"/>
      <c r="BZ7884" s="305"/>
      <c r="CA7884" s="305"/>
      <c r="CE7884" s="110"/>
    </row>
    <row r="7885" spans="9:83" s="108" customFormat="1" x14ac:dyDescent="0.25">
      <c r="I7885" s="111"/>
      <c r="J7885" s="111"/>
      <c r="K7885" s="111"/>
      <c r="L7885" s="111"/>
      <c r="M7885" s="111"/>
      <c r="N7885" s="111"/>
      <c r="O7885" s="112"/>
      <c r="AF7885" s="109"/>
      <c r="AG7885" s="109"/>
      <c r="AH7885" s="109"/>
      <c r="AN7885" s="109"/>
      <c r="AO7885" s="109"/>
      <c r="AP7885" s="109"/>
      <c r="BF7885" s="305"/>
      <c r="BG7885" s="305"/>
      <c r="BJ7885" s="344"/>
      <c r="BK7885" s="344"/>
      <c r="BS7885" s="305"/>
      <c r="BT7885" s="305"/>
      <c r="BU7885" s="305"/>
      <c r="BV7885" s="305"/>
      <c r="BW7885" s="305"/>
      <c r="BX7885" s="305"/>
      <c r="BY7885" s="305"/>
      <c r="BZ7885" s="305"/>
      <c r="CA7885" s="305"/>
      <c r="CE7885" s="110"/>
    </row>
    <row r="7886" spans="9:83" s="108" customFormat="1" x14ac:dyDescent="0.25">
      <c r="I7886" s="111"/>
      <c r="J7886" s="111"/>
      <c r="K7886" s="111"/>
      <c r="L7886" s="111"/>
      <c r="M7886" s="111"/>
      <c r="N7886" s="111"/>
      <c r="O7886" s="112"/>
      <c r="AF7886" s="109"/>
      <c r="AG7886" s="109"/>
      <c r="AH7886" s="109"/>
      <c r="AN7886" s="109"/>
      <c r="AO7886" s="109"/>
      <c r="AP7886" s="109"/>
      <c r="BF7886" s="305"/>
      <c r="BG7886" s="305"/>
      <c r="BJ7886" s="344"/>
      <c r="BK7886" s="344"/>
      <c r="BS7886" s="305"/>
      <c r="BT7886" s="305"/>
      <c r="BU7886" s="305"/>
      <c r="BV7886" s="305"/>
      <c r="BW7886" s="305"/>
      <c r="BX7886" s="305"/>
      <c r="BY7886" s="305"/>
      <c r="BZ7886" s="305"/>
      <c r="CA7886" s="305"/>
      <c r="CE7886" s="110"/>
    </row>
    <row r="7887" spans="9:83" s="108" customFormat="1" x14ac:dyDescent="0.25">
      <c r="I7887" s="111"/>
      <c r="J7887" s="111"/>
      <c r="K7887" s="111"/>
      <c r="L7887" s="111"/>
      <c r="M7887" s="111"/>
      <c r="N7887" s="111"/>
      <c r="O7887" s="112"/>
      <c r="AF7887" s="109"/>
      <c r="AG7887" s="109"/>
      <c r="AH7887" s="109"/>
      <c r="AN7887" s="109"/>
      <c r="AO7887" s="109"/>
      <c r="AP7887" s="109"/>
      <c r="BF7887" s="305"/>
      <c r="BG7887" s="305"/>
      <c r="BJ7887" s="344"/>
      <c r="BK7887" s="344"/>
      <c r="BS7887" s="305"/>
      <c r="BT7887" s="305"/>
      <c r="BU7887" s="305"/>
      <c r="BV7887" s="305"/>
      <c r="BW7887" s="305"/>
      <c r="BX7887" s="305"/>
      <c r="BY7887" s="305"/>
      <c r="BZ7887" s="305"/>
      <c r="CA7887" s="305"/>
      <c r="CE7887" s="110"/>
    </row>
    <row r="7888" spans="9:83" s="108" customFormat="1" x14ac:dyDescent="0.25">
      <c r="I7888" s="111"/>
      <c r="J7888" s="111"/>
      <c r="K7888" s="111"/>
      <c r="L7888" s="111"/>
      <c r="M7888" s="111"/>
      <c r="N7888" s="111"/>
      <c r="O7888" s="112"/>
      <c r="AF7888" s="109"/>
      <c r="AG7888" s="109"/>
      <c r="AH7888" s="109"/>
      <c r="AN7888" s="109"/>
      <c r="AO7888" s="109"/>
      <c r="AP7888" s="109"/>
      <c r="BF7888" s="305"/>
      <c r="BG7888" s="305"/>
      <c r="BJ7888" s="344"/>
      <c r="BK7888" s="344"/>
      <c r="BS7888" s="305"/>
      <c r="BT7888" s="305"/>
      <c r="BU7888" s="305"/>
      <c r="BV7888" s="305"/>
      <c r="BW7888" s="305"/>
      <c r="BX7888" s="305"/>
      <c r="BY7888" s="305"/>
      <c r="BZ7888" s="305"/>
      <c r="CA7888" s="305"/>
      <c r="CE7888" s="110"/>
    </row>
    <row r="7889" spans="9:83" s="108" customFormat="1" x14ac:dyDescent="0.25">
      <c r="I7889" s="111"/>
      <c r="J7889" s="111"/>
      <c r="K7889" s="111"/>
      <c r="L7889" s="111"/>
      <c r="M7889" s="111"/>
      <c r="N7889" s="111"/>
      <c r="O7889" s="112"/>
      <c r="AF7889" s="109"/>
      <c r="AG7889" s="109"/>
      <c r="AH7889" s="109"/>
      <c r="AN7889" s="109"/>
      <c r="AO7889" s="109"/>
      <c r="AP7889" s="109"/>
      <c r="BF7889" s="305"/>
      <c r="BG7889" s="305"/>
      <c r="BJ7889" s="344"/>
      <c r="BK7889" s="344"/>
      <c r="BS7889" s="305"/>
      <c r="BT7889" s="305"/>
      <c r="BU7889" s="305"/>
      <c r="BV7889" s="305"/>
      <c r="BW7889" s="305"/>
      <c r="BX7889" s="305"/>
      <c r="BY7889" s="305"/>
      <c r="BZ7889" s="305"/>
      <c r="CA7889" s="305"/>
      <c r="CE7889" s="110"/>
    </row>
    <row r="7890" spans="9:83" s="108" customFormat="1" x14ac:dyDescent="0.25">
      <c r="I7890" s="111"/>
      <c r="J7890" s="111"/>
      <c r="K7890" s="111"/>
      <c r="L7890" s="111"/>
      <c r="M7890" s="111"/>
      <c r="N7890" s="111"/>
      <c r="O7890" s="112"/>
      <c r="AF7890" s="109"/>
      <c r="AG7890" s="109"/>
      <c r="AH7890" s="109"/>
      <c r="AN7890" s="109"/>
      <c r="AO7890" s="109"/>
      <c r="AP7890" s="109"/>
      <c r="BF7890" s="305"/>
      <c r="BG7890" s="305"/>
      <c r="BJ7890" s="344"/>
      <c r="BK7890" s="344"/>
      <c r="BS7890" s="305"/>
      <c r="BT7890" s="305"/>
      <c r="BU7890" s="305"/>
      <c r="BV7890" s="305"/>
      <c r="BW7890" s="305"/>
      <c r="BX7890" s="305"/>
      <c r="BY7890" s="305"/>
      <c r="BZ7890" s="305"/>
      <c r="CA7890" s="305"/>
      <c r="CE7890" s="110"/>
    </row>
    <row r="7891" spans="9:83" s="108" customFormat="1" x14ac:dyDescent="0.25">
      <c r="I7891" s="111"/>
      <c r="J7891" s="111"/>
      <c r="K7891" s="111"/>
      <c r="L7891" s="111"/>
      <c r="M7891" s="111"/>
      <c r="N7891" s="111"/>
      <c r="O7891" s="112"/>
      <c r="AF7891" s="109"/>
      <c r="AG7891" s="109"/>
      <c r="AH7891" s="109"/>
      <c r="AN7891" s="109"/>
      <c r="AO7891" s="109"/>
      <c r="AP7891" s="109"/>
      <c r="BF7891" s="305"/>
      <c r="BG7891" s="305"/>
      <c r="BJ7891" s="344"/>
      <c r="BK7891" s="344"/>
      <c r="BS7891" s="305"/>
      <c r="BT7891" s="305"/>
      <c r="BU7891" s="305"/>
      <c r="BV7891" s="305"/>
      <c r="BW7891" s="305"/>
      <c r="BX7891" s="305"/>
      <c r="BY7891" s="305"/>
      <c r="BZ7891" s="305"/>
      <c r="CA7891" s="305"/>
      <c r="CE7891" s="110"/>
    </row>
    <row r="7892" spans="9:83" s="108" customFormat="1" x14ac:dyDescent="0.25">
      <c r="I7892" s="111"/>
      <c r="J7892" s="111"/>
      <c r="K7892" s="111"/>
      <c r="L7892" s="111"/>
      <c r="M7892" s="111"/>
      <c r="N7892" s="111"/>
      <c r="O7892" s="112"/>
      <c r="AF7892" s="109"/>
      <c r="AG7892" s="109"/>
      <c r="AH7892" s="109"/>
      <c r="AN7892" s="109"/>
      <c r="AO7892" s="109"/>
      <c r="AP7892" s="109"/>
      <c r="BF7892" s="305"/>
      <c r="BG7892" s="305"/>
      <c r="BJ7892" s="344"/>
      <c r="BK7892" s="344"/>
      <c r="BS7892" s="305"/>
      <c r="BT7892" s="305"/>
      <c r="BU7892" s="305"/>
      <c r="BV7892" s="305"/>
      <c r="BW7892" s="305"/>
      <c r="BX7892" s="305"/>
      <c r="BY7892" s="305"/>
      <c r="BZ7892" s="305"/>
      <c r="CA7892" s="305"/>
      <c r="CE7892" s="110"/>
    </row>
    <row r="7893" spans="9:83" s="108" customFormat="1" x14ac:dyDescent="0.25">
      <c r="I7893" s="111"/>
      <c r="J7893" s="111"/>
      <c r="K7893" s="111"/>
      <c r="L7893" s="111"/>
      <c r="M7893" s="111"/>
      <c r="N7893" s="111"/>
      <c r="O7893" s="112"/>
      <c r="AF7893" s="109"/>
      <c r="AG7893" s="109"/>
      <c r="AH7893" s="109"/>
      <c r="AN7893" s="109"/>
      <c r="AO7893" s="109"/>
      <c r="AP7893" s="109"/>
      <c r="BF7893" s="305"/>
      <c r="BG7893" s="305"/>
      <c r="BJ7893" s="344"/>
      <c r="BK7893" s="344"/>
      <c r="BS7893" s="305"/>
      <c r="BT7893" s="305"/>
      <c r="BU7893" s="305"/>
      <c r="BV7893" s="305"/>
      <c r="BW7893" s="305"/>
      <c r="BX7893" s="305"/>
      <c r="BY7893" s="305"/>
      <c r="BZ7893" s="305"/>
      <c r="CA7893" s="305"/>
      <c r="CE7893" s="110"/>
    </row>
    <row r="7894" spans="9:83" s="108" customFormat="1" x14ac:dyDescent="0.25">
      <c r="I7894" s="111"/>
      <c r="J7894" s="111"/>
      <c r="K7894" s="111"/>
      <c r="L7894" s="111"/>
      <c r="M7894" s="111"/>
      <c r="N7894" s="111"/>
      <c r="O7894" s="112"/>
      <c r="AF7894" s="109"/>
      <c r="AG7894" s="109"/>
      <c r="AH7894" s="109"/>
      <c r="AN7894" s="109"/>
      <c r="AO7894" s="109"/>
      <c r="AP7894" s="109"/>
      <c r="BF7894" s="305"/>
      <c r="BG7894" s="305"/>
      <c r="BJ7894" s="344"/>
      <c r="BK7894" s="344"/>
      <c r="BS7894" s="305"/>
      <c r="BT7894" s="305"/>
      <c r="BU7894" s="305"/>
      <c r="BV7894" s="305"/>
      <c r="BW7894" s="305"/>
      <c r="BX7894" s="305"/>
      <c r="BY7894" s="305"/>
      <c r="BZ7894" s="305"/>
      <c r="CA7894" s="305"/>
      <c r="CE7894" s="110"/>
    </row>
    <row r="7895" spans="9:83" s="108" customFormat="1" x14ac:dyDescent="0.25">
      <c r="I7895" s="111"/>
      <c r="J7895" s="111"/>
      <c r="K7895" s="111"/>
      <c r="L7895" s="111"/>
      <c r="M7895" s="111"/>
      <c r="N7895" s="111"/>
      <c r="O7895" s="112"/>
      <c r="AF7895" s="109"/>
      <c r="AG7895" s="109"/>
      <c r="AH7895" s="109"/>
      <c r="AN7895" s="109"/>
      <c r="AO7895" s="109"/>
      <c r="AP7895" s="109"/>
      <c r="BF7895" s="305"/>
      <c r="BG7895" s="305"/>
      <c r="BJ7895" s="344"/>
      <c r="BK7895" s="344"/>
      <c r="BS7895" s="305"/>
      <c r="BT7895" s="305"/>
      <c r="BU7895" s="305"/>
      <c r="BV7895" s="305"/>
      <c r="BW7895" s="305"/>
      <c r="BX7895" s="305"/>
      <c r="BY7895" s="305"/>
      <c r="BZ7895" s="305"/>
      <c r="CA7895" s="305"/>
      <c r="CE7895" s="110"/>
    </row>
    <row r="7896" spans="9:83" s="108" customFormat="1" x14ac:dyDescent="0.25">
      <c r="I7896" s="111"/>
      <c r="J7896" s="111"/>
      <c r="K7896" s="111"/>
      <c r="L7896" s="111"/>
      <c r="M7896" s="111"/>
      <c r="N7896" s="111"/>
      <c r="O7896" s="112"/>
      <c r="AF7896" s="109"/>
      <c r="AG7896" s="109"/>
      <c r="AH7896" s="109"/>
      <c r="AN7896" s="109"/>
      <c r="AO7896" s="109"/>
      <c r="AP7896" s="109"/>
      <c r="BF7896" s="305"/>
      <c r="BG7896" s="305"/>
      <c r="BJ7896" s="344"/>
      <c r="BK7896" s="344"/>
      <c r="BS7896" s="305"/>
      <c r="BT7896" s="305"/>
      <c r="BU7896" s="305"/>
      <c r="BV7896" s="305"/>
      <c r="BW7896" s="305"/>
      <c r="BX7896" s="305"/>
      <c r="BY7896" s="305"/>
      <c r="BZ7896" s="305"/>
      <c r="CA7896" s="305"/>
      <c r="CE7896" s="110"/>
    </row>
    <row r="7897" spans="9:83" s="108" customFormat="1" x14ac:dyDescent="0.25">
      <c r="I7897" s="111"/>
      <c r="J7897" s="111"/>
      <c r="K7897" s="111"/>
      <c r="L7897" s="111"/>
      <c r="M7897" s="111"/>
      <c r="N7897" s="111"/>
      <c r="O7897" s="112"/>
      <c r="AF7897" s="109"/>
      <c r="AG7897" s="109"/>
      <c r="AH7897" s="109"/>
      <c r="AN7897" s="109"/>
      <c r="AO7897" s="109"/>
      <c r="AP7897" s="109"/>
      <c r="BF7897" s="305"/>
      <c r="BG7897" s="305"/>
      <c r="BJ7897" s="344"/>
      <c r="BK7897" s="344"/>
      <c r="BS7897" s="305"/>
      <c r="BT7897" s="305"/>
      <c r="BU7897" s="305"/>
      <c r="BV7897" s="305"/>
      <c r="BW7897" s="305"/>
      <c r="BX7897" s="305"/>
      <c r="BY7897" s="305"/>
      <c r="BZ7897" s="305"/>
      <c r="CA7897" s="305"/>
      <c r="CE7897" s="110"/>
    </row>
    <row r="7898" spans="9:83" s="108" customFormat="1" x14ac:dyDescent="0.25">
      <c r="I7898" s="111"/>
      <c r="J7898" s="111"/>
      <c r="K7898" s="111"/>
      <c r="L7898" s="111"/>
      <c r="M7898" s="111"/>
      <c r="N7898" s="111"/>
      <c r="O7898" s="112"/>
      <c r="AF7898" s="109"/>
      <c r="AG7898" s="109"/>
      <c r="AH7898" s="109"/>
      <c r="AN7898" s="109"/>
      <c r="AO7898" s="109"/>
      <c r="AP7898" s="109"/>
      <c r="BF7898" s="305"/>
      <c r="BG7898" s="305"/>
      <c r="BJ7898" s="344"/>
      <c r="BK7898" s="344"/>
      <c r="BS7898" s="305"/>
      <c r="BT7898" s="305"/>
      <c r="BU7898" s="305"/>
      <c r="BV7898" s="305"/>
      <c r="BW7898" s="305"/>
      <c r="BX7898" s="305"/>
      <c r="BY7898" s="305"/>
      <c r="BZ7898" s="305"/>
      <c r="CA7898" s="305"/>
      <c r="CE7898" s="110"/>
    </row>
    <row r="7899" spans="9:83" s="108" customFormat="1" x14ac:dyDescent="0.25">
      <c r="I7899" s="111"/>
      <c r="J7899" s="111"/>
      <c r="K7899" s="111"/>
      <c r="L7899" s="111"/>
      <c r="M7899" s="111"/>
      <c r="N7899" s="111"/>
      <c r="O7899" s="112"/>
      <c r="AF7899" s="109"/>
      <c r="AG7899" s="109"/>
      <c r="AH7899" s="109"/>
      <c r="AN7899" s="109"/>
      <c r="AO7899" s="109"/>
      <c r="AP7899" s="109"/>
      <c r="BF7899" s="305"/>
      <c r="BG7899" s="305"/>
      <c r="BJ7899" s="344"/>
      <c r="BK7899" s="344"/>
      <c r="BS7899" s="305"/>
      <c r="BT7899" s="305"/>
      <c r="BU7899" s="305"/>
      <c r="BV7899" s="305"/>
      <c r="BW7899" s="305"/>
      <c r="BX7899" s="305"/>
      <c r="BY7899" s="305"/>
      <c r="BZ7899" s="305"/>
      <c r="CA7899" s="305"/>
      <c r="CE7899" s="110"/>
    </row>
    <row r="7900" spans="9:83" s="108" customFormat="1" x14ac:dyDescent="0.25">
      <c r="I7900" s="111"/>
      <c r="J7900" s="111"/>
      <c r="K7900" s="111"/>
      <c r="L7900" s="111"/>
      <c r="M7900" s="111"/>
      <c r="N7900" s="111"/>
      <c r="O7900" s="112"/>
      <c r="AF7900" s="109"/>
      <c r="AG7900" s="109"/>
      <c r="AH7900" s="109"/>
      <c r="AN7900" s="109"/>
      <c r="AO7900" s="109"/>
      <c r="AP7900" s="109"/>
      <c r="BF7900" s="305"/>
      <c r="BG7900" s="305"/>
      <c r="BJ7900" s="344"/>
      <c r="BK7900" s="344"/>
      <c r="BS7900" s="305"/>
      <c r="BT7900" s="305"/>
      <c r="BU7900" s="305"/>
      <c r="BV7900" s="305"/>
      <c r="BW7900" s="305"/>
      <c r="BX7900" s="305"/>
      <c r="BY7900" s="305"/>
      <c r="BZ7900" s="305"/>
      <c r="CA7900" s="305"/>
      <c r="CE7900" s="110"/>
    </row>
    <row r="7901" spans="9:83" s="108" customFormat="1" x14ac:dyDescent="0.25">
      <c r="I7901" s="111"/>
      <c r="J7901" s="111"/>
      <c r="K7901" s="111"/>
      <c r="L7901" s="111"/>
      <c r="M7901" s="111"/>
      <c r="N7901" s="111"/>
      <c r="O7901" s="112"/>
      <c r="AF7901" s="109"/>
      <c r="AG7901" s="109"/>
      <c r="AH7901" s="109"/>
      <c r="AN7901" s="109"/>
      <c r="AO7901" s="109"/>
      <c r="AP7901" s="109"/>
      <c r="BF7901" s="305"/>
      <c r="BG7901" s="305"/>
      <c r="BJ7901" s="344"/>
      <c r="BK7901" s="344"/>
      <c r="BS7901" s="305"/>
      <c r="BT7901" s="305"/>
      <c r="BU7901" s="305"/>
      <c r="BV7901" s="305"/>
      <c r="BW7901" s="305"/>
      <c r="BX7901" s="305"/>
      <c r="BY7901" s="305"/>
      <c r="BZ7901" s="305"/>
      <c r="CA7901" s="305"/>
      <c r="CE7901" s="110"/>
    </row>
    <row r="7902" spans="9:83" s="108" customFormat="1" x14ac:dyDescent="0.25">
      <c r="I7902" s="111"/>
      <c r="J7902" s="111"/>
      <c r="K7902" s="111"/>
      <c r="L7902" s="111"/>
      <c r="M7902" s="111"/>
      <c r="N7902" s="111"/>
      <c r="O7902" s="112"/>
      <c r="AF7902" s="109"/>
      <c r="AG7902" s="109"/>
      <c r="AH7902" s="109"/>
      <c r="AN7902" s="109"/>
      <c r="AO7902" s="109"/>
      <c r="AP7902" s="109"/>
      <c r="BF7902" s="305"/>
      <c r="BG7902" s="305"/>
      <c r="BJ7902" s="344"/>
      <c r="BK7902" s="344"/>
      <c r="BS7902" s="305"/>
      <c r="BT7902" s="305"/>
      <c r="BU7902" s="305"/>
      <c r="BV7902" s="305"/>
      <c r="BW7902" s="305"/>
      <c r="BX7902" s="305"/>
      <c r="BY7902" s="305"/>
      <c r="BZ7902" s="305"/>
      <c r="CA7902" s="305"/>
      <c r="CE7902" s="110"/>
    </row>
    <row r="7903" spans="9:83" s="108" customFormat="1" x14ac:dyDescent="0.25">
      <c r="I7903" s="111"/>
      <c r="J7903" s="111"/>
      <c r="K7903" s="111"/>
      <c r="L7903" s="111"/>
      <c r="M7903" s="111"/>
      <c r="N7903" s="111"/>
      <c r="O7903" s="112"/>
      <c r="AF7903" s="109"/>
      <c r="AG7903" s="109"/>
      <c r="AH7903" s="109"/>
      <c r="AN7903" s="109"/>
      <c r="AO7903" s="109"/>
      <c r="AP7903" s="109"/>
      <c r="BF7903" s="305"/>
      <c r="BG7903" s="305"/>
      <c r="BJ7903" s="344"/>
      <c r="BK7903" s="344"/>
      <c r="BS7903" s="305"/>
      <c r="BT7903" s="305"/>
      <c r="BU7903" s="305"/>
      <c r="BV7903" s="305"/>
      <c r="BW7903" s="305"/>
      <c r="BX7903" s="305"/>
      <c r="BY7903" s="305"/>
      <c r="BZ7903" s="305"/>
      <c r="CA7903" s="305"/>
      <c r="CE7903" s="110"/>
    </row>
    <row r="7904" spans="9:83" s="108" customFormat="1" x14ac:dyDescent="0.25">
      <c r="I7904" s="111"/>
      <c r="J7904" s="111"/>
      <c r="K7904" s="111"/>
      <c r="L7904" s="111"/>
      <c r="M7904" s="111"/>
      <c r="N7904" s="111"/>
      <c r="O7904" s="112"/>
      <c r="AF7904" s="109"/>
      <c r="AG7904" s="109"/>
      <c r="AH7904" s="109"/>
      <c r="AN7904" s="109"/>
      <c r="AO7904" s="109"/>
      <c r="AP7904" s="109"/>
      <c r="BF7904" s="305"/>
      <c r="BG7904" s="305"/>
      <c r="BJ7904" s="344"/>
      <c r="BK7904" s="344"/>
      <c r="BS7904" s="305"/>
      <c r="BT7904" s="305"/>
      <c r="BU7904" s="305"/>
      <c r="BV7904" s="305"/>
      <c r="BW7904" s="305"/>
      <c r="BX7904" s="305"/>
      <c r="BY7904" s="305"/>
      <c r="BZ7904" s="305"/>
      <c r="CA7904" s="305"/>
      <c r="CE7904" s="110"/>
    </row>
    <row r="7905" spans="9:83" s="108" customFormat="1" x14ac:dyDescent="0.25">
      <c r="I7905" s="111"/>
      <c r="J7905" s="111"/>
      <c r="K7905" s="111"/>
      <c r="L7905" s="111"/>
      <c r="M7905" s="111"/>
      <c r="N7905" s="111"/>
      <c r="O7905" s="112"/>
      <c r="AF7905" s="109"/>
      <c r="AG7905" s="109"/>
      <c r="AH7905" s="109"/>
      <c r="AN7905" s="109"/>
      <c r="AO7905" s="109"/>
      <c r="AP7905" s="109"/>
      <c r="BF7905" s="305"/>
      <c r="BG7905" s="305"/>
      <c r="BJ7905" s="344"/>
      <c r="BK7905" s="344"/>
      <c r="BS7905" s="305"/>
      <c r="BT7905" s="305"/>
      <c r="BU7905" s="305"/>
      <c r="BV7905" s="305"/>
      <c r="BW7905" s="305"/>
      <c r="BX7905" s="305"/>
      <c r="BY7905" s="305"/>
      <c r="BZ7905" s="305"/>
      <c r="CA7905" s="305"/>
      <c r="CE7905" s="110"/>
    </row>
    <row r="7906" spans="9:83" s="108" customFormat="1" x14ac:dyDescent="0.25">
      <c r="I7906" s="111"/>
      <c r="J7906" s="111"/>
      <c r="K7906" s="111"/>
      <c r="L7906" s="111"/>
      <c r="M7906" s="111"/>
      <c r="N7906" s="111"/>
      <c r="O7906" s="112"/>
      <c r="AF7906" s="109"/>
      <c r="AG7906" s="109"/>
      <c r="AH7906" s="109"/>
      <c r="AN7906" s="109"/>
      <c r="AO7906" s="109"/>
      <c r="AP7906" s="109"/>
      <c r="BF7906" s="305"/>
      <c r="BG7906" s="305"/>
      <c r="BJ7906" s="344"/>
      <c r="BK7906" s="344"/>
      <c r="BS7906" s="305"/>
      <c r="BT7906" s="305"/>
      <c r="BU7906" s="305"/>
      <c r="BV7906" s="305"/>
      <c r="BW7906" s="305"/>
      <c r="BX7906" s="305"/>
      <c r="BY7906" s="305"/>
      <c r="BZ7906" s="305"/>
      <c r="CA7906" s="305"/>
      <c r="CE7906" s="110"/>
    </row>
    <row r="7907" spans="9:83" s="108" customFormat="1" x14ac:dyDescent="0.25">
      <c r="I7907" s="111"/>
      <c r="J7907" s="111"/>
      <c r="K7907" s="111"/>
      <c r="L7907" s="111"/>
      <c r="M7907" s="111"/>
      <c r="N7907" s="111"/>
      <c r="O7907" s="112"/>
      <c r="AF7907" s="109"/>
      <c r="AG7907" s="109"/>
      <c r="AH7907" s="109"/>
      <c r="AN7907" s="109"/>
      <c r="AO7907" s="109"/>
      <c r="AP7907" s="109"/>
      <c r="BF7907" s="305"/>
      <c r="BG7907" s="305"/>
      <c r="BJ7907" s="344"/>
      <c r="BK7907" s="344"/>
      <c r="BS7907" s="305"/>
      <c r="BT7907" s="305"/>
      <c r="BU7907" s="305"/>
      <c r="BV7907" s="305"/>
      <c r="BW7907" s="305"/>
      <c r="BX7907" s="305"/>
      <c r="BY7907" s="305"/>
      <c r="BZ7907" s="305"/>
      <c r="CA7907" s="305"/>
      <c r="CE7907" s="110"/>
    </row>
    <row r="7908" spans="9:83" s="108" customFormat="1" x14ac:dyDescent="0.25">
      <c r="I7908" s="111"/>
      <c r="J7908" s="111"/>
      <c r="K7908" s="111"/>
      <c r="L7908" s="111"/>
      <c r="M7908" s="111"/>
      <c r="N7908" s="111"/>
      <c r="O7908" s="112"/>
      <c r="AF7908" s="109"/>
      <c r="AG7908" s="109"/>
      <c r="AH7908" s="109"/>
      <c r="AN7908" s="109"/>
      <c r="AO7908" s="109"/>
      <c r="AP7908" s="109"/>
      <c r="BF7908" s="305"/>
      <c r="BG7908" s="305"/>
      <c r="BJ7908" s="344"/>
      <c r="BK7908" s="344"/>
      <c r="BS7908" s="305"/>
      <c r="BT7908" s="305"/>
      <c r="BU7908" s="305"/>
      <c r="BV7908" s="305"/>
      <c r="BW7908" s="305"/>
      <c r="BX7908" s="305"/>
      <c r="BY7908" s="305"/>
      <c r="BZ7908" s="305"/>
      <c r="CA7908" s="305"/>
      <c r="CE7908" s="110"/>
    </row>
    <row r="7909" spans="9:83" s="108" customFormat="1" x14ac:dyDescent="0.25">
      <c r="I7909" s="111"/>
      <c r="J7909" s="111"/>
      <c r="K7909" s="111"/>
      <c r="L7909" s="111"/>
      <c r="M7909" s="111"/>
      <c r="N7909" s="111"/>
      <c r="O7909" s="112"/>
      <c r="AF7909" s="109"/>
      <c r="AG7909" s="109"/>
      <c r="AH7909" s="109"/>
      <c r="AN7909" s="109"/>
      <c r="AO7909" s="109"/>
      <c r="AP7909" s="109"/>
      <c r="BF7909" s="305"/>
      <c r="BG7909" s="305"/>
      <c r="BJ7909" s="344"/>
      <c r="BK7909" s="344"/>
      <c r="BS7909" s="305"/>
      <c r="BT7909" s="305"/>
      <c r="BU7909" s="305"/>
      <c r="BV7909" s="305"/>
      <c r="BW7909" s="305"/>
      <c r="BX7909" s="305"/>
      <c r="BY7909" s="305"/>
      <c r="BZ7909" s="305"/>
      <c r="CA7909" s="305"/>
      <c r="CE7909" s="110"/>
    </row>
    <row r="7910" spans="9:83" s="108" customFormat="1" x14ac:dyDescent="0.25">
      <c r="I7910" s="111"/>
      <c r="J7910" s="111"/>
      <c r="K7910" s="111"/>
      <c r="L7910" s="111"/>
      <c r="M7910" s="111"/>
      <c r="N7910" s="111"/>
      <c r="O7910" s="112"/>
      <c r="AF7910" s="109"/>
      <c r="AG7910" s="109"/>
      <c r="AH7910" s="109"/>
      <c r="AN7910" s="109"/>
      <c r="AO7910" s="109"/>
      <c r="AP7910" s="109"/>
      <c r="BF7910" s="305"/>
      <c r="BG7910" s="305"/>
      <c r="BJ7910" s="344"/>
      <c r="BK7910" s="344"/>
      <c r="BS7910" s="305"/>
      <c r="BT7910" s="305"/>
      <c r="BU7910" s="305"/>
      <c r="BV7910" s="305"/>
      <c r="BW7910" s="305"/>
      <c r="BX7910" s="305"/>
      <c r="BY7910" s="305"/>
      <c r="BZ7910" s="305"/>
      <c r="CA7910" s="305"/>
      <c r="CE7910" s="110"/>
    </row>
    <row r="7911" spans="9:83" s="108" customFormat="1" x14ac:dyDescent="0.25">
      <c r="I7911" s="111"/>
      <c r="J7911" s="111"/>
      <c r="K7911" s="111"/>
      <c r="L7911" s="111"/>
      <c r="M7911" s="111"/>
      <c r="N7911" s="111"/>
      <c r="O7911" s="112"/>
      <c r="AF7911" s="109"/>
      <c r="AG7911" s="109"/>
      <c r="AH7911" s="109"/>
      <c r="AN7911" s="109"/>
      <c r="AO7911" s="109"/>
      <c r="AP7911" s="109"/>
      <c r="BF7911" s="305"/>
      <c r="BG7911" s="305"/>
      <c r="BJ7911" s="344"/>
      <c r="BK7911" s="344"/>
      <c r="BS7911" s="305"/>
      <c r="BT7911" s="305"/>
      <c r="BU7911" s="305"/>
      <c r="BV7911" s="305"/>
      <c r="BW7911" s="305"/>
      <c r="BX7911" s="305"/>
      <c r="BY7911" s="305"/>
      <c r="BZ7911" s="305"/>
      <c r="CA7911" s="305"/>
      <c r="CE7911" s="110"/>
    </row>
    <row r="7912" spans="9:83" s="108" customFormat="1" x14ac:dyDescent="0.25">
      <c r="I7912" s="111"/>
      <c r="J7912" s="111"/>
      <c r="K7912" s="111"/>
      <c r="L7912" s="111"/>
      <c r="M7912" s="111"/>
      <c r="N7912" s="111"/>
      <c r="O7912" s="112"/>
      <c r="AF7912" s="109"/>
      <c r="AG7912" s="109"/>
      <c r="AH7912" s="109"/>
      <c r="AN7912" s="109"/>
      <c r="AO7912" s="109"/>
      <c r="AP7912" s="109"/>
      <c r="BF7912" s="305"/>
      <c r="BG7912" s="305"/>
      <c r="BJ7912" s="344"/>
      <c r="BK7912" s="344"/>
      <c r="BS7912" s="305"/>
      <c r="BT7912" s="305"/>
      <c r="BU7912" s="305"/>
      <c r="BV7912" s="305"/>
      <c r="BW7912" s="305"/>
      <c r="BX7912" s="305"/>
      <c r="BY7912" s="305"/>
      <c r="BZ7912" s="305"/>
      <c r="CA7912" s="305"/>
      <c r="CE7912" s="110"/>
    </row>
    <row r="7913" spans="9:83" s="108" customFormat="1" x14ac:dyDescent="0.25">
      <c r="I7913" s="111"/>
      <c r="J7913" s="111"/>
      <c r="K7913" s="111"/>
      <c r="L7913" s="111"/>
      <c r="M7913" s="111"/>
      <c r="N7913" s="111"/>
      <c r="O7913" s="112"/>
      <c r="AF7913" s="109"/>
      <c r="AG7913" s="109"/>
      <c r="AH7913" s="109"/>
      <c r="AN7913" s="109"/>
      <c r="AO7913" s="109"/>
      <c r="AP7913" s="109"/>
      <c r="BF7913" s="305"/>
      <c r="BG7913" s="305"/>
      <c r="BJ7913" s="344"/>
      <c r="BK7913" s="344"/>
      <c r="BS7913" s="305"/>
      <c r="BT7913" s="305"/>
      <c r="BU7913" s="305"/>
      <c r="BV7913" s="305"/>
      <c r="BW7913" s="305"/>
      <c r="BX7913" s="305"/>
      <c r="BY7913" s="305"/>
      <c r="BZ7913" s="305"/>
      <c r="CA7913" s="305"/>
      <c r="CE7913" s="110"/>
    </row>
    <row r="7914" spans="9:83" s="108" customFormat="1" x14ac:dyDescent="0.25">
      <c r="I7914" s="111"/>
      <c r="J7914" s="111"/>
      <c r="K7914" s="111"/>
      <c r="L7914" s="111"/>
      <c r="M7914" s="111"/>
      <c r="N7914" s="111"/>
      <c r="O7914" s="112"/>
      <c r="AF7914" s="109"/>
      <c r="AG7914" s="109"/>
      <c r="AH7914" s="109"/>
      <c r="AN7914" s="109"/>
      <c r="AO7914" s="109"/>
      <c r="AP7914" s="109"/>
      <c r="BF7914" s="305"/>
      <c r="BG7914" s="305"/>
      <c r="BJ7914" s="344"/>
      <c r="BK7914" s="344"/>
      <c r="BS7914" s="305"/>
      <c r="BT7914" s="305"/>
      <c r="BU7914" s="305"/>
      <c r="BV7914" s="305"/>
      <c r="BW7914" s="305"/>
      <c r="BX7914" s="305"/>
      <c r="BY7914" s="305"/>
      <c r="BZ7914" s="305"/>
      <c r="CA7914" s="305"/>
      <c r="CE7914" s="110"/>
    </row>
    <row r="7915" spans="9:83" s="108" customFormat="1" x14ac:dyDescent="0.25">
      <c r="I7915" s="111"/>
      <c r="J7915" s="111"/>
      <c r="K7915" s="111"/>
      <c r="L7915" s="111"/>
      <c r="M7915" s="111"/>
      <c r="N7915" s="111"/>
      <c r="O7915" s="112"/>
      <c r="AF7915" s="109"/>
      <c r="AG7915" s="109"/>
      <c r="AH7915" s="109"/>
      <c r="AN7915" s="109"/>
      <c r="AO7915" s="109"/>
      <c r="AP7915" s="109"/>
      <c r="BF7915" s="305"/>
      <c r="BG7915" s="305"/>
      <c r="BJ7915" s="344"/>
      <c r="BK7915" s="344"/>
      <c r="BS7915" s="305"/>
      <c r="BT7915" s="305"/>
      <c r="BU7915" s="305"/>
      <c r="BV7915" s="305"/>
      <c r="BW7915" s="305"/>
      <c r="BX7915" s="305"/>
      <c r="BY7915" s="305"/>
      <c r="BZ7915" s="305"/>
      <c r="CA7915" s="305"/>
      <c r="CE7915" s="110"/>
    </row>
    <row r="7916" spans="9:83" s="108" customFormat="1" x14ac:dyDescent="0.25">
      <c r="I7916" s="111"/>
      <c r="J7916" s="111"/>
      <c r="K7916" s="111"/>
      <c r="L7916" s="111"/>
      <c r="M7916" s="111"/>
      <c r="N7916" s="111"/>
      <c r="O7916" s="112"/>
      <c r="AF7916" s="109"/>
      <c r="AG7916" s="109"/>
      <c r="AH7916" s="109"/>
      <c r="AN7916" s="109"/>
      <c r="AO7916" s="109"/>
      <c r="AP7916" s="109"/>
      <c r="BF7916" s="305"/>
      <c r="BG7916" s="305"/>
      <c r="BJ7916" s="344"/>
      <c r="BK7916" s="344"/>
      <c r="BS7916" s="305"/>
      <c r="BT7916" s="305"/>
      <c r="BU7916" s="305"/>
      <c r="BV7916" s="305"/>
      <c r="BW7916" s="305"/>
      <c r="BX7916" s="305"/>
      <c r="BY7916" s="305"/>
      <c r="BZ7916" s="305"/>
      <c r="CA7916" s="305"/>
      <c r="CE7916" s="110"/>
    </row>
    <row r="7917" spans="9:83" s="108" customFormat="1" x14ac:dyDescent="0.25">
      <c r="I7917" s="111"/>
      <c r="J7917" s="111"/>
      <c r="K7917" s="111"/>
      <c r="L7917" s="111"/>
      <c r="M7917" s="111"/>
      <c r="N7917" s="111"/>
      <c r="O7917" s="112"/>
      <c r="AF7917" s="109"/>
      <c r="AG7917" s="109"/>
      <c r="AH7917" s="109"/>
      <c r="AN7917" s="109"/>
      <c r="AO7917" s="109"/>
      <c r="AP7917" s="109"/>
      <c r="BF7917" s="305"/>
      <c r="BG7917" s="305"/>
      <c r="BJ7917" s="344"/>
      <c r="BK7917" s="344"/>
      <c r="BS7917" s="305"/>
      <c r="BT7917" s="305"/>
      <c r="BU7917" s="305"/>
      <c r="BV7917" s="305"/>
      <c r="BW7917" s="305"/>
      <c r="BX7917" s="305"/>
      <c r="BY7917" s="305"/>
      <c r="BZ7917" s="305"/>
      <c r="CA7917" s="305"/>
      <c r="CE7917" s="110"/>
    </row>
    <row r="7918" spans="9:83" s="108" customFormat="1" x14ac:dyDescent="0.25">
      <c r="I7918" s="111"/>
      <c r="J7918" s="111"/>
      <c r="K7918" s="111"/>
      <c r="L7918" s="111"/>
      <c r="M7918" s="111"/>
      <c r="N7918" s="111"/>
      <c r="O7918" s="112"/>
      <c r="AF7918" s="109"/>
      <c r="AG7918" s="109"/>
      <c r="AH7918" s="109"/>
      <c r="AN7918" s="109"/>
      <c r="AO7918" s="109"/>
      <c r="AP7918" s="109"/>
      <c r="BF7918" s="305"/>
      <c r="BG7918" s="305"/>
      <c r="BJ7918" s="344"/>
      <c r="BK7918" s="344"/>
      <c r="BS7918" s="305"/>
      <c r="BT7918" s="305"/>
      <c r="BU7918" s="305"/>
      <c r="BV7918" s="305"/>
      <c r="BW7918" s="305"/>
      <c r="BX7918" s="305"/>
      <c r="BY7918" s="305"/>
      <c r="BZ7918" s="305"/>
      <c r="CA7918" s="305"/>
      <c r="CE7918" s="110"/>
    </row>
    <row r="7919" spans="9:83" s="108" customFormat="1" x14ac:dyDescent="0.25">
      <c r="I7919" s="111"/>
      <c r="J7919" s="111"/>
      <c r="K7919" s="111"/>
      <c r="L7919" s="111"/>
      <c r="M7919" s="111"/>
      <c r="N7919" s="111"/>
      <c r="O7919" s="112"/>
      <c r="AF7919" s="109"/>
      <c r="AG7919" s="109"/>
      <c r="AH7919" s="109"/>
      <c r="AN7919" s="109"/>
      <c r="AO7919" s="109"/>
      <c r="AP7919" s="109"/>
      <c r="BF7919" s="305"/>
      <c r="BG7919" s="305"/>
      <c r="BJ7919" s="344"/>
      <c r="BK7919" s="344"/>
      <c r="BS7919" s="305"/>
      <c r="BT7919" s="305"/>
      <c r="BU7919" s="305"/>
      <c r="BV7919" s="305"/>
      <c r="BW7919" s="305"/>
      <c r="BX7919" s="305"/>
      <c r="BY7919" s="305"/>
      <c r="BZ7919" s="305"/>
      <c r="CA7919" s="305"/>
      <c r="CE7919" s="110"/>
    </row>
    <row r="7920" spans="9:83" s="108" customFormat="1" x14ac:dyDescent="0.25">
      <c r="I7920" s="111"/>
      <c r="J7920" s="111"/>
      <c r="K7920" s="111"/>
      <c r="L7920" s="111"/>
      <c r="M7920" s="111"/>
      <c r="N7920" s="111"/>
      <c r="O7920" s="112"/>
      <c r="AF7920" s="109"/>
      <c r="AG7920" s="109"/>
      <c r="AH7920" s="109"/>
      <c r="AN7920" s="109"/>
      <c r="AO7920" s="109"/>
      <c r="AP7920" s="109"/>
      <c r="BF7920" s="305"/>
      <c r="BG7920" s="305"/>
      <c r="BJ7920" s="344"/>
      <c r="BK7920" s="344"/>
      <c r="BS7920" s="305"/>
      <c r="BT7920" s="305"/>
      <c r="BU7920" s="305"/>
      <c r="BV7920" s="305"/>
      <c r="BW7920" s="305"/>
      <c r="BX7920" s="305"/>
      <c r="BY7920" s="305"/>
      <c r="BZ7920" s="305"/>
      <c r="CA7920" s="305"/>
      <c r="CE7920" s="110"/>
    </row>
    <row r="7921" spans="9:83" s="108" customFormat="1" x14ac:dyDescent="0.25">
      <c r="I7921" s="111"/>
      <c r="J7921" s="111"/>
      <c r="K7921" s="111"/>
      <c r="L7921" s="111"/>
      <c r="M7921" s="111"/>
      <c r="N7921" s="111"/>
      <c r="O7921" s="112"/>
      <c r="AF7921" s="109"/>
      <c r="AG7921" s="109"/>
      <c r="AH7921" s="109"/>
      <c r="AN7921" s="109"/>
      <c r="AO7921" s="109"/>
      <c r="AP7921" s="109"/>
      <c r="BF7921" s="305"/>
      <c r="BG7921" s="305"/>
      <c r="BJ7921" s="344"/>
      <c r="BK7921" s="344"/>
      <c r="BS7921" s="305"/>
      <c r="BT7921" s="305"/>
      <c r="BU7921" s="305"/>
      <c r="BV7921" s="305"/>
      <c r="BW7921" s="305"/>
      <c r="BX7921" s="305"/>
      <c r="BY7921" s="305"/>
      <c r="BZ7921" s="305"/>
      <c r="CA7921" s="305"/>
      <c r="CE7921" s="110"/>
    </row>
    <row r="7922" spans="9:83" s="108" customFormat="1" x14ac:dyDescent="0.25">
      <c r="I7922" s="111"/>
      <c r="J7922" s="111"/>
      <c r="K7922" s="111"/>
      <c r="L7922" s="111"/>
      <c r="M7922" s="111"/>
      <c r="N7922" s="111"/>
      <c r="O7922" s="112"/>
      <c r="AF7922" s="109"/>
      <c r="AG7922" s="109"/>
      <c r="AH7922" s="109"/>
      <c r="AN7922" s="109"/>
      <c r="AO7922" s="109"/>
      <c r="AP7922" s="109"/>
      <c r="BF7922" s="305"/>
      <c r="BG7922" s="305"/>
      <c r="BJ7922" s="344"/>
      <c r="BK7922" s="344"/>
      <c r="BS7922" s="305"/>
      <c r="BT7922" s="305"/>
      <c r="BU7922" s="305"/>
      <c r="BV7922" s="305"/>
      <c r="BW7922" s="305"/>
      <c r="BX7922" s="305"/>
      <c r="BY7922" s="305"/>
      <c r="BZ7922" s="305"/>
      <c r="CA7922" s="305"/>
      <c r="CE7922" s="110"/>
    </row>
    <row r="7923" spans="9:83" s="108" customFormat="1" x14ac:dyDescent="0.25">
      <c r="I7923" s="111"/>
      <c r="J7923" s="111"/>
      <c r="K7923" s="111"/>
      <c r="L7923" s="111"/>
      <c r="M7923" s="111"/>
      <c r="N7923" s="111"/>
      <c r="O7923" s="112"/>
      <c r="AF7923" s="109"/>
      <c r="AG7923" s="109"/>
      <c r="AH7923" s="109"/>
      <c r="AN7923" s="109"/>
      <c r="AO7923" s="109"/>
      <c r="AP7923" s="109"/>
      <c r="BF7923" s="305"/>
      <c r="BG7923" s="305"/>
      <c r="BJ7923" s="344"/>
      <c r="BK7923" s="344"/>
      <c r="BS7923" s="305"/>
      <c r="BT7923" s="305"/>
      <c r="BU7923" s="305"/>
      <c r="BV7923" s="305"/>
      <c r="BW7923" s="305"/>
      <c r="BX7923" s="305"/>
      <c r="BY7923" s="305"/>
      <c r="BZ7923" s="305"/>
      <c r="CA7923" s="305"/>
      <c r="CE7923" s="110"/>
    </row>
    <row r="7924" spans="9:83" s="108" customFormat="1" x14ac:dyDescent="0.25">
      <c r="I7924" s="111"/>
      <c r="J7924" s="111"/>
      <c r="K7924" s="111"/>
      <c r="L7924" s="111"/>
      <c r="M7924" s="111"/>
      <c r="N7924" s="111"/>
      <c r="O7924" s="112"/>
      <c r="AF7924" s="109"/>
      <c r="AG7924" s="109"/>
      <c r="AH7924" s="109"/>
      <c r="AN7924" s="109"/>
      <c r="AO7924" s="109"/>
      <c r="AP7924" s="109"/>
      <c r="BF7924" s="305"/>
      <c r="BG7924" s="305"/>
      <c r="BJ7924" s="344"/>
      <c r="BK7924" s="344"/>
      <c r="BS7924" s="305"/>
      <c r="BT7924" s="305"/>
      <c r="BU7924" s="305"/>
      <c r="BV7924" s="305"/>
      <c r="BW7924" s="305"/>
      <c r="BX7924" s="305"/>
      <c r="BY7924" s="305"/>
      <c r="BZ7924" s="305"/>
      <c r="CA7924" s="305"/>
      <c r="CE7924" s="110"/>
    </row>
    <row r="7925" spans="9:83" s="108" customFormat="1" x14ac:dyDescent="0.25">
      <c r="I7925" s="111"/>
      <c r="J7925" s="111"/>
      <c r="K7925" s="111"/>
      <c r="L7925" s="111"/>
      <c r="M7925" s="111"/>
      <c r="N7925" s="111"/>
      <c r="O7925" s="112"/>
      <c r="AF7925" s="109"/>
      <c r="AG7925" s="109"/>
      <c r="AH7925" s="109"/>
      <c r="AN7925" s="109"/>
      <c r="AO7925" s="109"/>
      <c r="AP7925" s="109"/>
      <c r="BF7925" s="305"/>
      <c r="BG7925" s="305"/>
      <c r="BJ7925" s="344"/>
      <c r="BK7925" s="344"/>
      <c r="BS7925" s="305"/>
      <c r="BT7925" s="305"/>
      <c r="BU7925" s="305"/>
      <c r="BV7925" s="305"/>
      <c r="BW7925" s="305"/>
      <c r="BX7925" s="305"/>
      <c r="BY7925" s="305"/>
      <c r="BZ7925" s="305"/>
      <c r="CA7925" s="305"/>
      <c r="CE7925" s="110"/>
    </row>
    <row r="7926" spans="9:83" s="108" customFormat="1" x14ac:dyDescent="0.25">
      <c r="I7926" s="111"/>
      <c r="J7926" s="111"/>
      <c r="K7926" s="111"/>
      <c r="L7926" s="111"/>
      <c r="M7926" s="111"/>
      <c r="N7926" s="111"/>
      <c r="O7926" s="112"/>
      <c r="AF7926" s="109"/>
      <c r="AG7926" s="109"/>
      <c r="AH7926" s="109"/>
      <c r="AN7926" s="109"/>
      <c r="AO7926" s="109"/>
      <c r="AP7926" s="109"/>
      <c r="BF7926" s="305"/>
      <c r="BG7926" s="305"/>
      <c r="BJ7926" s="344"/>
      <c r="BK7926" s="344"/>
      <c r="BS7926" s="305"/>
      <c r="BT7926" s="305"/>
      <c r="BU7926" s="305"/>
      <c r="BV7926" s="305"/>
      <c r="BW7926" s="305"/>
      <c r="BX7926" s="305"/>
      <c r="BY7926" s="305"/>
      <c r="BZ7926" s="305"/>
      <c r="CA7926" s="305"/>
      <c r="CE7926" s="110"/>
    </row>
    <row r="7927" spans="9:83" s="108" customFormat="1" x14ac:dyDescent="0.25">
      <c r="I7927" s="111"/>
      <c r="J7927" s="111"/>
      <c r="K7927" s="111"/>
      <c r="L7927" s="111"/>
      <c r="M7927" s="111"/>
      <c r="N7927" s="111"/>
      <c r="O7927" s="112"/>
      <c r="AF7927" s="109"/>
      <c r="AG7927" s="109"/>
      <c r="AH7927" s="109"/>
      <c r="AN7927" s="109"/>
      <c r="AO7927" s="109"/>
      <c r="AP7927" s="109"/>
      <c r="BF7927" s="305"/>
      <c r="BG7927" s="305"/>
      <c r="BJ7927" s="344"/>
      <c r="BK7927" s="344"/>
      <c r="BS7927" s="305"/>
      <c r="BT7927" s="305"/>
      <c r="BU7927" s="305"/>
      <c r="BV7927" s="305"/>
      <c r="BW7927" s="305"/>
      <c r="BX7927" s="305"/>
      <c r="BY7927" s="305"/>
      <c r="BZ7927" s="305"/>
      <c r="CA7927" s="305"/>
      <c r="CE7927" s="110"/>
    </row>
    <row r="7928" spans="9:83" s="108" customFormat="1" x14ac:dyDescent="0.25">
      <c r="I7928" s="111"/>
      <c r="J7928" s="111"/>
      <c r="K7928" s="111"/>
      <c r="L7928" s="111"/>
      <c r="M7928" s="111"/>
      <c r="N7928" s="111"/>
      <c r="O7928" s="112"/>
      <c r="AF7928" s="109"/>
      <c r="AG7928" s="109"/>
      <c r="AH7928" s="109"/>
      <c r="AN7928" s="109"/>
      <c r="AO7928" s="109"/>
      <c r="AP7928" s="109"/>
      <c r="BF7928" s="305"/>
      <c r="BG7928" s="305"/>
      <c r="BJ7928" s="344"/>
      <c r="BK7928" s="344"/>
      <c r="BS7928" s="305"/>
      <c r="BT7928" s="305"/>
      <c r="BU7928" s="305"/>
      <c r="BV7928" s="305"/>
      <c r="BW7928" s="305"/>
      <c r="BX7928" s="305"/>
      <c r="BY7928" s="305"/>
      <c r="BZ7928" s="305"/>
      <c r="CA7928" s="305"/>
      <c r="CE7928" s="110"/>
    </row>
    <row r="7929" spans="9:83" s="108" customFormat="1" x14ac:dyDescent="0.25">
      <c r="I7929" s="111"/>
      <c r="J7929" s="111"/>
      <c r="K7929" s="111"/>
      <c r="L7929" s="111"/>
      <c r="M7929" s="111"/>
      <c r="N7929" s="111"/>
      <c r="O7929" s="112"/>
      <c r="AF7929" s="109"/>
      <c r="AG7929" s="109"/>
      <c r="AH7929" s="109"/>
      <c r="AN7929" s="109"/>
      <c r="AO7929" s="109"/>
      <c r="AP7929" s="109"/>
      <c r="BF7929" s="305"/>
      <c r="BG7929" s="305"/>
      <c r="BJ7929" s="344"/>
      <c r="BK7929" s="344"/>
      <c r="BS7929" s="305"/>
      <c r="BT7929" s="305"/>
      <c r="BU7929" s="305"/>
      <c r="BV7929" s="305"/>
      <c r="BW7929" s="305"/>
      <c r="BX7929" s="305"/>
      <c r="BY7929" s="305"/>
      <c r="BZ7929" s="305"/>
      <c r="CA7929" s="305"/>
      <c r="CE7929" s="110"/>
    </row>
    <row r="7930" spans="9:83" s="108" customFormat="1" x14ac:dyDescent="0.25">
      <c r="I7930" s="111"/>
      <c r="J7930" s="111"/>
      <c r="K7930" s="111"/>
      <c r="L7930" s="111"/>
      <c r="M7930" s="111"/>
      <c r="N7930" s="111"/>
      <c r="O7930" s="112"/>
      <c r="AF7930" s="109"/>
      <c r="AG7930" s="109"/>
      <c r="AH7930" s="109"/>
      <c r="AN7930" s="109"/>
      <c r="AO7930" s="109"/>
      <c r="AP7930" s="109"/>
      <c r="BF7930" s="305"/>
      <c r="BG7930" s="305"/>
      <c r="BJ7930" s="344"/>
      <c r="BK7930" s="344"/>
      <c r="BS7930" s="305"/>
      <c r="BT7930" s="305"/>
      <c r="BU7930" s="305"/>
      <c r="BV7930" s="305"/>
      <c r="BW7930" s="305"/>
      <c r="BX7930" s="305"/>
      <c r="BY7930" s="305"/>
      <c r="BZ7930" s="305"/>
      <c r="CA7930" s="305"/>
      <c r="CE7930" s="110"/>
    </row>
    <row r="7931" spans="9:83" s="108" customFormat="1" x14ac:dyDescent="0.25">
      <c r="I7931" s="111"/>
      <c r="J7931" s="111"/>
      <c r="K7931" s="111"/>
      <c r="L7931" s="111"/>
      <c r="M7931" s="111"/>
      <c r="N7931" s="111"/>
      <c r="O7931" s="112"/>
      <c r="AF7931" s="109"/>
      <c r="AG7931" s="109"/>
      <c r="AH7931" s="109"/>
      <c r="AN7931" s="109"/>
      <c r="AO7931" s="109"/>
      <c r="AP7931" s="109"/>
      <c r="BF7931" s="305"/>
      <c r="BG7931" s="305"/>
      <c r="BJ7931" s="344"/>
      <c r="BK7931" s="344"/>
      <c r="BS7931" s="305"/>
      <c r="BT7931" s="305"/>
      <c r="BU7931" s="305"/>
      <c r="BV7931" s="305"/>
      <c r="BW7931" s="305"/>
      <c r="BX7931" s="305"/>
      <c r="BY7931" s="305"/>
      <c r="BZ7931" s="305"/>
      <c r="CA7931" s="305"/>
      <c r="CE7931" s="110"/>
    </row>
    <row r="7932" spans="9:83" s="108" customFormat="1" x14ac:dyDescent="0.25">
      <c r="I7932" s="111"/>
      <c r="J7932" s="111"/>
      <c r="K7932" s="111"/>
      <c r="L7932" s="111"/>
      <c r="M7932" s="111"/>
      <c r="N7932" s="111"/>
      <c r="O7932" s="112"/>
      <c r="AF7932" s="109"/>
      <c r="AG7932" s="109"/>
      <c r="AH7932" s="109"/>
      <c r="AN7932" s="109"/>
      <c r="AO7932" s="109"/>
      <c r="AP7932" s="109"/>
      <c r="BF7932" s="305"/>
      <c r="BG7932" s="305"/>
      <c r="BJ7932" s="344"/>
      <c r="BK7932" s="344"/>
      <c r="BS7932" s="305"/>
      <c r="BT7932" s="305"/>
      <c r="BU7932" s="305"/>
      <c r="BV7932" s="305"/>
      <c r="BW7932" s="305"/>
      <c r="BX7932" s="305"/>
      <c r="BY7932" s="305"/>
      <c r="BZ7932" s="305"/>
      <c r="CA7932" s="305"/>
      <c r="CE7932" s="110"/>
    </row>
    <row r="7933" spans="9:83" s="108" customFormat="1" x14ac:dyDescent="0.25">
      <c r="I7933" s="111"/>
      <c r="J7933" s="111"/>
      <c r="K7933" s="111"/>
      <c r="L7933" s="111"/>
      <c r="M7933" s="111"/>
      <c r="N7933" s="111"/>
      <c r="O7933" s="112"/>
      <c r="AF7933" s="109"/>
      <c r="AG7933" s="109"/>
      <c r="AH7933" s="109"/>
      <c r="AN7933" s="109"/>
      <c r="AO7933" s="109"/>
      <c r="AP7933" s="109"/>
      <c r="BF7933" s="305"/>
      <c r="BG7933" s="305"/>
      <c r="BJ7933" s="344"/>
      <c r="BK7933" s="344"/>
      <c r="BS7933" s="305"/>
      <c r="BT7933" s="305"/>
      <c r="BU7933" s="305"/>
      <c r="BV7933" s="305"/>
      <c r="BW7933" s="305"/>
      <c r="BX7933" s="305"/>
      <c r="BY7933" s="305"/>
      <c r="BZ7933" s="305"/>
      <c r="CA7933" s="305"/>
      <c r="CE7933" s="110"/>
    </row>
    <row r="7934" spans="9:83" s="108" customFormat="1" x14ac:dyDescent="0.25">
      <c r="I7934" s="111"/>
      <c r="J7934" s="111"/>
      <c r="K7934" s="111"/>
      <c r="L7934" s="111"/>
      <c r="M7934" s="111"/>
      <c r="N7934" s="111"/>
      <c r="O7934" s="112"/>
      <c r="AF7934" s="109"/>
      <c r="AG7934" s="109"/>
      <c r="AH7934" s="109"/>
      <c r="AN7934" s="109"/>
      <c r="AO7934" s="109"/>
      <c r="AP7934" s="109"/>
      <c r="BF7934" s="305"/>
      <c r="BG7934" s="305"/>
      <c r="BJ7934" s="344"/>
      <c r="BK7934" s="344"/>
      <c r="BS7934" s="305"/>
      <c r="BT7934" s="305"/>
      <c r="BU7934" s="305"/>
      <c r="BV7934" s="305"/>
      <c r="BW7934" s="305"/>
      <c r="BX7934" s="305"/>
      <c r="BY7934" s="305"/>
      <c r="BZ7934" s="305"/>
      <c r="CA7934" s="305"/>
      <c r="CE7934" s="110"/>
    </row>
    <row r="7935" spans="9:83" s="108" customFormat="1" x14ac:dyDescent="0.25">
      <c r="I7935" s="111"/>
      <c r="J7935" s="111"/>
      <c r="K7935" s="111"/>
      <c r="L7935" s="111"/>
      <c r="M7935" s="111"/>
      <c r="N7935" s="111"/>
      <c r="O7935" s="112"/>
      <c r="AF7935" s="109"/>
      <c r="AG7935" s="109"/>
      <c r="AH7935" s="109"/>
      <c r="AN7935" s="109"/>
      <c r="AO7935" s="109"/>
      <c r="AP7935" s="109"/>
      <c r="BF7935" s="305"/>
      <c r="BG7935" s="305"/>
      <c r="BJ7935" s="344"/>
      <c r="BK7935" s="344"/>
      <c r="BS7935" s="305"/>
      <c r="BT7935" s="305"/>
      <c r="BU7935" s="305"/>
      <c r="BV7935" s="305"/>
      <c r="BW7935" s="305"/>
      <c r="BX7935" s="305"/>
      <c r="BY7935" s="305"/>
      <c r="BZ7935" s="305"/>
      <c r="CA7935" s="305"/>
      <c r="CE7935" s="110"/>
    </row>
    <row r="7936" spans="9:83" s="108" customFormat="1" x14ac:dyDescent="0.25">
      <c r="I7936" s="111"/>
      <c r="J7936" s="111"/>
      <c r="K7936" s="111"/>
      <c r="L7936" s="111"/>
      <c r="M7936" s="111"/>
      <c r="N7936" s="111"/>
      <c r="O7936" s="112"/>
      <c r="AF7936" s="109"/>
      <c r="AG7936" s="109"/>
      <c r="AH7936" s="109"/>
      <c r="AN7936" s="109"/>
      <c r="AO7936" s="109"/>
      <c r="AP7936" s="109"/>
      <c r="BF7936" s="305"/>
      <c r="BG7936" s="305"/>
      <c r="BJ7936" s="344"/>
      <c r="BK7936" s="344"/>
      <c r="BS7936" s="305"/>
      <c r="BT7936" s="305"/>
      <c r="BU7936" s="305"/>
      <c r="BV7936" s="305"/>
      <c r="BW7936" s="305"/>
      <c r="BX7936" s="305"/>
      <c r="BY7936" s="305"/>
      <c r="BZ7936" s="305"/>
      <c r="CA7936" s="305"/>
      <c r="CE7936" s="110"/>
    </row>
    <row r="7937" spans="9:83" s="108" customFormat="1" x14ac:dyDescent="0.25">
      <c r="I7937" s="111"/>
      <c r="J7937" s="111"/>
      <c r="K7937" s="111"/>
      <c r="L7937" s="111"/>
      <c r="M7937" s="111"/>
      <c r="N7937" s="111"/>
      <c r="O7937" s="112"/>
      <c r="AF7937" s="109"/>
      <c r="AG7937" s="109"/>
      <c r="AH7937" s="109"/>
      <c r="AN7937" s="109"/>
      <c r="AO7937" s="109"/>
      <c r="AP7937" s="109"/>
      <c r="BF7937" s="305"/>
      <c r="BG7937" s="305"/>
      <c r="BJ7937" s="344"/>
      <c r="BK7937" s="344"/>
      <c r="BS7937" s="305"/>
      <c r="BT7937" s="305"/>
      <c r="BU7937" s="305"/>
      <c r="BV7937" s="305"/>
      <c r="BW7937" s="305"/>
      <c r="BX7937" s="305"/>
      <c r="BY7937" s="305"/>
      <c r="BZ7937" s="305"/>
      <c r="CA7937" s="305"/>
      <c r="CE7937" s="110"/>
    </row>
    <row r="7938" spans="9:83" s="108" customFormat="1" x14ac:dyDescent="0.25">
      <c r="I7938" s="111"/>
      <c r="J7938" s="111"/>
      <c r="K7938" s="111"/>
      <c r="L7938" s="111"/>
      <c r="M7938" s="111"/>
      <c r="N7938" s="111"/>
      <c r="O7938" s="112"/>
      <c r="AF7938" s="109"/>
      <c r="AG7938" s="109"/>
      <c r="AH7938" s="109"/>
      <c r="AN7938" s="109"/>
      <c r="AO7938" s="109"/>
      <c r="AP7938" s="109"/>
      <c r="BF7938" s="305"/>
      <c r="BG7938" s="305"/>
      <c r="BJ7938" s="344"/>
      <c r="BK7938" s="344"/>
      <c r="BS7938" s="305"/>
      <c r="BT7938" s="305"/>
      <c r="BU7938" s="305"/>
      <c r="BV7938" s="305"/>
      <c r="BW7938" s="305"/>
      <c r="BX7938" s="305"/>
      <c r="BY7938" s="305"/>
      <c r="BZ7938" s="305"/>
      <c r="CA7938" s="305"/>
      <c r="CE7938" s="110"/>
    </row>
    <row r="7939" spans="9:83" s="108" customFormat="1" x14ac:dyDescent="0.25">
      <c r="I7939" s="111"/>
      <c r="J7939" s="111"/>
      <c r="K7939" s="111"/>
      <c r="L7939" s="111"/>
      <c r="M7939" s="111"/>
      <c r="N7939" s="111"/>
      <c r="O7939" s="112"/>
      <c r="AF7939" s="109"/>
      <c r="AG7939" s="109"/>
      <c r="AH7939" s="109"/>
      <c r="AN7939" s="109"/>
      <c r="AO7939" s="109"/>
      <c r="AP7939" s="109"/>
      <c r="BF7939" s="305"/>
      <c r="BG7939" s="305"/>
      <c r="BJ7939" s="344"/>
      <c r="BK7939" s="344"/>
      <c r="BS7939" s="305"/>
      <c r="BT7939" s="305"/>
      <c r="BU7939" s="305"/>
      <c r="BV7939" s="305"/>
      <c r="BW7939" s="305"/>
      <c r="BX7939" s="305"/>
      <c r="BY7939" s="305"/>
      <c r="BZ7939" s="305"/>
      <c r="CA7939" s="305"/>
      <c r="CE7939" s="110"/>
    </row>
    <row r="7940" spans="9:83" s="108" customFormat="1" x14ac:dyDescent="0.25">
      <c r="I7940" s="111"/>
      <c r="J7940" s="111"/>
      <c r="K7940" s="111"/>
      <c r="L7940" s="111"/>
      <c r="M7940" s="111"/>
      <c r="N7940" s="111"/>
      <c r="O7940" s="112"/>
      <c r="AF7940" s="109"/>
      <c r="AG7940" s="109"/>
      <c r="AH7940" s="109"/>
      <c r="AN7940" s="109"/>
      <c r="AO7940" s="109"/>
      <c r="AP7940" s="109"/>
      <c r="BF7940" s="305"/>
      <c r="BG7940" s="305"/>
      <c r="BJ7940" s="344"/>
      <c r="BK7940" s="344"/>
      <c r="BS7940" s="305"/>
      <c r="BT7940" s="305"/>
      <c r="BU7940" s="305"/>
      <c r="BV7940" s="305"/>
      <c r="BW7940" s="305"/>
      <c r="BX7940" s="305"/>
      <c r="BY7940" s="305"/>
      <c r="BZ7940" s="305"/>
      <c r="CA7940" s="305"/>
      <c r="CE7940" s="110"/>
    </row>
    <row r="7941" spans="9:83" s="108" customFormat="1" x14ac:dyDescent="0.25">
      <c r="I7941" s="111"/>
      <c r="J7941" s="111"/>
      <c r="K7941" s="111"/>
      <c r="L7941" s="111"/>
      <c r="M7941" s="111"/>
      <c r="N7941" s="111"/>
      <c r="O7941" s="112"/>
      <c r="AF7941" s="109"/>
      <c r="AG7941" s="109"/>
      <c r="AH7941" s="109"/>
      <c r="AN7941" s="109"/>
      <c r="AO7941" s="109"/>
      <c r="AP7941" s="109"/>
      <c r="BF7941" s="305"/>
      <c r="BG7941" s="305"/>
      <c r="BJ7941" s="344"/>
      <c r="BK7941" s="344"/>
      <c r="BS7941" s="305"/>
      <c r="BT7941" s="305"/>
      <c r="BU7941" s="305"/>
      <c r="BV7941" s="305"/>
      <c r="BW7941" s="305"/>
      <c r="BX7941" s="305"/>
      <c r="BY7941" s="305"/>
      <c r="BZ7941" s="305"/>
      <c r="CA7941" s="305"/>
      <c r="CE7941" s="110"/>
    </row>
    <row r="7942" spans="9:83" s="108" customFormat="1" x14ac:dyDescent="0.25">
      <c r="I7942" s="111"/>
      <c r="J7942" s="111"/>
      <c r="K7942" s="111"/>
      <c r="L7942" s="111"/>
      <c r="M7942" s="111"/>
      <c r="N7942" s="111"/>
      <c r="O7942" s="112"/>
      <c r="AF7942" s="109"/>
      <c r="AG7942" s="109"/>
      <c r="AH7942" s="109"/>
      <c r="AN7942" s="109"/>
      <c r="AO7942" s="109"/>
      <c r="AP7942" s="109"/>
      <c r="BF7942" s="305"/>
      <c r="BG7942" s="305"/>
      <c r="BJ7942" s="344"/>
      <c r="BK7942" s="344"/>
      <c r="BS7942" s="305"/>
      <c r="BT7942" s="305"/>
      <c r="BU7942" s="305"/>
      <c r="BV7942" s="305"/>
      <c r="BW7942" s="305"/>
      <c r="BX7942" s="305"/>
      <c r="BY7942" s="305"/>
      <c r="BZ7942" s="305"/>
      <c r="CA7942" s="305"/>
      <c r="CE7942" s="110"/>
    </row>
    <row r="7943" spans="9:83" s="108" customFormat="1" x14ac:dyDescent="0.25">
      <c r="I7943" s="111"/>
      <c r="J7943" s="111"/>
      <c r="K7943" s="111"/>
      <c r="L7943" s="111"/>
      <c r="M7943" s="111"/>
      <c r="N7943" s="111"/>
      <c r="O7943" s="112"/>
      <c r="AF7943" s="109"/>
      <c r="AG7943" s="109"/>
      <c r="AH7943" s="109"/>
      <c r="AN7943" s="109"/>
      <c r="AO7943" s="109"/>
      <c r="AP7943" s="109"/>
      <c r="BF7943" s="305"/>
      <c r="BG7943" s="305"/>
      <c r="BJ7943" s="344"/>
      <c r="BK7943" s="344"/>
      <c r="BS7943" s="305"/>
      <c r="BT7943" s="305"/>
      <c r="BU7943" s="305"/>
      <c r="BV7943" s="305"/>
      <c r="BW7943" s="305"/>
      <c r="BX7943" s="305"/>
      <c r="BY7943" s="305"/>
      <c r="BZ7943" s="305"/>
      <c r="CA7943" s="305"/>
      <c r="CE7943" s="110"/>
    </row>
    <row r="7944" spans="9:83" s="108" customFormat="1" x14ac:dyDescent="0.25">
      <c r="I7944" s="111"/>
      <c r="J7944" s="111"/>
      <c r="K7944" s="111"/>
      <c r="L7944" s="111"/>
      <c r="M7944" s="111"/>
      <c r="N7944" s="111"/>
      <c r="O7944" s="112"/>
      <c r="AF7944" s="109"/>
      <c r="AG7944" s="109"/>
      <c r="AH7944" s="109"/>
      <c r="AN7944" s="109"/>
      <c r="AO7944" s="109"/>
      <c r="AP7944" s="109"/>
      <c r="BF7944" s="305"/>
      <c r="BG7944" s="305"/>
      <c r="BJ7944" s="344"/>
      <c r="BK7944" s="344"/>
      <c r="BS7944" s="305"/>
      <c r="BT7944" s="305"/>
      <c r="BU7944" s="305"/>
      <c r="BV7944" s="305"/>
      <c r="BW7944" s="305"/>
      <c r="BX7944" s="305"/>
      <c r="BY7944" s="305"/>
      <c r="BZ7944" s="305"/>
      <c r="CA7944" s="305"/>
      <c r="CE7944" s="110"/>
    </row>
    <row r="7945" spans="9:83" s="108" customFormat="1" x14ac:dyDescent="0.25">
      <c r="I7945" s="111"/>
      <c r="J7945" s="111"/>
      <c r="K7945" s="111"/>
      <c r="L7945" s="111"/>
      <c r="M7945" s="111"/>
      <c r="N7945" s="111"/>
      <c r="O7945" s="112"/>
      <c r="AF7945" s="109"/>
      <c r="AG7945" s="109"/>
      <c r="AH7945" s="109"/>
      <c r="AN7945" s="109"/>
      <c r="AO7945" s="109"/>
      <c r="AP7945" s="109"/>
      <c r="BF7945" s="305"/>
      <c r="BG7945" s="305"/>
      <c r="BJ7945" s="344"/>
      <c r="BK7945" s="344"/>
      <c r="BS7945" s="305"/>
      <c r="BT7945" s="305"/>
      <c r="BU7945" s="305"/>
      <c r="BV7945" s="305"/>
      <c r="BW7945" s="305"/>
      <c r="BX7945" s="305"/>
      <c r="BY7945" s="305"/>
      <c r="BZ7945" s="305"/>
      <c r="CA7945" s="305"/>
      <c r="CE7945" s="110"/>
    </row>
    <row r="7946" spans="9:83" s="108" customFormat="1" x14ac:dyDescent="0.25">
      <c r="I7946" s="111"/>
      <c r="J7946" s="111"/>
      <c r="K7946" s="111"/>
      <c r="L7946" s="111"/>
      <c r="M7946" s="111"/>
      <c r="N7946" s="111"/>
      <c r="O7946" s="112"/>
      <c r="AF7946" s="109"/>
      <c r="AG7946" s="109"/>
      <c r="AH7946" s="109"/>
      <c r="AN7946" s="109"/>
      <c r="AO7946" s="109"/>
      <c r="AP7946" s="109"/>
      <c r="BF7946" s="305"/>
      <c r="BG7946" s="305"/>
      <c r="BJ7946" s="344"/>
      <c r="BK7946" s="344"/>
      <c r="BS7946" s="305"/>
      <c r="BT7946" s="305"/>
      <c r="BU7946" s="305"/>
      <c r="BV7946" s="305"/>
      <c r="BW7946" s="305"/>
      <c r="BX7946" s="305"/>
      <c r="BY7946" s="305"/>
      <c r="BZ7946" s="305"/>
      <c r="CA7946" s="305"/>
      <c r="CE7946" s="110"/>
    </row>
    <row r="7947" spans="9:83" s="108" customFormat="1" x14ac:dyDescent="0.25">
      <c r="I7947" s="111"/>
      <c r="J7947" s="111"/>
      <c r="K7947" s="111"/>
      <c r="L7947" s="111"/>
      <c r="M7947" s="111"/>
      <c r="N7947" s="111"/>
      <c r="O7947" s="112"/>
      <c r="AF7947" s="109"/>
      <c r="AG7947" s="109"/>
      <c r="AH7947" s="109"/>
      <c r="AN7947" s="109"/>
      <c r="AO7947" s="109"/>
      <c r="AP7947" s="109"/>
      <c r="BF7947" s="305"/>
      <c r="BG7947" s="305"/>
      <c r="BJ7947" s="344"/>
      <c r="BK7947" s="344"/>
      <c r="BS7947" s="305"/>
      <c r="BT7947" s="305"/>
      <c r="BU7947" s="305"/>
      <c r="BV7947" s="305"/>
      <c r="BW7947" s="305"/>
      <c r="BX7947" s="305"/>
      <c r="BY7947" s="305"/>
      <c r="BZ7947" s="305"/>
      <c r="CA7947" s="305"/>
      <c r="CE7947" s="110"/>
    </row>
    <row r="7948" spans="9:83" s="108" customFormat="1" x14ac:dyDescent="0.25">
      <c r="I7948" s="111"/>
      <c r="J7948" s="111"/>
      <c r="K7948" s="111"/>
      <c r="L7948" s="111"/>
      <c r="M7948" s="111"/>
      <c r="N7948" s="111"/>
      <c r="O7948" s="112"/>
      <c r="AF7948" s="109"/>
      <c r="AG7948" s="109"/>
      <c r="AH7948" s="109"/>
      <c r="AN7948" s="109"/>
      <c r="AO7948" s="109"/>
      <c r="AP7948" s="109"/>
      <c r="BF7948" s="305"/>
      <c r="BG7948" s="305"/>
      <c r="BJ7948" s="344"/>
      <c r="BK7948" s="344"/>
      <c r="BS7948" s="305"/>
      <c r="BT7948" s="305"/>
      <c r="BU7948" s="305"/>
      <c r="BV7948" s="305"/>
      <c r="BW7948" s="305"/>
      <c r="BX7948" s="305"/>
      <c r="BY7948" s="305"/>
      <c r="BZ7948" s="305"/>
      <c r="CA7948" s="305"/>
      <c r="CE7948" s="110"/>
    </row>
    <row r="7949" spans="9:83" s="108" customFormat="1" x14ac:dyDescent="0.25">
      <c r="I7949" s="111"/>
      <c r="J7949" s="111"/>
      <c r="K7949" s="111"/>
      <c r="L7949" s="111"/>
      <c r="M7949" s="111"/>
      <c r="N7949" s="111"/>
      <c r="O7949" s="112"/>
      <c r="AF7949" s="109"/>
      <c r="AG7949" s="109"/>
      <c r="AH7949" s="109"/>
      <c r="AN7949" s="109"/>
      <c r="AO7949" s="109"/>
      <c r="AP7949" s="109"/>
      <c r="BF7949" s="305"/>
      <c r="BG7949" s="305"/>
      <c r="BJ7949" s="344"/>
      <c r="BK7949" s="344"/>
      <c r="BS7949" s="305"/>
      <c r="BT7949" s="305"/>
      <c r="BU7949" s="305"/>
      <c r="BV7949" s="305"/>
      <c r="BW7949" s="305"/>
      <c r="BX7949" s="305"/>
      <c r="BY7949" s="305"/>
      <c r="BZ7949" s="305"/>
      <c r="CA7949" s="305"/>
      <c r="CE7949" s="110"/>
    </row>
    <row r="7950" spans="9:83" s="108" customFormat="1" x14ac:dyDescent="0.25">
      <c r="I7950" s="111"/>
      <c r="J7950" s="111"/>
      <c r="K7950" s="111"/>
      <c r="L7950" s="111"/>
      <c r="M7950" s="111"/>
      <c r="N7950" s="111"/>
      <c r="O7950" s="112"/>
      <c r="AF7950" s="109"/>
      <c r="AG7950" s="109"/>
      <c r="AH7950" s="109"/>
      <c r="AN7950" s="109"/>
      <c r="AO7950" s="109"/>
      <c r="AP7950" s="109"/>
      <c r="BF7950" s="305"/>
      <c r="BG7950" s="305"/>
      <c r="BJ7950" s="344"/>
      <c r="BK7950" s="344"/>
      <c r="BS7950" s="305"/>
      <c r="BT7950" s="305"/>
      <c r="BU7950" s="305"/>
      <c r="BV7950" s="305"/>
      <c r="BW7950" s="305"/>
      <c r="BX7950" s="305"/>
      <c r="BY7950" s="305"/>
      <c r="BZ7950" s="305"/>
      <c r="CA7950" s="305"/>
      <c r="CE7950" s="110"/>
    </row>
    <row r="7951" spans="9:83" s="108" customFormat="1" x14ac:dyDescent="0.25">
      <c r="I7951" s="111"/>
      <c r="J7951" s="111"/>
      <c r="K7951" s="111"/>
      <c r="L7951" s="111"/>
      <c r="M7951" s="111"/>
      <c r="N7951" s="111"/>
      <c r="O7951" s="112"/>
      <c r="AF7951" s="109"/>
      <c r="AG7951" s="109"/>
      <c r="AH7951" s="109"/>
      <c r="AN7951" s="109"/>
      <c r="AO7951" s="109"/>
      <c r="AP7951" s="109"/>
      <c r="BF7951" s="305"/>
      <c r="BG7951" s="305"/>
      <c r="BJ7951" s="344"/>
      <c r="BK7951" s="344"/>
      <c r="BS7951" s="305"/>
      <c r="BT7951" s="305"/>
      <c r="BU7951" s="305"/>
      <c r="BV7951" s="305"/>
      <c r="BW7951" s="305"/>
      <c r="BX7951" s="305"/>
      <c r="BY7951" s="305"/>
      <c r="BZ7951" s="305"/>
      <c r="CA7951" s="305"/>
      <c r="CE7951" s="110"/>
    </row>
    <row r="7952" spans="9:83" s="108" customFormat="1" x14ac:dyDescent="0.25">
      <c r="I7952" s="111"/>
      <c r="J7952" s="111"/>
      <c r="K7952" s="111"/>
      <c r="L7952" s="111"/>
      <c r="M7952" s="111"/>
      <c r="N7952" s="111"/>
      <c r="O7952" s="112"/>
      <c r="AF7952" s="109"/>
      <c r="AG7952" s="109"/>
      <c r="AH7952" s="109"/>
      <c r="AN7952" s="109"/>
      <c r="AO7952" s="109"/>
      <c r="AP7952" s="109"/>
      <c r="BF7952" s="305"/>
      <c r="BG7952" s="305"/>
      <c r="BJ7952" s="344"/>
      <c r="BK7952" s="344"/>
      <c r="BS7952" s="305"/>
      <c r="BT7952" s="305"/>
      <c r="BU7952" s="305"/>
      <c r="BV7952" s="305"/>
      <c r="BW7952" s="305"/>
      <c r="BX7952" s="305"/>
      <c r="BY7952" s="305"/>
      <c r="BZ7952" s="305"/>
      <c r="CA7952" s="305"/>
      <c r="CE7952" s="110"/>
    </row>
    <row r="7953" spans="9:83" s="108" customFormat="1" x14ac:dyDescent="0.25">
      <c r="I7953" s="111"/>
      <c r="J7953" s="111"/>
      <c r="K7953" s="111"/>
      <c r="L7953" s="111"/>
      <c r="M7953" s="111"/>
      <c r="N7953" s="111"/>
      <c r="O7953" s="112"/>
      <c r="AF7953" s="109"/>
      <c r="AG7953" s="109"/>
      <c r="AH7953" s="109"/>
      <c r="AN7953" s="109"/>
      <c r="AO7953" s="109"/>
      <c r="AP7953" s="109"/>
      <c r="BF7953" s="305"/>
      <c r="BG7953" s="305"/>
      <c r="BJ7953" s="344"/>
      <c r="BK7953" s="344"/>
      <c r="BS7953" s="305"/>
      <c r="BT7953" s="305"/>
      <c r="BU7953" s="305"/>
      <c r="BV7953" s="305"/>
      <c r="BW7953" s="305"/>
      <c r="BX7953" s="305"/>
      <c r="BY7953" s="305"/>
      <c r="BZ7953" s="305"/>
      <c r="CA7953" s="305"/>
      <c r="CE7953" s="110"/>
    </row>
    <row r="7954" spans="9:83" s="108" customFormat="1" x14ac:dyDescent="0.25">
      <c r="I7954" s="111"/>
      <c r="J7954" s="111"/>
      <c r="K7954" s="111"/>
      <c r="L7954" s="111"/>
      <c r="M7954" s="111"/>
      <c r="N7954" s="111"/>
      <c r="O7954" s="112"/>
      <c r="AF7954" s="109"/>
      <c r="AG7954" s="109"/>
      <c r="AH7954" s="109"/>
      <c r="AN7954" s="109"/>
      <c r="AO7954" s="109"/>
      <c r="AP7954" s="109"/>
      <c r="BF7954" s="305"/>
      <c r="BG7954" s="305"/>
      <c r="BJ7954" s="344"/>
      <c r="BK7954" s="344"/>
      <c r="BS7954" s="305"/>
      <c r="BT7954" s="305"/>
      <c r="BU7954" s="305"/>
      <c r="BV7954" s="305"/>
      <c r="BW7954" s="305"/>
      <c r="BX7954" s="305"/>
      <c r="BY7954" s="305"/>
      <c r="BZ7954" s="305"/>
      <c r="CA7954" s="305"/>
      <c r="CE7954" s="110"/>
    </row>
    <row r="7955" spans="9:83" s="108" customFormat="1" x14ac:dyDescent="0.25">
      <c r="I7955" s="111"/>
      <c r="J7955" s="111"/>
      <c r="K7955" s="111"/>
      <c r="L7955" s="111"/>
      <c r="M7955" s="111"/>
      <c r="N7955" s="111"/>
      <c r="O7955" s="112"/>
      <c r="AF7955" s="109"/>
      <c r="AG7955" s="109"/>
      <c r="AH7955" s="109"/>
      <c r="AN7955" s="109"/>
      <c r="AO7955" s="109"/>
      <c r="AP7955" s="109"/>
      <c r="BF7955" s="305"/>
      <c r="BG7955" s="305"/>
      <c r="BJ7955" s="344"/>
      <c r="BK7955" s="344"/>
      <c r="BS7955" s="305"/>
      <c r="BT7955" s="305"/>
      <c r="BU7955" s="305"/>
      <c r="BV7955" s="305"/>
      <c r="BW7955" s="305"/>
      <c r="BX7955" s="305"/>
      <c r="BY7955" s="305"/>
      <c r="BZ7955" s="305"/>
      <c r="CA7955" s="305"/>
      <c r="CE7955" s="110"/>
    </row>
    <row r="7956" spans="9:83" s="108" customFormat="1" x14ac:dyDescent="0.25">
      <c r="I7956" s="111"/>
      <c r="J7956" s="111"/>
      <c r="K7956" s="111"/>
      <c r="L7956" s="111"/>
      <c r="M7956" s="111"/>
      <c r="N7956" s="111"/>
      <c r="O7956" s="112"/>
      <c r="AF7956" s="109"/>
      <c r="AG7956" s="109"/>
      <c r="AH7956" s="109"/>
      <c r="AN7956" s="109"/>
      <c r="AO7956" s="109"/>
      <c r="AP7956" s="109"/>
      <c r="BF7956" s="305"/>
      <c r="BG7956" s="305"/>
      <c r="BJ7956" s="344"/>
      <c r="BK7956" s="344"/>
      <c r="BS7956" s="305"/>
      <c r="BT7956" s="305"/>
      <c r="BU7956" s="305"/>
      <c r="BV7956" s="305"/>
      <c r="BW7956" s="305"/>
      <c r="BX7956" s="305"/>
      <c r="BY7956" s="305"/>
      <c r="BZ7956" s="305"/>
      <c r="CA7956" s="305"/>
      <c r="CE7956" s="110"/>
    </row>
    <row r="7957" spans="9:83" s="108" customFormat="1" x14ac:dyDescent="0.25">
      <c r="I7957" s="111"/>
      <c r="J7957" s="111"/>
      <c r="K7957" s="111"/>
      <c r="L7957" s="111"/>
      <c r="M7957" s="111"/>
      <c r="N7957" s="111"/>
      <c r="O7957" s="112"/>
      <c r="AF7957" s="109"/>
      <c r="AG7957" s="109"/>
      <c r="AH7957" s="109"/>
      <c r="AN7957" s="109"/>
      <c r="AO7957" s="109"/>
      <c r="AP7957" s="109"/>
      <c r="BF7957" s="305"/>
      <c r="BG7957" s="305"/>
      <c r="BJ7957" s="344"/>
      <c r="BK7957" s="344"/>
      <c r="BS7957" s="305"/>
      <c r="BT7957" s="305"/>
      <c r="BU7957" s="305"/>
      <c r="BV7957" s="305"/>
      <c r="BW7957" s="305"/>
      <c r="BX7957" s="305"/>
      <c r="BY7957" s="305"/>
      <c r="BZ7957" s="305"/>
      <c r="CA7957" s="305"/>
      <c r="CE7957" s="110"/>
    </row>
    <row r="7958" spans="9:83" s="108" customFormat="1" x14ac:dyDescent="0.25">
      <c r="I7958" s="111"/>
      <c r="J7958" s="111"/>
      <c r="K7958" s="111"/>
      <c r="L7958" s="111"/>
      <c r="M7958" s="111"/>
      <c r="N7958" s="111"/>
      <c r="O7958" s="112"/>
      <c r="AF7958" s="109"/>
      <c r="AG7958" s="109"/>
      <c r="AH7958" s="109"/>
      <c r="AN7958" s="109"/>
      <c r="AO7958" s="109"/>
      <c r="AP7958" s="109"/>
      <c r="BF7958" s="305"/>
      <c r="BG7958" s="305"/>
      <c r="BJ7958" s="344"/>
      <c r="BK7958" s="344"/>
      <c r="BS7958" s="305"/>
      <c r="BT7958" s="305"/>
      <c r="BU7958" s="305"/>
      <c r="BV7958" s="305"/>
      <c r="BW7958" s="305"/>
      <c r="BX7958" s="305"/>
      <c r="BY7958" s="305"/>
      <c r="BZ7958" s="305"/>
      <c r="CA7958" s="305"/>
      <c r="CE7958" s="110"/>
    </row>
    <row r="7959" spans="9:83" s="108" customFormat="1" x14ac:dyDescent="0.25">
      <c r="I7959" s="111"/>
      <c r="J7959" s="111"/>
      <c r="K7959" s="111"/>
      <c r="L7959" s="111"/>
      <c r="M7959" s="111"/>
      <c r="N7959" s="111"/>
      <c r="O7959" s="112"/>
      <c r="AF7959" s="109"/>
      <c r="AG7959" s="109"/>
      <c r="AH7959" s="109"/>
      <c r="AN7959" s="109"/>
      <c r="AO7959" s="109"/>
      <c r="AP7959" s="109"/>
      <c r="BF7959" s="305"/>
      <c r="BG7959" s="305"/>
      <c r="BJ7959" s="344"/>
      <c r="BK7959" s="344"/>
      <c r="BS7959" s="305"/>
      <c r="BT7959" s="305"/>
      <c r="BU7959" s="305"/>
      <c r="BV7959" s="305"/>
      <c r="BW7959" s="305"/>
      <c r="BX7959" s="305"/>
      <c r="BY7959" s="305"/>
      <c r="BZ7959" s="305"/>
      <c r="CA7959" s="305"/>
      <c r="CE7959" s="110"/>
    </row>
    <row r="7960" spans="9:83" s="108" customFormat="1" x14ac:dyDescent="0.25">
      <c r="I7960" s="111"/>
      <c r="J7960" s="111"/>
      <c r="K7960" s="111"/>
      <c r="L7960" s="111"/>
      <c r="M7960" s="111"/>
      <c r="N7960" s="111"/>
      <c r="O7960" s="112"/>
      <c r="AF7960" s="109"/>
      <c r="AG7960" s="109"/>
      <c r="AH7960" s="109"/>
      <c r="AN7960" s="109"/>
      <c r="AO7960" s="109"/>
      <c r="AP7960" s="109"/>
      <c r="BF7960" s="305"/>
      <c r="BG7960" s="305"/>
      <c r="BJ7960" s="344"/>
      <c r="BK7960" s="344"/>
      <c r="BS7960" s="305"/>
      <c r="BT7960" s="305"/>
      <c r="BU7960" s="305"/>
      <c r="BV7960" s="305"/>
      <c r="BW7960" s="305"/>
      <c r="BX7960" s="305"/>
      <c r="BY7960" s="305"/>
      <c r="BZ7960" s="305"/>
      <c r="CA7960" s="305"/>
      <c r="CE7960" s="110"/>
    </row>
    <row r="7961" spans="9:83" s="108" customFormat="1" x14ac:dyDescent="0.25">
      <c r="I7961" s="111"/>
      <c r="J7961" s="111"/>
      <c r="K7961" s="111"/>
      <c r="L7961" s="111"/>
      <c r="M7961" s="111"/>
      <c r="N7961" s="111"/>
      <c r="O7961" s="112"/>
      <c r="AF7961" s="109"/>
      <c r="AG7961" s="109"/>
      <c r="AH7961" s="109"/>
      <c r="AN7961" s="109"/>
      <c r="AO7961" s="109"/>
      <c r="AP7961" s="109"/>
      <c r="BF7961" s="305"/>
      <c r="BG7961" s="305"/>
      <c r="BJ7961" s="344"/>
      <c r="BK7961" s="344"/>
      <c r="BS7961" s="305"/>
      <c r="BT7961" s="305"/>
      <c r="BU7961" s="305"/>
      <c r="BV7961" s="305"/>
      <c r="BW7961" s="305"/>
      <c r="BX7961" s="305"/>
      <c r="BY7961" s="305"/>
      <c r="BZ7961" s="305"/>
      <c r="CA7961" s="305"/>
      <c r="CE7961" s="110"/>
    </row>
    <row r="7962" spans="9:83" s="108" customFormat="1" x14ac:dyDescent="0.25">
      <c r="I7962" s="111"/>
      <c r="J7962" s="111"/>
      <c r="K7962" s="111"/>
      <c r="L7962" s="111"/>
      <c r="M7962" s="111"/>
      <c r="N7962" s="111"/>
      <c r="O7962" s="112"/>
      <c r="AF7962" s="109"/>
      <c r="AG7962" s="109"/>
      <c r="AH7962" s="109"/>
      <c r="AN7962" s="109"/>
      <c r="AO7962" s="109"/>
      <c r="AP7962" s="109"/>
      <c r="BF7962" s="305"/>
      <c r="BG7962" s="305"/>
      <c r="BJ7962" s="344"/>
      <c r="BK7962" s="344"/>
      <c r="BS7962" s="305"/>
      <c r="BT7962" s="305"/>
      <c r="BU7962" s="305"/>
      <c r="BV7962" s="305"/>
      <c r="BW7962" s="305"/>
      <c r="BX7962" s="305"/>
      <c r="BY7962" s="305"/>
      <c r="BZ7962" s="305"/>
      <c r="CA7962" s="305"/>
      <c r="CE7962" s="110"/>
    </row>
    <row r="7963" spans="9:83" s="108" customFormat="1" x14ac:dyDescent="0.25">
      <c r="I7963" s="111"/>
      <c r="J7963" s="111"/>
      <c r="K7963" s="111"/>
      <c r="L7963" s="111"/>
      <c r="M7963" s="111"/>
      <c r="N7963" s="111"/>
      <c r="O7963" s="112"/>
      <c r="AF7963" s="109"/>
      <c r="AG7963" s="109"/>
      <c r="AH7963" s="109"/>
      <c r="AN7963" s="109"/>
      <c r="AO7963" s="109"/>
      <c r="AP7963" s="109"/>
      <c r="BF7963" s="305"/>
      <c r="BG7963" s="305"/>
      <c r="BJ7963" s="344"/>
      <c r="BK7963" s="344"/>
      <c r="BS7963" s="305"/>
      <c r="BT7963" s="305"/>
      <c r="BU7963" s="305"/>
      <c r="BV7963" s="305"/>
      <c r="BW7963" s="305"/>
      <c r="BX7963" s="305"/>
      <c r="BY7963" s="305"/>
      <c r="BZ7963" s="305"/>
      <c r="CA7963" s="305"/>
      <c r="CE7963" s="110"/>
    </row>
    <row r="7964" spans="9:83" s="108" customFormat="1" x14ac:dyDescent="0.25">
      <c r="I7964" s="111"/>
      <c r="J7964" s="111"/>
      <c r="K7964" s="111"/>
      <c r="L7964" s="111"/>
      <c r="M7964" s="111"/>
      <c r="N7964" s="111"/>
      <c r="O7964" s="112"/>
      <c r="AF7964" s="109"/>
      <c r="AG7964" s="109"/>
      <c r="AH7964" s="109"/>
      <c r="AN7964" s="109"/>
      <c r="AO7964" s="109"/>
      <c r="AP7964" s="109"/>
      <c r="BF7964" s="305"/>
      <c r="BG7964" s="305"/>
      <c r="BJ7964" s="344"/>
      <c r="BK7964" s="344"/>
      <c r="BS7964" s="305"/>
      <c r="BT7964" s="305"/>
      <c r="BU7964" s="305"/>
      <c r="BV7964" s="305"/>
      <c r="BW7964" s="305"/>
      <c r="BX7964" s="305"/>
      <c r="BY7964" s="305"/>
      <c r="BZ7964" s="305"/>
      <c r="CA7964" s="305"/>
      <c r="CE7964" s="110"/>
    </row>
    <row r="7965" spans="9:83" s="108" customFormat="1" x14ac:dyDescent="0.25">
      <c r="I7965" s="111"/>
      <c r="J7965" s="111"/>
      <c r="K7965" s="111"/>
      <c r="L7965" s="111"/>
      <c r="M7965" s="111"/>
      <c r="N7965" s="111"/>
      <c r="O7965" s="112"/>
      <c r="AF7965" s="109"/>
      <c r="AG7965" s="109"/>
      <c r="AH7965" s="109"/>
      <c r="AN7965" s="109"/>
      <c r="AO7965" s="109"/>
      <c r="AP7965" s="109"/>
      <c r="BF7965" s="305"/>
      <c r="BG7965" s="305"/>
      <c r="BJ7965" s="344"/>
      <c r="BK7965" s="344"/>
      <c r="BS7965" s="305"/>
      <c r="BT7965" s="305"/>
      <c r="BU7965" s="305"/>
      <c r="BV7965" s="305"/>
      <c r="BW7965" s="305"/>
      <c r="BX7965" s="305"/>
      <c r="BY7965" s="305"/>
      <c r="BZ7965" s="305"/>
      <c r="CA7965" s="305"/>
      <c r="CE7965" s="110"/>
    </row>
    <row r="7966" spans="9:83" s="108" customFormat="1" x14ac:dyDescent="0.25">
      <c r="I7966" s="111"/>
      <c r="J7966" s="111"/>
      <c r="K7966" s="111"/>
      <c r="L7966" s="111"/>
      <c r="M7966" s="111"/>
      <c r="N7966" s="111"/>
      <c r="O7966" s="112"/>
      <c r="AF7966" s="109"/>
      <c r="AG7966" s="109"/>
      <c r="AH7966" s="109"/>
      <c r="AN7966" s="109"/>
      <c r="AO7966" s="109"/>
      <c r="AP7966" s="109"/>
      <c r="BF7966" s="305"/>
      <c r="BG7966" s="305"/>
      <c r="BJ7966" s="344"/>
      <c r="BK7966" s="344"/>
      <c r="BS7966" s="305"/>
      <c r="BT7966" s="305"/>
      <c r="BU7966" s="305"/>
      <c r="BV7966" s="305"/>
      <c r="BW7966" s="305"/>
      <c r="BX7966" s="305"/>
      <c r="BY7966" s="305"/>
      <c r="BZ7966" s="305"/>
      <c r="CA7966" s="305"/>
      <c r="CE7966" s="110"/>
    </row>
    <row r="7967" spans="9:83" s="108" customFormat="1" x14ac:dyDescent="0.25">
      <c r="I7967" s="111"/>
      <c r="J7967" s="111"/>
      <c r="K7967" s="111"/>
      <c r="L7967" s="111"/>
      <c r="M7967" s="111"/>
      <c r="N7967" s="111"/>
      <c r="O7967" s="112"/>
      <c r="AF7967" s="109"/>
      <c r="AG7967" s="109"/>
      <c r="AH7967" s="109"/>
      <c r="AN7967" s="109"/>
      <c r="AO7967" s="109"/>
      <c r="AP7967" s="109"/>
      <c r="BF7967" s="305"/>
      <c r="BG7967" s="305"/>
      <c r="BJ7967" s="344"/>
      <c r="BK7967" s="344"/>
      <c r="BS7967" s="305"/>
      <c r="BT7967" s="305"/>
      <c r="BU7967" s="305"/>
      <c r="BV7967" s="305"/>
      <c r="BW7967" s="305"/>
      <c r="BX7967" s="305"/>
      <c r="BY7967" s="305"/>
      <c r="BZ7967" s="305"/>
      <c r="CA7967" s="305"/>
      <c r="CE7967" s="110"/>
    </row>
    <row r="7968" spans="9:83" s="108" customFormat="1" x14ac:dyDescent="0.25">
      <c r="I7968" s="111"/>
      <c r="J7968" s="111"/>
      <c r="K7968" s="111"/>
      <c r="L7968" s="111"/>
      <c r="M7968" s="111"/>
      <c r="N7968" s="111"/>
      <c r="O7968" s="112"/>
      <c r="AF7968" s="109"/>
      <c r="AG7968" s="109"/>
      <c r="AH7968" s="109"/>
      <c r="AN7968" s="109"/>
      <c r="AO7968" s="109"/>
      <c r="AP7968" s="109"/>
      <c r="BF7968" s="305"/>
      <c r="BG7968" s="305"/>
      <c r="BJ7968" s="344"/>
      <c r="BK7968" s="344"/>
      <c r="BS7968" s="305"/>
      <c r="BT7968" s="305"/>
      <c r="BU7968" s="305"/>
      <c r="BV7968" s="305"/>
      <c r="BW7968" s="305"/>
      <c r="BX7968" s="305"/>
      <c r="BY7968" s="305"/>
      <c r="BZ7968" s="305"/>
      <c r="CA7968" s="305"/>
      <c r="CE7968" s="110"/>
    </row>
    <row r="7969" spans="9:83" s="108" customFormat="1" x14ac:dyDescent="0.25">
      <c r="I7969" s="111"/>
      <c r="J7969" s="111"/>
      <c r="K7969" s="111"/>
      <c r="L7969" s="111"/>
      <c r="M7969" s="111"/>
      <c r="N7969" s="111"/>
      <c r="O7969" s="112"/>
      <c r="AF7969" s="109"/>
      <c r="AG7969" s="109"/>
      <c r="AH7969" s="109"/>
      <c r="AN7969" s="109"/>
      <c r="AO7969" s="109"/>
      <c r="AP7969" s="109"/>
      <c r="BF7969" s="305"/>
      <c r="BG7969" s="305"/>
      <c r="BJ7969" s="344"/>
      <c r="BK7969" s="344"/>
      <c r="BS7969" s="305"/>
      <c r="BT7969" s="305"/>
      <c r="BU7969" s="305"/>
      <c r="BV7969" s="305"/>
      <c r="BW7969" s="305"/>
      <c r="BX7969" s="305"/>
      <c r="BY7969" s="305"/>
      <c r="BZ7969" s="305"/>
      <c r="CA7969" s="305"/>
      <c r="CE7969" s="110"/>
    </row>
    <row r="7970" spans="9:83" s="108" customFormat="1" x14ac:dyDescent="0.25">
      <c r="I7970" s="111"/>
      <c r="J7970" s="111"/>
      <c r="K7970" s="111"/>
      <c r="L7970" s="111"/>
      <c r="M7970" s="111"/>
      <c r="N7970" s="111"/>
      <c r="O7970" s="112"/>
      <c r="AF7970" s="109"/>
      <c r="AG7970" s="109"/>
      <c r="AH7970" s="109"/>
      <c r="AN7970" s="109"/>
      <c r="AO7970" s="109"/>
      <c r="AP7970" s="109"/>
      <c r="BF7970" s="305"/>
      <c r="BG7970" s="305"/>
      <c r="BJ7970" s="344"/>
      <c r="BK7970" s="344"/>
      <c r="BS7970" s="305"/>
      <c r="BT7970" s="305"/>
      <c r="BU7970" s="305"/>
      <c r="BV7970" s="305"/>
      <c r="BW7970" s="305"/>
      <c r="BX7970" s="305"/>
      <c r="BY7970" s="305"/>
      <c r="BZ7970" s="305"/>
      <c r="CA7970" s="305"/>
      <c r="CE7970" s="110"/>
    </row>
    <row r="7971" spans="9:83" s="108" customFormat="1" x14ac:dyDescent="0.25">
      <c r="I7971" s="111"/>
      <c r="J7971" s="111"/>
      <c r="K7971" s="111"/>
      <c r="L7971" s="111"/>
      <c r="M7971" s="111"/>
      <c r="N7971" s="111"/>
      <c r="O7971" s="112"/>
      <c r="AF7971" s="109"/>
      <c r="AG7971" s="109"/>
      <c r="AH7971" s="109"/>
      <c r="AN7971" s="109"/>
      <c r="AO7971" s="109"/>
      <c r="AP7971" s="109"/>
      <c r="BF7971" s="305"/>
      <c r="BG7971" s="305"/>
      <c r="BJ7971" s="344"/>
      <c r="BK7971" s="344"/>
      <c r="BS7971" s="305"/>
      <c r="BT7971" s="305"/>
      <c r="BU7971" s="305"/>
      <c r="BV7971" s="305"/>
      <c r="BW7971" s="305"/>
      <c r="BX7971" s="305"/>
      <c r="BY7971" s="305"/>
      <c r="BZ7971" s="305"/>
      <c r="CA7971" s="305"/>
      <c r="CE7971" s="110"/>
    </row>
    <row r="7972" spans="9:83" s="108" customFormat="1" x14ac:dyDescent="0.25">
      <c r="I7972" s="111"/>
      <c r="J7972" s="111"/>
      <c r="K7972" s="111"/>
      <c r="L7972" s="111"/>
      <c r="M7972" s="111"/>
      <c r="N7972" s="111"/>
      <c r="O7972" s="112"/>
      <c r="AF7972" s="109"/>
      <c r="AG7972" s="109"/>
      <c r="AH7972" s="109"/>
      <c r="AN7972" s="109"/>
      <c r="AO7972" s="109"/>
      <c r="AP7972" s="109"/>
      <c r="BF7972" s="305"/>
      <c r="BG7972" s="305"/>
      <c r="BJ7972" s="344"/>
      <c r="BK7972" s="344"/>
      <c r="BS7972" s="305"/>
      <c r="BT7972" s="305"/>
      <c r="BU7972" s="305"/>
      <c r="BV7972" s="305"/>
      <c r="BW7972" s="305"/>
      <c r="BX7972" s="305"/>
      <c r="BY7972" s="305"/>
      <c r="BZ7972" s="305"/>
      <c r="CA7972" s="305"/>
      <c r="CE7972" s="110"/>
    </row>
    <row r="7973" spans="9:83" s="108" customFormat="1" x14ac:dyDescent="0.25">
      <c r="I7973" s="111"/>
      <c r="J7973" s="111"/>
      <c r="K7973" s="111"/>
      <c r="L7973" s="111"/>
      <c r="M7973" s="111"/>
      <c r="N7973" s="111"/>
      <c r="O7973" s="112"/>
      <c r="AF7973" s="109"/>
      <c r="AG7973" s="109"/>
      <c r="AH7973" s="109"/>
      <c r="AN7973" s="109"/>
      <c r="AO7973" s="109"/>
      <c r="AP7973" s="109"/>
      <c r="BF7973" s="305"/>
      <c r="BG7973" s="305"/>
      <c r="BJ7973" s="344"/>
      <c r="BK7973" s="344"/>
      <c r="BS7973" s="305"/>
      <c r="BT7973" s="305"/>
      <c r="BU7973" s="305"/>
      <c r="BV7973" s="305"/>
      <c r="BW7973" s="305"/>
      <c r="BX7973" s="305"/>
      <c r="BY7973" s="305"/>
      <c r="BZ7973" s="305"/>
      <c r="CA7973" s="305"/>
      <c r="CE7973" s="110"/>
    </row>
    <row r="7974" spans="9:83" s="108" customFormat="1" x14ac:dyDescent="0.25">
      <c r="I7974" s="111"/>
      <c r="J7974" s="111"/>
      <c r="K7974" s="111"/>
      <c r="L7974" s="111"/>
      <c r="M7974" s="111"/>
      <c r="N7974" s="111"/>
      <c r="O7974" s="112"/>
      <c r="AF7974" s="109"/>
      <c r="AG7974" s="109"/>
      <c r="AH7974" s="109"/>
      <c r="AN7974" s="109"/>
      <c r="AO7974" s="109"/>
      <c r="AP7974" s="109"/>
      <c r="BF7974" s="305"/>
      <c r="BG7974" s="305"/>
      <c r="BJ7974" s="344"/>
      <c r="BK7974" s="344"/>
      <c r="BS7974" s="305"/>
      <c r="BT7974" s="305"/>
      <c r="BU7974" s="305"/>
      <c r="BV7974" s="305"/>
      <c r="BW7974" s="305"/>
      <c r="BX7974" s="305"/>
      <c r="BY7974" s="305"/>
      <c r="BZ7974" s="305"/>
      <c r="CA7974" s="305"/>
      <c r="CE7974" s="110"/>
    </row>
    <row r="7975" spans="9:83" s="108" customFormat="1" x14ac:dyDescent="0.25">
      <c r="I7975" s="111"/>
      <c r="J7975" s="111"/>
      <c r="K7975" s="111"/>
      <c r="L7975" s="111"/>
      <c r="M7975" s="111"/>
      <c r="N7975" s="111"/>
      <c r="O7975" s="112"/>
      <c r="AF7975" s="109"/>
      <c r="AG7975" s="109"/>
      <c r="AH7975" s="109"/>
      <c r="AN7975" s="109"/>
      <c r="AO7975" s="109"/>
      <c r="AP7975" s="109"/>
      <c r="BF7975" s="305"/>
      <c r="BG7975" s="305"/>
      <c r="BJ7975" s="344"/>
      <c r="BK7975" s="344"/>
      <c r="BS7975" s="305"/>
      <c r="BT7975" s="305"/>
      <c r="BU7975" s="305"/>
      <c r="BV7975" s="305"/>
      <c r="BW7975" s="305"/>
      <c r="BX7975" s="305"/>
      <c r="BY7975" s="305"/>
      <c r="BZ7975" s="305"/>
      <c r="CA7975" s="305"/>
      <c r="CE7975" s="110"/>
    </row>
    <row r="7976" spans="9:83" s="108" customFormat="1" x14ac:dyDescent="0.25">
      <c r="I7976" s="111"/>
      <c r="J7976" s="111"/>
      <c r="K7976" s="111"/>
      <c r="L7976" s="111"/>
      <c r="M7976" s="111"/>
      <c r="N7976" s="111"/>
      <c r="O7976" s="112"/>
      <c r="AF7976" s="109"/>
      <c r="AG7976" s="109"/>
      <c r="AH7976" s="109"/>
      <c r="AN7976" s="109"/>
      <c r="AO7976" s="109"/>
      <c r="AP7976" s="109"/>
      <c r="BF7976" s="305"/>
      <c r="BG7976" s="305"/>
      <c r="BJ7976" s="344"/>
      <c r="BK7976" s="344"/>
      <c r="BS7976" s="305"/>
      <c r="BT7976" s="305"/>
      <c r="BU7976" s="305"/>
      <c r="BV7976" s="305"/>
      <c r="BW7976" s="305"/>
      <c r="BX7976" s="305"/>
      <c r="BY7976" s="305"/>
      <c r="BZ7976" s="305"/>
      <c r="CA7976" s="305"/>
      <c r="CE7976" s="110"/>
    </row>
    <row r="7977" spans="9:83" s="108" customFormat="1" x14ac:dyDescent="0.25">
      <c r="I7977" s="111"/>
      <c r="J7977" s="111"/>
      <c r="K7977" s="111"/>
      <c r="L7977" s="111"/>
      <c r="M7977" s="111"/>
      <c r="N7977" s="111"/>
      <c r="O7977" s="112"/>
      <c r="AF7977" s="109"/>
      <c r="AG7977" s="109"/>
      <c r="AH7977" s="109"/>
      <c r="AN7977" s="109"/>
      <c r="AO7977" s="109"/>
      <c r="AP7977" s="109"/>
      <c r="BF7977" s="305"/>
      <c r="BG7977" s="305"/>
      <c r="BJ7977" s="344"/>
      <c r="BK7977" s="344"/>
      <c r="BS7977" s="305"/>
      <c r="BT7977" s="305"/>
      <c r="BU7977" s="305"/>
      <c r="BV7977" s="305"/>
      <c r="BW7977" s="305"/>
      <c r="BX7977" s="305"/>
      <c r="BY7977" s="305"/>
      <c r="BZ7977" s="305"/>
      <c r="CA7977" s="305"/>
      <c r="CE7977" s="110"/>
    </row>
    <row r="7978" spans="9:83" s="108" customFormat="1" x14ac:dyDescent="0.25">
      <c r="I7978" s="111"/>
      <c r="J7978" s="111"/>
      <c r="K7978" s="111"/>
      <c r="L7978" s="111"/>
      <c r="M7978" s="111"/>
      <c r="N7978" s="111"/>
      <c r="O7978" s="112"/>
      <c r="AF7978" s="109"/>
      <c r="AG7978" s="109"/>
      <c r="AH7978" s="109"/>
      <c r="AN7978" s="109"/>
      <c r="AO7978" s="109"/>
      <c r="AP7978" s="109"/>
      <c r="BF7978" s="305"/>
      <c r="BG7978" s="305"/>
      <c r="BJ7978" s="344"/>
      <c r="BK7978" s="344"/>
      <c r="BS7978" s="305"/>
      <c r="BT7978" s="305"/>
      <c r="BU7978" s="305"/>
      <c r="BV7978" s="305"/>
      <c r="BW7978" s="305"/>
      <c r="BX7978" s="305"/>
      <c r="BY7978" s="305"/>
      <c r="BZ7978" s="305"/>
      <c r="CA7978" s="305"/>
      <c r="CE7978" s="110"/>
    </row>
    <row r="7979" spans="9:83" s="108" customFormat="1" x14ac:dyDescent="0.25">
      <c r="I7979" s="111"/>
      <c r="J7979" s="111"/>
      <c r="K7979" s="111"/>
      <c r="L7979" s="111"/>
      <c r="M7979" s="111"/>
      <c r="N7979" s="111"/>
      <c r="O7979" s="112"/>
      <c r="AF7979" s="109"/>
      <c r="AG7979" s="109"/>
      <c r="AH7979" s="109"/>
      <c r="AN7979" s="109"/>
      <c r="AO7979" s="109"/>
      <c r="AP7979" s="109"/>
      <c r="BF7979" s="305"/>
      <c r="BG7979" s="305"/>
      <c r="BJ7979" s="344"/>
      <c r="BK7979" s="344"/>
      <c r="BS7979" s="305"/>
      <c r="BT7979" s="305"/>
      <c r="BU7979" s="305"/>
      <c r="BV7979" s="305"/>
      <c r="BW7979" s="305"/>
      <c r="BX7979" s="305"/>
      <c r="BY7979" s="305"/>
      <c r="BZ7979" s="305"/>
      <c r="CA7979" s="305"/>
      <c r="CE7979" s="110"/>
    </row>
    <row r="7980" spans="9:83" s="108" customFormat="1" x14ac:dyDescent="0.25">
      <c r="I7980" s="111"/>
      <c r="J7980" s="111"/>
      <c r="K7980" s="111"/>
      <c r="L7980" s="111"/>
      <c r="M7980" s="111"/>
      <c r="N7980" s="111"/>
      <c r="O7980" s="112"/>
      <c r="AF7980" s="109"/>
      <c r="AG7980" s="109"/>
      <c r="AH7980" s="109"/>
      <c r="AN7980" s="109"/>
      <c r="AO7980" s="109"/>
      <c r="AP7980" s="109"/>
      <c r="BF7980" s="305"/>
      <c r="BG7980" s="305"/>
      <c r="BJ7980" s="344"/>
      <c r="BK7980" s="344"/>
      <c r="BS7980" s="305"/>
      <c r="BT7980" s="305"/>
      <c r="BU7980" s="305"/>
      <c r="BV7980" s="305"/>
      <c r="BW7980" s="305"/>
      <c r="BX7980" s="305"/>
      <c r="BY7980" s="305"/>
      <c r="BZ7980" s="305"/>
      <c r="CA7980" s="305"/>
      <c r="CE7980" s="110"/>
    </row>
    <row r="7981" spans="9:83" s="108" customFormat="1" x14ac:dyDescent="0.25">
      <c r="I7981" s="111"/>
      <c r="J7981" s="111"/>
      <c r="K7981" s="111"/>
      <c r="L7981" s="111"/>
      <c r="M7981" s="111"/>
      <c r="N7981" s="111"/>
      <c r="O7981" s="112"/>
      <c r="AF7981" s="109"/>
      <c r="AG7981" s="109"/>
      <c r="AH7981" s="109"/>
      <c r="AN7981" s="109"/>
      <c r="AO7981" s="109"/>
      <c r="AP7981" s="109"/>
      <c r="BF7981" s="305"/>
      <c r="BG7981" s="305"/>
      <c r="BJ7981" s="344"/>
      <c r="BK7981" s="344"/>
      <c r="BS7981" s="305"/>
      <c r="BT7981" s="305"/>
      <c r="BU7981" s="305"/>
      <c r="BV7981" s="305"/>
      <c r="BW7981" s="305"/>
      <c r="BX7981" s="305"/>
      <c r="BY7981" s="305"/>
      <c r="BZ7981" s="305"/>
      <c r="CA7981" s="305"/>
      <c r="CE7981" s="110"/>
    </row>
    <row r="7982" spans="9:83" s="108" customFormat="1" x14ac:dyDescent="0.25">
      <c r="I7982" s="111"/>
      <c r="J7982" s="111"/>
      <c r="K7982" s="111"/>
      <c r="L7982" s="111"/>
      <c r="M7982" s="111"/>
      <c r="N7982" s="111"/>
      <c r="O7982" s="112"/>
      <c r="AF7982" s="109"/>
      <c r="AG7982" s="109"/>
      <c r="AH7982" s="109"/>
      <c r="AN7982" s="109"/>
      <c r="AO7982" s="109"/>
      <c r="AP7982" s="109"/>
      <c r="BF7982" s="305"/>
      <c r="BG7982" s="305"/>
      <c r="BJ7982" s="344"/>
      <c r="BK7982" s="344"/>
      <c r="BS7982" s="305"/>
      <c r="BT7982" s="305"/>
      <c r="BU7982" s="305"/>
      <c r="BV7982" s="305"/>
      <c r="BW7982" s="305"/>
      <c r="BX7982" s="305"/>
      <c r="BY7982" s="305"/>
      <c r="BZ7982" s="305"/>
      <c r="CA7982" s="305"/>
      <c r="CE7982" s="110"/>
    </row>
    <row r="7983" spans="9:83" s="108" customFormat="1" x14ac:dyDescent="0.25">
      <c r="I7983" s="111"/>
      <c r="J7983" s="111"/>
      <c r="K7983" s="111"/>
      <c r="L7983" s="111"/>
      <c r="M7983" s="111"/>
      <c r="N7983" s="111"/>
      <c r="O7983" s="112"/>
      <c r="AF7983" s="109"/>
      <c r="AG7983" s="109"/>
      <c r="AH7983" s="109"/>
      <c r="AN7983" s="109"/>
      <c r="AO7983" s="109"/>
      <c r="AP7983" s="109"/>
      <c r="BF7983" s="305"/>
      <c r="BG7983" s="305"/>
      <c r="BJ7983" s="344"/>
      <c r="BK7983" s="344"/>
      <c r="BS7983" s="305"/>
      <c r="BT7983" s="305"/>
      <c r="BU7983" s="305"/>
      <c r="BV7983" s="305"/>
      <c r="BW7983" s="305"/>
      <c r="BX7983" s="305"/>
      <c r="BY7983" s="305"/>
      <c r="BZ7983" s="305"/>
      <c r="CA7983" s="305"/>
      <c r="CE7983" s="110"/>
    </row>
    <row r="7984" spans="9:83" s="108" customFormat="1" x14ac:dyDescent="0.25">
      <c r="I7984" s="111"/>
      <c r="J7984" s="111"/>
      <c r="K7984" s="111"/>
      <c r="L7984" s="111"/>
      <c r="M7984" s="111"/>
      <c r="N7984" s="111"/>
      <c r="O7984" s="112"/>
      <c r="AF7984" s="109"/>
      <c r="AG7984" s="109"/>
      <c r="AH7984" s="109"/>
      <c r="AN7984" s="109"/>
      <c r="AO7984" s="109"/>
      <c r="AP7984" s="109"/>
      <c r="BF7984" s="305"/>
      <c r="BG7984" s="305"/>
      <c r="BJ7984" s="344"/>
      <c r="BK7984" s="344"/>
      <c r="BS7984" s="305"/>
      <c r="BT7984" s="305"/>
      <c r="BU7984" s="305"/>
      <c r="BV7984" s="305"/>
      <c r="BW7984" s="305"/>
      <c r="BX7984" s="305"/>
      <c r="BY7984" s="305"/>
      <c r="BZ7984" s="305"/>
      <c r="CA7984" s="305"/>
      <c r="CE7984" s="110"/>
    </row>
    <row r="7985" spans="9:83" s="108" customFormat="1" x14ac:dyDescent="0.25">
      <c r="I7985" s="111"/>
      <c r="J7985" s="111"/>
      <c r="K7985" s="111"/>
      <c r="L7985" s="111"/>
      <c r="M7985" s="111"/>
      <c r="N7985" s="111"/>
      <c r="O7985" s="112"/>
      <c r="AF7985" s="109"/>
      <c r="AG7985" s="109"/>
      <c r="AH7985" s="109"/>
      <c r="AN7985" s="109"/>
      <c r="AO7985" s="109"/>
      <c r="AP7985" s="109"/>
      <c r="BF7985" s="305"/>
      <c r="BG7985" s="305"/>
      <c r="BJ7985" s="344"/>
      <c r="BK7985" s="344"/>
      <c r="BS7985" s="305"/>
      <c r="BT7985" s="305"/>
      <c r="BU7985" s="305"/>
      <c r="BV7985" s="305"/>
      <c r="BW7985" s="305"/>
      <c r="BX7985" s="305"/>
      <c r="BY7985" s="305"/>
      <c r="BZ7985" s="305"/>
      <c r="CA7985" s="305"/>
      <c r="CE7985" s="110"/>
    </row>
    <row r="7986" spans="9:83" s="108" customFormat="1" x14ac:dyDescent="0.25">
      <c r="I7986" s="111"/>
      <c r="J7986" s="111"/>
      <c r="K7986" s="111"/>
      <c r="L7986" s="111"/>
      <c r="M7986" s="111"/>
      <c r="N7986" s="111"/>
      <c r="O7986" s="112"/>
      <c r="AF7986" s="109"/>
      <c r="AG7986" s="109"/>
      <c r="AH7986" s="109"/>
      <c r="AN7986" s="109"/>
      <c r="AO7986" s="109"/>
      <c r="AP7986" s="109"/>
      <c r="BF7986" s="305"/>
      <c r="BG7986" s="305"/>
      <c r="BJ7986" s="344"/>
      <c r="BK7986" s="344"/>
      <c r="BS7986" s="305"/>
      <c r="BT7986" s="305"/>
      <c r="BU7986" s="305"/>
      <c r="BV7986" s="305"/>
      <c r="BW7986" s="305"/>
      <c r="BX7986" s="305"/>
      <c r="BY7986" s="305"/>
      <c r="BZ7986" s="305"/>
      <c r="CA7986" s="305"/>
      <c r="CE7986" s="110"/>
    </row>
    <row r="7987" spans="9:83" s="108" customFormat="1" x14ac:dyDescent="0.25">
      <c r="I7987" s="111"/>
      <c r="J7987" s="111"/>
      <c r="K7987" s="111"/>
      <c r="L7987" s="111"/>
      <c r="M7987" s="111"/>
      <c r="N7987" s="111"/>
      <c r="O7987" s="112"/>
      <c r="AF7987" s="109"/>
      <c r="AG7987" s="109"/>
      <c r="AH7987" s="109"/>
      <c r="AN7987" s="109"/>
      <c r="AO7987" s="109"/>
      <c r="AP7987" s="109"/>
      <c r="BF7987" s="305"/>
      <c r="BG7987" s="305"/>
      <c r="BJ7987" s="344"/>
      <c r="BK7987" s="344"/>
      <c r="BS7987" s="305"/>
      <c r="BT7987" s="305"/>
      <c r="BU7987" s="305"/>
      <c r="BV7987" s="305"/>
      <c r="BW7987" s="305"/>
      <c r="BX7987" s="305"/>
      <c r="BY7987" s="305"/>
      <c r="BZ7987" s="305"/>
      <c r="CA7987" s="305"/>
      <c r="CE7987" s="110"/>
    </row>
    <row r="7988" spans="9:83" s="108" customFormat="1" x14ac:dyDescent="0.25">
      <c r="I7988" s="111"/>
      <c r="J7988" s="111"/>
      <c r="K7988" s="111"/>
      <c r="L7988" s="111"/>
      <c r="M7988" s="111"/>
      <c r="N7988" s="111"/>
      <c r="O7988" s="112"/>
      <c r="AF7988" s="109"/>
      <c r="AG7988" s="109"/>
      <c r="AH7988" s="109"/>
      <c r="AN7988" s="109"/>
      <c r="AO7988" s="109"/>
      <c r="AP7988" s="109"/>
      <c r="BF7988" s="305"/>
      <c r="BG7988" s="305"/>
      <c r="BJ7988" s="344"/>
      <c r="BK7988" s="344"/>
      <c r="BS7988" s="305"/>
      <c r="BT7988" s="305"/>
      <c r="BU7988" s="305"/>
      <c r="BV7988" s="305"/>
      <c r="BW7988" s="305"/>
      <c r="BX7988" s="305"/>
      <c r="BY7988" s="305"/>
      <c r="BZ7988" s="305"/>
      <c r="CA7988" s="305"/>
      <c r="CE7988" s="110"/>
    </row>
    <row r="7989" spans="9:83" s="108" customFormat="1" x14ac:dyDescent="0.25">
      <c r="I7989" s="111"/>
      <c r="J7989" s="111"/>
      <c r="K7989" s="111"/>
      <c r="L7989" s="111"/>
      <c r="M7989" s="111"/>
      <c r="N7989" s="111"/>
      <c r="O7989" s="112"/>
      <c r="AF7989" s="109"/>
      <c r="AG7989" s="109"/>
      <c r="AH7989" s="109"/>
      <c r="AN7989" s="109"/>
      <c r="AO7989" s="109"/>
      <c r="AP7989" s="109"/>
      <c r="BF7989" s="305"/>
      <c r="BG7989" s="305"/>
      <c r="BJ7989" s="344"/>
      <c r="BK7989" s="344"/>
      <c r="BS7989" s="305"/>
      <c r="BT7989" s="305"/>
      <c r="BU7989" s="305"/>
      <c r="BV7989" s="305"/>
      <c r="BW7989" s="305"/>
      <c r="BX7989" s="305"/>
      <c r="BY7989" s="305"/>
      <c r="BZ7989" s="305"/>
      <c r="CA7989" s="305"/>
      <c r="CE7989" s="110"/>
    </row>
    <row r="7990" spans="9:83" s="108" customFormat="1" x14ac:dyDescent="0.25">
      <c r="I7990" s="111"/>
      <c r="J7990" s="111"/>
      <c r="K7990" s="111"/>
      <c r="L7990" s="111"/>
      <c r="M7990" s="111"/>
      <c r="N7990" s="111"/>
      <c r="O7990" s="112"/>
      <c r="AF7990" s="109"/>
      <c r="AG7990" s="109"/>
      <c r="AH7990" s="109"/>
      <c r="AN7990" s="109"/>
      <c r="AO7990" s="109"/>
      <c r="AP7990" s="109"/>
      <c r="BF7990" s="305"/>
      <c r="BG7990" s="305"/>
      <c r="BJ7990" s="344"/>
      <c r="BK7990" s="344"/>
      <c r="BS7990" s="305"/>
      <c r="BT7990" s="305"/>
      <c r="BU7990" s="305"/>
      <c r="BV7990" s="305"/>
      <c r="BW7990" s="305"/>
      <c r="BX7990" s="305"/>
      <c r="BY7990" s="305"/>
      <c r="BZ7990" s="305"/>
      <c r="CA7990" s="305"/>
      <c r="CE7990" s="110"/>
    </row>
    <row r="7991" spans="9:83" s="108" customFormat="1" x14ac:dyDescent="0.25">
      <c r="I7991" s="111"/>
      <c r="J7991" s="111"/>
      <c r="K7991" s="111"/>
      <c r="L7991" s="111"/>
      <c r="M7991" s="111"/>
      <c r="N7991" s="111"/>
      <c r="O7991" s="112"/>
      <c r="AF7991" s="109"/>
      <c r="AG7991" s="109"/>
      <c r="AH7991" s="109"/>
      <c r="AN7991" s="109"/>
      <c r="AO7991" s="109"/>
      <c r="AP7991" s="109"/>
      <c r="BF7991" s="305"/>
      <c r="BG7991" s="305"/>
      <c r="BJ7991" s="344"/>
      <c r="BK7991" s="344"/>
      <c r="BS7991" s="305"/>
      <c r="BT7991" s="305"/>
      <c r="BU7991" s="305"/>
      <c r="BV7991" s="305"/>
      <c r="BW7991" s="305"/>
      <c r="BX7991" s="305"/>
      <c r="BY7991" s="305"/>
      <c r="BZ7991" s="305"/>
      <c r="CA7991" s="305"/>
      <c r="CE7991" s="110"/>
    </row>
    <row r="7992" spans="9:83" s="108" customFormat="1" x14ac:dyDescent="0.25">
      <c r="I7992" s="111"/>
      <c r="J7992" s="111"/>
      <c r="K7992" s="111"/>
      <c r="L7992" s="111"/>
      <c r="M7992" s="111"/>
      <c r="N7992" s="111"/>
      <c r="O7992" s="112"/>
      <c r="AF7992" s="109"/>
      <c r="AG7992" s="109"/>
      <c r="AH7992" s="109"/>
      <c r="AN7992" s="109"/>
      <c r="AO7992" s="109"/>
      <c r="AP7992" s="109"/>
      <c r="BF7992" s="305"/>
      <c r="BG7992" s="305"/>
      <c r="BJ7992" s="344"/>
      <c r="BK7992" s="344"/>
      <c r="BS7992" s="305"/>
      <c r="BT7992" s="305"/>
      <c r="BU7992" s="305"/>
      <c r="BV7992" s="305"/>
      <c r="BW7992" s="305"/>
      <c r="BX7992" s="305"/>
      <c r="BY7992" s="305"/>
      <c r="BZ7992" s="305"/>
      <c r="CA7992" s="305"/>
      <c r="CE7992" s="110"/>
    </row>
    <row r="7993" spans="9:83" s="108" customFormat="1" x14ac:dyDescent="0.25">
      <c r="I7993" s="111"/>
      <c r="J7993" s="111"/>
      <c r="K7993" s="111"/>
      <c r="L7993" s="111"/>
      <c r="M7993" s="111"/>
      <c r="N7993" s="111"/>
      <c r="O7993" s="112"/>
      <c r="AF7993" s="109"/>
      <c r="AG7993" s="109"/>
      <c r="AH7993" s="109"/>
      <c r="AN7993" s="109"/>
      <c r="AO7993" s="109"/>
      <c r="AP7993" s="109"/>
      <c r="BF7993" s="305"/>
      <c r="BG7993" s="305"/>
      <c r="BJ7993" s="344"/>
      <c r="BK7993" s="344"/>
      <c r="BS7993" s="305"/>
      <c r="BT7993" s="305"/>
      <c r="BU7993" s="305"/>
      <c r="BV7993" s="305"/>
      <c r="BW7993" s="305"/>
      <c r="BX7993" s="305"/>
      <c r="BY7993" s="305"/>
      <c r="BZ7993" s="305"/>
      <c r="CA7993" s="305"/>
      <c r="CE7993" s="110"/>
    </row>
    <row r="7994" spans="9:83" s="108" customFormat="1" x14ac:dyDescent="0.25">
      <c r="I7994" s="111"/>
      <c r="J7994" s="111"/>
      <c r="K7994" s="111"/>
      <c r="L7994" s="111"/>
      <c r="M7994" s="111"/>
      <c r="N7994" s="111"/>
      <c r="O7994" s="112"/>
      <c r="AF7994" s="109"/>
      <c r="AG7994" s="109"/>
      <c r="AH7994" s="109"/>
      <c r="AN7994" s="109"/>
      <c r="AO7994" s="109"/>
      <c r="AP7994" s="109"/>
      <c r="BF7994" s="305"/>
      <c r="BG7994" s="305"/>
      <c r="BJ7994" s="344"/>
      <c r="BK7994" s="344"/>
      <c r="BS7994" s="305"/>
      <c r="BT7994" s="305"/>
      <c r="BU7994" s="305"/>
      <c r="BV7994" s="305"/>
      <c r="BW7994" s="305"/>
      <c r="BX7994" s="305"/>
      <c r="BY7994" s="305"/>
      <c r="BZ7994" s="305"/>
      <c r="CA7994" s="305"/>
      <c r="CE7994" s="110"/>
    </row>
    <row r="7995" spans="9:83" s="108" customFormat="1" x14ac:dyDescent="0.25">
      <c r="I7995" s="111"/>
      <c r="J7995" s="111"/>
      <c r="K7995" s="111"/>
      <c r="L7995" s="111"/>
      <c r="M7995" s="111"/>
      <c r="N7995" s="111"/>
      <c r="O7995" s="112"/>
      <c r="AF7995" s="109"/>
      <c r="AG7995" s="109"/>
      <c r="AH7995" s="109"/>
      <c r="AN7995" s="109"/>
      <c r="AO7995" s="109"/>
      <c r="AP7995" s="109"/>
      <c r="BF7995" s="305"/>
      <c r="BG7995" s="305"/>
      <c r="BJ7995" s="344"/>
      <c r="BK7995" s="344"/>
      <c r="BS7995" s="305"/>
      <c r="BT7995" s="305"/>
      <c r="BU7995" s="305"/>
      <c r="BV7995" s="305"/>
      <c r="BW7995" s="305"/>
      <c r="BX7995" s="305"/>
      <c r="BY7995" s="305"/>
      <c r="BZ7995" s="305"/>
      <c r="CA7995" s="305"/>
      <c r="CE7995" s="110"/>
    </row>
    <row r="7996" spans="9:83" s="108" customFormat="1" x14ac:dyDescent="0.25">
      <c r="I7996" s="111"/>
      <c r="J7996" s="111"/>
      <c r="K7996" s="111"/>
      <c r="L7996" s="111"/>
      <c r="M7996" s="111"/>
      <c r="N7996" s="111"/>
      <c r="O7996" s="112"/>
      <c r="AF7996" s="109"/>
      <c r="AG7996" s="109"/>
      <c r="AH7996" s="109"/>
      <c r="AN7996" s="109"/>
      <c r="AO7996" s="109"/>
      <c r="AP7996" s="109"/>
      <c r="BF7996" s="305"/>
      <c r="BG7996" s="305"/>
      <c r="BJ7996" s="344"/>
      <c r="BK7996" s="344"/>
      <c r="BS7996" s="305"/>
      <c r="BT7996" s="305"/>
      <c r="BU7996" s="305"/>
      <c r="BV7996" s="305"/>
      <c r="BW7996" s="305"/>
      <c r="BX7996" s="305"/>
      <c r="BY7996" s="305"/>
      <c r="BZ7996" s="305"/>
      <c r="CA7996" s="305"/>
      <c r="CE7996" s="110"/>
    </row>
    <row r="7997" spans="9:83" s="108" customFormat="1" x14ac:dyDescent="0.25">
      <c r="I7997" s="111"/>
      <c r="J7997" s="111"/>
      <c r="K7997" s="111"/>
      <c r="L7997" s="111"/>
      <c r="M7997" s="111"/>
      <c r="N7997" s="111"/>
      <c r="O7997" s="112"/>
      <c r="AF7997" s="109"/>
      <c r="AG7997" s="109"/>
      <c r="AH7997" s="109"/>
      <c r="AN7997" s="109"/>
      <c r="AO7997" s="109"/>
      <c r="AP7997" s="109"/>
      <c r="BF7997" s="305"/>
      <c r="BG7997" s="305"/>
      <c r="BJ7997" s="344"/>
      <c r="BK7997" s="344"/>
      <c r="BS7997" s="305"/>
      <c r="BT7997" s="305"/>
      <c r="BU7997" s="305"/>
      <c r="BV7997" s="305"/>
      <c r="BW7997" s="305"/>
      <c r="BX7997" s="305"/>
      <c r="BY7997" s="305"/>
      <c r="BZ7997" s="305"/>
      <c r="CA7997" s="305"/>
      <c r="CE7997" s="110"/>
    </row>
    <row r="7998" spans="9:83" s="108" customFormat="1" x14ac:dyDescent="0.25">
      <c r="I7998" s="111"/>
      <c r="J7998" s="111"/>
      <c r="K7998" s="111"/>
      <c r="L7998" s="111"/>
      <c r="M7998" s="111"/>
      <c r="N7998" s="111"/>
      <c r="O7998" s="112"/>
      <c r="AF7998" s="109"/>
      <c r="AG7998" s="109"/>
      <c r="AH7998" s="109"/>
      <c r="AN7998" s="109"/>
      <c r="AO7998" s="109"/>
      <c r="AP7998" s="109"/>
      <c r="BF7998" s="305"/>
      <c r="BG7998" s="305"/>
      <c r="BJ7998" s="344"/>
      <c r="BK7998" s="344"/>
      <c r="BS7998" s="305"/>
      <c r="BT7998" s="305"/>
      <c r="BU7998" s="305"/>
      <c r="BV7998" s="305"/>
      <c r="BW7998" s="305"/>
      <c r="BX7998" s="305"/>
      <c r="BY7998" s="305"/>
      <c r="BZ7998" s="305"/>
      <c r="CA7998" s="305"/>
      <c r="CE7998" s="110"/>
    </row>
    <row r="7999" spans="9:83" s="108" customFormat="1" x14ac:dyDescent="0.25">
      <c r="I7999" s="111"/>
      <c r="J7999" s="111"/>
      <c r="K7999" s="111"/>
      <c r="L7999" s="111"/>
      <c r="M7999" s="111"/>
      <c r="N7999" s="111"/>
      <c r="O7999" s="112"/>
      <c r="AF7999" s="109"/>
      <c r="AG7999" s="109"/>
      <c r="AH7999" s="109"/>
      <c r="AN7999" s="109"/>
      <c r="AO7999" s="109"/>
      <c r="AP7999" s="109"/>
      <c r="BF7999" s="305"/>
      <c r="BG7999" s="305"/>
      <c r="BJ7999" s="344"/>
      <c r="BK7999" s="344"/>
      <c r="BS7999" s="305"/>
      <c r="BT7999" s="305"/>
      <c r="BU7999" s="305"/>
      <c r="BV7999" s="305"/>
      <c r="BW7999" s="305"/>
      <c r="BX7999" s="305"/>
      <c r="BY7999" s="305"/>
      <c r="BZ7999" s="305"/>
      <c r="CA7999" s="305"/>
      <c r="CE7999" s="110"/>
    </row>
    <row r="8000" spans="9:83" s="108" customFormat="1" x14ac:dyDescent="0.25">
      <c r="I8000" s="111"/>
      <c r="J8000" s="111"/>
      <c r="K8000" s="111"/>
      <c r="L8000" s="111"/>
      <c r="M8000" s="111"/>
      <c r="N8000" s="111"/>
      <c r="O8000" s="112"/>
      <c r="AF8000" s="109"/>
      <c r="AG8000" s="109"/>
      <c r="AH8000" s="109"/>
      <c r="AN8000" s="109"/>
      <c r="AO8000" s="109"/>
      <c r="AP8000" s="109"/>
      <c r="BF8000" s="305"/>
      <c r="BG8000" s="305"/>
      <c r="BJ8000" s="344"/>
      <c r="BK8000" s="344"/>
      <c r="BS8000" s="305"/>
      <c r="BT8000" s="305"/>
      <c r="BU8000" s="305"/>
      <c r="BV8000" s="305"/>
      <c r="BW8000" s="305"/>
      <c r="BX8000" s="305"/>
      <c r="BY8000" s="305"/>
      <c r="BZ8000" s="305"/>
      <c r="CA8000" s="305"/>
      <c r="CE8000" s="110"/>
    </row>
    <row r="8001" spans="9:83" s="108" customFormat="1" x14ac:dyDescent="0.25">
      <c r="I8001" s="111"/>
      <c r="J8001" s="111"/>
      <c r="K8001" s="111"/>
      <c r="L8001" s="111"/>
      <c r="M8001" s="111"/>
      <c r="N8001" s="111"/>
      <c r="O8001" s="112"/>
      <c r="AF8001" s="109"/>
      <c r="AG8001" s="109"/>
      <c r="AH8001" s="109"/>
      <c r="AN8001" s="109"/>
      <c r="AO8001" s="109"/>
      <c r="AP8001" s="109"/>
      <c r="BF8001" s="305"/>
      <c r="BG8001" s="305"/>
      <c r="BJ8001" s="344"/>
      <c r="BK8001" s="344"/>
      <c r="BS8001" s="305"/>
      <c r="BT8001" s="305"/>
      <c r="BU8001" s="305"/>
      <c r="BV8001" s="305"/>
      <c r="BW8001" s="305"/>
      <c r="BX8001" s="305"/>
      <c r="BY8001" s="305"/>
      <c r="BZ8001" s="305"/>
      <c r="CA8001" s="305"/>
      <c r="CE8001" s="110"/>
    </row>
    <row r="8002" spans="9:83" s="108" customFormat="1" x14ac:dyDescent="0.25">
      <c r="I8002" s="111"/>
      <c r="J8002" s="111"/>
      <c r="K8002" s="111"/>
      <c r="L8002" s="111"/>
      <c r="M8002" s="111"/>
      <c r="N8002" s="111"/>
      <c r="O8002" s="112"/>
      <c r="AF8002" s="109"/>
      <c r="AG8002" s="109"/>
      <c r="AH8002" s="109"/>
      <c r="AN8002" s="109"/>
      <c r="AO8002" s="109"/>
      <c r="AP8002" s="109"/>
      <c r="BF8002" s="305"/>
      <c r="BG8002" s="305"/>
      <c r="BJ8002" s="344"/>
      <c r="BK8002" s="344"/>
      <c r="BS8002" s="305"/>
      <c r="BT8002" s="305"/>
      <c r="BU8002" s="305"/>
      <c r="BV8002" s="305"/>
      <c r="BW8002" s="305"/>
      <c r="BX8002" s="305"/>
      <c r="BY8002" s="305"/>
      <c r="BZ8002" s="305"/>
      <c r="CA8002" s="305"/>
      <c r="CE8002" s="110"/>
    </row>
    <row r="8003" spans="9:83" s="108" customFormat="1" x14ac:dyDescent="0.25">
      <c r="I8003" s="111"/>
      <c r="J8003" s="111"/>
      <c r="K8003" s="111"/>
      <c r="L8003" s="111"/>
      <c r="M8003" s="111"/>
      <c r="N8003" s="111"/>
      <c r="O8003" s="112"/>
      <c r="AF8003" s="109"/>
      <c r="AG8003" s="109"/>
      <c r="AH8003" s="109"/>
      <c r="AN8003" s="109"/>
      <c r="AO8003" s="109"/>
      <c r="AP8003" s="109"/>
      <c r="BF8003" s="305"/>
      <c r="BG8003" s="305"/>
      <c r="BJ8003" s="344"/>
      <c r="BK8003" s="344"/>
      <c r="BS8003" s="305"/>
      <c r="BT8003" s="305"/>
      <c r="BU8003" s="305"/>
      <c r="BV8003" s="305"/>
      <c r="BW8003" s="305"/>
      <c r="BX8003" s="305"/>
      <c r="BY8003" s="305"/>
      <c r="BZ8003" s="305"/>
      <c r="CA8003" s="305"/>
      <c r="CE8003" s="110"/>
    </row>
    <row r="8004" spans="9:83" s="108" customFormat="1" x14ac:dyDescent="0.25">
      <c r="I8004" s="111"/>
      <c r="J8004" s="111"/>
      <c r="K8004" s="111"/>
      <c r="L8004" s="111"/>
      <c r="M8004" s="111"/>
      <c r="N8004" s="111"/>
      <c r="O8004" s="112"/>
      <c r="AF8004" s="109"/>
      <c r="AG8004" s="109"/>
      <c r="AH8004" s="109"/>
      <c r="AN8004" s="109"/>
      <c r="AO8004" s="109"/>
      <c r="AP8004" s="109"/>
      <c r="BF8004" s="305"/>
      <c r="BG8004" s="305"/>
      <c r="BJ8004" s="344"/>
      <c r="BK8004" s="344"/>
      <c r="BS8004" s="305"/>
      <c r="BT8004" s="305"/>
      <c r="BU8004" s="305"/>
      <c r="BV8004" s="305"/>
      <c r="BW8004" s="305"/>
      <c r="BX8004" s="305"/>
      <c r="BY8004" s="305"/>
      <c r="BZ8004" s="305"/>
      <c r="CA8004" s="305"/>
      <c r="CE8004" s="110"/>
    </row>
    <row r="8005" spans="9:83" s="108" customFormat="1" x14ac:dyDescent="0.25">
      <c r="I8005" s="111"/>
      <c r="J8005" s="111"/>
      <c r="K8005" s="111"/>
      <c r="L8005" s="111"/>
      <c r="M8005" s="111"/>
      <c r="N8005" s="111"/>
      <c r="O8005" s="112"/>
      <c r="AF8005" s="109"/>
      <c r="AG8005" s="109"/>
      <c r="AH8005" s="109"/>
      <c r="AN8005" s="109"/>
      <c r="AO8005" s="109"/>
      <c r="AP8005" s="109"/>
      <c r="BF8005" s="305"/>
      <c r="BG8005" s="305"/>
      <c r="BJ8005" s="344"/>
      <c r="BK8005" s="344"/>
      <c r="BS8005" s="305"/>
      <c r="BT8005" s="305"/>
      <c r="BU8005" s="305"/>
      <c r="BV8005" s="305"/>
      <c r="BW8005" s="305"/>
      <c r="BX8005" s="305"/>
      <c r="BY8005" s="305"/>
      <c r="BZ8005" s="305"/>
      <c r="CA8005" s="305"/>
      <c r="CE8005" s="110"/>
    </row>
    <row r="8006" spans="9:83" s="108" customFormat="1" x14ac:dyDescent="0.25">
      <c r="I8006" s="111"/>
      <c r="J8006" s="111"/>
      <c r="K8006" s="111"/>
      <c r="L8006" s="111"/>
      <c r="M8006" s="111"/>
      <c r="N8006" s="111"/>
      <c r="O8006" s="112"/>
      <c r="AF8006" s="109"/>
      <c r="AG8006" s="109"/>
      <c r="AH8006" s="109"/>
      <c r="AN8006" s="109"/>
      <c r="AO8006" s="109"/>
      <c r="AP8006" s="109"/>
      <c r="BF8006" s="305"/>
      <c r="BG8006" s="305"/>
      <c r="BJ8006" s="344"/>
      <c r="BK8006" s="344"/>
      <c r="BS8006" s="305"/>
      <c r="BT8006" s="305"/>
      <c r="BU8006" s="305"/>
      <c r="BV8006" s="305"/>
      <c r="BW8006" s="305"/>
      <c r="BX8006" s="305"/>
      <c r="BY8006" s="305"/>
      <c r="BZ8006" s="305"/>
      <c r="CA8006" s="305"/>
      <c r="CE8006" s="110"/>
    </row>
    <row r="8007" spans="9:83" s="108" customFormat="1" x14ac:dyDescent="0.25">
      <c r="I8007" s="111"/>
      <c r="J8007" s="111"/>
      <c r="K8007" s="111"/>
      <c r="L8007" s="111"/>
      <c r="M8007" s="111"/>
      <c r="N8007" s="111"/>
      <c r="O8007" s="112"/>
      <c r="AF8007" s="109"/>
      <c r="AG8007" s="109"/>
      <c r="AH8007" s="109"/>
      <c r="AN8007" s="109"/>
      <c r="AO8007" s="109"/>
      <c r="AP8007" s="109"/>
      <c r="BF8007" s="305"/>
      <c r="BG8007" s="305"/>
      <c r="BJ8007" s="344"/>
      <c r="BK8007" s="344"/>
      <c r="BS8007" s="305"/>
      <c r="BT8007" s="305"/>
      <c r="BU8007" s="305"/>
      <c r="BV8007" s="305"/>
      <c r="BW8007" s="305"/>
      <c r="BX8007" s="305"/>
      <c r="BY8007" s="305"/>
      <c r="BZ8007" s="305"/>
      <c r="CA8007" s="305"/>
      <c r="CE8007" s="110"/>
    </row>
    <row r="8008" spans="9:83" s="108" customFormat="1" x14ac:dyDescent="0.25">
      <c r="I8008" s="111"/>
      <c r="J8008" s="111"/>
      <c r="K8008" s="111"/>
      <c r="L8008" s="111"/>
      <c r="M8008" s="111"/>
      <c r="N8008" s="111"/>
      <c r="O8008" s="112"/>
      <c r="AF8008" s="109"/>
      <c r="AG8008" s="109"/>
      <c r="AH8008" s="109"/>
      <c r="AN8008" s="109"/>
      <c r="AO8008" s="109"/>
      <c r="AP8008" s="109"/>
      <c r="BF8008" s="305"/>
      <c r="BG8008" s="305"/>
      <c r="BJ8008" s="344"/>
      <c r="BK8008" s="344"/>
      <c r="BS8008" s="305"/>
      <c r="BT8008" s="305"/>
      <c r="BU8008" s="305"/>
      <c r="BV8008" s="305"/>
      <c r="BW8008" s="305"/>
      <c r="BX8008" s="305"/>
      <c r="BY8008" s="305"/>
      <c r="BZ8008" s="305"/>
      <c r="CA8008" s="305"/>
      <c r="CE8008" s="110"/>
    </row>
    <row r="8009" spans="9:83" s="108" customFormat="1" x14ac:dyDescent="0.25">
      <c r="I8009" s="111"/>
      <c r="J8009" s="111"/>
      <c r="K8009" s="111"/>
      <c r="L8009" s="111"/>
      <c r="M8009" s="111"/>
      <c r="N8009" s="111"/>
      <c r="O8009" s="112"/>
      <c r="AF8009" s="109"/>
      <c r="AG8009" s="109"/>
      <c r="AH8009" s="109"/>
      <c r="AN8009" s="109"/>
      <c r="AO8009" s="109"/>
      <c r="AP8009" s="109"/>
      <c r="BF8009" s="305"/>
      <c r="BG8009" s="305"/>
      <c r="BJ8009" s="344"/>
      <c r="BK8009" s="344"/>
      <c r="BS8009" s="305"/>
      <c r="BT8009" s="305"/>
      <c r="BU8009" s="305"/>
      <c r="BV8009" s="305"/>
      <c r="BW8009" s="305"/>
      <c r="BX8009" s="305"/>
      <c r="BY8009" s="305"/>
      <c r="BZ8009" s="305"/>
      <c r="CA8009" s="305"/>
      <c r="CE8009" s="110"/>
    </row>
    <row r="8010" spans="9:83" s="108" customFormat="1" x14ac:dyDescent="0.25">
      <c r="I8010" s="111"/>
      <c r="J8010" s="111"/>
      <c r="K8010" s="111"/>
      <c r="L8010" s="111"/>
      <c r="M8010" s="111"/>
      <c r="N8010" s="111"/>
      <c r="O8010" s="112"/>
      <c r="AF8010" s="109"/>
      <c r="AG8010" s="109"/>
      <c r="AH8010" s="109"/>
      <c r="AN8010" s="109"/>
      <c r="AO8010" s="109"/>
      <c r="AP8010" s="109"/>
      <c r="BF8010" s="305"/>
      <c r="BG8010" s="305"/>
      <c r="BJ8010" s="344"/>
      <c r="BK8010" s="344"/>
      <c r="BS8010" s="305"/>
      <c r="BT8010" s="305"/>
      <c r="BU8010" s="305"/>
      <c r="BV8010" s="305"/>
      <c r="BW8010" s="305"/>
      <c r="BX8010" s="305"/>
      <c r="BY8010" s="305"/>
      <c r="BZ8010" s="305"/>
      <c r="CA8010" s="305"/>
      <c r="CE8010" s="110"/>
    </row>
    <row r="8011" spans="9:83" s="108" customFormat="1" x14ac:dyDescent="0.25">
      <c r="I8011" s="111"/>
      <c r="J8011" s="111"/>
      <c r="K8011" s="111"/>
      <c r="L8011" s="111"/>
      <c r="M8011" s="111"/>
      <c r="N8011" s="111"/>
      <c r="O8011" s="112"/>
      <c r="AF8011" s="109"/>
      <c r="AG8011" s="109"/>
      <c r="AH8011" s="109"/>
      <c r="AN8011" s="109"/>
      <c r="AO8011" s="109"/>
      <c r="AP8011" s="109"/>
      <c r="BF8011" s="305"/>
      <c r="BG8011" s="305"/>
      <c r="BJ8011" s="344"/>
      <c r="BK8011" s="344"/>
      <c r="BS8011" s="305"/>
      <c r="BT8011" s="305"/>
      <c r="BU8011" s="305"/>
      <c r="BV8011" s="305"/>
      <c r="BW8011" s="305"/>
      <c r="BX8011" s="305"/>
      <c r="BY8011" s="305"/>
      <c r="BZ8011" s="305"/>
      <c r="CA8011" s="305"/>
      <c r="CE8011" s="110"/>
    </row>
    <row r="8012" spans="9:83" s="108" customFormat="1" x14ac:dyDescent="0.25">
      <c r="I8012" s="111"/>
      <c r="J8012" s="111"/>
      <c r="K8012" s="111"/>
      <c r="L8012" s="111"/>
      <c r="M8012" s="111"/>
      <c r="N8012" s="111"/>
      <c r="O8012" s="112"/>
      <c r="AF8012" s="109"/>
      <c r="AG8012" s="109"/>
      <c r="AH8012" s="109"/>
      <c r="AN8012" s="109"/>
      <c r="AO8012" s="109"/>
      <c r="AP8012" s="109"/>
      <c r="BF8012" s="305"/>
      <c r="BG8012" s="305"/>
      <c r="BJ8012" s="344"/>
      <c r="BK8012" s="344"/>
      <c r="BS8012" s="305"/>
      <c r="BT8012" s="305"/>
      <c r="BU8012" s="305"/>
      <c r="BV8012" s="305"/>
      <c r="BW8012" s="305"/>
      <c r="BX8012" s="305"/>
      <c r="BY8012" s="305"/>
      <c r="BZ8012" s="305"/>
      <c r="CA8012" s="305"/>
      <c r="CE8012" s="110"/>
    </row>
    <row r="8013" spans="9:83" s="108" customFormat="1" x14ac:dyDescent="0.25">
      <c r="I8013" s="111"/>
      <c r="J8013" s="111"/>
      <c r="K8013" s="111"/>
      <c r="L8013" s="111"/>
      <c r="M8013" s="111"/>
      <c r="N8013" s="111"/>
      <c r="O8013" s="112"/>
      <c r="AF8013" s="109"/>
      <c r="AG8013" s="109"/>
      <c r="AH8013" s="109"/>
      <c r="AN8013" s="109"/>
      <c r="AO8013" s="109"/>
      <c r="AP8013" s="109"/>
      <c r="BF8013" s="305"/>
      <c r="BG8013" s="305"/>
      <c r="BJ8013" s="344"/>
      <c r="BK8013" s="344"/>
      <c r="BS8013" s="305"/>
      <c r="BT8013" s="305"/>
      <c r="BU8013" s="305"/>
      <c r="BV8013" s="305"/>
      <c r="BW8013" s="305"/>
      <c r="BX8013" s="305"/>
      <c r="BY8013" s="305"/>
      <c r="BZ8013" s="305"/>
      <c r="CA8013" s="305"/>
      <c r="CE8013" s="110"/>
    </row>
    <row r="8014" spans="9:83" s="108" customFormat="1" x14ac:dyDescent="0.25">
      <c r="I8014" s="111"/>
      <c r="J8014" s="111"/>
      <c r="K8014" s="111"/>
      <c r="L8014" s="111"/>
      <c r="M8014" s="111"/>
      <c r="N8014" s="111"/>
      <c r="O8014" s="112"/>
      <c r="AF8014" s="109"/>
      <c r="AG8014" s="109"/>
      <c r="AH8014" s="109"/>
      <c r="AN8014" s="109"/>
      <c r="AO8014" s="109"/>
      <c r="AP8014" s="109"/>
      <c r="BF8014" s="305"/>
      <c r="BG8014" s="305"/>
      <c r="BJ8014" s="344"/>
      <c r="BK8014" s="344"/>
      <c r="BS8014" s="305"/>
      <c r="BT8014" s="305"/>
      <c r="BU8014" s="305"/>
      <c r="BV8014" s="305"/>
      <c r="BW8014" s="305"/>
      <c r="BX8014" s="305"/>
      <c r="BY8014" s="305"/>
      <c r="BZ8014" s="305"/>
      <c r="CA8014" s="305"/>
      <c r="CE8014" s="110"/>
    </row>
    <row r="8015" spans="9:83" s="108" customFormat="1" x14ac:dyDescent="0.25">
      <c r="I8015" s="111"/>
      <c r="J8015" s="111"/>
      <c r="K8015" s="111"/>
      <c r="L8015" s="111"/>
      <c r="M8015" s="111"/>
      <c r="N8015" s="111"/>
      <c r="O8015" s="112"/>
      <c r="AF8015" s="109"/>
      <c r="AG8015" s="109"/>
      <c r="AH8015" s="109"/>
      <c r="AN8015" s="109"/>
      <c r="AO8015" s="109"/>
      <c r="AP8015" s="109"/>
      <c r="BF8015" s="305"/>
      <c r="BG8015" s="305"/>
      <c r="BJ8015" s="344"/>
      <c r="BK8015" s="344"/>
      <c r="BS8015" s="305"/>
      <c r="BT8015" s="305"/>
      <c r="BU8015" s="305"/>
      <c r="BV8015" s="305"/>
      <c r="BW8015" s="305"/>
      <c r="BX8015" s="305"/>
      <c r="BY8015" s="305"/>
      <c r="BZ8015" s="305"/>
      <c r="CA8015" s="305"/>
      <c r="CE8015" s="110"/>
    </row>
    <row r="8016" spans="9:83" s="108" customFormat="1" x14ac:dyDescent="0.25">
      <c r="I8016" s="111"/>
      <c r="J8016" s="111"/>
      <c r="K8016" s="111"/>
      <c r="L8016" s="111"/>
      <c r="M8016" s="111"/>
      <c r="N8016" s="111"/>
      <c r="O8016" s="112"/>
      <c r="AF8016" s="109"/>
      <c r="AG8016" s="109"/>
      <c r="AH8016" s="109"/>
      <c r="AN8016" s="109"/>
      <c r="AO8016" s="109"/>
      <c r="AP8016" s="109"/>
      <c r="BF8016" s="305"/>
      <c r="BG8016" s="305"/>
      <c r="BJ8016" s="344"/>
      <c r="BK8016" s="344"/>
      <c r="BS8016" s="305"/>
      <c r="BT8016" s="305"/>
      <c r="BU8016" s="305"/>
      <c r="BV8016" s="305"/>
      <c r="BW8016" s="305"/>
      <c r="BX8016" s="305"/>
      <c r="BY8016" s="305"/>
      <c r="BZ8016" s="305"/>
      <c r="CA8016" s="305"/>
      <c r="CE8016" s="110"/>
    </row>
    <row r="8017" spans="9:83" s="108" customFormat="1" x14ac:dyDescent="0.25">
      <c r="I8017" s="111"/>
      <c r="J8017" s="111"/>
      <c r="K8017" s="111"/>
      <c r="L8017" s="111"/>
      <c r="M8017" s="111"/>
      <c r="N8017" s="111"/>
      <c r="O8017" s="112"/>
      <c r="AF8017" s="109"/>
      <c r="AG8017" s="109"/>
      <c r="AH8017" s="109"/>
      <c r="AN8017" s="109"/>
      <c r="AO8017" s="109"/>
      <c r="AP8017" s="109"/>
      <c r="BF8017" s="305"/>
      <c r="BG8017" s="305"/>
      <c r="BJ8017" s="344"/>
      <c r="BK8017" s="344"/>
      <c r="BS8017" s="305"/>
      <c r="BT8017" s="305"/>
      <c r="BU8017" s="305"/>
      <c r="BV8017" s="305"/>
      <c r="BW8017" s="305"/>
      <c r="BX8017" s="305"/>
      <c r="BY8017" s="305"/>
      <c r="BZ8017" s="305"/>
      <c r="CA8017" s="305"/>
      <c r="CE8017" s="110"/>
    </row>
    <row r="8018" spans="9:83" s="108" customFormat="1" x14ac:dyDescent="0.25">
      <c r="I8018" s="111"/>
      <c r="J8018" s="111"/>
      <c r="K8018" s="111"/>
      <c r="L8018" s="111"/>
      <c r="M8018" s="111"/>
      <c r="N8018" s="111"/>
      <c r="O8018" s="112"/>
      <c r="AF8018" s="109"/>
      <c r="AG8018" s="109"/>
      <c r="AH8018" s="109"/>
      <c r="AN8018" s="109"/>
      <c r="AO8018" s="109"/>
      <c r="AP8018" s="109"/>
      <c r="BF8018" s="305"/>
      <c r="BG8018" s="305"/>
      <c r="BJ8018" s="344"/>
      <c r="BK8018" s="344"/>
      <c r="BS8018" s="305"/>
      <c r="BT8018" s="305"/>
      <c r="BU8018" s="305"/>
      <c r="BV8018" s="305"/>
      <c r="BW8018" s="305"/>
      <c r="BX8018" s="305"/>
      <c r="BY8018" s="305"/>
      <c r="BZ8018" s="305"/>
      <c r="CA8018" s="305"/>
      <c r="CE8018" s="110"/>
    </row>
    <row r="8019" spans="9:83" s="108" customFormat="1" x14ac:dyDescent="0.25">
      <c r="I8019" s="111"/>
      <c r="J8019" s="111"/>
      <c r="K8019" s="111"/>
      <c r="L8019" s="111"/>
      <c r="M8019" s="111"/>
      <c r="N8019" s="111"/>
      <c r="O8019" s="112"/>
      <c r="AF8019" s="109"/>
      <c r="AG8019" s="109"/>
      <c r="AH8019" s="109"/>
      <c r="AN8019" s="109"/>
      <c r="AO8019" s="109"/>
      <c r="AP8019" s="109"/>
      <c r="BF8019" s="305"/>
      <c r="BG8019" s="305"/>
      <c r="BJ8019" s="344"/>
      <c r="BK8019" s="344"/>
      <c r="BS8019" s="305"/>
      <c r="BT8019" s="305"/>
      <c r="BU8019" s="305"/>
      <c r="BV8019" s="305"/>
      <c r="BW8019" s="305"/>
      <c r="BX8019" s="305"/>
      <c r="BY8019" s="305"/>
      <c r="BZ8019" s="305"/>
      <c r="CA8019" s="305"/>
      <c r="CE8019" s="110"/>
    </row>
    <row r="8020" spans="9:83" s="108" customFormat="1" x14ac:dyDescent="0.25">
      <c r="I8020" s="111"/>
      <c r="J8020" s="111"/>
      <c r="K8020" s="111"/>
      <c r="L8020" s="111"/>
      <c r="M8020" s="111"/>
      <c r="N8020" s="111"/>
      <c r="O8020" s="112"/>
      <c r="AF8020" s="109"/>
      <c r="AG8020" s="109"/>
      <c r="AH8020" s="109"/>
      <c r="AN8020" s="109"/>
      <c r="AO8020" s="109"/>
      <c r="AP8020" s="109"/>
      <c r="BF8020" s="305"/>
      <c r="BG8020" s="305"/>
      <c r="BJ8020" s="344"/>
      <c r="BK8020" s="344"/>
      <c r="BS8020" s="305"/>
      <c r="BT8020" s="305"/>
      <c r="BU8020" s="305"/>
      <c r="BV8020" s="305"/>
      <c r="BW8020" s="305"/>
      <c r="BX8020" s="305"/>
      <c r="BY8020" s="305"/>
      <c r="BZ8020" s="305"/>
      <c r="CA8020" s="305"/>
      <c r="CE8020" s="110"/>
    </row>
    <row r="8021" spans="9:83" s="108" customFormat="1" x14ac:dyDescent="0.25">
      <c r="I8021" s="111"/>
      <c r="J8021" s="111"/>
      <c r="K8021" s="111"/>
      <c r="L8021" s="111"/>
      <c r="M8021" s="111"/>
      <c r="N8021" s="111"/>
      <c r="O8021" s="112"/>
      <c r="AF8021" s="109"/>
      <c r="AG8021" s="109"/>
      <c r="AH8021" s="109"/>
      <c r="AN8021" s="109"/>
      <c r="AO8021" s="109"/>
      <c r="AP8021" s="109"/>
      <c r="BF8021" s="305"/>
      <c r="BG8021" s="305"/>
      <c r="BJ8021" s="344"/>
      <c r="BK8021" s="344"/>
      <c r="BS8021" s="305"/>
      <c r="BT8021" s="305"/>
      <c r="BU8021" s="305"/>
      <c r="BV8021" s="305"/>
      <c r="BW8021" s="305"/>
      <c r="BX8021" s="305"/>
      <c r="BY8021" s="305"/>
      <c r="BZ8021" s="305"/>
      <c r="CA8021" s="305"/>
      <c r="CE8021" s="110"/>
    </row>
    <row r="8022" spans="9:83" s="108" customFormat="1" x14ac:dyDescent="0.25">
      <c r="I8022" s="111"/>
      <c r="J8022" s="111"/>
      <c r="K8022" s="111"/>
      <c r="L8022" s="111"/>
      <c r="M8022" s="111"/>
      <c r="N8022" s="111"/>
      <c r="O8022" s="112"/>
      <c r="AF8022" s="109"/>
      <c r="AG8022" s="109"/>
      <c r="AH8022" s="109"/>
      <c r="AN8022" s="109"/>
      <c r="AO8022" s="109"/>
      <c r="AP8022" s="109"/>
      <c r="BF8022" s="305"/>
      <c r="BG8022" s="305"/>
      <c r="BJ8022" s="344"/>
      <c r="BK8022" s="344"/>
      <c r="BS8022" s="305"/>
      <c r="BT8022" s="305"/>
      <c r="BU8022" s="305"/>
      <c r="BV8022" s="305"/>
      <c r="BW8022" s="305"/>
      <c r="BX8022" s="305"/>
      <c r="BY8022" s="305"/>
      <c r="BZ8022" s="305"/>
      <c r="CA8022" s="305"/>
      <c r="CE8022" s="110"/>
    </row>
    <row r="8023" spans="9:83" s="108" customFormat="1" x14ac:dyDescent="0.25">
      <c r="I8023" s="111"/>
      <c r="J8023" s="111"/>
      <c r="K8023" s="111"/>
      <c r="L8023" s="111"/>
      <c r="M8023" s="111"/>
      <c r="N8023" s="111"/>
      <c r="O8023" s="112"/>
      <c r="AF8023" s="109"/>
      <c r="AG8023" s="109"/>
      <c r="AH8023" s="109"/>
      <c r="AN8023" s="109"/>
      <c r="AO8023" s="109"/>
      <c r="AP8023" s="109"/>
      <c r="BF8023" s="305"/>
      <c r="BG8023" s="305"/>
      <c r="BJ8023" s="344"/>
      <c r="BK8023" s="344"/>
      <c r="BS8023" s="305"/>
      <c r="BT8023" s="305"/>
      <c r="BU8023" s="305"/>
      <c r="BV8023" s="305"/>
      <c r="BW8023" s="305"/>
      <c r="BX8023" s="305"/>
      <c r="BY8023" s="305"/>
      <c r="BZ8023" s="305"/>
      <c r="CA8023" s="305"/>
      <c r="CE8023" s="110"/>
    </row>
    <row r="8024" spans="9:83" s="108" customFormat="1" x14ac:dyDescent="0.25">
      <c r="I8024" s="111"/>
      <c r="J8024" s="111"/>
      <c r="K8024" s="111"/>
      <c r="L8024" s="111"/>
      <c r="M8024" s="111"/>
      <c r="N8024" s="111"/>
      <c r="O8024" s="112"/>
      <c r="AF8024" s="109"/>
      <c r="AG8024" s="109"/>
      <c r="AH8024" s="109"/>
      <c r="AN8024" s="109"/>
      <c r="AO8024" s="109"/>
      <c r="AP8024" s="109"/>
      <c r="BF8024" s="305"/>
      <c r="BG8024" s="305"/>
      <c r="BJ8024" s="344"/>
      <c r="BK8024" s="344"/>
      <c r="BS8024" s="305"/>
      <c r="BT8024" s="305"/>
      <c r="BU8024" s="305"/>
      <c r="BV8024" s="305"/>
      <c r="BW8024" s="305"/>
      <c r="BX8024" s="305"/>
      <c r="BY8024" s="305"/>
      <c r="BZ8024" s="305"/>
      <c r="CA8024" s="305"/>
      <c r="CE8024" s="110"/>
    </row>
    <row r="8025" spans="9:83" s="108" customFormat="1" x14ac:dyDescent="0.25">
      <c r="I8025" s="111"/>
      <c r="J8025" s="111"/>
      <c r="K8025" s="111"/>
      <c r="L8025" s="111"/>
      <c r="M8025" s="111"/>
      <c r="N8025" s="111"/>
      <c r="O8025" s="112"/>
      <c r="AF8025" s="109"/>
      <c r="AG8025" s="109"/>
      <c r="AH8025" s="109"/>
      <c r="AN8025" s="109"/>
      <c r="AO8025" s="109"/>
      <c r="AP8025" s="109"/>
      <c r="BF8025" s="305"/>
      <c r="BG8025" s="305"/>
      <c r="BJ8025" s="344"/>
      <c r="BK8025" s="344"/>
      <c r="BS8025" s="305"/>
      <c r="BT8025" s="305"/>
      <c r="BU8025" s="305"/>
      <c r="BV8025" s="305"/>
      <c r="BW8025" s="305"/>
      <c r="BX8025" s="305"/>
      <c r="BY8025" s="305"/>
      <c r="BZ8025" s="305"/>
      <c r="CA8025" s="305"/>
      <c r="CE8025" s="110"/>
    </row>
    <row r="8026" spans="9:83" s="108" customFormat="1" x14ac:dyDescent="0.25">
      <c r="I8026" s="111"/>
      <c r="J8026" s="111"/>
      <c r="K8026" s="111"/>
      <c r="L8026" s="111"/>
      <c r="M8026" s="111"/>
      <c r="N8026" s="111"/>
      <c r="O8026" s="112"/>
      <c r="AF8026" s="109"/>
      <c r="AG8026" s="109"/>
      <c r="AH8026" s="109"/>
      <c r="AN8026" s="109"/>
      <c r="AO8026" s="109"/>
      <c r="AP8026" s="109"/>
      <c r="BF8026" s="305"/>
      <c r="BG8026" s="305"/>
      <c r="BJ8026" s="344"/>
      <c r="BK8026" s="344"/>
      <c r="BS8026" s="305"/>
      <c r="BT8026" s="305"/>
      <c r="BU8026" s="305"/>
      <c r="BV8026" s="305"/>
      <c r="BW8026" s="305"/>
      <c r="BX8026" s="305"/>
      <c r="BY8026" s="305"/>
      <c r="BZ8026" s="305"/>
      <c r="CA8026" s="305"/>
      <c r="CE8026" s="110"/>
    </row>
    <row r="8027" spans="9:83" s="108" customFormat="1" x14ac:dyDescent="0.25">
      <c r="I8027" s="111"/>
      <c r="J8027" s="111"/>
      <c r="K8027" s="111"/>
      <c r="L8027" s="111"/>
      <c r="M8027" s="111"/>
      <c r="N8027" s="111"/>
      <c r="O8027" s="112"/>
      <c r="AF8027" s="109"/>
      <c r="AG8027" s="109"/>
      <c r="AH8027" s="109"/>
      <c r="AN8027" s="109"/>
      <c r="AO8027" s="109"/>
      <c r="AP8027" s="109"/>
      <c r="BF8027" s="305"/>
      <c r="BG8027" s="305"/>
      <c r="BJ8027" s="344"/>
      <c r="BK8027" s="344"/>
      <c r="BS8027" s="305"/>
      <c r="BT8027" s="305"/>
      <c r="BU8027" s="305"/>
      <c r="BV8027" s="305"/>
      <c r="BW8027" s="305"/>
      <c r="BX8027" s="305"/>
      <c r="BY8027" s="305"/>
      <c r="BZ8027" s="305"/>
      <c r="CA8027" s="305"/>
      <c r="CE8027" s="110"/>
    </row>
    <row r="8028" spans="9:83" s="108" customFormat="1" x14ac:dyDescent="0.25">
      <c r="I8028" s="111"/>
      <c r="J8028" s="111"/>
      <c r="K8028" s="111"/>
      <c r="L8028" s="111"/>
      <c r="M8028" s="111"/>
      <c r="N8028" s="111"/>
      <c r="O8028" s="112"/>
      <c r="AF8028" s="109"/>
      <c r="AG8028" s="109"/>
      <c r="AH8028" s="109"/>
      <c r="AN8028" s="109"/>
      <c r="AO8028" s="109"/>
      <c r="AP8028" s="109"/>
      <c r="BF8028" s="305"/>
      <c r="BG8028" s="305"/>
      <c r="BJ8028" s="344"/>
      <c r="BK8028" s="344"/>
      <c r="BS8028" s="305"/>
      <c r="BT8028" s="305"/>
      <c r="BU8028" s="305"/>
      <c r="BV8028" s="305"/>
      <c r="BW8028" s="305"/>
      <c r="BX8028" s="305"/>
      <c r="BY8028" s="305"/>
      <c r="BZ8028" s="305"/>
      <c r="CA8028" s="305"/>
      <c r="CE8028" s="110"/>
    </row>
    <row r="8029" spans="9:83" s="108" customFormat="1" x14ac:dyDescent="0.25">
      <c r="I8029" s="111"/>
      <c r="J8029" s="111"/>
      <c r="K8029" s="111"/>
      <c r="L8029" s="111"/>
      <c r="M8029" s="111"/>
      <c r="N8029" s="111"/>
      <c r="O8029" s="112"/>
      <c r="AF8029" s="109"/>
      <c r="AG8029" s="109"/>
      <c r="AH8029" s="109"/>
      <c r="AN8029" s="109"/>
      <c r="AO8029" s="109"/>
      <c r="AP8029" s="109"/>
      <c r="BF8029" s="305"/>
      <c r="BG8029" s="305"/>
      <c r="BJ8029" s="344"/>
      <c r="BK8029" s="344"/>
      <c r="BS8029" s="305"/>
      <c r="BT8029" s="305"/>
      <c r="BU8029" s="305"/>
      <c r="BV8029" s="305"/>
      <c r="BW8029" s="305"/>
      <c r="BX8029" s="305"/>
      <c r="BY8029" s="305"/>
      <c r="BZ8029" s="305"/>
      <c r="CA8029" s="305"/>
      <c r="CE8029" s="110"/>
    </row>
    <row r="8030" spans="9:83" s="108" customFormat="1" x14ac:dyDescent="0.25">
      <c r="I8030" s="111"/>
      <c r="J8030" s="111"/>
      <c r="K8030" s="111"/>
      <c r="L8030" s="111"/>
      <c r="M8030" s="111"/>
      <c r="N8030" s="111"/>
      <c r="O8030" s="112"/>
      <c r="AF8030" s="109"/>
      <c r="AG8030" s="109"/>
      <c r="AH8030" s="109"/>
      <c r="AN8030" s="109"/>
      <c r="AO8030" s="109"/>
      <c r="AP8030" s="109"/>
      <c r="BF8030" s="305"/>
      <c r="BG8030" s="305"/>
      <c r="BJ8030" s="344"/>
      <c r="BK8030" s="344"/>
      <c r="BS8030" s="305"/>
      <c r="BT8030" s="305"/>
      <c r="BU8030" s="305"/>
      <c r="BV8030" s="305"/>
      <c r="BW8030" s="305"/>
      <c r="BX8030" s="305"/>
      <c r="BY8030" s="305"/>
      <c r="BZ8030" s="305"/>
      <c r="CA8030" s="305"/>
      <c r="CE8030" s="110"/>
    </row>
    <row r="8031" spans="9:83" s="108" customFormat="1" x14ac:dyDescent="0.25">
      <c r="I8031" s="111"/>
      <c r="J8031" s="111"/>
      <c r="K8031" s="111"/>
      <c r="L8031" s="111"/>
      <c r="M8031" s="111"/>
      <c r="N8031" s="111"/>
      <c r="O8031" s="112"/>
      <c r="AF8031" s="109"/>
      <c r="AG8031" s="109"/>
      <c r="AH8031" s="109"/>
      <c r="AN8031" s="109"/>
      <c r="AO8031" s="109"/>
      <c r="AP8031" s="109"/>
      <c r="BF8031" s="305"/>
      <c r="BG8031" s="305"/>
      <c r="BJ8031" s="344"/>
      <c r="BK8031" s="344"/>
      <c r="BS8031" s="305"/>
      <c r="BT8031" s="305"/>
      <c r="BU8031" s="305"/>
      <c r="BV8031" s="305"/>
      <c r="BW8031" s="305"/>
      <c r="BX8031" s="305"/>
      <c r="BY8031" s="305"/>
      <c r="BZ8031" s="305"/>
      <c r="CA8031" s="305"/>
      <c r="CE8031" s="110"/>
    </row>
    <row r="8032" spans="9:83" s="108" customFormat="1" x14ac:dyDescent="0.25">
      <c r="I8032" s="111"/>
      <c r="J8032" s="111"/>
      <c r="K8032" s="111"/>
      <c r="L8032" s="111"/>
      <c r="M8032" s="111"/>
      <c r="N8032" s="111"/>
      <c r="O8032" s="112"/>
      <c r="AF8032" s="109"/>
      <c r="AG8032" s="109"/>
      <c r="AH8032" s="109"/>
      <c r="AN8032" s="109"/>
      <c r="AO8032" s="109"/>
      <c r="AP8032" s="109"/>
      <c r="BF8032" s="305"/>
      <c r="BG8032" s="305"/>
      <c r="BJ8032" s="344"/>
      <c r="BK8032" s="344"/>
      <c r="BS8032" s="305"/>
      <c r="BT8032" s="305"/>
      <c r="BU8032" s="305"/>
      <c r="BV8032" s="305"/>
      <c r="BW8032" s="305"/>
      <c r="BX8032" s="305"/>
      <c r="BY8032" s="305"/>
      <c r="BZ8032" s="305"/>
      <c r="CA8032" s="305"/>
      <c r="CE8032" s="110"/>
    </row>
    <row r="8033" spans="9:83" s="108" customFormat="1" x14ac:dyDescent="0.25">
      <c r="I8033" s="111"/>
      <c r="J8033" s="111"/>
      <c r="K8033" s="111"/>
      <c r="L8033" s="111"/>
      <c r="M8033" s="111"/>
      <c r="N8033" s="111"/>
      <c r="O8033" s="112"/>
      <c r="AF8033" s="109"/>
      <c r="AG8033" s="109"/>
      <c r="AH8033" s="109"/>
      <c r="AN8033" s="109"/>
      <c r="AO8033" s="109"/>
      <c r="AP8033" s="109"/>
      <c r="BF8033" s="305"/>
      <c r="BG8033" s="305"/>
      <c r="BJ8033" s="344"/>
      <c r="BK8033" s="344"/>
      <c r="BS8033" s="305"/>
      <c r="BT8033" s="305"/>
      <c r="BU8033" s="305"/>
      <c r="BV8033" s="305"/>
      <c r="BW8033" s="305"/>
      <c r="BX8033" s="305"/>
      <c r="BY8033" s="305"/>
      <c r="BZ8033" s="305"/>
      <c r="CA8033" s="305"/>
      <c r="CE8033" s="110"/>
    </row>
    <row r="8034" spans="9:83" s="108" customFormat="1" x14ac:dyDescent="0.25">
      <c r="I8034" s="111"/>
      <c r="J8034" s="111"/>
      <c r="K8034" s="111"/>
      <c r="L8034" s="111"/>
      <c r="M8034" s="111"/>
      <c r="N8034" s="111"/>
      <c r="O8034" s="112"/>
      <c r="AF8034" s="109"/>
      <c r="AG8034" s="109"/>
      <c r="AH8034" s="109"/>
      <c r="AN8034" s="109"/>
      <c r="AO8034" s="109"/>
      <c r="AP8034" s="109"/>
      <c r="BF8034" s="305"/>
      <c r="BG8034" s="305"/>
      <c r="BJ8034" s="344"/>
      <c r="BK8034" s="344"/>
      <c r="BS8034" s="305"/>
      <c r="BT8034" s="305"/>
      <c r="BU8034" s="305"/>
      <c r="BV8034" s="305"/>
      <c r="BW8034" s="305"/>
      <c r="BX8034" s="305"/>
      <c r="BY8034" s="305"/>
      <c r="BZ8034" s="305"/>
      <c r="CA8034" s="305"/>
      <c r="CE8034" s="110"/>
    </row>
    <row r="8035" spans="9:83" s="108" customFormat="1" x14ac:dyDescent="0.25">
      <c r="I8035" s="111"/>
      <c r="J8035" s="111"/>
      <c r="K8035" s="111"/>
      <c r="L8035" s="111"/>
      <c r="M8035" s="111"/>
      <c r="N8035" s="111"/>
      <c r="O8035" s="112"/>
      <c r="AF8035" s="109"/>
      <c r="AG8035" s="109"/>
      <c r="AH8035" s="109"/>
      <c r="AN8035" s="109"/>
      <c r="AO8035" s="109"/>
      <c r="AP8035" s="109"/>
      <c r="BF8035" s="305"/>
      <c r="BG8035" s="305"/>
      <c r="BJ8035" s="344"/>
      <c r="BK8035" s="344"/>
      <c r="BS8035" s="305"/>
      <c r="BT8035" s="305"/>
      <c r="BU8035" s="305"/>
      <c r="BV8035" s="305"/>
      <c r="BW8035" s="305"/>
      <c r="BX8035" s="305"/>
      <c r="BY8035" s="305"/>
      <c r="BZ8035" s="305"/>
      <c r="CA8035" s="305"/>
      <c r="CE8035" s="110"/>
    </row>
    <row r="8036" spans="9:83" s="108" customFormat="1" x14ac:dyDescent="0.25">
      <c r="I8036" s="111"/>
      <c r="J8036" s="111"/>
      <c r="K8036" s="111"/>
      <c r="L8036" s="111"/>
      <c r="M8036" s="111"/>
      <c r="N8036" s="111"/>
      <c r="O8036" s="112"/>
      <c r="AF8036" s="109"/>
      <c r="AG8036" s="109"/>
      <c r="AH8036" s="109"/>
      <c r="AN8036" s="109"/>
      <c r="AO8036" s="109"/>
      <c r="AP8036" s="109"/>
      <c r="BF8036" s="305"/>
      <c r="BG8036" s="305"/>
      <c r="BJ8036" s="344"/>
      <c r="BK8036" s="344"/>
      <c r="BS8036" s="305"/>
      <c r="BT8036" s="305"/>
      <c r="BU8036" s="305"/>
      <c r="BV8036" s="305"/>
      <c r="BW8036" s="305"/>
      <c r="BX8036" s="305"/>
      <c r="BY8036" s="305"/>
      <c r="BZ8036" s="305"/>
      <c r="CA8036" s="305"/>
      <c r="CE8036" s="110"/>
    </row>
    <row r="8037" spans="9:83" s="108" customFormat="1" x14ac:dyDescent="0.25">
      <c r="I8037" s="111"/>
      <c r="J8037" s="111"/>
      <c r="K8037" s="111"/>
      <c r="L8037" s="111"/>
      <c r="M8037" s="111"/>
      <c r="N8037" s="111"/>
      <c r="O8037" s="112"/>
      <c r="AF8037" s="109"/>
      <c r="AG8037" s="109"/>
      <c r="AH8037" s="109"/>
      <c r="AN8037" s="109"/>
      <c r="AO8037" s="109"/>
      <c r="AP8037" s="109"/>
      <c r="BF8037" s="305"/>
      <c r="BG8037" s="305"/>
      <c r="BJ8037" s="344"/>
      <c r="BK8037" s="344"/>
      <c r="BS8037" s="305"/>
      <c r="BT8037" s="305"/>
      <c r="BU8037" s="305"/>
      <c r="BV8037" s="305"/>
      <c r="BW8037" s="305"/>
      <c r="BX8037" s="305"/>
      <c r="BY8037" s="305"/>
      <c r="BZ8037" s="305"/>
      <c r="CA8037" s="305"/>
      <c r="CE8037" s="110"/>
    </row>
    <row r="8038" spans="9:83" s="108" customFormat="1" x14ac:dyDescent="0.25">
      <c r="I8038" s="111"/>
      <c r="J8038" s="111"/>
      <c r="K8038" s="111"/>
      <c r="L8038" s="111"/>
      <c r="M8038" s="111"/>
      <c r="N8038" s="111"/>
      <c r="O8038" s="112"/>
      <c r="AF8038" s="109"/>
      <c r="AG8038" s="109"/>
      <c r="AH8038" s="109"/>
      <c r="AN8038" s="109"/>
      <c r="AO8038" s="109"/>
      <c r="AP8038" s="109"/>
      <c r="BF8038" s="305"/>
      <c r="BG8038" s="305"/>
      <c r="BJ8038" s="344"/>
      <c r="BK8038" s="344"/>
      <c r="BS8038" s="305"/>
      <c r="BT8038" s="305"/>
      <c r="BU8038" s="305"/>
      <c r="BV8038" s="305"/>
      <c r="BW8038" s="305"/>
      <c r="BX8038" s="305"/>
      <c r="BY8038" s="305"/>
      <c r="BZ8038" s="305"/>
      <c r="CA8038" s="305"/>
      <c r="CE8038" s="110"/>
    </row>
    <row r="8039" spans="9:83" s="108" customFormat="1" x14ac:dyDescent="0.25">
      <c r="I8039" s="111"/>
      <c r="J8039" s="111"/>
      <c r="K8039" s="111"/>
      <c r="L8039" s="111"/>
      <c r="M8039" s="111"/>
      <c r="N8039" s="111"/>
      <c r="O8039" s="112"/>
      <c r="AF8039" s="109"/>
      <c r="AG8039" s="109"/>
      <c r="AH8039" s="109"/>
      <c r="AN8039" s="109"/>
      <c r="AO8039" s="109"/>
      <c r="AP8039" s="109"/>
      <c r="BF8039" s="305"/>
      <c r="BG8039" s="305"/>
      <c r="BJ8039" s="344"/>
      <c r="BK8039" s="344"/>
      <c r="BS8039" s="305"/>
      <c r="BT8039" s="305"/>
      <c r="BU8039" s="305"/>
      <c r="BV8039" s="305"/>
      <c r="BW8039" s="305"/>
      <c r="BX8039" s="305"/>
      <c r="BY8039" s="305"/>
      <c r="BZ8039" s="305"/>
      <c r="CA8039" s="305"/>
      <c r="CE8039" s="110"/>
    </row>
    <row r="8040" spans="9:83" s="108" customFormat="1" x14ac:dyDescent="0.25">
      <c r="I8040" s="111"/>
      <c r="J8040" s="111"/>
      <c r="K8040" s="111"/>
      <c r="L8040" s="111"/>
      <c r="M8040" s="111"/>
      <c r="N8040" s="111"/>
      <c r="O8040" s="112"/>
      <c r="AF8040" s="109"/>
      <c r="AG8040" s="109"/>
      <c r="AH8040" s="109"/>
      <c r="AN8040" s="109"/>
      <c r="AO8040" s="109"/>
      <c r="AP8040" s="109"/>
      <c r="BF8040" s="305"/>
      <c r="BG8040" s="305"/>
      <c r="BJ8040" s="344"/>
      <c r="BK8040" s="344"/>
      <c r="BS8040" s="305"/>
      <c r="BT8040" s="305"/>
      <c r="BU8040" s="305"/>
      <c r="BV8040" s="305"/>
      <c r="BW8040" s="305"/>
      <c r="BX8040" s="305"/>
      <c r="BY8040" s="305"/>
      <c r="BZ8040" s="305"/>
      <c r="CA8040" s="305"/>
      <c r="CE8040" s="110"/>
    </row>
    <row r="8041" spans="9:83" s="108" customFormat="1" x14ac:dyDescent="0.25">
      <c r="I8041" s="111"/>
      <c r="J8041" s="111"/>
      <c r="K8041" s="111"/>
      <c r="L8041" s="111"/>
      <c r="M8041" s="111"/>
      <c r="N8041" s="111"/>
      <c r="O8041" s="112"/>
      <c r="AF8041" s="109"/>
      <c r="AG8041" s="109"/>
      <c r="AH8041" s="109"/>
      <c r="AN8041" s="109"/>
      <c r="AO8041" s="109"/>
      <c r="AP8041" s="109"/>
      <c r="BF8041" s="305"/>
      <c r="BG8041" s="305"/>
      <c r="BJ8041" s="344"/>
      <c r="BK8041" s="344"/>
      <c r="BS8041" s="305"/>
      <c r="BT8041" s="305"/>
      <c r="BU8041" s="305"/>
      <c r="BV8041" s="305"/>
      <c r="BW8041" s="305"/>
      <c r="BX8041" s="305"/>
      <c r="BY8041" s="305"/>
      <c r="BZ8041" s="305"/>
      <c r="CA8041" s="305"/>
      <c r="CE8041" s="110"/>
    </row>
    <row r="8042" spans="9:83" s="108" customFormat="1" x14ac:dyDescent="0.25">
      <c r="I8042" s="111"/>
      <c r="J8042" s="111"/>
      <c r="K8042" s="111"/>
      <c r="L8042" s="111"/>
      <c r="M8042" s="111"/>
      <c r="N8042" s="111"/>
      <c r="O8042" s="112"/>
      <c r="AF8042" s="109"/>
      <c r="AG8042" s="109"/>
      <c r="AH8042" s="109"/>
      <c r="AN8042" s="109"/>
      <c r="AO8042" s="109"/>
      <c r="AP8042" s="109"/>
      <c r="BF8042" s="305"/>
      <c r="BG8042" s="305"/>
      <c r="BJ8042" s="344"/>
      <c r="BK8042" s="344"/>
      <c r="BS8042" s="305"/>
      <c r="BT8042" s="305"/>
      <c r="BU8042" s="305"/>
      <c r="BV8042" s="305"/>
      <c r="BW8042" s="305"/>
      <c r="BX8042" s="305"/>
      <c r="BY8042" s="305"/>
      <c r="BZ8042" s="305"/>
      <c r="CA8042" s="305"/>
      <c r="CE8042" s="110"/>
    </row>
    <row r="8043" spans="9:83" s="108" customFormat="1" x14ac:dyDescent="0.25">
      <c r="I8043" s="111"/>
      <c r="J8043" s="111"/>
      <c r="K8043" s="111"/>
      <c r="L8043" s="111"/>
      <c r="M8043" s="111"/>
      <c r="N8043" s="111"/>
      <c r="O8043" s="112"/>
      <c r="AF8043" s="109"/>
      <c r="AG8043" s="109"/>
      <c r="AH8043" s="109"/>
      <c r="AN8043" s="109"/>
      <c r="AO8043" s="109"/>
      <c r="AP8043" s="109"/>
      <c r="BF8043" s="305"/>
      <c r="BG8043" s="305"/>
      <c r="BJ8043" s="344"/>
      <c r="BK8043" s="344"/>
      <c r="BS8043" s="305"/>
      <c r="BT8043" s="305"/>
      <c r="BU8043" s="305"/>
      <c r="BV8043" s="305"/>
      <c r="BW8043" s="305"/>
      <c r="BX8043" s="305"/>
      <c r="BY8043" s="305"/>
      <c r="BZ8043" s="305"/>
      <c r="CA8043" s="305"/>
      <c r="CE8043" s="110"/>
    </row>
    <row r="8044" spans="9:83" s="108" customFormat="1" x14ac:dyDescent="0.25">
      <c r="I8044" s="111"/>
      <c r="J8044" s="111"/>
      <c r="K8044" s="111"/>
      <c r="L8044" s="111"/>
      <c r="M8044" s="111"/>
      <c r="N8044" s="111"/>
      <c r="O8044" s="112"/>
      <c r="AF8044" s="109"/>
      <c r="AG8044" s="109"/>
      <c r="AH8044" s="109"/>
      <c r="AN8044" s="109"/>
      <c r="AO8044" s="109"/>
      <c r="AP8044" s="109"/>
      <c r="BF8044" s="305"/>
      <c r="BG8044" s="305"/>
      <c r="BJ8044" s="344"/>
      <c r="BK8044" s="344"/>
      <c r="BS8044" s="305"/>
      <c r="BT8044" s="305"/>
      <c r="BU8044" s="305"/>
      <c r="BV8044" s="305"/>
      <c r="BW8044" s="305"/>
      <c r="BX8044" s="305"/>
      <c r="BY8044" s="305"/>
      <c r="BZ8044" s="305"/>
      <c r="CA8044" s="305"/>
      <c r="CE8044" s="110"/>
    </row>
    <row r="8045" spans="9:83" s="108" customFormat="1" x14ac:dyDescent="0.25">
      <c r="I8045" s="111"/>
      <c r="J8045" s="111"/>
      <c r="K8045" s="111"/>
      <c r="L8045" s="111"/>
      <c r="M8045" s="111"/>
      <c r="N8045" s="111"/>
      <c r="O8045" s="112"/>
      <c r="AF8045" s="109"/>
      <c r="AG8045" s="109"/>
      <c r="AH8045" s="109"/>
      <c r="AN8045" s="109"/>
      <c r="AO8045" s="109"/>
      <c r="AP8045" s="109"/>
      <c r="BF8045" s="305"/>
      <c r="BG8045" s="305"/>
      <c r="BJ8045" s="344"/>
      <c r="BK8045" s="344"/>
      <c r="BS8045" s="305"/>
      <c r="BT8045" s="305"/>
      <c r="BU8045" s="305"/>
      <c r="BV8045" s="305"/>
      <c r="BW8045" s="305"/>
      <c r="BX8045" s="305"/>
      <c r="BY8045" s="305"/>
      <c r="BZ8045" s="305"/>
      <c r="CA8045" s="305"/>
      <c r="CE8045" s="110"/>
    </row>
    <row r="8046" spans="9:83" s="108" customFormat="1" x14ac:dyDescent="0.25">
      <c r="I8046" s="111"/>
      <c r="J8046" s="111"/>
      <c r="K8046" s="111"/>
      <c r="L8046" s="111"/>
      <c r="M8046" s="111"/>
      <c r="N8046" s="111"/>
      <c r="O8046" s="112"/>
      <c r="AF8046" s="109"/>
      <c r="AG8046" s="109"/>
      <c r="AH8046" s="109"/>
      <c r="AN8046" s="109"/>
      <c r="AO8046" s="109"/>
      <c r="AP8046" s="109"/>
      <c r="BF8046" s="305"/>
      <c r="BG8046" s="305"/>
      <c r="BJ8046" s="344"/>
      <c r="BK8046" s="344"/>
      <c r="BS8046" s="305"/>
      <c r="BT8046" s="305"/>
      <c r="BU8046" s="305"/>
      <c r="BV8046" s="305"/>
      <c r="BW8046" s="305"/>
      <c r="BX8046" s="305"/>
      <c r="BY8046" s="305"/>
      <c r="BZ8046" s="305"/>
      <c r="CA8046" s="305"/>
      <c r="CE8046" s="110"/>
    </row>
    <row r="8047" spans="9:83" s="108" customFormat="1" x14ac:dyDescent="0.25">
      <c r="I8047" s="111"/>
      <c r="J8047" s="111"/>
      <c r="K8047" s="111"/>
      <c r="L8047" s="111"/>
      <c r="M8047" s="111"/>
      <c r="N8047" s="111"/>
      <c r="O8047" s="112"/>
      <c r="AF8047" s="109"/>
      <c r="AG8047" s="109"/>
      <c r="AH8047" s="109"/>
      <c r="AN8047" s="109"/>
      <c r="AO8047" s="109"/>
      <c r="AP8047" s="109"/>
      <c r="BF8047" s="305"/>
      <c r="BG8047" s="305"/>
      <c r="BJ8047" s="344"/>
      <c r="BK8047" s="344"/>
      <c r="BS8047" s="305"/>
      <c r="BT8047" s="305"/>
      <c r="BU8047" s="305"/>
      <c r="BV8047" s="305"/>
      <c r="BW8047" s="305"/>
      <c r="BX8047" s="305"/>
      <c r="BY8047" s="305"/>
      <c r="BZ8047" s="305"/>
      <c r="CA8047" s="305"/>
      <c r="CE8047" s="110"/>
    </row>
    <row r="8048" spans="9:83" s="108" customFormat="1" x14ac:dyDescent="0.25">
      <c r="I8048" s="111"/>
      <c r="J8048" s="111"/>
      <c r="K8048" s="111"/>
      <c r="L8048" s="111"/>
      <c r="M8048" s="111"/>
      <c r="N8048" s="111"/>
      <c r="O8048" s="112"/>
      <c r="AF8048" s="109"/>
      <c r="AG8048" s="109"/>
      <c r="AH8048" s="109"/>
      <c r="AN8048" s="109"/>
      <c r="AO8048" s="109"/>
      <c r="AP8048" s="109"/>
      <c r="BF8048" s="305"/>
      <c r="BG8048" s="305"/>
      <c r="BJ8048" s="344"/>
      <c r="BK8048" s="344"/>
      <c r="BS8048" s="305"/>
      <c r="BT8048" s="305"/>
      <c r="BU8048" s="305"/>
      <c r="BV8048" s="305"/>
      <c r="BW8048" s="305"/>
      <c r="BX8048" s="305"/>
      <c r="BY8048" s="305"/>
      <c r="BZ8048" s="305"/>
      <c r="CA8048" s="305"/>
      <c r="CE8048" s="110"/>
    </row>
    <row r="8049" spans="9:83" s="108" customFormat="1" x14ac:dyDescent="0.25">
      <c r="I8049" s="111"/>
      <c r="J8049" s="111"/>
      <c r="K8049" s="111"/>
      <c r="L8049" s="111"/>
      <c r="M8049" s="111"/>
      <c r="N8049" s="111"/>
      <c r="O8049" s="112"/>
      <c r="AF8049" s="109"/>
      <c r="AG8049" s="109"/>
      <c r="AH8049" s="109"/>
      <c r="AN8049" s="109"/>
      <c r="AO8049" s="109"/>
      <c r="AP8049" s="109"/>
      <c r="BF8049" s="305"/>
      <c r="BG8049" s="305"/>
      <c r="BJ8049" s="344"/>
      <c r="BK8049" s="344"/>
      <c r="BS8049" s="305"/>
      <c r="BT8049" s="305"/>
      <c r="BU8049" s="305"/>
      <c r="BV8049" s="305"/>
      <c r="BW8049" s="305"/>
      <c r="BX8049" s="305"/>
      <c r="BY8049" s="305"/>
      <c r="BZ8049" s="305"/>
      <c r="CA8049" s="305"/>
      <c r="CE8049" s="110"/>
    </row>
    <row r="8050" spans="9:83" s="108" customFormat="1" x14ac:dyDescent="0.25">
      <c r="I8050" s="111"/>
      <c r="J8050" s="111"/>
      <c r="K8050" s="111"/>
      <c r="L8050" s="111"/>
      <c r="M8050" s="111"/>
      <c r="N8050" s="111"/>
      <c r="O8050" s="112"/>
      <c r="AF8050" s="109"/>
      <c r="AG8050" s="109"/>
      <c r="AH8050" s="109"/>
      <c r="AN8050" s="109"/>
      <c r="AO8050" s="109"/>
      <c r="AP8050" s="109"/>
      <c r="BF8050" s="305"/>
      <c r="BG8050" s="305"/>
      <c r="BJ8050" s="344"/>
      <c r="BK8050" s="344"/>
      <c r="BS8050" s="305"/>
      <c r="BT8050" s="305"/>
      <c r="BU8050" s="305"/>
      <c r="BV8050" s="305"/>
      <c r="BW8050" s="305"/>
      <c r="BX8050" s="305"/>
      <c r="BY8050" s="305"/>
      <c r="BZ8050" s="305"/>
      <c r="CA8050" s="305"/>
      <c r="CE8050" s="110"/>
    </row>
    <row r="8051" spans="9:83" s="108" customFormat="1" x14ac:dyDescent="0.25">
      <c r="I8051" s="111"/>
      <c r="J8051" s="111"/>
      <c r="K8051" s="111"/>
      <c r="L8051" s="111"/>
      <c r="M8051" s="111"/>
      <c r="N8051" s="111"/>
      <c r="O8051" s="112"/>
      <c r="AF8051" s="109"/>
      <c r="AG8051" s="109"/>
      <c r="AH8051" s="109"/>
      <c r="AN8051" s="109"/>
      <c r="AO8051" s="109"/>
      <c r="AP8051" s="109"/>
      <c r="BF8051" s="305"/>
      <c r="BG8051" s="305"/>
      <c r="BJ8051" s="344"/>
      <c r="BK8051" s="344"/>
      <c r="BS8051" s="305"/>
      <c r="BT8051" s="305"/>
      <c r="BU8051" s="305"/>
      <c r="BV8051" s="305"/>
      <c r="BW8051" s="305"/>
      <c r="BX8051" s="305"/>
      <c r="BY8051" s="305"/>
      <c r="BZ8051" s="305"/>
      <c r="CA8051" s="305"/>
      <c r="CE8051" s="110"/>
    </row>
    <row r="8052" spans="9:83" s="108" customFormat="1" x14ac:dyDescent="0.25">
      <c r="I8052" s="111"/>
      <c r="J8052" s="111"/>
      <c r="K8052" s="111"/>
      <c r="L8052" s="111"/>
      <c r="M8052" s="111"/>
      <c r="N8052" s="111"/>
      <c r="O8052" s="112"/>
      <c r="AF8052" s="109"/>
      <c r="AG8052" s="109"/>
      <c r="AH8052" s="109"/>
      <c r="AN8052" s="109"/>
      <c r="AO8052" s="109"/>
      <c r="AP8052" s="109"/>
      <c r="BF8052" s="305"/>
      <c r="BG8052" s="305"/>
      <c r="BJ8052" s="344"/>
      <c r="BK8052" s="344"/>
      <c r="BS8052" s="305"/>
      <c r="BT8052" s="305"/>
      <c r="BU8052" s="305"/>
      <c r="BV8052" s="305"/>
      <c r="BW8052" s="305"/>
      <c r="BX8052" s="305"/>
      <c r="BY8052" s="305"/>
      <c r="BZ8052" s="305"/>
      <c r="CA8052" s="305"/>
      <c r="CE8052" s="110"/>
    </row>
    <row r="8053" spans="9:83" s="108" customFormat="1" x14ac:dyDescent="0.25">
      <c r="I8053" s="111"/>
      <c r="J8053" s="111"/>
      <c r="K8053" s="111"/>
      <c r="L8053" s="111"/>
      <c r="M8053" s="111"/>
      <c r="N8053" s="111"/>
      <c r="O8053" s="112"/>
      <c r="AF8053" s="109"/>
      <c r="AG8053" s="109"/>
      <c r="AH8053" s="109"/>
      <c r="AN8053" s="109"/>
      <c r="AO8053" s="109"/>
      <c r="AP8053" s="109"/>
      <c r="BF8053" s="305"/>
      <c r="BG8053" s="305"/>
      <c r="BJ8053" s="344"/>
      <c r="BK8053" s="344"/>
      <c r="BS8053" s="305"/>
      <c r="BT8053" s="305"/>
      <c r="BU8053" s="305"/>
      <c r="BV8053" s="305"/>
      <c r="BW8053" s="305"/>
      <c r="BX8053" s="305"/>
      <c r="BY8053" s="305"/>
      <c r="BZ8053" s="305"/>
      <c r="CA8053" s="305"/>
      <c r="CE8053" s="110"/>
    </row>
    <row r="8054" spans="9:83" s="108" customFormat="1" x14ac:dyDescent="0.25">
      <c r="I8054" s="111"/>
      <c r="J8054" s="111"/>
      <c r="K8054" s="111"/>
      <c r="L8054" s="111"/>
      <c r="M8054" s="111"/>
      <c r="N8054" s="111"/>
      <c r="O8054" s="112"/>
      <c r="AF8054" s="109"/>
      <c r="AG8054" s="109"/>
      <c r="AH8054" s="109"/>
      <c r="AN8054" s="109"/>
      <c r="AO8054" s="109"/>
      <c r="AP8054" s="109"/>
      <c r="BF8054" s="305"/>
      <c r="BG8054" s="305"/>
      <c r="BJ8054" s="344"/>
      <c r="BK8054" s="344"/>
      <c r="BS8054" s="305"/>
      <c r="BT8054" s="305"/>
      <c r="BU8054" s="305"/>
      <c r="BV8054" s="305"/>
      <c r="BW8054" s="305"/>
      <c r="BX8054" s="305"/>
      <c r="BY8054" s="305"/>
      <c r="BZ8054" s="305"/>
      <c r="CA8054" s="305"/>
      <c r="CE8054" s="110"/>
    </row>
    <row r="8055" spans="9:83" s="108" customFormat="1" x14ac:dyDescent="0.25">
      <c r="I8055" s="111"/>
      <c r="J8055" s="111"/>
      <c r="K8055" s="111"/>
      <c r="L8055" s="111"/>
      <c r="M8055" s="111"/>
      <c r="N8055" s="111"/>
      <c r="O8055" s="112"/>
      <c r="AF8055" s="109"/>
      <c r="AG8055" s="109"/>
      <c r="AH8055" s="109"/>
      <c r="AN8055" s="109"/>
      <c r="AO8055" s="109"/>
      <c r="AP8055" s="109"/>
      <c r="BF8055" s="305"/>
      <c r="BG8055" s="305"/>
      <c r="BJ8055" s="344"/>
      <c r="BK8055" s="344"/>
      <c r="BS8055" s="305"/>
      <c r="BT8055" s="305"/>
      <c r="BU8055" s="305"/>
      <c r="BV8055" s="305"/>
      <c r="BW8055" s="305"/>
      <c r="BX8055" s="305"/>
      <c r="BY8055" s="305"/>
      <c r="BZ8055" s="305"/>
      <c r="CA8055" s="305"/>
      <c r="CE8055" s="110"/>
    </row>
    <row r="8056" spans="9:83" s="108" customFormat="1" x14ac:dyDescent="0.25">
      <c r="I8056" s="111"/>
      <c r="J8056" s="111"/>
      <c r="K8056" s="111"/>
      <c r="L8056" s="111"/>
      <c r="M8056" s="111"/>
      <c r="N8056" s="111"/>
      <c r="O8056" s="112"/>
      <c r="AF8056" s="109"/>
      <c r="AG8056" s="109"/>
      <c r="AH8056" s="109"/>
      <c r="AN8056" s="109"/>
      <c r="AO8056" s="109"/>
      <c r="AP8056" s="109"/>
      <c r="BF8056" s="305"/>
      <c r="BG8056" s="305"/>
      <c r="BJ8056" s="344"/>
      <c r="BK8056" s="344"/>
      <c r="BS8056" s="305"/>
      <c r="BT8056" s="305"/>
      <c r="BU8056" s="305"/>
      <c r="BV8056" s="305"/>
      <c r="BW8056" s="305"/>
      <c r="BX8056" s="305"/>
      <c r="BY8056" s="305"/>
      <c r="BZ8056" s="305"/>
      <c r="CA8056" s="305"/>
      <c r="CE8056" s="110"/>
    </row>
    <row r="8057" spans="9:83" s="108" customFormat="1" x14ac:dyDescent="0.25">
      <c r="I8057" s="111"/>
      <c r="J8057" s="111"/>
      <c r="K8057" s="111"/>
      <c r="L8057" s="111"/>
      <c r="M8057" s="111"/>
      <c r="N8057" s="111"/>
      <c r="O8057" s="112"/>
      <c r="AF8057" s="109"/>
      <c r="AG8057" s="109"/>
      <c r="AH8057" s="109"/>
      <c r="AN8057" s="109"/>
      <c r="AO8057" s="109"/>
      <c r="AP8057" s="109"/>
      <c r="BF8057" s="305"/>
      <c r="BG8057" s="305"/>
      <c r="BJ8057" s="344"/>
      <c r="BK8057" s="344"/>
      <c r="BS8057" s="305"/>
      <c r="BT8057" s="305"/>
      <c r="BU8057" s="305"/>
      <c r="BV8057" s="305"/>
      <c r="BW8057" s="305"/>
      <c r="BX8057" s="305"/>
      <c r="BY8057" s="305"/>
      <c r="BZ8057" s="305"/>
      <c r="CA8057" s="305"/>
      <c r="CE8057" s="110"/>
    </row>
    <row r="8058" spans="9:83" s="108" customFormat="1" x14ac:dyDescent="0.25">
      <c r="I8058" s="111"/>
      <c r="J8058" s="111"/>
      <c r="K8058" s="111"/>
      <c r="L8058" s="111"/>
      <c r="M8058" s="111"/>
      <c r="N8058" s="111"/>
      <c r="O8058" s="112"/>
      <c r="AF8058" s="109"/>
      <c r="AG8058" s="109"/>
      <c r="AH8058" s="109"/>
      <c r="AN8058" s="109"/>
      <c r="AO8058" s="109"/>
      <c r="AP8058" s="109"/>
      <c r="BF8058" s="305"/>
      <c r="BG8058" s="305"/>
      <c r="BJ8058" s="344"/>
      <c r="BK8058" s="344"/>
      <c r="BS8058" s="305"/>
      <c r="BT8058" s="305"/>
      <c r="BU8058" s="305"/>
      <c r="BV8058" s="305"/>
      <c r="BW8058" s="305"/>
      <c r="BX8058" s="305"/>
      <c r="BY8058" s="305"/>
      <c r="BZ8058" s="305"/>
      <c r="CA8058" s="305"/>
      <c r="CE8058" s="110"/>
    </row>
    <row r="8059" spans="9:83" s="108" customFormat="1" x14ac:dyDescent="0.25">
      <c r="I8059" s="111"/>
      <c r="J8059" s="111"/>
      <c r="K8059" s="111"/>
      <c r="L8059" s="111"/>
      <c r="M8059" s="111"/>
      <c r="N8059" s="111"/>
      <c r="O8059" s="112"/>
      <c r="AF8059" s="109"/>
      <c r="AG8059" s="109"/>
      <c r="AH8059" s="109"/>
      <c r="AN8059" s="109"/>
      <c r="AO8059" s="109"/>
      <c r="AP8059" s="109"/>
      <c r="BF8059" s="305"/>
      <c r="BG8059" s="305"/>
      <c r="BJ8059" s="344"/>
      <c r="BK8059" s="344"/>
      <c r="BS8059" s="305"/>
      <c r="BT8059" s="305"/>
      <c r="BU8059" s="305"/>
      <c r="BV8059" s="305"/>
      <c r="BW8059" s="305"/>
      <c r="BX8059" s="305"/>
      <c r="BY8059" s="305"/>
      <c r="BZ8059" s="305"/>
      <c r="CA8059" s="305"/>
      <c r="CE8059" s="110"/>
    </row>
    <row r="8060" spans="9:83" s="108" customFormat="1" x14ac:dyDescent="0.25">
      <c r="I8060" s="111"/>
      <c r="J8060" s="111"/>
      <c r="K8060" s="111"/>
      <c r="L8060" s="111"/>
      <c r="M8060" s="111"/>
      <c r="N8060" s="111"/>
      <c r="O8060" s="112"/>
      <c r="AF8060" s="109"/>
      <c r="AG8060" s="109"/>
      <c r="AH8060" s="109"/>
      <c r="AN8060" s="109"/>
      <c r="AO8060" s="109"/>
      <c r="AP8060" s="109"/>
      <c r="BF8060" s="305"/>
      <c r="BG8060" s="305"/>
      <c r="BJ8060" s="344"/>
      <c r="BK8060" s="344"/>
      <c r="BS8060" s="305"/>
      <c r="BT8060" s="305"/>
      <c r="BU8060" s="305"/>
      <c r="BV8060" s="305"/>
      <c r="BW8060" s="305"/>
      <c r="BX8060" s="305"/>
      <c r="BY8060" s="305"/>
      <c r="BZ8060" s="305"/>
      <c r="CA8060" s="305"/>
      <c r="CE8060" s="110"/>
    </row>
    <row r="8061" spans="9:83" s="108" customFormat="1" x14ac:dyDescent="0.25">
      <c r="I8061" s="111"/>
      <c r="J8061" s="111"/>
      <c r="K8061" s="111"/>
      <c r="L8061" s="111"/>
      <c r="M8061" s="111"/>
      <c r="N8061" s="111"/>
      <c r="O8061" s="112"/>
      <c r="AF8061" s="109"/>
      <c r="AG8061" s="109"/>
      <c r="AH8061" s="109"/>
      <c r="AN8061" s="109"/>
      <c r="AO8061" s="109"/>
      <c r="AP8061" s="109"/>
      <c r="BF8061" s="305"/>
      <c r="BG8061" s="305"/>
      <c r="BJ8061" s="344"/>
      <c r="BK8061" s="344"/>
      <c r="BS8061" s="305"/>
      <c r="BT8061" s="305"/>
      <c r="BU8061" s="305"/>
      <c r="BV8061" s="305"/>
      <c r="BW8061" s="305"/>
      <c r="BX8061" s="305"/>
      <c r="BY8061" s="305"/>
      <c r="BZ8061" s="305"/>
      <c r="CA8061" s="305"/>
      <c r="CE8061" s="110"/>
    </row>
    <row r="8062" spans="9:83" s="108" customFormat="1" x14ac:dyDescent="0.25">
      <c r="I8062" s="111"/>
      <c r="J8062" s="111"/>
      <c r="K8062" s="111"/>
      <c r="L8062" s="111"/>
      <c r="M8062" s="111"/>
      <c r="N8062" s="111"/>
      <c r="O8062" s="112"/>
      <c r="AF8062" s="109"/>
      <c r="AG8062" s="109"/>
      <c r="AH8062" s="109"/>
      <c r="AN8062" s="109"/>
      <c r="AO8062" s="109"/>
      <c r="AP8062" s="109"/>
      <c r="BF8062" s="305"/>
      <c r="BG8062" s="305"/>
      <c r="BJ8062" s="344"/>
      <c r="BK8062" s="344"/>
      <c r="BS8062" s="305"/>
      <c r="BT8062" s="305"/>
      <c r="BU8062" s="305"/>
      <c r="BV8062" s="305"/>
      <c r="BW8062" s="305"/>
      <c r="BX8062" s="305"/>
      <c r="BY8062" s="305"/>
      <c r="BZ8062" s="305"/>
      <c r="CA8062" s="305"/>
      <c r="CE8062" s="110"/>
    </row>
    <row r="8063" spans="9:83" s="108" customFormat="1" x14ac:dyDescent="0.25">
      <c r="I8063" s="111"/>
      <c r="J8063" s="111"/>
      <c r="K8063" s="111"/>
      <c r="L8063" s="111"/>
      <c r="M8063" s="111"/>
      <c r="N8063" s="111"/>
      <c r="O8063" s="112"/>
      <c r="AF8063" s="109"/>
      <c r="AG8063" s="109"/>
      <c r="AH8063" s="109"/>
      <c r="AN8063" s="109"/>
      <c r="AO8063" s="109"/>
      <c r="AP8063" s="109"/>
      <c r="BF8063" s="305"/>
      <c r="BG8063" s="305"/>
      <c r="BJ8063" s="344"/>
      <c r="BK8063" s="344"/>
      <c r="BS8063" s="305"/>
      <c r="BT8063" s="305"/>
      <c r="BU8063" s="305"/>
      <c r="BV8063" s="305"/>
      <c r="BW8063" s="305"/>
      <c r="BX8063" s="305"/>
      <c r="BY8063" s="305"/>
      <c r="BZ8063" s="305"/>
      <c r="CA8063" s="305"/>
      <c r="CE8063" s="110"/>
    </row>
    <row r="8064" spans="9:83" s="108" customFormat="1" x14ac:dyDescent="0.25">
      <c r="I8064" s="111"/>
      <c r="J8064" s="111"/>
      <c r="K8064" s="111"/>
      <c r="L8064" s="111"/>
      <c r="M8064" s="111"/>
      <c r="N8064" s="111"/>
      <c r="O8064" s="112"/>
      <c r="AF8064" s="109"/>
      <c r="AG8064" s="109"/>
      <c r="AH8064" s="109"/>
      <c r="AN8064" s="109"/>
      <c r="AO8064" s="109"/>
      <c r="AP8064" s="109"/>
      <c r="BF8064" s="305"/>
      <c r="BG8064" s="305"/>
      <c r="BJ8064" s="344"/>
      <c r="BK8064" s="344"/>
      <c r="BS8064" s="305"/>
      <c r="BT8064" s="305"/>
      <c r="BU8064" s="305"/>
      <c r="BV8064" s="305"/>
      <c r="BW8064" s="305"/>
      <c r="BX8064" s="305"/>
      <c r="BY8064" s="305"/>
      <c r="BZ8064" s="305"/>
      <c r="CA8064" s="305"/>
      <c r="CE8064" s="110"/>
    </row>
    <row r="8065" spans="9:83" s="108" customFormat="1" x14ac:dyDescent="0.25">
      <c r="I8065" s="111"/>
      <c r="J8065" s="111"/>
      <c r="K8065" s="111"/>
      <c r="L8065" s="111"/>
      <c r="M8065" s="111"/>
      <c r="N8065" s="111"/>
      <c r="O8065" s="112"/>
      <c r="AF8065" s="109"/>
      <c r="AG8065" s="109"/>
      <c r="AH8065" s="109"/>
      <c r="AN8065" s="109"/>
      <c r="AO8065" s="109"/>
      <c r="AP8065" s="109"/>
      <c r="BF8065" s="305"/>
      <c r="BG8065" s="305"/>
      <c r="BJ8065" s="344"/>
      <c r="BK8065" s="344"/>
      <c r="BS8065" s="305"/>
      <c r="BT8065" s="305"/>
      <c r="BU8065" s="305"/>
      <c r="BV8065" s="305"/>
      <c r="BW8065" s="305"/>
      <c r="BX8065" s="305"/>
      <c r="BY8065" s="305"/>
      <c r="BZ8065" s="305"/>
      <c r="CA8065" s="305"/>
      <c r="CE8065" s="110"/>
    </row>
    <row r="8066" spans="9:83" s="108" customFormat="1" x14ac:dyDescent="0.25">
      <c r="I8066" s="111"/>
      <c r="J8066" s="111"/>
      <c r="K8066" s="111"/>
      <c r="L8066" s="111"/>
      <c r="M8066" s="111"/>
      <c r="N8066" s="111"/>
      <c r="O8066" s="112"/>
      <c r="AF8066" s="109"/>
      <c r="AG8066" s="109"/>
      <c r="AH8066" s="109"/>
      <c r="AN8066" s="109"/>
      <c r="AO8066" s="109"/>
      <c r="AP8066" s="109"/>
      <c r="BF8066" s="305"/>
      <c r="BG8066" s="305"/>
      <c r="BJ8066" s="344"/>
      <c r="BK8066" s="344"/>
      <c r="BS8066" s="305"/>
      <c r="BT8066" s="305"/>
      <c r="BU8066" s="305"/>
      <c r="BV8066" s="305"/>
      <c r="BW8066" s="305"/>
      <c r="BX8066" s="305"/>
      <c r="BY8066" s="305"/>
      <c r="BZ8066" s="305"/>
      <c r="CA8066" s="305"/>
      <c r="CE8066" s="110"/>
    </row>
    <row r="8067" spans="9:83" s="108" customFormat="1" x14ac:dyDescent="0.25">
      <c r="I8067" s="111"/>
      <c r="J8067" s="111"/>
      <c r="K8067" s="111"/>
      <c r="L8067" s="111"/>
      <c r="M8067" s="111"/>
      <c r="N8067" s="111"/>
      <c r="O8067" s="112"/>
      <c r="AF8067" s="109"/>
      <c r="AG8067" s="109"/>
      <c r="AH8067" s="109"/>
      <c r="AN8067" s="109"/>
      <c r="AO8067" s="109"/>
      <c r="AP8067" s="109"/>
      <c r="BF8067" s="305"/>
      <c r="BG8067" s="305"/>
      <c r="BJ8067" s="344"/>
      <c r="BK8067" s="344"/>
      <c r="BS8067" s="305"/>
      <c r="BT8067" s="305"/>
      <c r="BU8067" s="305"/>
      <c r="BV8067" s="305"/>
      <c r="BW8067" s="305"/>
      <c r="BX8067" s="305"/>
      <c r="BY8067" s="305"/>
      <c r="BZ8067" s="305"/>
      <c r="CA8067" s="305"/>
      <c r="CE8067" s="110"/>
    </row>
    <row r="8068" spans="9:83" s="108" customFormat="1" x14ac:dyDescent="0.25">
      <c r="I8068" s="111"/>
      <c r="J8068" s="111"/>
      <c r="K8068" s="111"/>
      <c r="L8068" s="111"/>
      <c r="M8068" s="111"/>
      <c r="N8068" s="111"/>
      <c r="O8068" s="112"/>
      <c r="AF8068" s="109"/>
      <c r="AG8068" s="109"/>
      <c r="AH8068" s="109"/>
      <c r="AN8068" s="109"/>
      <c r="AO8068" s="109"/>
      <c r="AP8068" s="109"/>
      <c r="BF8068" s="305"/>
      <c r="BG8068" s="305"/>
      <c r="BJ8068" s="344"/>
      <c r="BK8068" s="344"/>
      <c r="BS8068" s="305"/>
      <c r="BT8068" s="305"/>
      <c r="BU8068" s="305"/>
      <c r="BV8068" s="305"/>
      <c r="BW8068" s="305"/>
      <c r="BX8068" s="305"/>
      <c r="BY8068" s="305"/>
      <c r="BZ8068" s="305"/>
      <c r="CA8068" s="305"/>
      <c r="CE8068" s="110"/>
    </row>
    <row r="8069" spans="9:83" s="108" customFormat="1" x14ac:dyDescent="0.25">
      <c r="I8069" s="111"/>
      <c r="J8069" s="111"/>
      <c r="K8069" s="111"/>
      <c r="L8069" s="111"/>
      <c r="M8069" s="111"/>
      <c r="N8069" s="111"/>
      <c r="O8069" s="112"/>
      <c r="AF8069" s="109"/>
      <c r="AG8069" s="109"/>
      <c r="AH8069" s="109"/>
      <c r="AN8069" s="109"/>
      <c r="AO8069" s="109"/>
      <c r="AP8069" s="109"/>
      <c r="BF8069" s="305"/>
      <c r="BG8069" s="305"/>
      <c r="BJ8069" s="344"/>
      <c r="BK8069" s="344"/>
      <c r="BS8069" s="305"/>
      <c r="BT8069" s="305"/>
      <c r="BU8069" s="305"/>
      <c r="BV8069" s="305"/>
      <c r="BW8069" s="305"/>
      <c r="BX8069" s="305"/>
      <c r="BY8069" s="305"/>
      <c r="BZ8069" s="305"/>
      <c r="CA8069" s="305"/>
      <c r="CE8069" s="110"/>
    </row>
    <row r="8070" spans="9:83" s="108" customFormat="1" x14ac:dyDescent="0.25">
      <c r="I8070" s="111"/>
      <c r="J8070" s="111"/>
      <c r="K8070" s="111"/>
      <c r="L8070" s="111"/>
      <c r="M8070" s="111"/>
      <c r="N8070" s="111"/>
      <c r="O8070" s="112"/>
      <c r="AF8070" s="109"/>
      <c r="AG8070" s="109"/>
      <c r="AH8070" s="109"/>
      <c r="AN8070" s="109"/>
      <c r="AO8070" s="109"/>
      <c r="AP8070" s="109"/>
      <c r="BF8070" s="305"/>
      <c r="BG8070" s="305"/>
      <c r="BJ8070" s="344"/>
      <c r="BK8070" s="344"/>
      <c r="BS8070" s="305"/>
      <c r="BT8070" s="305"/>
      <c r="BU8070" s="305"/>
      <c r="BV8070" s="305"/>
      <c r="BW8070" s="305"/>
      <c r="BX8070" s="305"/>
      <c r="BY8070" s="305"/>
      <c r="BZ8070" s="305"/>
      <c r="CA8070" s="305"/>
      <c r="CE8070" s="110"/>
    </row>
    <row r="8071" spans="9:83" s="108" customFormat="1" x14ac:dyDescent="0.25">
      <c r="I8071" s="111"/>
      <c r="J8071" s="111"/>
      <c r="K8071" s="111"/>
      <c r="L8071" s="111"/>
      <c r="M8071" s="111"/>
      <c r="N8071" s="111"/>
      <c r="O8071" s="112"/>
      <c r="AF8071" s="109"/>
      <c r="AG8071" s="109"/>
      <c r="AH8071" s="109"/>
      <c r="AN8071" s="109"/>
      <c r="AO8071" s="109"/>
      <c r="AP8071" s="109"/>
      <c r="BF8071" s="305"/>
      <c r="BG8071" s="305"/>
      <c r="BJ8071" s="344"/>
      <c r="BK8071" s="344"/>
      <c r="BS8071" s="305"/>
      <c r="BT8071" s="305"/>
      <c r="BU8071" s="305"/>
      <c r="BV8071" s="305"/>
      <c r="BW8071" s="305"/>
      <c r="BX8071" s="305"/>
      <c r="BY8071" s="305"/>
      <c r="BZ8071" s="305"/>
      <c r="CA8071" s="305"/>
      <c r="CE8071" s="110"/>
    </row>
    <row r="8072" spans="9:83" s="108" customFormat="1" x14ac:dyDescent="0.25">
      <c r="I8072" s="111"/>
      <c r="J8072" s="111"/>
      <c r="K8072" s="111"/>
      <c r="L8072" s="111"/>
      <c r="M8072" s="111"/>
      <c r="N8072" s="111"/>
      <c r="O8072" s="112"/>
      <c r="AF8072" s="109"/>
      <c r="AG8072" s="109"/>
      <c r="AH8072" s="109"/>
      <c r="AN8072" s="109"/>
      <c r="AO8072" s="109"/>
      <c r="AP8072" s="109"/>
      <c r="BF8072" s="305"/>
      <c r="BG8072" s="305"/>
      <c r="BJ8072" s="344"/>
      <c r="BK8072" s="344"/>
      <c r="BS8072" s="305"/>
      <c r="BT8072" s="305"/>
      <c r="BU8072" s="305"/>
      <c r="BV8072" s="305"/>
      <c r="BW8072" s="305"/>
      <c r="BX8072" s="305"/>
      <c r="BY8072" s="305"/>
      <c r="BZ8072" s="305"/>
      <c r="CA8072" s="305"/>
      <c r="CE8072" s="110"/>
    </row>
    <row r="8073" spans="9:83" s="108" customFormat="1" x14ac:dyDescent="0.25">
      <c r="I8073" s="111"/>
      <c r="J8073" s="111"/>
      <c r="K8073" s="111"/>
      <c r="L8073" s="111"/>
      <c r="M8073" s="111"/>
      <c r="N8073" s="111"/>
      <c r="O8073" s="112"/>
      <c r="AF8073" s="109"/>
      <c r="AG8073" s="109"/>
      <c r="AH8073" s="109"/>
      <c r="AN8073" s="109"/>
      <c r="AO8073" s="109"/>
      <c r="AP8073" s="109"/>
      <c r="BF8073" s="305"/>
      <c r="BG8073" s="305"/>
      <c r="BJ8073" s="344"/>
      <c r="BK8073" s="344"/>
      <c r="BS8073" s="305"/>
      <c r="BT8073" s="305"/>
      <c r="BU8073" s="305"/>
      <c r="BV8073" s="305"/>
      <c r="BW8073" s="305"/>
      <c r="BX8073" s="305"/>
      <c r="BY8073" s="305"/>
      <c r="BZ8073" s="305"/>
      <c r="CA8073" s="305"/>
      <c r="CE8073" s="110"/>
    </row>
    <row r="8074" spans="9:83" s="108" customFormat="1" x14ac:dyDescent="0.25">
      <c r="I8074" s="111"/>
      <c r="J8074" s="111"/>
      <c r="K8074" s="111"/>
      <c r="L8074" s="111"/>
      <c r="M8074" s="111"/>
      <c r="N8074" s="111"/>
      <c r="O8074" s="112"/>
      <c r="AF8074" s="109"/>
      <c r="AG8074" s="109"/>
      <c r="AH8074" s="109"/>
      <c r="AN8074" s="109"/>
      <c r="AO8074" s="109"/>
      <c r="AP8074" s="109"/>
      <c r="BF8074" s="305"/>
      <c r="BG8074" s="305"/>
      <c r="BJ8074" s="344"/>
      <c r="BK8074" s="344"/>
      <c r="BS8074" s="305"/>
      <c r="BT8074" s="305"/>
      <c r="BU8074" s="305"/>
      <c r="BV8074" s="305"/>
      <c r="BW8074" s="305"/>
      <c r="BX8074" s="305"/>
      <c r="BY8074" s="305"/>
      <c r="BZ8074" s="305"/>
      <c r="CA8074" s="305"/>
      <c r="CE8074" s="110"/>
    </row>
    <row r="8075" spans="9:83" s="108" customFormat="1" x14ac:dyDescent="0.25">
      <c r="I8075" s="111"/>
      <c r="J8075" s="111"/>
      <c r="K8075" s="111"/>
      <c r="L8075" s="111"/>
      <c r="M8075" s="111"/>
      <c r="N8075" s="111"/>
      <c r="O8075" s="112"/>
      <c r="AF8075" s="109"/>
      <c r="AG8075" s="109"/>
      <c r="AH8075" s="109"/>
      <c r="AN8075" s="109"/>
      <c r="AO8075" s="109"/>
      <c r="AP8075" s="109"/>
      <c r="BF8075" s="305"/>
      <c r="BG8075" s="305"/>
      <c r="BJ8075" s="344"/>
      <c r="BK8075" s="344"/>
      <c r="BS8075" s="305"/>
      <c r="BT8075" s="305"/>
      <c r="BU8075" s="305"/>
      <c r="BV8075" s="305"/>
      <c r="BW8075" s="305"/>
      <c r="BX8075" s="305"/>
      <c r="BY8075" s="305"/>
      <c r="BZ8075" s="305"/>
      <c r="CA8075" s="305"/>
      <c r="CE8075" s="110"/>
    </row>
    <row r="8076" spans="9:83" s="108" customFormat="1" x14ac:dyDescent="0.25">
      <c r="I8076" s="111"/>
      <c r="J8076" s="111"/>
      <c r="K8076" s="111"/>
      <c r="L8076" s="111"/>
      <c r="M8076" s="111"/>
      <c r="N8076" s="111"/>
      <c r="O8076" s="112"/>
      <c r="AF8076" s="109"/>
      <c r="AG8076" s="109"/>
      <c r="AH8076" s="109"/>
      <c r="AN8076" s="109"/>
      <c r="AO8076" s="109"/>
      <c r="AP8076" s="109"/>
      <c r="BF8076" s="305"/>
      <c r="BG8076" s="305"/>
      <c r="BJ8076" s="344"/>
      <c r="BK8076" s="344"/>
      <c r="BS8076" s="305"/>
      <c r="BT8076" s="305"/>
      <c r="BU8076" s="305"/>
      <c r="BV8076" s="305"/>
      <c r="BW8076" s="305"/>
      <c r="BX8076" s="305"/>
      <c r="BY8076" s="305"/>
      <c r="BZ8076" s="305"/>
      <c r="CA8076" s="305"/>
      <c r="CE8076" s="110"/>
    </row>
    <row r="8077" spans="9:83" s="108" customFormat="1" x14ac:dyDescent="0.25">
      <c r="I8077" s="111"/>
      <c r="J8077" s="111"/>
      <c r="K8077" s="111"/>
      <c r="L8077" s="111"/>
      <c r="M8077" s="111"/>
      <c r="N8077" s="111"/>
      <c r="O8077" s="112"/>
      <c r="AF8077" s="109"/>
      <c r="AG8077" s="109"/>
      <c r="AH8077" s="109"/>
      <c r="AN8077" s="109"/>
      <c r="AO8077" s="109"/>
      <c r="AP8077" s="109"/>
      <c r="BF8077" s="305"/>
      <c r="BG8077" s="305"/>
      <c r="BJ8077" s="344"/>
      <c r="BK8077" s="344"/>
      <c r="BS8077" s="305"/>
      <c r="BT8077" s="305"/>
      <c r="BU8077" s="305"/>
      <c r="BV8077" s="305"/>
      <c r="BW8077" s="305"/>
      <c r="BX8077" s="305"/>
      <c r="BY8077" s="305"/>
      <c r="BZ8077" s="305"/>
      <c r="CA8077" s="305"/>
      <c r="CE8077" s="110"/>
    </row>
    <row r="8078" spans="9:83" s="108" customFormat="1" x14ac:dyDescent="0.25">
      <c r="I8078" s="111"/>
      <c r="J8078" s="111"/>
      <c r="K8078" s="111"/>
      <c r="L8078" s="111"/>
      <c r="M8078" s="111"/>
      <c r="N8078" s="111"/>
      <c r="O8078" s="112"/>
      <c r="AF8078" s="109"/>
      <c r="AG8078" s="109"/>
      <c r="AH8078" s="109"/>
      <c r="AN8078" s="109"/>
      <c r="AO8078" s="109"/>
      <c r="AP8078" s="109"/>
      <c r="BF8078" s="305"/>
      <c r="BG8078" s="305"/>
      <c r="BJ8078" s="344"/>
      <c r="BK8078" s="344"/>
      <c r="BS8078" s="305"/>
      <c r="BT8078" s="305"/>
      <c r="BU8078" s="305"/>
      <c r="BV8078" s="305"/>
      <c r="BW8078" s="305"/>
      <c r="BX8078" s="305"/>
      <c r="BY8078" s="305"/>
      <c r="BZ8078" s="305"/>
      <c r="CA8078" s="305"/>
      <c r="CE8078" s="110"/>
    </row>
    <row r="8079" spans="9:83" s="108" customFormat="1" x14ac:dyDescent="0.25">
      <c r="I8079" s="111"/>
      <c r="J8079" s="111"/>
      <c r="K8079" s="111"/>
      <c r="L8079" s="111"/>
      <c r="M8079" s="111"/>
      <c r="N8079" s="111"/>
      <c r="O8079" s="112"/>
      <c r="AF8079" s="109"/>
      <c r="AG8079" s="109"/>
      <c r="AH8079" s="109"/>
      <c r="AN8079" s="109"/>
      <c r="AO8079" s="109"/>
      <c r="AP8079" s="109"/>
      <c r="BF8079" s="305"/>
      <c r="BG8079" s="305"/>
      <c r="BJ8079" s="344"/>
      <c r="BK8079" s="344"/>
      <c r="BS8079" s="305"/>
      <c r="BT8079" s="305"/>
      <c r="BU8079" s="305"/>
      <c r="BV8079" s="305"/>
      <c r="BW8079" s="305"/>
      <c r="BX8079" s="305"/>
      <c r="BY8079" s="305"/>
      <c r="BZ8079" s="305"/>
      <c r="CA8079" s="305"/>
      <c r="CE8079" s="110"/>
    </row>
    <row r="8080" spans="9:83" s="108" customFormat="1" x14ac:dyDescent="0.25">
      <c r="I8080" s="111"/>
      <c r="J8080" s="111"/>
      <c r="K8080" s="111"/>
      <c r="L8080" s="111"/>
      <c r="M8080" s="111"/>
      <c r="N8080" s="111"/>
      <c r="O8080" s="112"/>
      <c r="AF8080" s="109"/>
      <c r="AG8080" s="109"/>
      <c r="AH8080" s="109"/>
      <c r="AN8080" s="109"/>
      <c r="AO8080" s="109"/>
      <c r="AP8080" s="109"/>
      <c r="BF8080" s="305"/>
      <c r="BG8080" s="305"/>
      <c r="BJ8080" s="344"/>
      <c r="BK8080" s="344"/>
      <c r="BS8080" s="305"/>
      <c r="BT8080" s="305"/>
      <c r="BU8080" s="305"/>
      <c r="BV8080" s="305"/>
      <c r="BW8080" s="305"/>
      <c r="BX8080" s="305"/>
      <c r="BY8080" s="305"/>
      <c r="BZ8080" s="305"/>
      <c r="CA8080" s="305"/>
      <c r="CE8080" s="110"/>
    </row>
    <row r="8081" spans="9:83" s="108" customFormat="1" x14ac:dyDescent="0.25">
      <c r="I8081" s="111"/>
      <c r="J8081" s="111"/>
      <c r="K8081" s="111"/>
      <c r="L8081" s="111"/>
      <c r="M8081" s="111"/>
      <c r="N8081" s="111"/>
      <c r="O8081" s="112"/>
      <c r="AF8081" s="109"/>
      <c r="AG8081" s="109"/>
      <c r="AH8081" s="109"/>
      <c r="AN8081" s="109"/>
      <c r="AO8081" s="109"/>
      <c r="AP8081" s="109"/>
      <c r="BF8081" s="305"/>
      <c r="BG8081" s="305"/>
      <c r="BJ8081" s="344"/>
      <c r="BK8081" s="344"/>
      <c r="BS8081" s="305"/>
      <c r="BT8081" s="305"/>
      <c r="BU8081" s="305"/>
      <c r="BV8081" s="305"/>
      <c r="BW8081" s="305"/>
      <c r="BX8081" s="305"/>
      <c r="BY8081" s="305"/>
      <c r="BZ8081" s="305"/>
      <c r="CA8081" s="305"/>
      <c r="CE8081" s="110"/>
    </row>
    <row r="8082" spans="9:83" s="108" customFormat="1" x14ac:dyDescent="0.25">
      <c r="I8082" s="111"/>
      <c r="J8082" s="111"/>
      <c r="K8082" s="111"/>
      <c r="L8082" s="111"/>
      <c r="M8082" s="111"/>
      <c r="N8082" s="111"/>
      <c r="O8082" s="112"/>
      <c r="AF8082" s="109"/>
      <c r="AG8082" s="109"/>
      <c r="AH8082" s="109"/>
      <c r="AN8082" s="109"/>
      <c r="AO8082" s="109"/>
      <c r="AP8082" s="109"/>
      <c r="BF8082" s="305"/>
      <c r="BG8082" s="305"/>
      <c r="BJ8082" s="344"/>
      <c r="BK8082" s="344"/>
      <c r="BS8082" s="305"/>
      <c r="BT8082" s="305"/>
      <c r="BU8082" s="305"/>
      <c r="BV8082" s="305"/>
      <c r="BW8082" s="305"/>
      <c r="BX8082" s="305"/>
      <c r="BY8082" s="305"/>
      <c r="BZ8082" s="305"/>
      <c r="CA8082" s="305"/>
      <c r="CE8082" s="110"/>
    </row>
    <row r="8083" spans="9:83" s="108" customFormat="1" x14ac:dyDescent="0.25">
      <c r="I8083" s="111"/>
      <c r="J8083" s="111"/>
      <c r="K8083" s="111"/>
      <c r="L8083" s="111"/>
      <c r="M8083" s="111"/>
      <c r="N8083" s="111"/>
      <c r="O8083" s="112"/>
      <c r="AF8083" s="109"/>
      <c r="AG8083" s="109"/>
      <c r="AH8083" s="109"/>
      <c r="AN8083" s="109"/>
      <c r="AO8083" s="109"/>
      <c r="AP8083" s="109"/>
      <c r="BF8083" s="305"/>
      <c r="BG8083" s="305"/>
      <c r="BJ8083" s="344"/>
      <c r="BK8083" s="344"/>
      <c r="BS8083" s="305"/>
      <c r="BT8083" s="305"/>
      <c r="BU8083" s="305"/>
      <c r="BV8083" s="305"/>
      <c r="BW8083" s="305"/>
      <c r="BX8083" s="305"/>
      <c r="BY8083" s="305"/>
      <c r="BZ8083" s="305"/>
      <c r="CA8083" s="305"/>
      <c r="CE8083" s="110"/>
    </row>
    <row r="8084" spans="9:83" s="108" customFormat="1" x14ac:dyDescent="0.25">
      <c r="I8084" s="111"/>
      <c r="J8084" s="111"/>
      <c r="K8084" s="111"/>
      <c r="L8084" s="111"/>
      <c r="M8084" s="111"/>
      <c r="N8084" s="111"/>
      <c r="O8084" s="112"/>
      <c r="AF8084" s="109"/>
      <c r="AG8084" s="109"/>
      <c r="AH8084" s="109"/>
      <c r="AN8084" s="109"/>
      <c r="AO8084" s="109"/>
      <c r="AP8084" s="109"/>
      <c r="BF8084" s="305"/>
      <c r="BG8084" s="305"/>
      <c r="BJ8084" s="344"/>
      <c r="BK8084" s="344"/>
      <c r="BS8084" s="305"/>
      <c r="BT8084" s="305"/>
      <c r="BU8084" s="305"/>
      <c r="BV8084" s="305"/>
      <c r="BW8084" s="305"/>
      <c r="BX8084" s="305"/>
      <c r="BY8084" s="305"/>
      <c r="BZ8084" s="305"/>
      <c r="CA8084" s="305"/>
      <c r="CE8084" s="110"/>
    </row>
    <row r="8085" spans="9:83" s="108" customFormat="1" x14ac:dyDescent="0.25">
      <c r="I8085" s="111"/>
      <c r="J8085" s="111"/>
      <c r="K8085" s="111"/>
      <c r="L8085" s="111"/>
      <c r="M8085" s="111"/>
      <c r="N8085" s="111"/>
      <c r="O8085" s="112"/>
      <c r="AF8085" s="109"/>
      <c r="AG8085" s="109"/>
      <c r="AH8085" s="109"/>
      <c r="AN8085" s="109"/>
      <c r="AO8085" s="109"/>
      <c r="AP8085" s="109"/>
      <c r="BF8085" s="305"/>
      <c r="BG8085" s="305"/>
      <c r="BJ8085" s="344"/>
      <c r="BK8085" s="344"/>
      <c r="BS8085" s="305"/>
      <c r="BT8085" s="305"/>
      <c r="BU8085" s="305"/>
      <c r="BV8085" s="305"/>
      <c r="BW8085" s="305"/>
      <c r="BX8085" s="305"/>
      <c r="BY8085" s="305"/>
      <c r="BZ8085" s="305"/>
      <c r="CA8085" s="305"/>
      <c r="CE8085" s="110"/>
    </row>
    <row r="8086" spans="9:83" s="108" customFormat="1" x14ac:dyDescent="0.25">
      <c r="I8086" s="111"/>
      <c r="J8086" s="111"/>
      <c r="K8086" s="111"/>
      <c r="L8086" s="111"/>
      <c r="M8086" s="111"/>
      <c r="N8086" s="111"/>
      <c r="O8086" s="112"/>
      <c r="AF8086" s="109"/>
      <c r="AG8086" s="109"/>
      <c r="AH8086" s="109"/>
      <c r="AN8086" s="109"/>
      <c r="AO8086" s="109"/>
      <c r="AP8086" s="109"/>
      <c r="BF8086" s="305"/>
      <c r="BG8086" s="305"/>
      <c r="BJ8086" s="344"/>
      <c r="BK8086" s="344"/>
      <c r="BS8086" s="305"/>
      <c r="BT8086" s="305"/>
      <c r="BU8086" s="305"/>
      <c r="BV8086" s="305"/>
      <c r="BW8086" s="305"/>
      <c r="BX8086" s="305"/>
      <c r="BY8086" s="305"/>
      <c r="BZ8086" s="305"/>
      <c r="CA8086" s="305"/>
      <c r="CE8086" s="110"/>
    </row>
    <row r="8087" spans="9:83" s="108" customFormat="1" x14ac:dyDescent="0.25">
      <c r="I8087" s="111"/>
      <c r="J8087" s="111"/>
      <c r="K8087" s="111"/>
      <c r="L8087" s="111"/>
      <c r="M8087" s="111"/>
      <c r="N8087" s="111"/>
      <c r="O8087" s="112"/>
      <c r="AF8087" s="109"/>
      <c r="AG8087" s="109"/>
      <c r="AH8087" s="109"/>
      <c r="AN8087" s="109"/>
      <c r="AO8087" s="109"/>
      <c r="AP8087" s="109"/>
      <c r="BF8087" s="305"/>
      <c r="BG8087" s="305"/>
      <c r="BJ8087" s="344"/>
      <c r="BK8087" s="344"/>
      <c r="BS8087" s="305"/>
      <c r="BT8087" s="305"/>
      <c r="BU8087" s="305"/>
      <c r="BV8087" s="305"/>
      <c r="BW8087" s="305"/>
      <c r="BX8087" s="305"/>
      <c r="BY8087" s="305"/>
      <c r="BZ8087" s="305"/>
      <c r="CA8087" s="305"/>
      <c r="CE8087" s="110"/>
    </row>
    <row r="8088" spans="9:83" s="108" customFormat="1" x14ac:dyDescent="0.25">
      <c r="I8088" s="111"/>
      <c r="J8088" s="111"/>
      <c r="K8088" s="111"/>
      <c r="L8088" s="111"/>
      <c r="M8088" s="111"/>
      <c r="N8088" s="111"/>
      <c r="O8088" s="112"/>
      <c r="AF8088" s="109"/>
      <c r="AG8088" s="109"/>
      <c r="AH8088" s="109"/>
      <c r="AN8088" s="109"/>
      <c r="AO8088" s="109"/>
      <c r="AP8088" s="109"/>
      <c r="BF8088" s="305"/>
      <c r="BG8088" s="305"/>
      <c r="BJ8088" s="344"/>
      <c r="BK8088" s="344"/>
      <c r="BS8088" s="305"/>
      <c r="BT8088" s="305"/>
      <c r="BU8088" s="305"/>
      <c r="BV8088" s="305"/>
      <c r="BW8088" s="305"/>
      <c r="BX8088" s="305"/>
      <c r="BY8088" s="305"/>
      <c r="BZ8088" s="305"/>
      <c r="CA8088" s="305"/>
      <c r="CE8088" s="110"/>
    </row>
    <row r="8089" spans="9:83" s="108" customFormat="1" x14ac:dyDescent="0.25">
      <c r="I8089" s="111"/>
      <c r="J8089" s="111"/>
      <c r="K8089" s="111"/>
      <c r="L8089" s="111"/>
      <c r="M8089" s="111"/>
      <c r="N8089" s="111"/>
      <c r="O8089" s="112"/>
      <c r="AF8089" s="109"/>
      <c r="AG8089" s="109"/>
      <c r="AH8089" s="109"/>
      <c r="AN8089" s="109"/>
      <c r="AO8089" s="109"/>
      <c r="AP8089" s="109"/>
      <c r="BF8089" s="305"/>
      <c r="BG8089" s="305"/>
      <c r="BJ8089" s="344"/>
      <c r="BK8089" s="344"/>
      <c r="BS8089" s="305"/>
      <c r="BT8089" s="305"/>
      <c r="BU8089" s="305"/>
      <c r="BV8089" s="305"/>
      <c r="BW8089" s="305"/>
      <c r="BX8089" s="305"/>
      <c r="BY8089" s="305"/>
      <c r="BZ8089" s="305"/>
      <c r="CA8089" s="305"/>
      <c r="CE8089" s="110"/>
    </row>
    <row r="8090" spans="9:83" s="108" customFormat="1" x14ac:dyDescent="0.25">
      <c r="I8090" s="111"/>
      <c r="J8090" s="111"/>
      <c r="K8090" s="111"/>
      <c r="L8090" s="111"/>
      <c r="M8090" s="111"/>
      <c r="N8090" s="111"/>
      <c r="O8090" s="112"/>
      <c r="AF8090" s="109"/>
      <c r="AG8090" s="109"/>
      <c r="AH8090" s="109"/>
      <c r="AN8090" s="109"/>
      <c r="AO8090" s="109"/>
      <c r="AP8090" s="109"/>
      <c r="BF8090" s="305"/>
      <c r="BG8090" s="305"/>
      <c r="BJ8090" s="344"/>
      <c r="BK8090" s="344"/>
      <c r="BS8090" s="305"/>
      <c r="BT8090" s="305"/>
      <c r="BU8090" s="305"/>
      <c r="BV8090" s="305"/>
      <c r="BW8090" s="305"/>
      <c r="BX8090" s="305"/>
      <c r="BY8090" s="305"/>
      <c r="BZ8090" s="305"/>
      <c r="CA8090" s="305"/>
      <c r="CE8090" s="110"/>
    </row>
    <row r="8091" spans="9:83" s="108" customFormat="1" x14ac:dyDescent="0.25">
      <c r="I8091" s="111"/>
      <c r="J8091" s="111"/>
      <c r="K8091" s="111"/>
      <c r="L8091" s="111"/>
      <c r="M8091" s="111"/>
      <c r="N8091" s="111"/>
      <c r="O8091" s="112"/>
      <c r="AF8091" s="109"/>
      <c r="AG8091" s="109"/>
      <c r="AH8091" s="109"/>
      <c r="AN8091" s="109"/>
      <c r="AO8091" s="109"/>
      <c r="AP8091" s="109"/>
      <c r="BF8091" s="305"/>
      <c r="BG8091" s="305"/>
      <c r="BJ8091" s="344"/>
      <c r="BK8091" s="344"/>
      <c r="BS8091" s="305"/>
      <c r="BT8091" s="305"/>
      <c r="BU8091" s="305"/>
      <c r="BV8091" s="305"/>
      <c r="BW8091" s="305"/>
      <c r="BX8091" s="305"/>
      <c r="BY8091" s="305"/>
      <c r="BZ8091" s="305"/>
      <c r="CA8091" s="305"/>
      <c r="CE8091" s="110"/>
    </row>
    <row r="8092" spans="9:83" s="108" customFormat="1" x14ac:dyDescent="0.25">
      <c r="I8092" s="111"/>
      <c r="J8092" s="111"/>
      <c r="K8092" s="111"/>
      <c r="L8092" s="111"/>
      <c r="M8092" s="111"/>
      <c r="N8092" s="111"/>
      <c r="O8092" s="112"/>
      <c r="AF8092" s="109"/>
      <c r="AG8092" s="109"/>
      <c r="AH8092" s="109"/>
      <c r="AN8092" s="109"/>
      <c r="AO8092" s="109"/>
      <c r="AP8092" s="109"/>
      <c r="BF8092" s="305"/>
      <c r="BG8092" s="305"/>
      <c r="BJ8092" s="344"/>
      <c r="BK8092" s="344"/>
      <c r="BS8092" s="305"/>
      <c r="BT8092" s="305"/>
      <c r="BU8092" s="305"/>
      <c r="BV8092" s="305"/>
      <c r="BW8092" s="305"/>
      <c r="BX8092" s="305"/>
      <c r="BY8092" s="305"/>
      <c r="BZ8092" s="305"/>
      <c r="CA8092" s="305"/>
      <c r="CE8092" s="110"/>
    </row>
    <row r="8093" spans="9:83" s="108" customFormat="1" x14ac:dyDescent="0.25">
      <c r="I8093" s="111"/>
      <c r="J8093" s="111"/>
      <c r="K8093" s="111"/>
      <c r="L8093" s="111"/>
      <c r="M8093" s="111"/>
      <c r="N8093" s="111"/>
      <c r="O8093" s="112"/>
      <c r="AF8093" s="109"/>
      <c r="AG8093" s="109"/>
      <c r="AH8093" s="109"/>
      <c r="AN8093" s="109"/>
      <c r="AO8093" s="109"/>
      <c r="AP8093" s="109"/>
      <c r="BF8093" s="305"/>
      <c r="BG8093" s="305"/>
      <c r="BJ8093" s="344"/>
      <c r="BK8093" s="344"/>
      <c r="BS8093" s="305"/>
      <c r="BT8093" s="305"/>
      <c r="BU8093" s="305"/>
      <c r="BV8093" s="305"/>
      <c r="BW8093" s="305"/>
      <c r="BX8093" s="305"/>
      <c r="BY8093" s="305"/>
      <c r="BZ8093" s="305"/>
      <c r="CA8093" s="305"/>
      <c r="CE8093" s="110"/>
    </row>
    <row r="8094" spans="9:83" s="108" customFormat="1" x14ac:dyDescent="0.25">
      <c r="I8094" s="111"/>
      <c r="J8094" s="111"/>
      <c r="K8094" s="111"/>
      <c r="L8094" s="111"/>
      <c r="M8094" s="111"/>
      <c r="N8094" s="111"/>
      <c r="O8094" s="112"/>
      <c r="AF8094" s="109"/>
      <c r="AG8094" s="109"/>
      <c r="AH8094" s="109"/>
      <c r="AN8094" s="109"/>
      <c r="AO8094" s="109"/>
      <c r="AP8094" s="109"/>
      <c r="BF8094" s="305"/>
      <c r="BG8094" s="305"/>
      <c r="BJ8094" s="344"/>
      <c r="BK8094" s="344"/>
      <c r="BS8094" s="305"/>
      <c r="BT8094" s="305"/>
      <c r="BU8094" s="305"/>
      <c r="BV8094" s="305"/>
      <c r="BW8094" s="305"/>
      <c r="BX8094" s="305"/>
      <c r="BY8094" s="305"/>
      <c r="BZ8094" s="305"/>
      <c r="CA8094" s="305"/>
      <c r="CE8094" s="110"/>
    </row>
    <row r="8095" spans="9:83" s="108" customFormat="1" x14ac:dyDescent="0.25">
      <c r="I8095" s="111"/>
      <c r="J8095" s="111"/>
      <c r="K8095" s="111"/>
      <c r="L8095" s="111"/>
      <c r="M8095" s="111"/>
      <c r="N8095" s="111"/>
      <c r="O8095" s="112"/>
      <c r="AF8095" s="109"/>
      <c r="AG8095" s="109"/>
      <c r="AH8095" s="109"/>
      <c r="AN8095" s="109"/>
      <c r="AO8095" s="109"/>
      <c r="AP8095" s="109"/>
      <c r="BF8095" s="305"/>
      <c r="BG8095" s="305"/>
      <c r="BJ8095" s="344"/>
      <c r="BK8095" s="344"/>
      <c r="BS8095" s="305"/>
      <c r="BT8095" s="305"/>
      <c r="BU8095" s="305"/>
      <c r="BV8095" s="305"/>
      <c r="BW8095" s="305"/>
      <c r="BX8095" s="305"/>
      <c r="BY8095" s="305"/>
      <c r="BZ8095" s="305"/>
      <c r="CA8095" s="305"/>
      <c r="CE8095" s="110"/>
    </row>
    <row r="8096" spans="9:83" s="108" customFormat="1" x14ac:dyDescent="0.25">
      <c r="I8096" s="111"/>
      <c r="J8096" s="111"/>
      <c r="K8096" s="111"/>
      <c r="L8096" s="111"/>
      <c r="M8096" s="111"/>
      <c r="N8096" s="111"/>
      <c r="O8096" s="112"/>
      <c r="AF8096" s="109"/>
      <c r="AG8096" s="109"/>
      <c r="AH8096" s="109"/>
      <c r="AN8096" s="109"/>
      <c r="AO8096" s="109"/>
      <c r="AP8096" s="109"/>
      <c r="BF8096" s="305"/>
      <c r="BG8096" s="305"/>
      <c r="BJ8096" s="344"/>
      <c r="BK8096" s="344"/>
      <c r="BS8096" s="305"/>
      <c r="BT8096" s="305"/>
      <c r="BU8096" s="305"/>
      <c r="BV8096" s="305"/>
      <c r="BW8096" s="305"/>
      <c r="BX8096" s="305"/>
      <c r="BY8096" s="305"/>
      <c r="BZ8096" s="305"/>
      <c r="CA8096" s="305"/>
      <c r="CE8096" s="110"/>
    </row>
    <row r="8097" spans="9:83" s="108" customFormat="1" x14ac:dyDescent="0.25">
      <c r="I8097" s="111"/>
      <c r="J8097" s="111"/>
      <c r="K8097" s="111"/>
      <c r="L8097" s="111"/>
      <c r="M8097" s="111"/>
      <c r="N8097" s="111"/>
      <c r="O8097" s="112"/>
      <c r="AF8097" s="109"/>
      <c r="AG8097" s="109"/>
      <c r="AH8097" s="109"/>
      <c r="AN8097" s="109"/>
      <c r="AO8097" s="109"/>
      <c r="AP8097" s="109"/>
      <c r="BF8097" s="305"/>
      <c r="BG8097" s="305"/>
      <c r="BJ8097" s="344"/>
      <c r="BK8097" s="344"/>
      <c r="BS8097" s="305"/>
      <c r="BT8097" s="305"/>
      <c r="BU8097" s="305"/>
      <c r="BV8097" s="305"/>
      <c r="BW8097" s="305"/>
      <c r="BX8097" s="305"/>
      <c r="BY8097" s="305"/>
      <c r="BZ8097" s="305"/>
      <c r="CA8097" s="305"/>
      <c r="CE8097" s="110"/>
    </row>
    <row r="8098" spans="9:83" s="108" customFormat="1" x14ac:dyDescent="0.25">
      <c r="I8098" s="111"/>
      <c r="J8098" s="111"/>
      <c r="K8098" s="111"/>
      <c r="L8098" s="111"/>
      <c r="M8098" s="111"/>
      <c r="N8098" s="111"/>
      <c r="O8098" s="112"/>
      <c r="AF8098" s="109"/>
      <c r="AG8098" s="109"/>
      <c r="AH8098" s="109"/>
      <c r="AN8098" s="109"/>
      <c r="AO8098" s="109"/>
      <c r="AP8098" s="109"/>
      <c r="BF8098" s="305"/>
      <c r="BG8098" s="305"/>
      <c r="BJ8098" s="344"/>
      <c r="BK8098" s="344"/>
      <c r="BS8098" s="305"/>
      <c r="BT8098" s="305"/>
      <c r="BU8098" s="305"/>
      <c r="BV8098" s="305"/>
      <c r="BW8098" s="305"/>
      <c r="BX8098" s="305"/>
      <c r="BY8098" s="305"/>
      <c r="BZ8098" s="305"/>
      <c r="CA8098" s="305"/>
      <c r="CE8098" s="110"/>
    </row>
    <row r="8099" spans="9:83" s="108" customFormat="1" x14ac:dyDescent="0.25">
      <c r="I8099" s="111"/>
      <c r="J8099" s="111"/>
      <c r="K8099" s="111"/>
      <c r="L8099" s="111"/>
      <c r="M8099" s="111"/>
      <c r="N8099" s="111"/>
      <c r="O8099" s="112"/>
      <c r="AF8099" s="109"/>
      <c r="AG8099" s="109"/>
      <c r="AH8099" s="109"/>
      <c r="AN8099" s="109"/>
      <c r="AO8099" s="109"/>
      <c r="AP8099" s="109"/>
      <c r="BF8099" s="305"/>
      <c r="BG8099" s="305"/>
      <c r="BJ8099" s="344"/>
      <c r="BK8099" s="344"/>
      <c r="BS8099" s="305"/>
      <c r="BT8099" s="305"/>
      <c r="BU8099" s="305"/>
      <c r="BV8099" s="305"/>
      <c r="BW8099" s="305"/>
      <c r="BX8099" s="305"/>
      <c r="BY8099" s="305"/>
      <c r="BZ8099" s="305"/>
      <c r="CA8099" s="305"/>
      <c r="CE8099" s="110"/>
    </row>
    <row r="8100" spans="9:83" s="108" customFormat="1" x14ac:dyDescent="0.25">
      <c r="I8100" s="111"/>
      <c r="J8100" s="111"/>
      <c r="K8100" s="111"/>
      <c r="L8100" s="111"/>
      <c r="M8100" s="111"/>
      <c r="N8100" s="111"/>
      <c r="O8100" s="112"/>
      <c r="AF8100" s="109"/>
      <c r="AG8100" s="109"/>
      <c r="AH8100" s="109"/>
      <c r="AN8100" s="109"/>
      <c r="AO8100" s="109"/>
      <c r="AP8100" s="109"/>
      <c r="BF8100" s="305"/>
      <c r="BG8100" s="305"/>
      <c r="BJ8100" s="344"/>
      <c r="BK8100" s="344"/>
      <c r="BS8100" s="305"/>
      <c r="BT8100" s="305"/>
      <c r="BU8100" s="305"/>
      <c r="BV8100" s="305"/>
      <c r="BW8100" s="305"/>
      <c r="BX8100" s="305"/>
      <c r="BY8100" s="305"/>
      <c r="BZ8100" s="305"/>
      <c r="CA8100" s="305"/>
      <c r="CE8100" s="110"/>
    </row>
    <row r="8101" spans="9:83" s="108" customFormat="1" x14ac:dyDescent="0.25">
      <c r="I8101" s="111"/>
      <c r="J8101" s="111"/>
      <c r="K8101" s="111"/>
      <c r="L8101" s="111"/>
      <c r="M8101" s="111"/>
      <c r="N8101" s="111"/>
      <c r="O8101" s="112"/>
      <c r="AF8101" s="109"/>
      <c r="AG8101" s="109"/>
      <c r="AH8101" s="109"/>
      <c r="AN8101" s="109"/>
      <c r="AO8101" s="109"/>
      <c r="AP8101" s="109"/>
      <c r="BF8101" s="305"/>
      <c r="BG8101" s="305"/>
      <c r="BJ8101" s="344"/>
      <c r="BK8101" s="344"/>
      <c r="BS8101" s="305"/>
      <c r="BT8101" s="305"/>
      <c r="BU8101" s="305"/>
      <c r="BV8101" s="305"/>
      <c r="BW8101" s="305"/>
      <c r="BX8101" s="305"/>
      <c r="BY8101" s="305"/>
      <c r="BZ8101" s="305"/>
      <c r="CA8101" s="305"/>
      <c r="CE8101" s="110"/>
    </row>
    <row r="8102" spans="9:83" s="108" customFormat="1" x14ac:dyDescent="0.25">
      <c r="I8102" s="111"/>
      <c r="J8102" s="111"/>
      <c r="K8102" s="111"/>
      <c r="L8102" s="111"/>
      <c r="M8102" s="111"/>
      <c r="N8102" s="111"/>
      <c r="O8102" s="112"/>
      <c r="AF8102" s="109"/>
      <c r="AG8102" s="109"/>
      <c r="AH8102" s="109"/>
      <c r="AN8102" s="109"/>
      <c r="AO8102" s="109"/>
      <c r="AP8102" s="109"/>
      <c r="BF8102" s="305"/>
      <c r="BG8102" s="305"/>
      <c r="BJ8102" s="344"/>
      <c r="BK8102" s="344"/>
      <c r="BS8102" s="305"/>
      <c r="BT8102" s="305"/>
      <c r="BU8102" s="305"/>
      <c r="BV8102" s="305"/>
      <c r="BW8102" s="305"/>
      <c r="BX8102" s="305"/>
      <c r="BY8102" s="305"/>
      <c r="BZ8102" s="305"/>
      <c r="CA8102" s="305"/>
      <c r="CE8102" s="110"/>
    </row>
    <row r="8103" spans="9:83" s="108" customFormat="1" x14ac:dyDescent="0.25">
      <c r="I8103" s="111"/>
      <c r="J8103" s="111"/>
      <c r="K8103" s="111"/>
      <c r="L8103" s="111"/>
      <c r="M8103" s="111"/>
      <c r="N8103" s="111"/>
      <c r="O8103" s="112"/>
      <c r="AF8103" s="109"/>
      <c r="AG8103" s="109"/>
      <c r="AH8103" s="109"/>
      <c r="AN8103" s="109"/>
      <c r="AO8103" s="109"/>
      <c r="AP8103" s="109"/>
      <c r="BF8103" s="305"/>
      <c r="BG8103" s="305"/>
      <c r="BJ8103" s="344"/>
      <c r="BK8103" s="344"/>
      <c r="BS8103" s="305"/>
      <c r="BT8103" s="305"/>
      <c r="BU8103" s="305"/>
      <c r="BV8103" s="305"/>
      <c r="BW8103" s="305"/>
      <c r="BX8103" s="305"/>
      <c r="BY8103" s="305"/>
      <c r="BZ8103" s="305"/>
      <c r="CA8103" s="305"/>
      <c r="CE8103" s="110"/>
    </row>
    <row r="8104" spans="9:83" s="108" customFormat="1" x14ac:dyDescent="0.25">
      <c r="I8104" s="111"/>
      <c r="J8104" s="111"/>
      <c r="K8104" s="111"/>
      <c r="L8104" s="111"/>
      <c r="M8104" s="111"/>
      <c r="N8104" s="111"/>
      <c r="O8104" s="112"/>
      <c r="AF8104" s="109"/>
      <c r="AG8104" s="109"/>
      <c r="AH8104" s="109"/>
      <c r="AN8104" s="109"/>
      <c r="AO8104" s="109"/>
      <c r="AP8104" s="109"/>
      <c r="BF8104" s="305"/>
      <c r="BG8104" s="305"/>
      <c r="BJ8104" s="344"/>
      <c r="BK8104" s="344"/>
      <c r="BS8104" s="305"/>
      <c r="BT8104" s="305"/>
      <c r="BU8104" s="305"/>
      <c r="BV8104" s="305"/>
      <c r="BW8104" s="305"/>
      <c r="BX8104" s="305"/>
      <c r="BY8104" s="305"/>
      <c r="BZ8104" s="305"/>
      <c r="CA8104" s="305"/>
      <c r="CE8104" s="110"/>
    </row>
    <row r="8105" spans="9:83" s="108" customFormat="1" x14ac:dyDescent="0.25">
      <c r="I8105" s="111"/>
      <c r="J8105" s="111"/>
      <c r="K8105" s="111"/>
      <c r="L8105" s="111"/>
      <c r="M8105" s="111"/>
      <c r="N8105" s="111"/>
      <c r="O8105" s="112"/>
      <c r="AF8105" s="109"/>
      <c r="AG8105" s="109"/>
      <c r="AH8105" s="109"/>
      <c r="AN8105" s="109"/>
      <c r="AO8105" s="109"/>
      <c r="AP8105" s="109"/>
      <c r="BF8105" s="305"/>
      <c r="BG8105" s="305"/>
      <c r="BJ8105" s="344"/>
      <c r="BK8105" s="344"/>
      <c r="BS8105" s="305"/>
      <c r="BT8105" s="305"/>
      <c r="BU8105" s="305"/>
      <c r="BV8105" s="305"/>
      <c r="BW8105" s="305"/>
      <c r="BX8105" s="305"/>
      <c r="BY8105" s="305"/>
      <c r="BZ8105" s="305"/>
      <c r="CA8105" s="305"/>
      <c r="CE8105" s="110"/>
    </row>
    <row r="8106" spans="9:83" s="108" customFormat="1" x14ac:dyDescent="0.25">
      <c r="I8106" s="111"/>
      <c r="J8106" s="111"/>
      <c r="K8106" s="111"/>
      <c r="L8106" s="111"/>
      <c r="M8106" s="111"/>
      <c r="N8106" s="111"/>
      <c r="O8106" s="112"/>
      <c r="AF8106" s="109"/>
      <c r="AG8106" s="109"/>
      <c r="AH8106" s="109"/>
      <c r="AN8106" s="109"/>
      <c r="AO8106" s="109"/>
      <c r="AP8106" s="109"/>
      <c r="BF8106" s="305"/>
      <c r="BG8106" s="305"/>
      <c r="BJ8106" s="344"/>
      <c r="BK8106" s="344"/>
      <c r="BS8106" s="305"/>
      <c r="BT8106" s="305"/>
      <c r="BU8106" s="305"/>
      <c r="BV8106" s="305"/>
      <c r="BW8106" s="305"/>
      <c r="BX8106" s="305"/>
      <c r="BY8106" s="305"/>
      <c r="BZ8106" s="305"/>
      <c r="CA8106" s="305"/>
      <c r="CE8106" s="110"/>
    </row>
    <row r="8107" spans="9:83" s="108" customFormat="1" x14ac:dyDescent="0.25">
      <c r="I8107" s="111"/>
      <c r="J8107" s="111"/>
      <c r="K8107" s="111"/>
      <c r="L8107" s="111"/>
      <c r="M8107" s="111"/>
      <c r="N8107" s="111"/>
      <c r="O8107" s="112"/>
      <c r="AF8107" s="109"/>
      <c r="AG8107" s="109"/>
      <c r="AH8107" s="109"/>
      <c r="AN8107" s="109"/>
      <c r="AO8107" s="109"/>
      <c r="AP8107" s="109"/>
      <c r="BF8107" s="305"/>
      <c r="BG8107" s="305"/>
      <c r="BJ8107" s="344"/>
      <c r="BK8107" s="344"/>
      <c r="BS8107" s="305"/>
      <c r="BT8107" s="305"/>
      <c r="BU8107" s="305"/>
      <c r="BV8107" s="305"/>
      <c r="BW8107" s="305"/>
      <c r="BX8107" s="305"/>
      <c r="BY8107" s="305"/>
      <c r="BZ8107" s="305"/>
      <c r="CA8107" s="305"/>
      <c r="CE8107" s="110"/>
    </row>
    <row r="8108" spans="9:83" s="108" customFormat="1" x14ac:dyDescent="0.25">
      <c r="I8108" s="111"/>
      <c r="J8108" s="111"/>
      <c r="K8108" s="111"/>
      <c r="L8108" s="111"/>
      <c r="M8108" s="111"/>
      <c r="N8108" s="111"/>
      <c r="O8108" s="112"/>
      <c r="AF8108" s="109"/>
      <c r="AG8108" s="109"/>
      <c r="AH8108" s="109"/>
      <c r="AN8108" s="109"/>
      <c r="AO8108" s="109"/>
      <c r="AP8108" s="109"/>
      <c r="BF8108" s="305"/>
      <c r="BG8108" s="305"/>
      <c r="BJ8108" s="344"/>
      <c r="BK8108" s="344"/>
      <c r="BS8108" s="305"/>
      <c r="BT8108" s="305"/>
      <c r="BU8108" s="305"/>
      <c r="BV8108" s="305"/>
      <c r="BW8108" s="305"/>
      <c r="BX8108" s="305"/>
      <c r="BY8108" s="305"/>
      <c r="BZ8108" s="305"/>
      <c r="CA8108" s="305"/>
      <c r="CE8108" s="110"/>
    </row>
    <row r="8109" spans="9:83" s="108" customFormat="1" x14ac:dyDescent="0.25">
      <c r="I8109" s="111"/>
      <c r="J8109" s="111"/>
      <c r="K8109" s="111"/>
      <c r="L8109" s="111"/>
      <c r="M8109" s="111"/>
      <c r="N8109" s="111"/>
      <c r="O8109" s="112"/>
      <c r="AF8109" s="109"/>
      <c r="AG8109" s="109"/>
      <c r="AH8109" s="109"/>
      <c r="AN8109" s="109"/>
      <c r="AO8109" s="109"/>
      <c r="AP8109" s="109"/>
      <c r="BF8109" s="305"/>
      <c r="BG8109" s="305"/>
      <c r="BJ8109" s="344"/>
      <c r="BK8109" s="344"/>
      <c r="BS8109" s="305"/>
      <c r="BT8109" s="305"/>
      <c r="BU8109" s="305"/>
      <c r="BV8109" s="305"/>
      <c r="BW8109" s="305"/>
      <c r="BX8109" s="305"/>
      <c r="BY8109" s="305"/>
      <c r="BZ8109" s="305"/>
      <c r="CA8109" s="305"/>
      <c r="CE8109" s="110"/>
    </row>
    <row r="8110" spans="9:83" s="108" customFormat="1" x14ac:dyDescent="0.25">
      <c r="I8110" s="111"/>
      <c r="J8110" s="111"/>
      <c r="K8110" s="111"/>
      <c r="L8110" s="111"/>
      <c r="M8110" s="111"/>
      <c r="N8110" s="111"/>
      <c r="O8110" s="112"/>
      <c r="AF8110" s="109"/>
      <c r="AG8110" s="109"/>
      <c r="AH8110" s="109"/>
      <c r="AN8110" s="109"/>
      <c r="AO8110" s="109"/>
      <c r="AP8110" s="109"/>
      <c r="BF8110" s="305"/>
      <c r="BG8110" s="305"/>
      <c r="BJ8110" s="344"/>
      <c r="BK8110" s="344"/>
      <c r="BS8110" s="305"/>
      <c r="BT8110" s="305"/>
      <c r="BU8110" s="305"/>
      <c r="BV8110" s="305"/>
      <c r="BW8110" s="305"/>
      <c r="BX8110" s="305"/>
      <c r="BY8110" s="305"/>
      <c r="BZ8110" s="305"/>
      <c r="CA8110" s="305"/>
      <c r="CE8110" s="110"/>
    </row>
    <row r="8111" spans="9:83" s="108" customFormat="1" x14ac:dyDescent="0.25">
      <c r="I8111" s="111"/>
      <c r="J8111" s="111"/>
      <c r="K8111" s="111"/>
      <c r="L8111" s="111"/>
      <c r="M8111" s="111"/>
      <c r="N8111" s="111"/>
      <c r="O8111" s="112"/>
      <c r="AF8111" s="109"/>
      <c r="AG8111" s="109"/>
      <c r="AH8111" s="109"/>
      <c r="AN8111" s="109"/>
      <c r="AO8111" s="109"/>
      <c r="AP8111" s="109"/>
      <c r="BF8111" s="305"/>
      <c r="BG8111" s="305"/>
      <c r="BJ8111" s="344"/>
      <c r="BK8111" s="344"/>
      <c r="BS8111" s="305"/>
      <c r="BT8111" s="305"/>
      <c r="BU8111" s="305"/>
      <c r="BV8111" s="305"/>
      <c r="BW8111" s="305"/>
      <c r="BX8111" s="305"/>
      <c r="BY8111" s="305"/>
      <c r="BZ8111" s="305"/>
      <c r="CA8111" s="305"/>
      <c r="CE8111" s="110"/>
    </row>
    <row r="8112" spans="9:83" s="108" customFormat="1" x14ac:dyDescent="0.25">
      <c r="I8112" s="111"/>
      <c r="J8112" s="111"/>
      <c r="K8112" s="111"/>
      <c r="L8112" s="111"/>
      <c r="M8112" s="111"/>
      <c r="N8112" s="111"/>
      <c r="O8112" s="112"/>
      <c r="AF8112" s="109"/>
      <c r="AG8112" s="109"/>
      <c r="AH8112" s="109"/>
      <c r="AN8112" s="109"/>
      <c r="AO8112" s="109"/>
      <c r="AP8112" s="109"/>
      <c r="BF8112" s="305"/>
      <c r="BG8112" s="305"/>
      <c r="BJ8112" s="344"/>
      <c r="BK8112" s="344"/>
      <c r="BS8112" s="305"/>
      <c r="BT8112" s="305"/>
      <c r="BU8112" s="305"/>
      <c r="BV8112" s="305"/>
      <c r="BW8112" s="305"/>
      <c r="BX8112" s="305"/>
      <c r="BY8112" s="305"/>
      <c r="BZ8112" s="305"/>
      <c r="CA8112" s="305"/>
      <c r="CE8112" s="110"/>
    </row>
    <row r="8113" spans="9:83" s="108" customFormat="1" x14ac:dyDescent="0.25">
      <c r="I8113" s="111"/>
      <c r="J8113" s="111"/>
      <c r="K8113" s="111"/>
      <c r="L8113" s="111"/>
      <c r="M8113" s="111"/>
      <c r="N8113" s="111"/>
      <c r="O8113" s="112"/>
      <c r="AF8113" s="109"/>
      <c r="AG8113" s="109"/>
      <c r="AH8113" s="109"/>
      <c r="AN8113" s="109"/>
      <c r="AO8113" s="109"/>
      <c r="AP8113" s="109"/>
      <c r="BF8113" s="305"/>
      <c r="BG8113" s="305"/>
      <c r="BJ8113" s="344"/>
      <c r="BK8113" s="344"/>
      <c r="BS8113" s="305"/>
      <c r="BT8113" s="305"/>
      <c r="BU8113" s="305"/>
      <c r="BV8113" s="305"/>
      <c r="BW8113" s="305"/>
      <c r="BX8113" s="305"/>
      <c r="BY8113" s="305"/>
      <c r="BZ8113" s="305"/>
      <c r="CA8113" s="305"/>
      <c r="CE8113" s="110"/>
    </row>
    <row r="8114" spans="9:83" s="108" customFormat="1" x14ac:dyDescent="0.25">
      <c r="I8114" s="111"/>
      <c r="J8114" s="111"/>
      <c r="K8114" s="111"/>
      <c r="L8114" s="111"/>
      <c r="M8114" s="111"/>
      <c r="N8114" s="111"/>
      <c r="O8114" s="112"/>
      <c r="AF8114" s="109"/>
      <c r="AG8114" s="109"/>
      <c r="AH8114" s="109"/>
      <c r="AN8114" s="109"/>
      <c r="AO8114" s="109"/>
      <c r="AP8114" s="109"/>
      <c r="BF8114" s="305"/>
      <c r="BG8114" s="305"/>
      <c r="BJ8114" s="344"/>
      <c r="BK8114" s="344"/>
      <c r="BS8114" s="305"/>
      <c r="BT8114" s="305"/>
      <c r="BU8114" s="305"/>
      <c r="BV8114" s="305"/>
      <c r="BW8114" s="305"/>
      <c r="BX8114" s="305"/>
      <c r="BY8114" s="305"/>
      <c r="BZ8114" s="305"/>
      <c r="CA8114" s="305"/>
      <c r="CE8114" s="110"/>
    </row>
    <row r="8115" spans="9:83" s="108" customFormat="1" x14ac:dyDescent="0.25">
      <c r="I8115" s="111"/>
      <c r="J8115" s="111"/>
      <c r="K8115" s="111"/>
      <c r="L8115" s="111"/>
      <c r="M8115" s="111"/>
      <c r="N8115" s="111"/>
      <c r="O8115" s="112"/>
      <c r="AF8115" s="109"/>
      <c r="AG8115" s="109"/>
      <c r="AH8115" s="109"/>
      <c r="AN8115" s="109"/>
      <c r="AO8115" s="109"/>
      <c r="AP8115" s="109"/>
      <c r="BF8115" s="305"/>
      <c r="BG8115" s="305"/>
      <c r="BJ8115" s="344"/>
      <c r="BK8115" s="344"/>
      <c r="BS8115" s="305"/>
      <c r="BT8115" s="305"/>
      <c r="BU8115" s="305"/>
      <c r="BV8115" s="305"/>
      <c r="BW8115" s="305"/>
      <c r="BX8115" s="305"/>
      <c r="BY8115" s="305"/>
      <c r="BZ8115" s="305"/>
      <c r="CA8115" s="305"/>
      <c r="CE8115" s="110"/>
    </row>
    <row r="8116" spans="9:83" s="108" customFormat="1" x14ac:dyDescent="0.25">
      <c r="I8116" s="111"/>
      <c r="J8116" s="111"/>
      <c r="K8116" s="111"/>
      <c r="L8116" s="111"/>
      <c r="M8116" s="111"/>
      <c r="N8116" s="111"/>
      <c r="O8116" s="112"/>
      <c r="AF8116" s="109"/>
      <c r="AG8116" s="109"/>
      <c r="AH8116" s="109"/>
      <c r="AN8116" s="109"/>
      <c r="AO8116" s="109"/>
      <c r="AP8116" s="109"/>
      <c r="BF8116" s="305"/>
      <c r="BG8116" s="305"/>
      <c r="BJ8116" s="344"/>
      <c r="BK8116" s="344"/>
      <c r="BS8116" s="305"/>
      <c r="BT8116" s="305"/>
      <c r="BU8116" s="305"/>
      <c r="BV8116" s="305"/>
      <c r="BW8116" s="305"/>
      <c r="BX8116" s="305"/>
      <c r="BY8116" s="305"/>
      <c r="BZ8116" s="305"/>
      <c r="CA8116" s="305"/>
      <c r="CE8116" s="110"/>
    </row>
    <row r="8117" spans="9:83" s="108" customFormat="1" x14ac:dyDescent="0.25">
      <c r="I8117" s="111"/>
      <c r="J8117" s="111"/>
      <c r="K8117" s="111"/>
      <c r="L8117" s="111"/>
      <c r="M8117" s="111"/>
      <c r="N8117" s="111"/>
      <c r="O8117" s="112"/>
      <c r="AF8117" s="109"/>
      <c r="AG8117" s="109"/>
      <c r="AH8117" s="109"/>
      <c r="AN8117" s="109"/>
      <c r="AO8117" s="109"/>
      <c r="AP8117" s="109"/>
      <c r="BF8117" s="305"/>
      <c r="BG8117" s="305"/>
      <c r="BJ8117" s="344"/>
      <c r="BK8117" s="344"/>
      <c r="BS8117" s="305"/>
      <c r="BT8117" s="305"/>
      <c r="BU8117" s="305"/>
      <c r="BV8117" s="305"/>
      <c r="BW8117" s="305"/>
      <c r="BX8117" s="305"/>
      <c r="BY8117" s="305"/>
      <c r="BZ8117" s="305"/>
      <c r="CA8117" s="305"/>
      <c r="CE8117" s="110"/>
    </row>
    <row r="8118" spans="9:83" s="108" customFormat="1" x14ac:dyDescent="0.25">
      <c r="I8118" s="111"/>
      <c r="J8118" s="111"/>
      <c r="K8118" s="111"/>
      <c r="L8118" s="111"/>
      <c r="M8118" s="111"/>
      <c r="N8118" s="111"/>
      <c r="O8118" s="112"/>
      <c r="AF8118" s="109"/>
      <c r="AG8118" s="109"/>
      <c r="AH8118" s="109"/>
      <c r="AN8118" s="109"/>
      <c r="AO8118" s="109"/>
      <c r="AP8118" s="109"/>
      <c r="BF8118" s="305"/>
      <c r="BG8118" s="305"/>
      <c r="BJ8118" s="344"/>
      <c r="BK8118" s="344"/>
      <c r="BS8118" s="305"/>
      <c r="BT8118" s="305"/>
      <c r="BU8118" s="305"/>
      <c r="BV8118" s="305"/>
      <c r="BW8118" s="305"/>
      <c r="BX8118" s="305"/>
      <c r="BY8118" s="305"/>
      <c r="BZ8118" s="305"/>
      <c r="CA8118" s="305"/>
      <c r="CE8118" s="110"/>
    </row>
    <row r="8119" spans="9:83" s="108" customFormat="1" x14ac:dyDescent="0.25">
      <c r="I8119" s="111"/>
      <c r="J8119" s="111"/>
      <c r="K8119" s="111"/>
      <c r="L8119" s="111"/>
      <c r="M8119" s="111"/>
      <c r="N8119" s="111"/>
      <c r="O8119" s="112"/>
      <c r="AF8119" s="109"/>
      <c r="AG8119" s="109"/>
      <c r="AH8119" s="109"/>
      <c r="AN8119" s="109"/>
      <c r="AO8119" s="109"/>
      <c r="AP8119" s="109"/>
      <c r="BF8119" s="305"/>
      <c r="BG8119" s="305"/>
      <c r="BJ8119" s="344"/>
      <c r="BK8119" s="344"/>
      <c r="BS8119" s="305"/>
      <c r="BT8119" s="305"/>
      <c r="BU8119" s="305"/>
      <c r="BV8119" s="305"/>
      <c r="BW8119" s="305"/>
      <c r="BX8119" s="305"/>
      <c r="BY8119" s="305"/>
      <c r="BZ8119" s="305"/>
      <c r="CA8119" s="305"/>
      <c r="CE8119" s="110"/>
    </row>
    <row r="8120" spans="9:83" s="108" customFormat="1" x14ac:dyDescent="0.25">
      <c r="I8120" s="111"/>
      <c r="J8120" s="111"/>
      <c r="K8120" s="111"/>
      <c r="L8120" s="111"/>
      <c r="M8120" s="111"/>
      <c r="N8120" s="111"/>
      <c r="O8120" s="112"/>
      <c r="AF8120" s="109"/>
      <c r="AG8120" s="109"/>
      <c r="AH8120" s="109"/>
      <c r="AN8120" s="109"/>
      <c r="AO8120" s="109"/>
      <c r="AP8120" s="109"/>
      <c r="BF8120" s="305"/>
      <c r="BG8120" s="305"/>
      <c r="BJ8120" s="344"/>
      <c r="BK8120" s="344"/>
      <c r="BS8120" s="305"/>
      <c r="BT8120" s="305"/>
      <c r="BU8120" s="305"/>
      <c r="BV8120" s="305"/>
      <c r="BW8120" s="305"/>
      <c r="BX8120" s="305"/>
      <c r="BY8120" s="305"/>
      <c r="BZ8120" s="305"/>
      <c r="CA8120" s="305"/>
      <c r="CE8120" s="110"/>
    </row>
    <row r="8121" spans="9:83" s="108" customFormat="1" x14ac:dyDescent="0.25">
      <c r="I8121" s="111"/>
      <c r="J8121" s="111"/>
      <c r="K8121" s="111"/>
      <c r="L8121" s="111"/>
      <c r="M8121" s="111"/>
      <c r="N8121" s="111"/>
      <c r="O8121" s="112"/>
      <c r="AF8121" s="109"/>
      <c r="AG8121" s="109"/>
      <c r="AH8121" s="109"/>
      <c r="AN8121" s="109"/>
      <c r="AO8121" s="109"/>
      <c r="AP8121" s="109"/>
      <c r="BF8121" s="305"/>
      <c r="BG8121" s="305"/>
      <c r="BJ8121" s="344"/>
      <c r="BK8121" s="344"/>
      <c r="BS8121" s="305"/>
      <c r="BT8121" s="305"/>
      <c r="BU8121" s="305"/>
      <c r="BV8121" s="305"/>
      <c r="BW8121" s="305"/>
      <c r="BX8121" s="305"/>
      <c r="BY8121" s="305"/>
      <c r="BZ8121" s="305"/>
      <c r="CA8121" s="305"/>
      <c r="CE8121" s="110"/>
    </row>
    <row r="8122" spans="9:83" s="108" customFormat="1" x14ac:dyDescent="0.25">
      <c r="I8122" s="111"/>
      <c r="J8122" s="111"/>
      <c r="K8122" s="111"/>
      <c r="L8122" s="111"/>
      <c r="M8122" s="111"/>
      <c r="N8122" s="111"/>
      <c r="O8122" s="112"/>
      <c r="AF8122" s="109"/>
      <c r="AG8122" s="109"/>
      <c r="AH8122" s="109"/>
      <c r="AN8122" s="109"/>
      <c r="AO8122" s="109"/>
      <c r="AP8122" s="109"/>
      <c r="BF8122" s="305"/>
      <c r="BG8122" s="305"/>
      <c r="BJ8122" s="344"/>
      <c r="BK8122" s="344"/>
      <c r="BS8122" s="305"/>
      <c r="BT8122" s="305"/>
      <c r="BU8122" s="305"/>
      <c r="BV8122" s="305"/>
      <c r="BW8122" s="305"/>
      <c r="BX8122" s="305"/>
      <c r="BY8122" s="305"/>
      <c r="BZ8122" s="305"/>
      <c r="CA8122" s="305"/>
      <c r="CE8122" s="110"/>
    </row>
    <row r="8123" spans="9:83" s="108" customFormat="1" x14ac:dyDescent="0.25">
      <c r="I8123" s="111"/>
      <c r="J8123" s="111"/>
      <c r="K8123" s="111"/>
      <c r="L8123" s="111"/>
      <c r="M8123" s="111"/>
      <c r="N8123" s="111"/>
      <c r="O8123" s="112"/>
      <c r="AF8123" s="109"/>
      <c r="AG8123" s="109"/>
      <c r="AH8123" s="109"/>
      <c r="AN8123" s="109"/>
      <c r="AO8123" s="109"/>
      <c r="AP8123" s="109"/>
      <c r="BF8123" s="305"/>
      <c r="BG8123" s="305"/>
      <c r="BJ8123" s="344"/>
      <c r="BK8123" s="344"/>
      <c r="BS8123" s="305"/>
      <c r="BT8123" s="305"/>
      <c r="BU8123" s="305"/>
      <c r="BV8123" s="305"/>
      <c r="BW8123" s="305"/>
      <c r="BX8123" s="305"/>
      <c r="BY8123" s="305"/>
      <c r="BZ8123" s="305"/>
      <c r="CA8123" s="305"/>
      <c r="CE8123" s="110"/>
    </row>
    <row r="8124" spans="9:83" s="108" customFormat="1" x14ac:dyDescent="0.25">
      <c r="I8124" s="111"/>
      <c r="J8124" s="111"/>
      <c r="K8124" s="111"/>
      <c r="L8124" s="111"/>
      <c r="M8124" s="111"/>
      <c r="N8124" s="111"/>
      <c r="O8124" s="112"/>
      <c r="AF8124" s="109"/>
      <c r="AG8124" s="109"/>
      <c r="AH8124" s="109"/>
      <c r="AN8124" s="109"/>
      <c r="AO8124" s="109"/>
      <c r="AP8124" s="109"/>
      <c r="BF8124" s="305"/>
      <c r="BG8124" s="305"/>
      <c r="BJ8124" s="344"/>
      <c r="BK8124" s="344"/>
      <c r="BS8124" s="305"/>
      <c r="BT8124" s="305"/>
      <c r="BU8124" s="305"/>
      <c r="BV8124" s="305"/>
      <c r="BW8124" s="305"/>
      <c r="BX8124" s="305"/>
      <c r="BY8124" s="305"/>
      <c r="BZ8124" s="305"/>
      <c r="CA8124" s="305"/>
      <c r="CE8124" s="110"/>
    </row>
    <row r="8125" spans="9:83" s="108" customFormat="1" x14ac:dyDescent="0.25">
      <c r="I8125" s="111"/>
      <c r="J8125" s="111"/>
      <c r="K8125" s="111"/>
      <c r="L8125" s="111"/>
      <c r="M8125" s="111"/>
      <c r="N8125" s="111"/>
      <c r="O8125" s="112"/>
      <c r="AF8125" s="109"/>
      <c r="AG8125" s="109"/>
      <c r="AH8125" s="109"/>
      <c r="AN8125" s="109"/>
      <c r="AO8125" s="109"/>
      <c r="AP8125" s="109"/>
      <c r="BF8125" s="305"/>
      <c r="BG8125" s="305"/>
      <c r="BJ8125" s="344"/>
      <c r="BK8125" s="344"/>
      <c r="BS8125" s="305"/>
      <c r="BT8125" s="305"/>
      <c r="BU8125" s="305"/>
      <c r="BV8125" s="305"/>
      <c r="BW8125" s="305"/>
      <c r="BX8125" s="305"/>
      <c r="BY8125" s="305"/>
      <c r="BZ8125" s="305"/>
      <c r="CA8125" s="305"/>
      <c r="CE8125" s="110"/>
    </row>
    <row r="8126" spans="9:83" s="108" customFormat="1" x14ac:dyDescent="0.25">
      <c r="I8126" s="111"/>
      <c r="J8126" s="111"/>
      <c r="K8126" s="111"/>
      <c r="L8126" s="111"/>
      <c r="M8126" s="111"/>
      <c r="N8126" s="111"/>
      <c r="O8126" s="112"/>
      <c r="AF8126" s="109"/>
      <c r="AG8126" s="109"/>
      <c r="AH8126" s="109"/>
      <c r="AN8126" s="109"/>
      <c r="AO8126" s="109"/>
      <c r="AP8126" s="109"/>
      <c r="BF8126" s="305"/>
      <c r="BG8126" s="305"/>
      <c r="BJ8126" s="344"/>
      <c r="BK8126" s="344"/>
      <c r="BS8126" s="305"/>
      <c r="BT8126" s="305"/>
      <c r="BU8126" s="305"/>
      <c r="BV8126" s="305"/>
      <c r="BW8126" s="305"/>
      <c r="BX8126" s="305"/>
      <c r="BY8126" s="305"/>
      <c r="BZ8126" s="305"/>
      <c r="CA8126" s="305"/>
      <c r="CE8126" s="110"/>
    </row>
    <row r="8127" spans="9:83" s="108" customFormat="1" x14ac:dyDescent="0.25">
      <c r="I8127" s="111"/>
      <c r="J8127" s="111"/>
      <c r="K8127" s="111"/>
      <c r="L8127" s="111"/>
      <c r="M8127" s="111"/>
      <c r="N8127" s="111"/>
      <c r="O8127" s="112"/>
      <c r="AF8127" s="109"/>
      <c r="AG8127" s="109"/>
      <c r="AH8127" s="109"/>
      <c r="AN8127" s="109"/>
      <c r="AO8127" s="109"/>
      <c r="AP8127" s="109"/>
      <c r="BF8127" s="305"/>
      <c r="BG8127" s="305"/>
      <c r="BJ8127" s="344"/>
      <c r="BK8127" s="344"/>
      <c r="BS8127" s="305"/>
      <c r="BT8127" s="305"/>
      <c r="BU8127" s="305"/>
      <c r="BV8127" s="305"/>
      <c r="BW8127" s="305"/>
      <c r="BX8127" s="305"/>
      <c r="BY8127" s="305"/>
      <c r="BZ8127" s="305"/>
      <c r="CA8127" s="305"/>
      <c r="CE8127" s="110"/>
    </row>
    <row r="8128" spans="9:83" s="108" customFormat="1" x14ac:dyDescent="0.25">
      <c r="I8128" s="111"/>
      <c r="J8128" s="111"/>
      <c r="K8128" s="111"/>
      <c r="L8128" s="111"/>
      <c r="M8128" s="111"/>
      <c r="N8128" s="111"/>
      <c r="O8128" s="112"/>
      <c r="AF8128" s="109"/>
      <c r="AG8128" s="109"/>
      <c r="AH8128" s="109"/>
      <c r="AN8128" s="109"/>
      <c r="AO8128" s="109"/>
      <c r="AP8128" s="109"/>
      <c r="BF8128" s="305"/>
      <c r="BG8128" s="305"/>
      <c r="BJ8128" s="344"/>
      <c r="BK8128" s="344"/>
      <c r="BS8128" s="305"/>
      <c r="BT8128" s="305"/>
      <c r="BU8128" s="305"/>
      <c r="BV8128" s="305"/>
      <c r="BW8128" s="305"/>
      <c r="BX8128" s="305"/>
      <c r="BY8128" s="305"/>
      <c r="BZ8128" s="305"/>
      <c r="CA8128" s="305"/>
      <c r="CE8128" s="110"/>
    </row>
    <row r="8129" spans="9:83" s="108" customFormat="1" x14ac:dyDescent="0.25">
      <c r="I8129" s="111"/>
      <c r="J8129" s="111"/>
      <c r="K8129" s="111"/>
      <c r="L8129" s="111"/>
      <c r="M8129" s="111"/>
      <c r="N8129" s="111"/>
      <c r="O8129" s="112"/>
      <c r="AF8129" s="109"/>
      <c r="AG8129" s="109"/>
      <c r="AH8129" s="109"/>
      <c r="AN8129" s="109"/>
      <c r="AO8129" s="109"/>
      <c r="AP8129" s="109"/>
      <c r="BF8129" s="305"/>
      <c r="BG8129" s="305"/>
      <c r="BJ8129" s="344"/>
      <c r="BK8129" s="344"/>
      <c r="BS8129" s="305"/>
      <c r="BT8129" s="305"/>
      <c r="BU8129" s="305"/>
      <c r="BV8129" s="305"/>
      <c r="BW8129" s="305"/>
      <c r="BX8129" s="305"/>
      <c r="BY8129" s="305"/>
      <c r="BZ8129" s="305"/>
      <c r="CA8129" s="305"/>
      <c r="CE8129" s="110"/>
    </row>
    <row r="8130" spans="9:83" s="108" customFormat="1" x14ac:dyDescent="0.25">
      <c r="I8130" s="111"/>
      <c r="J8130" s="111"/>
      <c r="K8130" s="111"/>
      <c r="L8130" s="111"/>
      <c r="M8130" s="111"/>
      <c r="N8130" s="111"/>
      <c r="O8130" s="112"/>
      <c r="AF8130" s="109"/>
      <c r="AG8130" s="109"/>
      <c r="AH8130" s="109"/>
      <c r="AN8130" s="109"/>
      <c r="AO8130" s="109"/>
      <c r="AP8130" s="109"/>
      <c r="BF8130" s="305"/>
      <c r="BG8130" s="305"/>
      <c r="BJ8130" s="344"/>
      <c r="BK8130" s="344"/>
      <c r="BS8130" s="305"/>
      <c r="BT8130" s="305"/>
      <c r="BU8130" s="305"/>
      <c r="BV8130" s="305"/>
      <c r="BW8130" s="305"/>
      <c r="BX8130" s="305"/>
      <c r="BY8130" s="305"/>
      <c r="BZ8130" s="305"/>
      <c r="CA8130" s="305"/>
      <c r="CE8130" s="110"/>
    </row>
    <row r="8131" spans="9:83" s="108" customFormat="1" x14ac:dyDescent="0.25">
      <c r="I8131" s="111"/>
      <c r="J8131" s="111"/>
      <c r="K8131" s="111"/>
      <c r="L8131" s="111"/>
      <c r="M8131" s="111"/>
      <c r="N8131" s="111"/>
      <c r="O8131" s="112"/>
      <c r="AF8131" s="109"/>
      <c r="AG8131" s="109"/>
      <c r="AH8131" s="109"/>
      <c r="AN8131" s="109"/>
      <c r="AO8131" s="109"/>
      <c r="AP8131" s="109"/>
      <c r="BF8131" s="305"/>
      <c r="BG8131" s="305"/>
      <c r="BJ8131" s="344"/>
      <c r="BK8131" s="344"/>
      <c r="BS8131" s="305"/>
      <c r="BT8131" s="305"/>
      <c r="BU8131" s="305"/>
      <c r="BV8131" s="305"/>
      <c r="BW8131" s="305"/>
      <c r="BX8131" s="305"/>
      <c r="BY8131" s="305"/>
      <c r="BZ8131" s="305"/>
      <c r="CA8131" s="305"/>
      <c r="CE8131" s="110"/>
    </row>
    <row r="8132" spans="9:83" s="108" customFormat="1" x14ac:dyDescent="0.25">
      <c r="I8132" s="111"/>
      <c r="J8132" s="111"/>
      <c r="K8132" s="111"/>
      <c r="L8132" s="111"/>
      <c r="M8132" s="111"/>
      <c r="N8132" s="111"/>
      <c r="O8132" s="112"/>
      <c r="AF8132" s="109"/>
      <c r="AG8132" s="109"/>
      <c r="AH8132" s="109"/>
      <c r="AN8132" s="109"/>
      <c r="AO8132" s="109"/>
      <c r="AP8132" s="109"/>
      <c r="BF8132" s="305"/>
      <c r="BG8132" s="305"/>
      <c r="BJ8132" s="344"/>
      <c r="BK8132" s="344"/>
      <c r="BS8132" s="305"/>
      <c r="BT8132" s="305"/>
      <c r="BU8132" s="305"/>
      <c r="BV8132" s="305"/>
      <c r="BW8132" s="305"/>
      <c r="BX8132" s="305"/>
      <c r="BY8132" s="305"/>
      <c r="BZ8132" s="305"/>
      <c r="CA8132" s="305"/>
      <c r="CE8132" s="110"/>
    </row>
    <row r="8133" spans="9:83" s="108" customFormat="1" x14ac:dyDescent="0.25">
      <c r="I8133" s="111"/>
      <c r="J8133" s="111"/>
      <c r="K8133" s="111"/>
      <c r="L8133" s="111"/>
      <c r="M8133" s="111"/>
      <c r="N8133" s="111"/>
      <c r="O8133" s="112"/>
      <c r="AF8133" s="109"/>
      <c r="AG8133" s="109"/>
      <c r="AH8133" s="109"/>
      <c r="AN8133" s="109"/>
      <c r="AO8133" s="109"/>
      <c r="AP8133" s="109"/>
      <c r="BF8133" s="305"/>
      <c r="BG8133" s="305"/>
      <c r="BJ8133" s="344"/>
      <c r="BK8133" s="344"/>
      <c r="BS8133" s="305"/>
      <c r="BT8133" s="305"/>
      <c r="BU8133" s="305"/>
      <c r="BV8133" s="305"/>
      <c r="BW8133" s="305"/>
      <c r="BX8133" s="305"/>
      <c r="BY8133" s="305"/>
      <c r="BZ8133" s="305"/>
      <c r="CA8133" s="305"/>
      <c r="CE8133" s="110"/>
    </row>
    <row r="8134" spans="9:83" s="108" customFormat="1" x14ac:dyDescent="0.25">
      <c r="I8134" s="111"/>
      <c r="J8134" s="111"/>
      <c r="K8134" s="111"/>
      <c r="L8134" s="111"/>
      <c r="M8134" s="111"/>
      <c r="N8134" s="111"/>
      <c r="O8134" s="112"/>
      <c r="AF8134" s="109"/>
      <c r="AG8134" s="109"/>
      <c r="AH8134" s="109"/>
      <c r="AN8134" s="109"/>
      <c r="AO8134" s="109"/>
      <c r="AP8134" s="109"/>
      <c r="BF8134" s="305"/>
      <c r="BG8134" s="305"/>
      <c r="BJ8134" s="344"/>
      <c r="BK8134" s="344"/>
      <c r="BS8134" s="305"/>
      <c r="BT8134" s="305"/>
      <c r="BU8134" s="305"/>
      <c r="BV8134" s="305"/>
      <c r="BW8134" s="305"/>
      <c r="BX8134" s="305"/>
      <c r="BY8134" s="305"/>
      <c r="BZ8134" s="305"/>
      <c r="CA8134" s="305"/>
      <c r="CE8134" s="110"/>
    </row>
    <row r="8135" spans="9:83" s="108" customFormat="1" x14ac:dyDescent="0.25">
      <c r="I8135" s="111"/>
      <c r="J8135" s="111"/>
      <c r="K8135" s="111"/>
      <c r="L8135" s="111"/>
      <c r="M8135" s="111"/>
      <c r="N8135" s="111"/>
      <c r="O8135" s="112"/>
      <c r="AF8135" s="109"/>
      <c r="AG8135" s="109"/>
      <c r="AH8135" s="109"/>
      <c r="AN8135" s="109"/>
      <c r="AO8135" s="109"/>
      <c r="AP8135" s="109"/>
      <c r="BF8135" s="305"/>
      <c r="BG8135" s="305"/>
      <c r="BJ8135" s="344"/>
      <c r="BK8135" s="344"/>
      <c r="BS8135" s="305"/>
      <c r="BT8135" s="305"/>
      <c r="BU8135" s="305"/>
      <c r="BV8135" s="305"/>
      <c r="BW8135" s="305"/>
      <c r="BX8135" s="305"/>
      <c r="BY8135" s="305"/>
      <c r="BZ8135" s="305"/>
      <c r="CA8135" s="305"/>
      <c r="CE8135" s="110"/>
    </row>
    <row r="8136" spans="9:83" s="108" customFormat="1" x14ac:dyDescent="0.25">
      <c r="I8136" s="111"/>
      <c r="J8136" s="111"/>
      <c r="K8136" s="111"/>
      <c r="L8136" s="111"/>
      <c r="M8136" s="111"/>
      <c r="N8136" s="111"/>
      <c r="O8136" s="112"/>
      <c r="AF8136" s="109"/>
      <c r="AG8136" s="109"/>
      <c r="AH8136" s="109"/>
      <c r="AN8136" s="109"/>
      <c r="AO8136" s="109"/>
      <c r="AP8136" s="109"/>
      <c r="BF8136" s="305"/>
      <c r="BG8136" s="305"/>
      <c r="BJ8136" s="344"/>
      <c r="BK8136" s="344"/>
      <c r="BS8136" s="305"/>
      <c r="BT8136" s="305"/>
      <c r="BU8136" s="305"/>
      <c r="BV8136" s="305"/>
      <c r="BW8136" s="305"/>
      <c r="BX8136" s="305"/>
      <c r="BY8136" s="305"/>
      <c r="BZ8136" s="305"/>
      <c r="CA8136" s="305"/>
      <c r="CE8136" s="110"/>
    </row>
    <row r="8137" spans="9:83" s="108" customFormat="1" x14ac:dyDescent="0.25">
      <c r="I8137" s="111"/>
      <c r="J8137" s="111"/>
      <c r="K8137" s="111"/>
      <c r="L8137" s="111"/>
      <c r="M8137" s="111"/>
      <c r="N8137" s="111"/>
      <c r="O8137" s="112"/>
      <c r="AF8137" s="109"/>
      <c r="AG8137" s="109"/>
      <c r="AH8137" s="109"/>
      <c r="AN8137" s="109"/>
      <c r="AO8137" s="109"/>
      <c r="AP8137" s="109"/>
      <c r="BF8137" s="305"/>
      <c r="BG8137" s="305"/>
      <c r="BJ8137" s="344"/>
      <c r="BK8137" s="344"/>
      <c r="BS8137" s="305"/>
      <c r="BT8137" s="305"/>
      <c r="BU8137" s="305"/>
      <c r="BV8137" s="305"/>
      <c r="BW8137" s="305"/>
      <c r="BX8137" s="305"/>
      <c r="BY8137" s="305"/>
      <c r="BZ8137" s="305"/>
      <c r="CA8137" s="305"/>
      <c r="CE8137" s="110"/>
    </row>
    <row r="8138" spans="9:83" s="108" customFormat="1" x14ac:dyDescent="0.25">
      <c r="I8138" s="111"/>
      <c r="J8138" s="111"/>
      <c r="K8138" s="111"/>
      <c r="L8138" s="111"/>
      <c r="M8138" s="111"/>
      <c r="N8138" s="111"/>
      <c r="O8138" s="112"/>
      <c r="AF8138" s="109"/>
      <c r="AG8138" s="109"/>
      <c r="AH8138" s="109"/>
      <c r="AN8138" s="109"/>
      <c r="AO8138" s="109"/>
      <c r="AP8138" s="109"/>
      <c r="BF8138" s="305"/>
      <c r="BG8138" s="305"/>
      <c r="BJ8138" s="344"/>
      <c r="BK8138" s="344"/>
      <c r="BS8138" s="305"/>
      <c r="BT8138" s="305"/>
      <c r="BU8138" s="305"/>
      <c r="BV8138" s="305"/>
      <c r="BW8138" s="305"/>
      <c r="BX8138" s="305"/>
      <c r="BY8138" s="305"/>
      <c r="BZ8138" s="305"/>
      <c r="CA8138" s="305"/>
      <c r="CE8138" s="110"/>
    </row>
    <row r="8139" spans="9:83" s="108" customFormat="1" x14ac:dyDescent="0.25">
      <c r="I8139" s="111"/>
      <c r="J8139" s="111"/>
      <c r="K8139" s="111"/>
      <c r="L8139" s="111"/>
      <c r="M8139" s="111"/>
      <c r="N8139" s="111"/>
      <c r="O8139" s="112"/>
      <c r="AF8139" s="109"/>
      <c r="AG8139" s="109"/>
      <c r="AH8139" s="109"/>
      <c r="AN8139" s="109"/>
      <c r="AO8139" s="109"/>
      <c r="AP8139" s="109"/>
      <c r="BF8139" s="305"/>
      <c r="BG8139" s="305"/>
      <c r="BJ8139" s="344"/>
      <c r="BK8139" s="344"/>
      <c r="BS8139" s="305"/>
      <c r="BT8139" s="305"/>
      <c r="BU8139" s="305"/>
      <c r="BV8139" s="305"/>
      <c r="BW8139" s="305"/>
      <c r="BX8139" s="305"/>
      <c r="BY8139" s="305"/>
      <c r="BZ8139" s="305"/>
      <c r="CA8139" s="305"/>
      <c r="CE8139" s="110"/>
    </row>
    <row r="8140" spans="9:83" s="108" customFormat="1" x14ac:dyDescent="0.25">
      <c r="I8140" s="111"/>
      <c r="J8140" s="111"/>
      <c r="K8140" s="111"/>
      <c r="L8140" s="111"/>
      <c r="M8140" s="111"/>
      <c r="N8140" s="111"/>
      <c r="O8140" s="112"/>
      <c r="AF8140" s="109"/>
      <c r="AG8140" s="109"/>
      <c r="AH8140" s="109"/>
      <c r="AN8140" s="109"/>
      <c r="AO8140" s="109"/>
      <c r="AP8140" s="109"/>
      <c r="BF8140" s="305"/>
      <c r="BG8140" s="305"/>
      <c r="BJ8140" s="344"/>
      <c r="BK8140" s="344"/>
      <c r="BS8140" s="305"/>
      <c r="BT8140" s="305"/>
      <c r="BU8140" s="305"/>
      <c r="BV8140" s="305"/>
      <c r="BW8140" s="305"/>
      <c r="BX8140" s="305"/>
      <c r="BY8140" s="305"/>
      <c r="BZ8140" s="305"/>
      <c r="CA8140" s="305"/>
      <c r="CE8140" s="110"/>
    </row>
    <row r="8141" spans="9:83" s="108" customFormat="1" x14ac:dyDescent="0.25">
      <c r="I8141" s="111"/>
      <c r="J8141" s="111"/>
      <c r="K8141" s="111"/>
      <c r="L8141" s="111"/>
      <c r="M8141" s="111"/>
      <c r="N8141" s="111"/>
      <c r="O8141" s="112"/>
      <c r="AF8141" s="109"/>
      <c r="AG8141" s="109"/>
      <c r="AH8141" s="109"/>
      <c r="AN8141" s="109"/>
      <c r="AO8141" s="109"/>
      <c r="AP8141" s="109"/>
      <c r="BF8141" s="305"/>
      <c r="BG8141" s="305"/>
      <c r="BJ8141" s="344"/>
      <c r="BK8141" s="344"/>
      <c r="BS8141" s="305"/>
      <c r="BT8141" s="305"/>
      <c r="BU8141" s="305"/>
      <c r="BV8141" s="305"/>
      <c r="BW8141" s="305"/>
      <c r="BX8141" s="305"/>
      <c r="BY8141" s="305"/>
      <c r="BZ8141" s="305"/>
      <c r="CA8141" s="305"/>
      <c r="CE8141" s="110"/>
    </row>
    <row r="8142" spans="9:83" s="108" customFormat="1" x14ac:dyDescent="0.25">
      <c r="I8142" s="111"/>
      <c r="J8142" s="111"/>
      <c r="K8142" s="111"/>
      <c r="L8142" s="111"/>
      <c r="M8142" s="111"/>
      <c r="N8142" s="111"/>
      <c r="O8142" s="112"/>
      <c r="AF8142" s="109"/>
      <c r="AG8142" s="109"/>
      <c r="AH8142" s="109"/>
      <c r="AN8142" s="109"/>
      <c r="AO8142" s="109"/>
      <c r="AP8142" s="109"/>
      <c r="BF8142" s="305"/>
      <c r="BG8142" s="305"/>
      <c r="BJ8142" s="344"/>
      <c r="BK8142" s="344"/>
      <c r="BS8142" s="305"/>
      <c r="BT8142" s="305"/>
      <c r="BU8142" s="305"/>
      <c r="BV8142" s="305"/>
      <c r="BW8142" s="305"/>
      <c r="BX8142" s="305"/>
      <c r="BY8142" s="305"/>
      <c r="BZ8142" s="305"/>
      <c r="CA8142" s="305"/>
      <c r="CE8142" s="110"/>
    </row>
    <row r="8143" spans="9:83" s="108" customFormat="1" x14ac:dyDescent="0.25">
      <c r="I8143" s="111"/>
      <c r="J8143" s="111"/>
      <c r="K8143" s="111"/>
      <c r="L8143" s="111"/>
      <c r="M8143" s="111"/>
      <c r="N8143" s="111"/>
      <c r="O8143" s="112"/>
      <c r="AF8143" s="109"/>
      <c r="AG8143" s="109"/>
      <c r="AH8143" s="109"/>
      <c r="AN8143" s="109"/>
      <c r="AO8143" s="109"/>
      <c r="AP8143" s="109"/>
      <c r="BF8143" s="305"/>
      <c r="BG8143" s="305"/>
      <c r="BJ8143" s="344"/>
      <c r="BK8143" s="344"/>
      <c r="BS8143" s="305"/>
      <c r="BT8143" s="305"/>
      <c r="BU8143" s="305"/>
      <c r="BV8143" s="305"/>
      <c r="BW8143" s="305"/>
      <c r="BX8143" s="305"/>
      <c r="BY8143" s="305"/>
      <c r="BZ8143" s="305"/>
      <c r="CA8143" s="305"/>
      <c r="CE8143" s="110"/>
    </row>
    <row r="8144" spans="9:83" s="108" customFormat="1" x14ac:dyDescent="0.25">
      <c r="I8144" s="111"/>
      <c r="J8144" s="111"/>
      <c r="K8144" s="111"/>
      <c r="L8144" s="111"/>
      <c r="M8144" s="111"/>
      <c r="N8144" s="111"/>
      <c r="O8144" s="112"/>
      <c r="AF8144" s="109"/>
      <c r="AG8144" s="109"/>
      <c r="AH8144" s="109"/>
      <c r="AN8144" s="109"/>
      <c r="AO8144" s="109"/>
      <c r="AP8144" s="109"/>
      <c r="BF8144" s="305"/>
      <c r="BG8144" s="305"/>
      <c r="BJ8144" s="344"/>
      <c r="BK8144" s="344"/>
      <c r="BS8144" s="305"/>
      <c r="BT8144" s="305"/>
      <c r="BU8144" s="305"/>
      <c r="BV8144" s="305"/>
      <c r="BW8144" s="305"/>
      <c r="BX8144" s="305"/>
      <c r="BY8144" s="305"/>
      <c r="BZ8144" s="305"/>
      <c r="CA8144" s="305"/>
      <c r="CE8144" s="110"/>
    </row>
    <row r="8145" spans="9:83" s="108" customFormat="1" x14ac:dyDescent="0.25">
      <c r="I8145" s="111"/>
      <c r="J8145" s="111"/>
      <c r="K8145" s="111"/>
      <c r="L8145" s="111"/>
      <c r="M8145" s="111"/>
      <c r="N8145" s="111"/>
      <c r="O8145" s="112"/>
      <c r="AF8145" s="109"/>
      <c r="AG8145" s="109"/>
      <c r="AH8145" s="109"/>
      <c r="AN8145" s="109"/>
      <c r="AO8145" s="109"/>
      <c r="AP8145" s="109"/>
      <c r="BF8145" s="305"/>
      <c r="BG8145" s="305"/>
      <c r="BJ8145" s="344"/>
      <c r="BK8145" s="344"/>
      <c r="BS8145" s="305"/>
      <c r="BT8145" s="305"/>
      <c r="BU8145" s="305"/>
      <c r="BV8145" s="305"/>
      <c r="BW8145" s="305"/>
      <c r="BX8145" s="305"/>
      <c r="BY8145" s="305"/>
      <c r="BZ8145" s="305"/>
      <c r="CA8145" s="305"/>
      <c r="CE8145" s="110"/>
    </row>
    <row r="8146" spans="9:83" s="108" customFormat="1" x14ac:dyDescent="0.25">
      <c r="I8146" s="111"/>
      <c r="J8146" s="111"/>
      <c r="K8146" s="111"/>
      <c r="L8146" s="111"/>
      <c r="M8146" s="111"/>
      <c r="N8146" s="111"/>
      <c r="O8146" s="112"/>
      <c r="AF8146" s="109"/>
      <c r="AG8146" s="109"/>
      <c r="AH8146" s="109"/>
      <c r="AN8146" s="109"/>
      <c r="AO8146" s="109"/>
      <c r="AP8146" s="109"/>
      <c r="BF8146" s="305"/>
      <c r="BG8146" s="305"/>
      <c r="BJ8146" s="344"/>
      <c r="BK8146" s="344"/>
      <c r="BS8146" s="305"/>
      <c r="BT8146" s="305"/>
      <c r="BU8146" s="305"/>
      <c r="BV8146" s="305"/>
      <c r="BW8146" s="305"/>
      <c r="BX8146" s="305"/>
      <c r="BY8146" s="305"/>
      <c r="BZ8146" s="305"/>
      <c r="CA8146" s="305"/>
      <c r="CE8146" s="110"/>
    </row>
    <row r="8147" spans="9:83" s="108" customFormat="1" x14ac:dyDescent="0.25">
      <c r="I8147" s="111"/>
      <c r="J8147" s="111"/>
      <c r="K8147" s="111"/>
      <c r="L8147" s="111"/>
      <c r="M8147" s="111"/>
      <c r="N8147" s="111"/>
      <c r="O8147" s="112"/>
      <c r="AF8147" s="109"/>
      <c r="AG8147" s="109"/>
      <c r="AH8147" s="109"/>
      <c r="AN8147" s="109"/>
      <c r="AO8147" s="109"/>
      <c r="AP8147" s="109"/>
      <c r="BF8147" s="305"/>
      <c r="BG8147" s="305"/>
      <c r="BJ8147" s="344"/>
      <c r="BK8147" s="344"/>
      <c r="BS8147" s="305"/>
      <c r="BT8147" s="305"/>
      <c r="BU8147" s="305"/>
      <c r="BV8147" s="305"/>
      <c r="BW8147" s="305"/>
      <c r="BX8147" s="305"/>
      <c r="BY8147" s="305"/>
      <c r="BZ8147" s="305"/>
      <c r="CA8147" s="305"/>
      <c r="CE8147" s="110"/>
    </row>
    <row r="8148" spans="9:83" s="108" customFormat="1" x14ac:dyDescent="0.25">
      <c r="I8148" s="111"/>
      <c r="J8148" s="111"/>
      <c r="K8148" s="111"/>
      <c r="L8148" s="111"/>
      <c r="M8148" s="111"/>
      <c r="N8148" s="111"/>
      <c r="O8148" s="112"/>
      <c r="AF8148" s="109"/>
      <c r="AG8148" s="109"/>
      <c r="AH8148" s="109"/>
      <c r="AN8148" s="109"/>
      <c r="AO8148" s="109"/>
      <c r="AP8148" s="109"/>
      <c r="BF8148" s="305"/>
      <c r="BG8148" s="305"/>
      <c r="BJ8148" s="344"/>
      <c r="BK8148" s="344"/>
      <c r="BS8148" s="305"/>
      <c r="BT8148" s="305"/>
      <c r="BU8148" s="305"/>
      <c r="BV8148" s="305"/>
      <c r="BW8148" s="305"/>
      <c r="BX8148" s="305"/>
      <c r="BY8148" s="305"/>
      <c r="BZ8148" s="305"/>
      <c r="CA8148" s="305"/>
      <c r="CE8148" s="110"/>
    </row>
    <row r="8149" spans="9:83" s="108" customFormat="1" x14ac:dyDescent="0.25">
      <c r="I8149" s="111"/>
      <c r="J8149" s="111"/>
      <c r="K8149" s="111"/>
      <c r="L8149" s="111"/>
      <c r="M8149" s="111"/>
      <c r="N8149" s="111"/>
      <c r="O8149" s="112"/>
      <c r="AF8149" s="109"/>
      <c r="AG8149" s="109"/>
      <c r="AH8149" s="109"/>
      <c r="AN8149" s="109"/>
      <c r="AO8149" s="109"/>
      <c r="AP8149" s="109"/>
      <c r="BF8149" s="305"/>
      <c r="BG8149" s="305"/>
      <c r="BJ8149" s="344"/>
      <c r="BK8149" s="344"/>
      <c r="BS8149" s="305"/>
      <c r="BT8149" s="305"/>
      <c r="BU8149" s="305"/>
      <c r="BV8149" s="305"/>
      <c r="BW8149" s="305"/>
      <c r="BX8149" s="305"/>
      <c r="BY8149" s="305"/>
      <c r="BZ8149" s="305"/>
      <c r="CA8149" s="305"/>
      <c r="CE8149" s="110"/>
    </row>
    <row r="8150" spans="9:83" s="108" customFormat="1" x14ac:dyDescent="0.25">
      <c r="I8150" s="111"/>
      <c r="J8150" s="111"/>
      <c r="K8150" s="111"/>
      <c r="L8150" s="111"/>
      <c r="M8150" s="111"/>
      <c r="N8150" s="111"/>
      <c r="O8150" s="112"/>
      <c r="AF8150" s="109"/>
      <c r="AG8150" s="109"/>
      <c r="AH8150" s="109"/>
      <c r="AN8150" s="109"/>
      <c r="AO8150" s="109"/>
      <c r="AP8150" s="109"/>
      <c r="BF8150" s="305"/>
      <c r="BG8150" s="305"/>
      <c r="BJ8150" s="344"/>
      <c r="BK8150" s="344"/>
      <c r="BS8150" s="305"/>
      <c r="BT8150" s="305"/>
      <c r="BU8150" s="305"/>
      <c r="BV8150" s="305"/>
      <c r="BW8150" s="305"/>
      <c r="BX8150" s="305"/>
      <c r="BY8150" s="305"/>
      <c r="BZ8150" s="305"/>
      <c r="CA8150" s="305"/>
      <c r="CE8150" s="110"/>
    </row>
    <row r="8151" spans="9:83" s="108" customFormat="1" x14ac:dyDescent="0.25">
      <c r="I8151" s="111"/>
      <c r="J8151" s="111"/>
      <c r="K8151" s="111"/>
      <c r="L8151" s="111"/>
      <c r="M8151" s="111"/>
      <c r="N8151" s="111"/>
      <c r="O8151" s="112"/>
      <c r="AF8151" s="109"/>
      <c r="AG8151" s="109"/>
      <c r="AH8151" s="109"/>
      <c r="AN8151" s="109"/>
      <c r="AO8151" s="109"/>
      <c r="AP8151" s="109"/>
      <c r="BF8151" s="305"/>
      <c r="BG8151" s="305"/>
      <c r="BJ8151" s="344"/>
      <c r="BK8151" s="344"/>
      <c r="BS8151" s="305"/>
      <c r="BT8151" s="305"/>
      <c r="BU8151" s="305"/>
      <c r="BV8151" s="305"/>
      <c r="BW8151" s="305"/>
      <c r="BX8151" s="305"/>
      <c r="BY8151" s="305"/>
      <c r="BZ8151" s="305"/>
      <c r="CA8151" s="305"/>
      <c r="CE8151" s="110"/>
    </row>
    <row r="8152" spans="9:83" s="108" customFormat="1" x14ac:dyDescent="0.25">
      <c r="I8152" s="111"/>
      <c r="J8152" s="111"/>
      <c r="K8152" s="111"/>
      <c r="L8152" s="111"/>
      <c r="M8152" s="111"/>
      <c r="N8152" s="111"/>
      <c r="O8152" s="112"/>
      <c r="AF8152" s="109"/>
      <c r="AG8152" s="109"/>
      <c r="AH8152" s="109"/>
      <c r="AN8152" s="109"/>
      <c r="AO8152" s="109"/>
      <c r="AP8152" s="109"/>
      <c r="BF8152" s="305"/>
      <c r="BG8152" s="305"/>
      <c r="BJ8152" s="344"/>
      <c r="BK8152" s="344"/>
      <c r="BS8152" s="305"/>
      <c r="BT8152" s="305"/>
      <c r="BU8152" s="305"/>
      <c r="BV8152" s="305"/>
      <c r="BW8152" s="305"/>
      <c r="BX8152" s="305"/>
      <c r="BY8152" s="305"/>
      <c r="BZ8152" s="305"/>
      <c r="CA8152" s="305"/>
      <c r="CE8152" s="110"/>
    </row>
    <row r="8153" spans="9:83" s="108" customFormat="1" x14ac:dyDescent="0.25">
      <c r="I8153" s="111"/>
      <c r="J8153" s="111"/>
      <c r="K8153" s="111"/>
      <c r="L8153" s="111"/>
      <c r="M8153" s="111"/>
      <c r="N8153" s="111"/>
      <c r="O8153" s="112"/>
      <c r="AF8153" s="109"/>
      <c r="AG8153" s="109"/>
      <c r="AH8153" s="109"/>
      <c r="AN8153" s="109"/>
      <c r="AO8153" s="109"/>
      <c r="AP8153" s="109"/>
      <c r="BF8153" s="305"/>
      <c r="BG8153" s="305"/>
      <c r="BJ8153" s="344"/>
      <c r="BK8153" s="344"/>
      <c r="BS8153" s="305"/>
      <c r="BT8153" s="305"/>
      <c r="BU8153" s="305"/>
      <c r="BV8153" s="305"/>
      <c r="BW8153" s="305"/>
      <c r="BX8153" s="305"/>
      <c r="BY8153" s="305"/>
      <c r="BZ8153" s="305"/>
      <c r="CA8153" s="305"/>
      <c r="CE8153" s="110"/>
    </row>
    <row r="8154" spans="9:83" s="108" customFormat="1" x14ac:dyDescent="0.25">
      <c r="I8154" s="111"/>
      <c r="J8154" s="111"/>
      <c r="K8154" s="111"/>
      <c r="L8154" s="111"/>
      <c r="M8154" s="111"/>
      <c r="N8154" s="111"/>
      <c r="O8154" s="112"/>
      <c r="AF8154" s="109"/>
      <c r="AG8154" s="109"/>
      <c r="AH8154" s="109"/>
      <c r="AN8154" s="109"/>
      <c r="AO8154" s="109"/>
      <c r="AP8154" s="109"/>
      <c r="BF8154" s="305"/>
      <c r="BG8154" s="305"/>
      <c r="BJ8154" s="344"/>
      <c r="BK8154" s="344"/>
      <c r="BS8154" s="305"/>
      <c r="BT8154" s="305"/>
      <c r="BU8154" s="305"/>
      <c r="BV8154" s="305"/>
      <c r="BW8154" s="305"/>
      <c r="BX8154" s="305"/>
      <c r="BY8154" s="305"/>
      <c r="BZ8154" s="305"/>
      <c r="CA8154" s="305"/>
      <c r="CE8154" s="110"/>
    </row>
    <row r="8155" spans="9:83" s="108" customFormat="1" x14ac:dyDescent="0.25">
      <c r="I8155" s="111"/>
      <c r="J8155" s="111"/>
      <c r="K8155" s="111"/>
      <c r="L8155" s="111"/>
      <c r="M8155" s="111"/>
      <c r="N8155" s="111"/>
      <c r="O8155" s="112"/>
      <c r="AF8155" s="109"/>
      <c r="AG8155" s="109"/>
      <c r="AH8155" s="109"/>
      <c r="AN8155" s="109"/>
      <c r="AO8155" s="109"/>
      <c r="AP8155" s="109"/>
      <c r="BF8155" s="305"/>
      <c r="BG8155" s="305"/>
      <c r="BJ8155" s="344"/>
      <c r="BK8155" s="344"/>
      <c r="BS8155" s="305"/>
      <c r="BT8155" s="305"/>
      <c r="BU8155" s="305"/>
      <c r="BV8155" s="305"/>
      <c r="BW8155" s="305"/>
      <c r="BX8155" s="305"/>
      <c r="BY8155" s="305"/>
      <c r="BZ8155" s="305"/>
      <c r="CA8155" s="305"/>
      <c r="CE8155" s="110"/>
    </row>
    <row r="8156" spans="9:83" s="108" customFormat="1" x14ac:dyDescent="0.25">
      <c r="I8156" s="111"/>
      <c r="J8156" s="111"/>
      <c r="K8156" s="111"/>
      <c r="L8156" s="111"/>
      <c r="M8156" s="111"/>
      <c r="N8156" s="111"/>
      <c r="O8156" s="112"/>
      <c r="AF8156" s="109"/>
      <c r="AG8156" s="109"/>
      <c r="AH8156" s="109"/>
      <c r="AN8156" s="109"/>
      <c r="AO8156" s="109"/>
      <c r="AP8156" s="109"/>
      <c r="BF8156" s="305"/>
      <c r="BG8156" s="305"/>
      <c r="BJ8156" s="344"/>
      <c r="BK8156" s="344"/>
      <c r="BS8156" s="305"/>
      <c r="BT8156" s="305"/>
      <c r="BU8156" s="305"/>
      <c r="BV8156" s="305"/>
      <c r="BW8156" s="305"/>
      <c r="BX8156" s="305"/>
      <c r="BY8156" s="305"/>
      <c r="BZ8156" s="305"/>
      <c r="CA8156" s="305"/>
      <c r="CE8156" s="110"/>
    </row>
    <row r="8157" spans="9:83" s="108" customFormat="1" x14ac:dyDescent="0.25">
      <c r="I8157" s="111"/>
      <c r="J8157" s="111"/>
      <c r="K8157" s="111"/>
      <c r="L8157" s="111"/>
      <c r="M8157" s="111"/>
      <c r="N8157" s="111"/>
      <c r="O8157" s="112"/>
      <c r="AF8157" s="109"/>
      <c r="AG8157" s="109"/>
      <c r="AH8157" s="109"/>
      <c r="AN8157" s="109"/>
      <c r="AO8157" s="109"/>
      <c r="AP8157" s="109"/>
      <c r="BF8157" s="305"/>
      <c r="BG8157" s="305"/>
      <c r="BJ8157" s="344"/>
      <c r="BK8157" s="344"/>
      <c r="BS8157" s="305"/>
      <c r="BT8157" s="305"/>
      <c r="BU8157" s="305"/>
      <c r="BV8157" s="305"/>
      <c r="BW8157" s="305"/>
      <c r="BX8157" s="305"/>
      <c r="BY8157" s="305"/>
      <c r="BZ8157" s="305"/>
      <c r="CA8157" s="305"/>
      <c r="CE8157" s="110"/>
    </row>
    <row r="8158" spans="9:83" s="108" customFormat="1" x14ac:dyDescent="0.25">
      <c r="I8158" s="111"/>
      <c r="J8158" s="111"/>
      <c r="K8158" s="111"/>
      <c r="L8158" s="111"/>
      <c r="M8158" s="111"/>
      <c r="N8158" s="111"/>
      <c r="O8158" s="112"/>
      <c r="AF8158" s="109"/>
      <c r="AG8158" s="109"/>
      <c r="AH8158" s="109"/>
      <c r="AN8158" s="109"/>
      <c r="AO8158" s="109"/>
      <c r="AP8158" s="109"/>
      <c r="BF8158" s="305"/>
      <c r="BG8158" s="305"/>
      <c r="BJ8158" s="344"/>
      <c r="BK8158" s="344"/>
      <c r="BS8158" s="305"/>
      <c r="BT8158" s="305"/>
      <c r="BU8158" s="305"/>
      <c r="BV8158" s="305"/>
      <c r="BW8158" s="305"/>
      <c r="BX8158" s="305"/>
      <c r="BY8158" s="305"/>
      <c r="BZ8158" s="305"/>
      <c r="CA8158" s="305"/>
      <c r="CE8158" s="110"/>
    </row>
    <row r="8159" spans="9:83" s="108" customFormat="1" x14ac:dyDescent="0.25">
      <c r="I8159" s="111"/>
      <c r="J8159" s="111"/>
      <c r="K8159" s="111"/>
      <c r="L8159" s="111"/>
      <c r="M8159" s="111"/>
      <c r="N8159" s="111"/>
      <c r="O8159" s="112"/>
      <c r="AF8159" s="109"/>
      <c r="AG8159" s="109"/>
      <c r="AH8159" s="109"/>
      <c r="AN8159" s="109"/>
      <c r="AO8159" s="109"/>
      <c r="AP8159" s="109"/>
      <c r="BF8159" s="305"/>
      <c r="BG8159" s="305"/>
      <c r="BJ8159" s="344"/>
      <c r="BK8159" s="344"/>
      <c r="BS8159" s="305"/>
      <c r="BT8159" s="305"/>
      <c r="BU8159" s="305"/>
      <c r="BV8159" s="305"/>
      <c r="BW8159" s="305"/>
      <c r="BX8159" s="305"/>
      <c r="BY8159" s="305"/>
      <c r="BZ8159" s="305"/>
      <c r="CA8159" s="305"/>
      <c r="CE8159" s="110"/>
    </row>
    <row r="8160" spans="9:83" s="108" customFormat="1" x14ac:dyDescent="0.25">
      <c r="I8160" s="111"/>
      <c r="J8160" s="111"/>
      <c r="K8160" s="111"/>
      <c r="L8160" s="111"/>
      <c r="M8160" s="111"/>
      <c r="N8160" s="111"/>
      <c r="O8160" s="112"/>
      <c r="AF8160" s="109"/>
      <c r="AG8160" s="109"/>
      <c r="AH8160" s="109"/>
      <c r="AN8160" s="109"/>
      <c r="AO8160" s="109"/>
      <c r="AP8160" s="109"/>
      <c r="BF8160" s="305"/>
      <c r="BG8160" s="305"/>
      <c r="BJ8160" s="344"/>
      <c r="BK8160" s="344"/>
      <c r="BS8160" s="305"/>
      <c r="BT8160" s="305"/>
      <c r="BU8160" s="305"/>
      <c r="BV8160" s="305"/>
      <c r="BW8160" s="305"/>
      <c r="BX8160" s="305"/>
      <c r="BY8160" s="305"/>
      <c r="BZ8160" s="305"/>
      <c r="CA8160" s="305"/>
      <c r="CE8160" s="110"/>
    </row>
    <row r="8161" spans="9:83" s="108" customFormat="1" x14ac:dyDescent="0.25">
      <c r="I8161" s="111"/>
      <c r="J8161" s="111"/>
      <c r="K8161" s="111"/>
      <c r="L8161" s="111"/>
      <c r="M8161" s="111"/>
      <c r="N8161" s="111"/>
      <c r="O8161" s="112"/>
      <c r="AF8161" s="109"/>
      <c r="AG8161" s="109"/>
      <c r="AH8161" s="109"/>
      <c r="AN8161" s="109"/>
      <c r="AO8161" s="109"/>
      <c r="AP8161" s="109"/>
      <c r="BF8161" s="305"/>
      <c r="BG8161" s="305"/>
      <c r="BJ8161" s="344"/>
      <c r="BK8161" s="344"/>
      <c r="BS8161" s="305"/>
      <c r="BT8161" s="305"/>
      <c r="BU8161" s="305"/>
      <c r="BV8161" s="305"/>
      <c r="BW8161" s="305"/>
      <c r="BX8161" s="305"/>
      <c r="BY8161" s="305"/>
      <c r="BZ8161" s="305"/>
      <c r="CA8161" s="305"/>
      <c r="CE8161" s="110"/>
    </row>
    <row r="8162" spans="9:83" s="108" customFormat="1" x14ac:dyDescent="0.25">
      <c r="I8162" s="111"/>
      <c r="J8162" s="111"/>
      <c r="K8162" s="111"/>
      <c r="L8162" s="111"/>
      <c r="M8162" s="111"/>
      <c r="N8162" s="111"/>
      <c r="O8162" s="112"/>
      <c r="AF8162" s="109"/>
      <c r="AG8162" s="109"/>
      <c r="AH8162" s="109"/>
      <c r="AN8162" s="109"/>
      <c r="AO8162" s="109"/>
      <c r="AP8162" s="109"/>
      <c r="BF8162" s="305"/>
      <c r="BG8162" s="305"/>
      <c r="BJ8162" s="344"/>
      <c r="BK8162" s="344"/>
      <c r="BS8162" s="305"/>
      <c r="BT8162" s="305"/>
      <c r="BU8162" s="305"/>
      <c r="BV8162" s="305"/>
      <c r="BW8162" s="305"/>
      <c r="BX8162" s="305"/>
      <c r="BY8162" s="305"/>
      <c r="BZ8162" s="305"/>
      <c r="CA8162" s="305"/>
      <c r="CE8162" s="110"/>
    </row>
    <row r="8163" spans="9:83" s="108" customFormat="1" x14ac:dyDescent="0.25">
      <c r="I8163" s="111"/>
      <c r="J8163" s="111"/>
      <c r="K8163" s="111"/>
      <c r="L8163" s="111"/>
      <c r="M8163" s="111"/>
      <c r="N8163" s="111"/>
      <c r="O8163" s="112"/>
      <c r="AF8163" s="109"/>
      <c r="AG8163" s="109"/>
      <c r="AH8163" s="109"/>
      <c r="AN8163" s="109"/>
      <c r="AO8163" s="109"/>
      <c r="AP8163" s="109"/>
      <c r="BF8163" s="305"/>
      <c r="BG8163" s="305"/>
      <c r="BJ8163" s="344"/>
      <c r="BK8163" s="344"/>
      <c r="BS8163" s="305"/>
      <c r="BT8163" s="305"/>
      <c r="BU8163" s="305"/>
      <c r="BV8163" s="305"/>
      <c r="BW8163" s="305"/>
      <c r="BX8163" s="305"/>
      <c r="BY8163" s="305"/>
      <c r="BZ8163" s="305"/>
      <c r="CA8163" s="305"/>
      <c r="CE8163" s="110"/>
    </row>
    <row r="8164" spans="9:83" s="108" customFormat="1" x14ac:dyDescent="0.25">
      <c r="I8164" s="111"/>
      <c r="J8164" s="111"/>
      <c r="K8164" s="111"/>
      <c r="L8164" s="111"/>
      <c r="M8164" s="111"/>
      <c r="N8164" s="111"/>
      <c r="O8164" s="112"/>
      <c r="AF8164" s="109"/>
      <c r="AG8164" s="109"/>
      <c r="AH8164" s="109"/>
      <c r="AN8164" s="109"/>
      <c r="AO8164" s="109"/>
      <c r="AP8164" s="109"/>
      <c r="BF8164" s="305"/>
      <c r="BG8164" s="305"/>
      <c r="BJ8164" s="344"/>
      <c r="BK8164" s="344"/>
      <c r="BS8164" s="305"/>
      <c r="BT8164" s="305"/>
      <c r="BU8164" s="305"/>
      <c r="BV8164" s="305"/>
      <c r="BW8164" s="305"/>
      <c r="BX8164" s="305"/>
      <c r="BY8164" s="305"/>
      <c r="BZ8164" s="305"/>
      <c r="CA8164" s="305"/>
      <c r="CE8164" s="110"/>
    </row>
    <row r="8165" spans="9:83" s="108" customFormat="1" x14ac:dyDescent="0.25">
      <c r="I8165" s="111"/>
      <c r="J8165" s="111"/>
      <c r="K8165" s="111"/>
      <c r="L8165" s="111"/>
      <c r="M8165" s="111"/>
      <c r="N8165" s="111"/>
      <c r="O8165" s="112"/>
      <c r="AF8165" s="109"/>
      <c r="AG8165" s="109"/>
      <c r="AH8165" s="109"/>
      <c r="AN8165" s="109"/>
      <c r="AO8165" s="109"/>
      <c r="AP8165" s="109"/>
      <c r="BF8165" s="305"/>
      <c r="BG8165" s="305"/>
      <c r="BJ8165" s="344"/>
      <c r="BK8165" s="344"/>
      <c r="BS8165" s="305"/>
      <c r="BT8165" s="305"/>
      <c r="BU8165" s="305"/>
      <c r="BV8165" s="305"/>
      <c r="BW8165" s="305"/>
      <c r="BX8165" s="305"/>
      <c r="BY8165" s="305"/>
      <c r="BZ8165" s="305"/>
      <c r="CA8165" s="305"/>
      <c r="CE8165" s="110"/>
    </row>
    <row r="8166" spans="9:83" s="108" customFormat="1" x14ac:dyDescent="0.25">
      <c r="I8166" s="111"/>
      <c r="J8166" s="111"/>
      <c r="K8166" s="111"/>
      <c r="L8166" s="111"/>
      <c r="M8166" s="111"/>
      <c r="N8166" s="111"/>
      <c r="O8166" s="112"/>
      <c r="AF8166" s="109"/>
      <c r="AG8166" s="109"/>
      <c r="AH8166" s="109"/>
      <c r="AN8166" s="109"/>
      <c r="AO8166" s="109"/>
      <c r="AP8166" s="109"/>
      <c r="BF8166" s="305"/>
      <c r="BG8166" s="305"/>
      <c r="BJ8166" s="344"/>
      <c r="BK8166" s="344"/>
      <c r="BS8166" s="305"/>
      <c r="BT8166" s="305"/>
      <c r="BU8166" s="305"/>
      <c r="BV8166" s="305"/>
      <c r="BW8166" s="305"/>
      <c r="BX8166" s="305"/>
      <c r="BY8166" s="305"/>
      <c r="BZ8166" s="305"/>
      <c r="CA8166" s="305"/>
      <c r="CE8166" s="110"/>
    </row>
    <row r="8167" spans="9:83" s="108" customFormat="1" x14ac:dyDescent="0.25">
      <c r="I8167" s="111"/>
      <c r="J8167" s="111"/>
      <c r="K8167" s="111"/>
      <c r="L8167" s="111"/>
      <c r="M8167" s="111"/>
      <c r="N8167" s="111"/>
      <c r="O8167" s="112"/>
      <c r="AF8167" s="109"/>
      <c r="AG8167" s="109"/>
      <c r="AH8167" s="109"/>
      <c r="AN8167" s="109"/>
      <c r="AO8167" s="109"/>
      <c r="AP8167" s="109"/>
      <c r="BF8167" s="305"/>
      <c r="BG8167" s="305"/>
      <c r="BJ8167" s="344"/>
      <c r="BK8167" s="344"/>
      <c r="BS8167" s="305"/>
      <c r="BT8167" s="305"/>
      <c r="BU8167" s="305"/>
      <c r="BV8167" s="305"/>
      <c r="BW8167" s="305"/>
      <c r="BX8167" s="305"/>
      <c r="BY8167" s="305"/>
      <c r="BZ8167" s="305"/>
      <c r="CA8167" s="305"/>
      <c r="CE8167" s="110"/>
    </row>
    <row r="8168" spans="9:83" s="108" customFormat="1" x14ac:dyDescent="0.25">
      <c r="I8168" s="111"/>
      <c r="J8168" s="111"/>
      <c r="K8168" s="111"/>
      <c r="L8168" s="111"/>
      <c r="M8168" s="111"/>
      <c r="N8168" s="111"/>
      <c r="O8168" s="112"/>
      <c r="AF8168" s="109"/>
      <c r="AG8168" s="109"/>
      <c r="AH8168" s="109"/>
      <c r="AN8168" s="109"/>
      <c r="AO8168" s="109"/>
      <c r="AP8168" s="109"/>
      <c r="BF8168" s="305"/>
      <c r="BG8168" s="305"/>
      <c r="BJ8168" s="344"/>
      <c r="BK8168" s="344"/>
      <c r="BS8168" s="305"/>
      <c r="BT8168" s="305"/>
      <c r="BU8168" s="305"/>
      <c r="BV8168" s="305"/>
      <c r="BW8168" s="305"/>
      <c r="BX8168" s="305"/>
      <c r="BY8168" s="305"/>
      <c r="BZ8168" s="305"/>
      <c r="CA8168" s="305"/>
      <c r="CE8168" s="110"/>
    </row>
    <row r="8169" spans="9:83" s="108" customFormat="1" x14ac:dyDescent="0.25">
      <c r="I8169" s="111"/>
      <c r="J8169" s="111"/>
      <c r="K8169" s="111"/>
      <c r="L8169" s="111"/>
      <c r="M8169" s="111"/>
      <c r="N8169" s="111"/>
      <c r="O8169" s="112"/>
      <c r="AF8169" s="109"/>
      <c r="AG8169" s="109"/>
      <c r="AH8169" s="109"/>
      <c r="AN8169" s="109"/>
      <c r="AO8169" s="109"/>
      <c r="AP8169" s="109"/>
      <c r="BF8169" s="305"/>
      <c r="BG8169" s="305"/>
      <c r="BJ8169" s="344"/>
      <c r="BK8169" s="344"/>
      <c r="BS8169" s="305"/>
      <c r="BT8169" s="305"/>
      <c r="BU8169" s="305"/>
      <c r="BV8169" s="305"/>
      <c r="BW8169" s="305"/>
      <c r="BX8169" s="305"/>
      <c r="BY8169" s="305"/>
      <c r="BZ8169" s="305"/>
      <c r="CA8169" s="305"/>
      <c r="CE8169" s="110"/>
    </row>
    <row r="8170" spans="9:83" s="108" customFormat="1" x14ac:dyDescent="0.25">
      <c r="I8170" s="111"/>
      <c r="J8170" s="111"/>
      <c r="K8170" s="111"/>
      <c r="L8170" s="111"/>
      <c r="M8170" s="111"/>
      <c r="N8170" s="111"/>
      <c r="O8170" s="112"/>
      <c r="AF8170" s="109"/>
      <c r="AG8170" s="109"/>
      <c r="AH8170" s="109"/>
      <c r="AN8170" s="109"/>
      <c r="AO8170" s="109"/>
      <c r="AP8170" s="109"/>
      <c r="BF8170" s="305"/>
      <c r="BG8170" s="305"/>
      <c r="BJ8170" s="344"/>
      <c r="BK8170" s="344"/>
      <c r="BS8170" s="305"/>
      <c r="BT8170" s="305"/>
      <c r="BU8170" s="305"/>
      <c r="BV8170" s="305"/>
      <c r="BW8170" s="305"/>
      <c r="BX8170" s="305"/>
      <c r="BY8170" s="305"/>
      <c r="BZ8170" s="305"/>
      <c r="CA8170" s="305"/>
      <c r="CE8170" s="110"/>
    </row>
    <row r="8171" spans="9:83" s="108" customFormat="1" x14ac:dyDescent="0.25">
      <c r="I8171" s="111"/>
      <c r="J8171" s="111"/>
      <c r="K8171" s="111"/>
      <c r="L8171" s="111"/>
      <c r="M8171" s="111"/>
      <c r="N8171" s="111"/>
      <c r="O8171" s="112"/>
      <c r="AF8171" s="109"/>
      <c r="AG8171" s="109"/>
      <c r="AH8171" s="109"/>
      <c r="AN8171" s="109"/>
      <c r="AO8171" s="109"/>
      <c r="AP8171" s="109"/>
      <c r="BF8171" s="305"/>
      <c r="BG8171" s="305"/>
      <c r="BJ8171" s="344"/>
      <c r="BK8171" s="344"/>
      <c r="BS8171" s="305"/>
      <c r="BT8171" s="305"/>
      <c r="BU8171" s="305"/>
      <c r="BV8171" s="305"/>
      <c r="BW8171" s="305"/>
      <c r="BX8171" s="305"/>
      <c r="BY8171" s="305"/>
      <c r="BZ8171" s="305"/>
      <c r="CA8171" s="305"/>
      <c r="CE8171" s="110"/>
    </row>
    <row r="8172" spans="9:83" s="108" customFormat="1" x14ac:dyDescent="0.25">
      <c r="I8172" s="111"/>
      <c r="J8172" s="111"/>
      <c r="K8172" s="111"/>
      <c r="L8172" s="111"/>
      <c r="M8172" s="111"/>
      <c r="N8172" s="111"/>
      <c r="O8172" s="112"/>
      <c r="AF8172" s="109"/>
      <c r="AG8172" s="109"/>
      <c r="AH8172" s="109"/>
      <c r="AN8172" s="109"/>
      <c r="AO8172" s="109"/>
      <c r="AP8172" s="109"/>
      <c r="BF8172" s="305"/>
      <c r="BG8172" s="305"/>
      <c r="BJ8172" s="344"/>
      <c r="BK8172" s="344"/>
      <c r="BS8172" s="305"/>
      <c r="BT8172" s="305"/>
      <c r="BU8172" s="305"/>
      <c r="BV8172" s="305"/>
      <c r="BW8172" s="305"/>
      <c r="BX8172" s="305"/>
      <c r="BY8172" s="305"/>
      <c r="BZ8172" s="305"/>
      <c r="CA8172" s="305"/>
      <c r="CE8172" s="110"/>
    </row>
    <row r="8173" spans="9:83" s="108" customFormat="1" x14ac:dyDescent="0.25">
      <c r="I8173" s="111"/>
      <c r="J8173" s="111"/>
      <c r="K8173" s="111"/>
      <c r="L8173" s="111"/>
      <c r="M8173" s="111"/>
      <c r="N8173" s="111"/>
      <c r="O8173" s="112"/>
      <c r="AF8173" s="109"/>
      <c r="AG8173" s="109"/>
      <c r="AH8173" s="109"/>
      <c r="AN8173" s="109"/>
      <c r="AO8173" s="109"/>
      <c r="AP8173" s="109"/>
      <c r="BF8173" s="305"/>
      <c r="BG8173" s="305"/>
      <c r="BJ8173" s="344"/>
      <c r="BK8173" s="344"/>
      <c r="BS8173" s="305"/>
      <c r="BT8173" s="305"/>
      <c r="BU8173" s="305"/>
      <c r="BV8173" s="305"/>
      <c r="BW8173" s="305"/>
      <c r="BX8173" s="305"/>
      <c r="BY8173" s="305"/>
      <c r="BZ8173" s="305"/>
      <c r="CA8173" s="305"/>
      <c r="CE8173" s="110"/>
    </row>
    <row r="8174" spans="9:83" s="108" customFormat="1" x14ac:dyDescent="0.25">
      <c r="I8174" s="111"/>
      <c r="J8174" s="111"/>
      <c r="K8174" s="111"/>
      <c r="L8174" s="111"/>
      <c r="M8174" s="111"/>
      <c r="N8174" s="111"/>
      <c r="O8174" s="112"/>
      <c r="AF8174" s="109"/>
      <c r="AG8174" s="109"/>
      <c r="AH8174" s="109"/>
      <c r="AN8174" s="109"/>
      <c r="AO8174" s="109"/>
      <c r="AP8174" s="109"/>
      <c r="BF8174" s="305"/>
      <c r="BG8174" s="305"/>
      <c r="BJ8174" s="344"/>
      <c r="BK8174" s="344"/>
      <c r="BS8174" s="305"/>
      <c r="BT8174" s="305"/>
      <c r="BU8174" s="305"/>
      <c r="BV8174" s="305"/>
      <c r="BW8174" s="305"/>
      <c r="BX8174" s="305"/>
      <c r="BY8174" s="305"/>
      <c r="BZ8174" s="305"/>
      <c r="CA8174" s="305"/>
      <c r="CE8174" s="110"/>
    </row>
    <row r="8175" spans="9:83" s="108" customFormat="1" x14ac:dyDescent="0.25">
      <c r="I8175" s="111"/>
      <c r="J8175" s="111"/>
      <c r="K8175" s="111"/>
      <c r="L8175" s="111"/>
      <c r="M8175" s="111"/>
      <c r="N8175" s="111"/>
      <c r="O8175" s="112"/>
      <c r="AF8175" s="109"/>
      <c r="AG8175" s="109"/>
      <c r="AH8175" s="109"/>
      <c r="AN8175" s="109"/>
      <c r="AO8175" s="109"/>
      <c r="AP8175" s="109"/>
      <c r="BF8175" s="305"/>
      <c r="BG8175" s="305"/>
      <c r="BJ8175" s="344"/>
      <c r="BK8175" s="344"/>
      <c r="BS8175" s="305"/>
      <c r="BT8175" s="305"/>
      <c r="BU8175" s="305"/>
      <c r="BV8175" s="305"/>
      <c r="BW8175" s="305"/>
      <c r="BX8175" s="305"/>
      <c r="BY8175" s="305"/>
      <c r="BZ8175" s="305"/>
      <c r="CA8175" s="305"/>
      <c r="CE8175" s="110"/>
    </row>
    <row r="8176" spans="9:83" s="108" customFormat="1" x14ac:dyDescent="0.25">
      <c r="I8176" s="111"/>
      <c r="J8176" s="111"/>
      <c r="K8176" s="111"/>
      <c r="L8176" s="111"/>
      <c r="M8176" s="111"/>
      <c r="N8176" s="111"/>
      <c r="O8176" s="112"/>
      <c r="AF8176" s="109"/>
      <c r="AG8176" s="109"/>
      <c r="AH8176" s="109"/>
      <c r="AN8176" s="109"/>
      <c r="AO8176" s="109"/>
      <c r="AP8176" s="109"/>
      <c r="BF8176" s="305"/>
      <c r="BG8176" s="305"/>
      <c r="BJ8176" s="344"/>
      <c r="BK8176" s="344"/>
      <c r="BS8176" s="305"/>
      <c r="BT8176" s="305"/>
      <c r="BU8176" s="305"/>
      <c r="BV8176" s="305"/>
      <c r="BW8176" s="305"/>
      <c r="BX8176" s="305"/>
      <c r="BY8176" s="305"/>
      <c r="BZ8176" s="305"/>
      <c r="CA8176" s="305"/>
      <c r="CE8176" s="110"/>
    </row>
    <row r="8177" spans="9:83" s="108" customFormat="1" x14ac:dyDescent="0.25">
      <c r="I8177" s="111"/>
      <c r="J8177" s="111"/>
      <c r="K8177" s="111"/>
      <c r="L8177" s="111"/>
      <c r="M8177" s="111"/>
      <c r="N8177" s="111"/>
      <c r="O8177" s="112"/>
      <c r="AF8177" s="109"/>
      <c r="AG8177" s="109"/>
      <c r="AH8177" s="109"/>
      <c r="AN8177" s="109"/>
      <c r="AO8177" s="109"/>
      <c r="AP8177" s="109"/>
      <c r="BF8177" s="305"/>
      <c r="BG8177" s="305"/>
      <c r="BJ8177" s="344"/>
      <c r="BK8177" s="344"/>
      <c r="BS8177" s="305"/>
      <c r="BT8177" s="305"/>
      <c r="BU8177" s="305"/>
      <c r="BV8177" s="305"/>
      <c r="BW8177" s="305"/>
      <c r="BX8177" s="305"/>
      <c r="BY8177" s="305"/>
      <c r="BZ8177" s="305"/>
      <c r="CA8177" s="305"/>
      <c r="CE8177" s="110"/>
    </row>
    <row r="8178" spans="9:83" s="108" customFormat="1" x14ac:dyDescent="0.25">
      <c r="I8178" s="111"/>
      <c r="J8178" s="111"/>
      <c r="K8178" s="111"/>
      <c r="L8178" s="111"/>
      <c r="M8178" s="111"/>
      <c r="N8178" s="111"/>
      <c r="O8178" s="112"/>
      <c r="AF8178" s="109"/>
      <c r="AG8178" s="109"/>
      <c r="AH8178" s="109"/>
      <c r="AN8178" s="109"/>
      <c r="AO8178" s="109"/>
      <c r="AP8178" s="109"/>
      <c r="BF8178" s="305"/>
      <c r="BG8178" s="305"/>
      <c r="BJ8178" s="344"/>
      <c r="BK8178" s="344"/>
      <c r="BS8178" s="305"/>
      <c r="BT8178" s="305"/>
      <c r="BU8178" s="305"/>
      <c r="BV8178" s="305"/>
      <c r="BW8178" s="305"/>
      <c r="BX8178" s="305"/>
      <c r="BY8178" s="305"/>
      <c r="BZ8178" s="305"/>
      <c r="CA8178" s="305"/>
      <c r="CE8178" s="110"/>
    </row>
    <row r="8179" spans="9:83" s="108" customFormat="1" x14ac:dyDescent="0.25">
      <c r="I8179" s="111"/>
      <c r="J8179" s="111"/>
      <c r="K8179" s="111"/>
      <c r="L8179" s="111"/>
      <c r="M8179" s="111"/>
      <c r="N8179" s="111"/>
      <c r="O8179" s="112"/>
      <c r="AF8179" s="109"/>
      <c r="AG8179" s="109"/>
      <c r="AH8179" s="109"/>
      <c r="AN8179" s="109"/>
      <c r="AO8179" s="109"/>
      <c r="AP8179" s="109"/>
      <c r="BF8179" s="305"/>
      <c r="BG8179" s="305"/>
      <c r="BJ8179" s="344"/>
      <c r="BK8179" s="344"/>
      <c r="BS8179" s="305"/>
      <c r="BT8179" s="305"/>
      <c r="BU8179" s="305"/>
      <c r="BV8179" s="305"/>
      <c r="BW8179" s="305"/>
      <c r="BX8179" s="305"/>
      <c r="BY8179" s="305"/>
      <c r="BZ8179" s="305"/>
      <c r="CA8179" s="305"/>
      <c r="CE8179" s="110"/>
    </row>
    <row r="8180" spans="9:83" s="108" customFormat="1" x14ac:dyDescent="0.25">
      <c r="I8180" s="111"/>
      <c r="J8180" s="111"/>
      <c r="K8180" s="111"/>
      <c r="L8180" s="111"/>
      <c r="M8180" s="111"/>
      <c r="N8180" s="111"/>
      <c r="O8180" s="112"/>
      <c r="AF8180" s="109"/>
      <c r="AG8180" s="109"/>
      <c r="AH8180" s="109"/>
      <c r="AN8180" s="109"/>
      <c r="AO8180" s="109"/>
      <c r="AP8180" s="109"/>
      <c r="BF8180" s="305"/>
      <c r="BG8180" s="305"/>
      <c r="BJ8180" s="344"/>
      <c r="BK8180" s="344"/>
      <c r="BS8180" s="305"/>
      <c r="BT8180" s="305"/>
      <c r="BU8180" s="305"/>
      <c r="BV8180" s="305"/>
      <c r="BW8180" s="305"/>
      <c r="BX8180" s="305"/>
      <c r="BY8180" s="305"/>
      <c r="BZ8180" s="305"/>
      <c r="CA8180" s="305"/>
      <c r="CE8180" s="110"/>
    </row>
    <row r="8181" spans="9:83" s="108" customFormat="1" x14ac:dyDescent="0.25">
      <c r="I8181" s="111"/>
      <c r="J8181" s="111"/>
      <c r="K8181" s="111"/>
      <c r="L8181" s="111"/>
      <c r="M8181" s="111"/>
      <c r="N8181" s="111"/>
      <c r="O8181" s="112"/>
      <c r="AF8181" s="109"/>
      <c r="AG8181" s="109"/>
      <c r="AH8181" s="109"/>
      <c r="AN8181" s="109"/>
      <c r="AO8181" s="109"/>
      <c r="AP8181" s="109"/>
      <c r="BF8181" s="305"/>
      <c r="BG8181" s="305"/>
      <c r="BJ8181" s="344"/>
      <c r="BK8181" s="344"/>
      <c r="BS8181" s="305"/>
      <c r="BT8181" s="305"/>
      <c r="BU8181" s="305"/>
      <c r="BV8181" s="305"/>
      <c r="BW8181" s="305"/>
      <c r="BX8181" s="305"/>
      <c r="BY8181" s="305"/>
      <c r="BZ8181" s="305"/>
      <c r="CA8181" s="305"/>
      <c r="CE8181" s="110"/>
    </row>
    <row r="8182" spans="9:83" s="108" customFormat="1" x14ac:dyDescent="0.25">
      <c r="I8182" s="111"/>
      <c r="J8182" s="111"/>
      <c r="K8182" s="111"/>
      <c r="L8182" s="111"/>
      <c r="M8182" s="111"/>
      <c r="N8182" s="111"/>
      <c r="O8182" s="112"/>
      <c r="AF8182" s="109"/>
      <c r="AG8182" s="109"/>
      <c r="AH8182" s="109"/>
      <c r="AN8182" s="109"/>
      <c r="AO8182" s="109"/>
      <c r="AP8182" s="109"/>
      <c r="BF8182" s="305"/>
      <c r="BG8182" s="305"/>
      <c r="BJ8182" s="344"/>
      <c r="BK8182" s="344"/>
      <c r="BS8182" s="305"/>
      <c r="BT8182" s="305"/>
      <c r="BU8182" s="305"/>
      <c r="BV8182" s="305"/>
      <c r="BW8182" s="305"/>
      <c r="BX8182" s="305"/>
      <c r="BY8182" s="305"/>
      <c r="BZ8182" s="305"/>
      <c r="CA8182" s="305"/>
      <c r="CE8182" s="110"/>
    </row>
    <row r="8183" spans="9:83" s="108" customFormat="1" x14ac:dyDescent="0.25">
      <c r="I8183" s="111"/>
      <c r="J8183" s="111"/>
      <c r="K8183" s="111"/>
      <c r="L8183" s="111"/>
      <c r="M8183" s="111"/>
      <c r="N8183" s="111"/>
      <c r="O8183" s="112"/>
      <c r="AF8183" s="109"/>
      <c r="AG8183" s="109"/>
      <c r="AH8183" s="109"/>
      <c r="AN8183" s="109"/>
      <c r="AO8183" s="109"/>
      <c r="AP8183" s="109"/>
      <c r="BF8183" s="305"/>
      <c r="BG8183" s="305"/>
      <c r="BJ8183" s="344"/>
      <c r="BK8183" s="344"/>
      <c r="BS8183" s="305"/>
      <c r="BT8183" s="305"/>
      <c r="BU8183" s="305"/>
      <c r="BV8183" s="305"/>
      <c r="BW8183" s="305"/>
      <c r="BX8183" s="305"/>
      <c r="BY8183" s="305"/>
      <c r="BZ8183" s="305"/>
      <c r="CA8183" s="305"/>
      <c r="CE8183" s="110"/>
    </row>
    <row r="8184" spans="9:83" s="108" customFormat="1" x14ac:dyDescent="0.25">
      <c r="I8184" s="111"/>
      <c r="J8184" s="111"/>
      <c r="K8184" s="111"/>
      <c r="L8184" s="111"/>
      <c r="M8184" s="111"/>
      <c r="N8184" s="111"/>
      <c r="O8184" s="112"/>
      <c r="AF8184" s="109"/>
      <c r="AG8184" s="109"/>
      <c r="AH8184" s="109"/>
      <c r="AN8184" s="109"/>
      <c r="AO8184" s="109"/>
      <c r="AP8184" s="109"/>
      <c r="BF8184" s="305"/>
      <c r="BG8184" s="305"/>
      <c r="BJ8184" s="344"/>
      <c r="BK8184" s="344"/>
      <c r="BS8184" s="305"/>
      <c r="BT8184" s="305"/>
      <c r="BU8184" s="305"/>
      <c r="BV8184" s="305"/>
      <c r="BW8184" s="305"/>
      <c r="BX8184" s="305"/>
      <c r="BY8184" s="305"/>
      <c r="BZ8184" s="305"/>
      <c r="CA8184" s="305"/>
      <c r="CE8184" s="110"/>
    </row>
    <row r="8185" spans="9:83" s="108" customFormat="1" x14ac:dyDescent="0.25">
      <c r="I8185" s="111"/>
      <c r="J8185" s="111"/>
      <c r="K8185" s="111"/>
      <c r="L8185" s="111"/>
      <c r="M8185" s="111"/>
      <c r="N8185" s="111"/>
      <c r="O8185" s="112"/>
      <c r="AF8185" s="109"/>
      <c r="AG8185" s="109"/>
      <c r="AH8185" s="109"/>
      <c r="AN8185" s="109"/>
      <c r="AO8185" s="109"/>
      <c r="AP8185" s="109"/>
      <c r="BF8185" s="305"/>
      <c r="BG8185" s="305"/>
      <c r="BJ8185" s="344"/>
      <c r="BK8185" s="344"/>
      <c r="BS8185" s="305"/>
      <c r="BT8185" s="305"/>
      <c r="BU8185" s="305"/>
      <c r="BV8185" s="305"/>
      <c r="BW8185" s="305"/>
      <c r="BX8185" s="305"/>
      <c r="BY8185" s="305"/>
      <c r="BZ8185" s="305"/>
      <c r="CA8185" s="305"/>
      <c r="CE8185" s="110"/>
    </row>
    <row r="8186" spans="9:83" s="108" customFormat="1" x14ac:dyDescent="0.25">
      <c r="I8186" s="111"/>
      <c r="J8186" s="111"/>
      <c r="K8186" s="111"/>
      <c r="L8186" s="111"/>
      <c r="M8186" s="111"/>
      <c r="N8186" s="111"/>
      <c r="O8186" s="112"/>
      <c r="AF8186" s="109"/>
      <c r="AG8186" s="109"/>
      <c r="AH8186" s="109"/>
      <c r="AN8186" s="109"/>
      <c r="AO8186" s="109"/>
      <c r="AP8186" s="109"/>
      <c r="BF8186" s="305"/>
      <c r="BG8186" s="305"/>
      <c r="BJ8186" s="344"/>
      <c r="BK8186" s="344"/>
      <c r="BS8186" s="305"/>
      <c r="BT8186" s="305"/>
      <c r="BU8186" s="305"/>
      <c r="BV8186" s="305"/>
      <c r="BW8186" s="305"/>
      <c r="BX8186" s="305"/>
      <c r="BY8186" s="305"/>
      <c r="BZ8186" s="305"/>
      <c r="CA8186" s="305"/>
      <c r="CE8186" s="110"/>
    </row>
    <row r="8187" spans="9:83" s="108" customFormat="1" x14ac:dyDescent="0.25">
      <c r="I8187" s="111"/>
      <c r="J8187" s="111"/>
      <c r="K8187" s="111"/>
      <c r="L8187" s="111"/>
      <c r="M8187" s="111"/>
      <c r="N8187" s="111"/>
      <c r="O8187" s="112"/>
      <c r="AF8187" s="109"/>
      <c r="AG8187" s="109"/>
      <c r="AH8187" s="109"/>
      <c r="AN8187" s="109"/>
      <c r="AO8187" s="109"/>
      <c r="AP8187" s="109"/>
      <c r="BF8187" s="305"/>
      <c r="BG8187" s="305"/>
      <c r="BJ8187" s="344"/>
      <c r="BK8187" s="344"/>
      <c r="BS8187" s="305"/>
      <c r="BT8187" s="305"/>
      <c r="BU8187" s="305"/>
      <c r="BV8187" s="305"/>
      <c r="BW8187" s="305"/>
      <c r="BX8187" s="305"/>
      <c r="BY8187" s="305"/>
      <c r="BZ8187" s="305"/>
      <c r="CA8187" s="305"/>
      <c r="CE8187" s="110"/>
    </row>
    <row r="8188" spans="9:83" s="108" customFormat="1" x14ac:dyDescent="0.25">
      <c r="I8188" s="111"/>
      <c r="J8188" s="111"/>
      <c r="K8188" s="111"/>
      <c r="L8188" s="111"/>
      <c r="M8188" s="111"/>
      <c r="N8188" s="111"/>
      <c r="O8188" s="112"/>
      <c r="AF8188" s="109"/>
      <c r="AG8188" s="109"/>
      <c r="AH8188" s="109"/>
      <c r="AN8188" s="109"/>
      <c r="AO8188" s="109"/>
      <c r="AP8188" s="109"/>
      <c r="BF8188" s="305"/>
      <c r="BG8188" s="305"/>
      <c r="BJ8188" s="344"/>
      <c r="BK8188" s="344"/>
      <c r="BS8188" s="305"/>
      <c r="BT8188" s="305"/>
      <c r="BU8188" s="305"/>
      <c r="BV8188" s="305"/>
      <c r="BW8188" s="305"/>
      <c r="BX8188" s="305"/>
      <c r="BY8188" s="305"/>
      <c r="BZ8188" s="305"/>
      <c r="CA8188" s="305"/>
      <c r="CE8188" s="110"/>
    </row>
    <row r="8189" spans="9:83" s="108" customFormat="1" x14ac:dyDescent="0.25">
      <c r="I8189" s="111"/>
      <c r="J8189" s="111"/>
      <c r="K8189" s="111"/>
      <c r="L8189" s="111"/>
      <c r="M8189" s="111"/>
      <c r="N8189" s="111"/>
      <c r="O8189" s="112"/>
      <c r="AF8189" s="109"/>
      <c r="AG8189" s="109"/>
      <c r="AH8189" s="109"/>
      <c r="AN8189" s="109"/>
      <c r="AO8189" s="109"/>
      <c r="AP8189" s="109"/>
      <c r="BF8189" s="305"/>
      <c r="BG8189" s="305"/>
      <c r="BJ8189" s="344"/>
      <c r="BK8189" s="344"/>
      <c r="BS8189" s="305"/>
      <c r="BT8189" s="305"/>
      <c r="BU8189" s="305"/>
      <c r="BV8189" s="305"/>
      <c r="BW8189" s="305"/>
      <c r="BX8189" s="305"/>
      <c r="BY8189" s="305"/>
      <c r="BZ8189" s="305"/>
      <c r="CA8189" s="305"/>
      <c r="CE8189" s="110"/>
    </row>
    <row r="8190" spans="9:83" s="108" customFormat="1" x14ac:dyDescent="0.25">
      <c r="I8190" s="111"/>
      <c r="J8190" s="111"/>
      <c r="K8190" s="111"/>
      <c r="L8190" s="111"/>
      <c r="M8190" s="111"/>
      <c r="N8190" s="111"/>
      <c r="O8190" s="112"/>
      <c r="AF8190" s="109"/>
      <c r="AG8190" s="109"/>
      <c r="AH8190" s="109"/>
      <c r="AN8190" s="109"/>
      <c r="AO8190" s="109"/>
      <c r="AP8190" s="109"/>
      <c r="BF8190" s="305"/>
      <c r="BG8190" s="305"/>
      <c r="BJ8190" s="344"/>
      <c r="BK8190" s="344"/>
      <c r="BS8190" s="305"/>
      <c r="BT8190" s="305"/>
      <c r="BU8190" s="305"/>
      <c r="BV8190" s="305"/>
      <c r="BW8190" s="305"/>
      <c r="BX8190" s="305"/>
      <c r="BY8190" s="305"/>
      <c r="BZ8190" s="305"/>
      <c r="CA8190" s="305"/>
      <c r="CE8190" s="110"/>
    </row>
    <row r="8191" spans="9:83" s="108" customFormat="1" x14ac:dyDescent="0.25">
      <c r="I8191" s="111"/>
      <c r="J8191" s="111"/>
      <c r="K8191" s="111"/>
      <c r="L8191" s="111"/>
      <c r="M8191" s="111"/>
      <c r="N8191" s="111"/>
      <c r="O8191" s="112"/>
      <c r="AF8191" s="109"/>
      <c r="AG8191" s="109"/>
      <c r="AH8191" s="109"/>
      <c r="AN8191" s="109"/>
      <c r="AO8191" s="109"/>
      <c r="AP8191" s="109"/>
      <c r="BF8191" s="305"/>
      <c r="BG8191" s="305"/>
      <c r="BJ8191" s="344"/>
      <c r="BK8191" s="344"/>
      <c r="BS8191" s="305"/>
      <c r="BT8191" s="305"/>
      <c r="BU8191" s="305"/>
      <c r="BV8191" s="305"/>
      <c r="BW8191" s="305"/>
      <c r="BX8191" s="305"/>
      <c r="BY8191" s="305"/>
      <c r="BZ8191" s="305"/>
      <c r="CA8191" s="305"/>
      <c r="CE8191" s="110"/>
    </row>
    <row r="8192" spans="9:83" s="108" customFormat="1" x14ac:dyDescent="0.25">
      <c r="I8192" s="111"/>
      <c r="J8192" s="111"/>
      <c r="K8192" s="111"/>
      <c r="L8192" s="111"/>
      <c r="M8192" s="111"/>
      <c r="N8192" s="111"/>
      <c r="O8192" s="112"/>
      <c r="AF8192" s="109"/>
      <c r="AG8192" s="109"/>
      <c r="AH8192" s="109"/>
      <c r="AN8192" s="109"/>
      <c r="AO8192" s="109"/>
      <c r="AP8192" s="109"/>
      <c r="BF8192" s="305"/>
      <c r="BG8192" s="305"/>
      <c r="BJ8192" s="344"/>
      <c r="BK8192" s="344"/>
      <c r="BS8192" s="305"/>
      <c r="BT8192" s="305"/>
      <c r="BU8192" s="305"/>
      <c r="BV8192" s="305"/>
      <c r="BW8192" s="305"/>
      <c r="BX8192" s="305"/>
      <c r="BY8192" s="305"/>
      <c r="BZ8192" s="305"/>
      <c r="CA8192" s="305"/>
      <c r="CE8192" s="110"/>
    </row>
    <row r="8193" spans="9:83" s="108" customFormat="1" x14ac:dyDescent="0.25">
      <c r="I8193" s="111"/>
      <c r="J8193" s="111"/>
      <c r="K8193" s="111"/>
      <c r="L8193" s="111"/>
      <c r="M8193" s="111"/>
      <c r="N8193" s="111"/>
      <c r="O8193" s="112"/>
      <c r="AF8193" s="109"/>
      <c r="AG8193" s="109"/>
      <c r="AH8193" s="109"/>
      <c r="AN8193" s="109"/>
      <c r="AO8193" s="109"/>
      <c r="AP8193" s="109"/>
      <c r="BF8193" s="305"/>
      <c r="BG8193" s="305"/>
      <c r="BJ8193" s="344"/>
      <c r="BK8193" s="344"/>
      <c r="BS8193" s="305"/>
      <c r="BT8193" s="305"/>
      <c r="BU8193" s="305"/>
      <c r="BV8193" s="305"/>
      <c r="BW8193" s="305"/>
      <c r="BX8193" s="305"/>
      <c r="BY8193" s="305"/>
      <c r="BZ8193" s="305"/>
      <c r="CA8193" s="305"/>
      <c r="CE8193" s="110"/>
    </row>
    <row r="8194" spans="9:83" s="108" customFormat="1" x14ac:dyDescent="0.25">
      <c r="I8194" s="111"/>
      <c r="J8194" s="111"/>
      <c r="K8194" s="111"/>
      <c r="L8194" s="111"/>
      <c r="M8194" s="111"/>
      <c r="N8194" s="111"/>
      <c r="O8194" s="112"/>
      <c r="AF8194" s="109"/>
      <c r="AG8194" s="109"/>
      <c r="AH8194" s="109"/>
      <c r="AN8194" s="109"/>
      <c r="AO8194" s="109"/>
      <c r="AP8194" s="109"/>
      <c r="BF8194" s="305"/>
      <c r="BG8194" s="305"/>
      <c r="BJ8194" s="344"/>
      <c r="BK8194" s="344"/>
      <c r="BS8194" s="305"/>
      <c r="BT8194" s="305"/>
      <c r="BU8194" s="305"/>
      <c r="BV8194" s="305"/>
      <c r="BW8194" s="305"/>
      <c r="BX8194" s="305"/>
      <c r="BY8194" s="305"/>
      <c r="BZ8194" s="305"/>
      <c r="CA8194" s="305"/>
      <c r="CE8194" s="110"/>
    </row>
    <row r="8195" spans="9:83" s="108" customFormat="1" x14ac:dyDescent="0.25">
      <c r="I8195" s="111"/>
      <c r="J8195" s="111"/>
      <c r="K8195" s="111"/>
      <c r="L8195" s="111"/>
      <c r="M8195" s="111"/>
      <c r="N8195" s="111"/>
      <c r="O8195" s="112"/>
      <c r="AF8195" s="109"/>
      <c r="AG8195" s="109"/>
      <c r="AH8195" s="109"/>
      <c r="AN8195" s="109"/>
      <c r="AO8195" s="109"/>
      <c r="AP8195" s="109"/>
      <c r="BF8195" s="305"/>
      <c r="BG8195" s="305"/>
      <c r="BJ8195" s="344"/>
      <c r="BK8195" s="344"/>
      <c r="BS8195" s="305"/>
      <c r="BT8195" s="305"/>
      <c r="BU8195" s="305"/>
      <c r="BV8195" s="305"/>
      <c r="BW8195" s="305"/>
      <c r="BX8195" s="305"/>
      <c r="BY8195" s="305"/>
      <c r="BZ8195" s="305"/>
      <c r="CA8195" s="305"/>
      <c r="CE8195" s="110"/>
    </row>
    <row r="8196" spans="9:83" s="108" customFormat="1" x14ac:dyDescent="0.25">
      <c r="I8196" s="111"/>
      <c r="J8196" s="111"/>
      <c r="K8196" s="111"/>
      <c r="L8196" s="111"/>
      <c r="M8196" s="111"/>
      <c r="N8196" s="111"/>
      <c r="O8196" s="112"/>
      <c r="AF8196" s="109"/>
      <c r="AG8196" s="109"/>
      <c r="AH8196" s="109"/>
      <c r="AN8196" s="109"/>
      <c r="AO8196" s="109"/>
      <c r="AP8196" s="109"/>
      <c r="BF8196" s="305"/>
      <c r="BG8196" s="305"/>
      <c r="BJ8196" s="344"/>
      <c r="BK8196" s="344"/>
      <c r="BS8196" s="305"/>
      <c r="BT8196" s="305"/>
      <c r="BU8196" s="305"/>
      <c r="BV8196" s="305"/>
      <c r="BW8196" s="305"/>
      <c r="BX8196" s="305"/>
      <c r="BY8196" s="305"/>
      <c r="BZ8196" s="305"/>
      <c r="CA8196" s="305"/>
      <c r="CE8196" s="110"/>
    </row>
    <row r="8197" spans="9:83" s="108" customFormat="1" x14ac:dyDescent="0.25">
      <c r="I8197" s="111"/>
      <c r="J8197" s="111"/>
      <c r="K8197" s="111"/>
      <c r="L8197" s="111"/>
      <c r="M8197" s="111"/>
      <c r="N8197" s="111"/>
      <c r="O8197" s="112"/>
      <c r="AF8197" s="109"/>
      <c r="AG8197" s="109"/>
      <c r="AH8197" s="109"/>
      <c r="AN8197" s="109"/>
      <c r="AO8197" s="109"/>
      <c r="AP8197" s="109"/>
      <c r="BF8197" s="305"/>
      <c r="BG8197" s="305"/>
      <c r="BJ8197" s="344"/>
      <c r="BK8197" s="344"/>
      <c r="BS8197" s="305"/>
      <c r="BT8197" s="305"/>
      <c r="BU8197" s="305"/>
      <c r="BV8197" s="305"/>
      <c r="BW8197" s="305"/>
      <c r="BX8197" s="305"/>
      <c r="BY8197" s="305"/>
      <c r="BZ8197" s="305"/>
      <c r="CA8197" s="305"/>
      <c r="CE8197" s="110"/>
    </row>
    <row r="8198" spans="9:83" s="108" customFormat="1" x14ac:dyDescent="0.25">
      <c r="I8198" s="111"/>
      <c r="J8198" s="111"/>
      <c r="K8198" s="111"/>
      <c r="L8198" s="111"/>
      <c r="M8198" s="111"/>
      <c r="N8198" s="111"/>
      <c r="O8198" s="112"/>
      <c r="AF8198" s="109"/>
      <c r="AG8198" s="109"/>
      <c r="AH8198" s="109"/>
      <c r="AN8198" s="109"/>
      <c r="AO8198" s="109"/>
      <c r="AP8198" s="109"/>
      <c r="BF8198" s="305"/>
      <c r="BG8198" s="305"/>
      <c r="BJ8198" s="344"/>
      <c r="BK8198" s="344"/>
      <c r="BS8198" s="305"/>
      <c r="BT8198" s="305"/>
      <c r="BU8198" s="305"/>
      <c r="BV8198" s="305"/>
      <c r="BW8198" s="305"/>
      <c r="BX8198" s="305"/>
      <c r="BY8198" s="305"/>
      <c r="BZ8198" s="305"/>
      <c r="CA8198" s="305"/>
      <c r="CE8198" s="110"/>
    </row>
    <row r="8199" spans="9:83" s="108" customFormat="1" x14ac:dyDescent="0.25">
      <c r="I8199" s="111"/>
      <c r="J8199" s="111"/>
      <c r="K8199" s="111"/>
      <c r="L8199" s="111"/>
      <c r="M8199" s="111"/>
      <c r="N8199" s="111"/>
      <c r="O8199" s="112"/>
      <c r="AF8199" s="109"/>
      <c r="AG8199" s="109"/>
      <c r="AH8199" s="109"/>
      <c r="AN8199" s="109"/>
      <c r="AO8199" s="109"/>
      <c r="AP8199" s="109"/>
      <c r="BF8199" s="305"/>
      <c r="BG8199" s="305"/>
      <c r="BJ8199" s="344"/>
      <c r="BK8199" s="344"/>
      <c r="BS8199" s="305"/>
      <c r="BT8199" s="305"/>
      <c r="BU8199" s="305"/>
      <c r="BV8199" s="305"/>
      <c r="BW8199" s="305"/>
      <c r="BX8199" s="305"/>
      <c r="BY8199" s="305"/>
      <c r="BZ8199" s="305"/>
      <c r="CA8199" s="305"/>
      <c r="CE8199" s="110"/>
    </row>
    <row r="8200" spans="9:83" s="108" customFormat="1" x14ac:dyDescent="0.25">
      <c r="I8200" s="111"/>
      <c r="J8200" s="111"/>
      <c r="K8200" s="111"/>
      <c r="L8200" s="111"/>
      <c r="M8200" s="111"/>
      <c r="N8200" s="111"/>
      <c r="O8200" s="112"/>
      <c r="AF8200" s="109"/>
      <c r="AG8200" s="109"/>
      <c r="AH8200" s="109"/>
      <c r="AN8200" s="109"/>
      <c r="AO8200" s="109"/>
      <c r="AP8200" s="109"/>
      <c r="BF8200" s="305"/>
      <c r="BG8200" s="305"/>
      <c r="BJ8200" s="344"/>
      <c r="BK8200" s="344"/>
      <c r="BS8200" s="305"/>
      <c r="BT8200" s="305"/>
      <c r="BU8200" s="305"/>
      <c r="BV8200" s="305"/>
      <c r="BW8200" s="305"/>
      <c r="BX8200" s="305"/>
      <c r="BY8200" s="305"/>
      <c r="BZ8200" s="305"/>
      <c r="CA8200" s="305"/>
      <c r="CE8200" s="110"/>
    </row>
    <row r="8201" spans="9:83" s="108" customFormat="1" x14ac:dyDescent="0.25">
      <c r="I8201" s="111"/>
      <c r="J8201" s="111"/>
      <c r="K8201" s="111"/>
      <c r="L8201" s="111"/>
      <c r="M8201" s="111"/>
      <c r="N8201" s="111"/>
      <c r="O8201" s="112"/>
      <c r="AF8201" s="109"/>
      <c r="AG8201" s="109"/>
      <c r="AH8201" s="109"/>
      <c r="AN8201" s="109"/>
      <c r="AO8201" s="109"/>
      <c r="AP8201" s="109"/>
      <c r="BF8201" s="305"/>
      <c r="BG8201" s="305"/>
      <c r="BJ8201" s="344"/>
      <c r="BK8201" s="344"/>
      <c r="BS8201" s="305"/>
      <c r="BT8201" s="305"/>
      <c r="BU8201" s="305"/>
      <c r="BV8201" s="305"/>
      <c r="BW8201" s="305"/>
      <c r="BX8201" s="305"/>
      <c r="BY8201" s="305"/>
      <c r="BZ8201" s="305"/>
      <c r="CA8201" s="305"/>
      <c r="CE8201" s="110"/>
    </row>
    <row r="8202" spans="9:83" s="108" customFormat="1" x14ac:dyDescent="0.25">
      <c r="I8202" s="111"/>
      <c r="J8202" s="111"/>
      <c r="K8202" s="111"/>
      <c r="L8202" s="111"/>
      <c r="M8202" s="111"/>
      <c r="N8202" s="111"/>
      <c r="O8202" s="112"/>
      <c r="AF8202" s="109"/>
      <c r="AG8202" s="109"/>
      <c r="AH8202" s="109"/>
      <c r="AN8202" s="109"/>
      <c r="AO8202" s="109"/>
      <c r="AP8202" s="109"/>
      <c r="BF8202" s="305"/>
      <c r="BG8202" s="305"/>
      <c r="BJ8202" s="344"/>
      <c r="BK8202" s="344"/>
      <c r="BS8202" s="305"/>
      <c r="BT8202" s="305"/>
      <c r="BU8202" s="305"/>
      <c r="BV8202" s="305"/>
      <c r="BW8202" s="305"/>
      <c r="BX8202" s="305"/>
      <c r="BY8202" s="305"/>
      <c r="BZ8202" s="305"/>
      <c r="CA8202" s="305"/>
      <c r="CE8202" s="110"/>
    </row>
    <row r="8203" spans="9:83" s="108" customFormat="1" x14ac:dyDescent="0.25">
      <c r="I8203" s="111"/>
      <c r="J8203" s="111"/>
      <c r="K8203" s="111"/>
      <c r="L8203" s="111"/>
      <c r="M8203" s="111"/>
      <c r="N8203" s="111"/>
      <c r="O8203" s="112"/>
      <c r="AF8203" s="109"/>
      <c r="AG8203" s="109"/>
      <c r="AH8203" s="109"/>
      <c r="AN8203" s="109"/>
      <c r="AO8203" s="109"/>
      <c r="AP8203" s="109"/>
      <c r="BF8203" s="305"/>
      <c r="BG8203" s="305"/>
      <c r="BJ8203" s="344"/>
      <c r="BK8203" s="344"/>
      <c r="BS8203" s="305"/>
      <c r="BT8203" s="305"/>
      <c r="BU8203" s="305"/>
      <c r="BV8203" s="305"/>
      <c r="BW8203" s="305"/>
      <c r="BX8203" s="305"/>
      <c r="BY8203" s="305"/>
      <c r="BZ8203" s="305"/>
      <c r="CA8203" s="305"/>
      <c r="CE8203" s="110"/>
    </row>
    <row r="8204" spans="9:83" s="108" customFormat="1" x14ac:dyDescent="0.25">
      <c r="I8204" s="111"/>
      <c r="J8204" s="111"/>
      <c r="K8204" s="111"/>
      <c r="L8204" s="111"/>
      <c r="M8204" s="111"/>
      <c r="N8204" s="111"/>
      <c r="O8204" s="112"/>
      <c r="AF8204" s="109"/>
      <c r="AG8204" s="109"/>
      <c r="AH8204" s="109"/>
      <c r="AN8204" s="109"/>
      <c r="AO8204" s="109"/>
      <c r="AP8204" s="109"/>
      <c r="BF8204" s="305"/>
      <c r="BG8204" s="305"/>
      <c r="BJ8204" s="344"/>
      <c r="BK8204" s="344"/>
      <c r="BS8204" s="305"/>
      <c r="BT8204" s="305"/>
      <c r="BU8204" s="305"/>
      <c r="BV8204" s="305"/>
      <c r="BW8204" s="305"/>
      <c r="BX8204" s="305"/>
      <c r="BY8204" s="305"/>
      <c r="BZ8204" s="305"/>
      <c r="CA8204" s="305"/>
      <c r="CE8204" s="110"/>
    </row>
    <row r="8205" spans="9:83" s="108" customFormat="1" x14ac:dyDescent="0.25">
      <c r="I8205" s="111"/>
      <c r="J8205" s="111"/>
      <c r="K8205" s="111"/>
      <c r="L8205" s="111"/>
      <c r="M8205" s="111"/>
      <c r="N8205" s="111"/>
      <c r="O8205" s="112"/>
      <c r="AF8205" s="109"/>
      <c r="AG8205" s="109"/>
      <c r="AH8205" s="109"/>
      <c r="AN8205" s="109"/>
      <c r="AO8205" s="109"/>
      <c r="AP8205" s="109"/>
      <c r="BF8205" s="305"/>
      <c r="BG8205" s="305"/>
      <c r="BJ8205" s="344"/>
      <c r="BK8205" s="344"/>
      <c r="BS8205" s="305"/>
      <c r="BT8205" s="305"/>
      <c r="BU8205" s="305"/>
      <c r="BV8205" s="305"/>
      <c r="BW8205" s="305"/>
      <c r="BX8205" s="305"/>
      <c r="BY8205" s="305"/>
      <c r="BZ8205" s="305"/>
      <c r="CA8205" s="305"/>
      <c r="CE8205" s="110"/>
    </row>
    <row r="8206" spans="9:83" s="108" customFormat="1" x14ac:dyDescent="0.25">
      <c r="I8206" s="111"/>
      <c r="J8206" s="111"/>
      <c r="K8206" s="111"/>
      <c r="L8206" s="111"/>
      <c r="M8206" s="111"/>
      <c r="N8206" s="111"/>
      <c r="O8206" s="112"/>
      <c r="AF8206" s="109"/>
      <c r="AG8206" s="109"/>
      <c r="AH8206" s="109"/>
      <c r="AN8206" s="109"/>
      <c r="AO8206" s="109"/>
      <c r="AP8206" s="109"/>
      <c r="BF8206" s="305"/>
      <c r="BG8206" s="305"/>
      <c r="BJ8206" s="344"/>
      <c r="BK8206" s="344"/>
      <c r="BS8206" s="305"/>
      <c r="BT8206" s="305"/>
      <c r="BU8206" s="305"/>
      <c r="BV8206" s="305"/>
      <c r="BW8206" s="305"/>
      <c r="BX8206" s="305"/>
      <c r="BY8206" s="305"/>
      <c r="BZ8206" s="305"/>
      <c r="CA8206" s="305"/>
      <c r="CE8206" s="110"/>
    </row>
    <row r="8207" spans="9:83" s="108" customFormat="1" x14ac:dyDescent="0.25">
      <c r="I8207" s="111"/>
      <c r="J8207" s="111"/>
      <c r="K8207" s="111"/>
      <c r="L8207" s="111"/>
      <c r="M8207" s="111"/>
      <c r="N8207" s="111"/>
      <c r="O8207" s="112"/>
      <c r="AF8207" s="109"/>
      <c r="AG8207" s="109"/>
      <c r="AH8207" s="109"/>
      <c r="AN8207" s="109"/>
      <c r="AO8207" s="109"/>
      <c r="AP8207" s="109"/>
      <c r="BF8207" s="305"/>
      <c r="BG8207" s="305"/>
      <c r="BJ8207" s="344"/>
      <c r="BK8207" s="344"/>
      <c r="BS8207" s="305"/>
      <c r="BT8207" s="305"/>
      <c r="BU8207" s="305"/>
      <c r="BV8207" s="305"/>
      <c r="BW8207" s="305"/>
      <c r="BX8207" s="305"/>
      <c r="BY8207" s="305"/>
      <c r="BZ8207" s="305"/>
      <c r="CA8207" s="305"/>
      <c r="CE8207" s="110"/>
    </row>
    <row r="8208" spans="9:83" s="108" customFormat="1" x14ac:dyDescent="0.25">
      <c r="I8208" s="111"/>
      <c r="J8208" s="111"/>
      <c r="K8208" s="111"/>
      <c r="L8208" s="111"/>
      <c r="M8208" s="111"/>
      <c r="N8208" s="111"/>
      <c r="O8208" s="112"/>
      <c r="AF8208" s="109"/>
      <c r="AG8208" s="109"/>
      <c r="AH8208" s="109"/>
      <c r="AN8208" s="109"/>
      <c r="AO8208" s="109"/>
      <c r="AP8208" s="109"/>
      <c r="BF8208" s="305"/>
      <c r="BG8208" s="305"/>
      <c r="BJ8208" s="344"/>
      <c r="BK8208" s="344"/>
      <c r="BS8208" s="305"/>
      <c r="BT8208" s="305"/>
      <c r="BU8208" s="305"/>
      <c r="BV8208" s="305"/>
      <c r="BW8208" s="305"/>
      <c r="BX8208" s="305"/>
      <c r="BY8208" s="305"/>
      <c r="BZ8208" s="305"/>
      <c r="CA8208" s="305"/>
      <c r="CE8208" s="110"/>
    </row>
    <row r="8209" spans="9:83" s="108" customFormat="1" x14ac:dyDescent="0.25">
      <c r="I8209" s="111"/>
      <c r="J8209" s="111"/>
      <c r="K8209" s="111"/>
      <c r="L8209" s="111"/>
      <c r="M8209" s="111"/>
      <c r="N8209" s="111"/>
      <c r="O8209" s="112"/>
      <c r="AF8209" s="109"/>
      <c r="AG8209" s="109"/>
      <c r="AH8209" s="109"/>
      <c r="AN8209" s="109"/>
      <c r="AO8209" s="109"/>
      <c r="AP8209" s="109"/>
      <c r="BF8209" s="305"/>
      <c r="BG8209" s="305"/>
      <c r="BJ8209" s="344"/>
      <c r="BK8209" s="344"/>
      <c r="BS8209" s="305"/>
      <c r="BT8209" s="305"/>
      <c r="BU8209" s="305"/>
      <c r="BV8209" s="305"/>
      <c r="BW8209" s="305"/>
      <c r="BX8209" s="305"/>
      <c r="BY8209" s="305"/>
      <c r="BZ8209" s="305"/>
      <c r="CA8209" s="305"/>
      <c r="CE8209" s="110"/>
    </row>
    <row r="8210" spans="9:83" s="108" customFormat="1" x14ac:dyDescent="0.25">
      <c r="I8210" s="111"/>
      <c r="J8210" s="111"/>
      <c r="K8210" s="111"/>
      <c r="L8210" s="111"/>
      <c r="M8210" s="111"/>
      <c r="N8210" s="111"/>
      <c r="O8210" s="112"/>
      <c r="AF8210" s="109"/>
      <c r="AG8210" s="109"/>
      <c r="AH8210" s="109"/>
      <c r="AN8210" s="109"/>
      <c r="AO8210" s="109"/>
      <c r="AP8210" s="109"/>
      <c r="BF8210" s="305"/>
      <c r="BG8210" s="305"/>
      <c r="BJ8210" s="344"/>
      <c r="BK8210" s="344"/>
      <c r="BS8210" s="305"/>
      <c r="BT8210" s="305"/>
      <c r="BU8210" s="305"/>
      <c r="BV8210" s="305"/>
      <c r="BW8210" s="305"/>
      <c r="BX8210" s="305"/>
      <c r="BY8210" s="305"/>
      <c r="BZ8210" s="305"/>
      <c r="CA8210" s="305"/>
      <c r="CE8210" s="110"/>
    </row>
    <row r="8211" spans="9:83" s="108" customFormat="1" x14ac:dyDescent="0.25">
      <c r="I8211" s="111"/>
      <c r="J8211" s="111"/>
      <c r="K8211" s="111"/>
      <c r="L8211" s="111"/>
      <c r="M8211" s="111"/>
      <c r="N8211" s="111"/>
      <c r="O8211" s="112"/>
      <c r="AF8211" s="109"/>
      <c r="AG8211" s="109"/>
      <c r="AH8211" s="109"/>
      <c r="AN8211" s="109"/>
      <c r="AO8211" s="109"/>
      <c r="AP8211" s="109"/>
      <c r="BF8211" s="305"/>
      <c r="BG8211" s="305"/>
      <c r="BJ8211" s="344"/>
      <c r="BK8211" s="344"/>
      <c r="BS8211" s="305"/>
      <c r="BT8211" s="305"/>
      <c r="BU8211" s="305"/>
      <c r="BV8211" s="305"/>
      <c r="BW8211" s="305"/>
      <c r="BX8211" s="305"/>
      <c r="BY8211" s="305"/>
      <c r="BZ8211" s="305"/>
      <c r="CA8211" s="305"/>
      <c r="CE8211" s="110"/>
    </row>
    <row r="8212" spans="9:83" s="108" customFormat="1" x14ac:dyDescent="0.25">
      <c r="I8212" s="111"/>
      <c r="J8212" s="111"/>
      <c r="K8212" s="111"/>
      <c r="L8212" s="111"/>
      <c r="M8212" s="111"/>
      <c r="N8212" s="111"/>
      <c r="O8212" s="112"/>
      <c r="AF8212" s="109"/>
      <c r="AG8212" s="109"/>
      <c r="AH8212" s="109"/>
      <c r="AN8212" s="109"/>
      <c r="AO8212" s="109"/>
      <c r="AP8212" s="109"/>
      <c r="BF8212" s="305"/>
      <c r="BG8212" s="305"/>
      <c r="BJ8212" s="344"/>
      <c r="BK8212" s="344"/>
      <c r="BS8212" s="305"/>
      <c r="BT8212" s="305"/>
      <c r="BU8212" s="305"/>
      <c r="BV8212" s="305"/>
      <c r="BW8212" s="305"/>
      <c r="BX8212" s="305"/>
      <c r="BY8212" s="305"/>
      <c r="BZ8212" s="305"/>
      <c r="CA8212" s="305"/>
      <c r="CE8212" s="110"/>
    </row>
    <row r="8213" spans="9:83" s="108" customFormat="1" x14ac:dyDescent="0.25">
      <c r="I8213" s="111"/>
      <c r="J8213" s="111"/>
      <c r="K8213" s="111"/>
      <c r="L8213" s="111"/>
      <c r="M8213" s="111"/>
      <c r="N8213" s="111"/>
      <c r="O8213" s="112"/>
      <c r="AF8213" s="109"/>
      <c r="AG8213" s="109"/>
      <c r="AH8213" s="109"/>
      <c r="AN8213" s="109"/>
      <c r="AO8213" s="109"/>
      <c r="AP8213" s="109"/>
      <c r="BF8213" s="305"/>
      <c r="BG8213" s="305"/>
      <c r="BJ8213" s="344"/>
      <c r="BK8213" s="344"/>
      <c r="BS8213" s="305"/>
      <c r="BT8213" s="305"/>
      <c r="BU8213" s="305"/>
      <c r="BV8213" s="305"/>
      <c r="BW8213" s="305"/>
      <c r="BX8213" s="305"/>
      <c r="BY8213" s="305"/>
      <c r="BZ8213" s="305"/>
      <c r="CA8213" s="305"/>
      <c r="CE8213" s="110"/>
    </row>
    <row r="8214" spans="9:83" s="108" customFormat="1" x14ac:dyDescent="0.25">
      <c r="I8214" s="111"/>
      <c r="J8214" s="111"/>
      <c r="K8214" s="111"/>
      <c r="L8214" s="111"/>
      <c r="M8214" s="111"/>
      <c r="N8214" s="111"/>
      <c r="O8214" s="112"/>
      <c r="AF8214" s="109"/>
      <c r="AG8214" s="109"/>
      <c r="AH8214" s="109"/>
      <c r="AN8214" s="109"/>
      <c r="AO8214" s="109"/>
      <c r="AP8214" s="109"/>
      <c r="BF8214" s="305"/>
      <c r="BG8214" s="305"/>
      <c r="BJ8214" s="344"/>
      <c r="BK8214" s="344"/>
      <c r="BS8214" s="305"/>
      <c r="BT8214" s="305"/>
      <c r="BU8214" s="305"/>
      <c r="BV8214" s="305"/>
      <c r="BW8214" s="305"/>
      <c r="BX8214" s="305"/>
      <c r="BY8214" s="305"/>
      <c r="BZ8214" s="305"/>
      <c r="CA8214" s="305"/>
      <c r="CE8214" s="110"/>
    </row>
    <row r="8215" spans="9:83" s="108" customFormat="1" x14ac:dyDescent="0.25">
      <c r="I8215" s="111"/>
      <c r="J8215" s="111"/>
      <c r="K8215" s="111"/>
      <c r="L8215" s="111"/>
      <c r="M8215" s="111"/>
      <c r="N8215" s="111"/>
      <c r="O8215" s="112"/>
      <c r="AF8215" s="109"/>
      <c r="AG8215" s="109"/>
      <c r="AH8215" s="109"/>
      <c r="AN8215" s="109"/>
      <c r="AO8215" s="109"/>
      <c r="AP8215" s="109"/>
      <c r="BF8215" s="305"/>
      <c r="BG8215" s="305"/>
      <c r="BJ8215" s="344"/>
      <c r="BK8215" s="344"/>
      <c r="BS8215" s="305"/>
      <c r="BT8215" s="305"/>
      <c r="BU8215" s="305"/>
      <c r="BV8215" s="305"/>
      <c r="BW8215" s="305"/>
      <c r="BX8215" s="305"/>
      <c r="BY8215" s="305"/>
      <c r="BZ8215" s="305"/>
      <c r="CA8215" s="305"/>
      <c r="CE8215" s="110"/>
    </row>
    <row r="8216" spans="9:83" s="108" customFormat="1" x14ac:dyDescent="0.25">
      <c r="I8216" s="111"/>
      <c r="J8216" s="111"/>
      <c r="K8216" s="111"/>
      <c r="L8216" s="111"/>
      <c r="M8216" s="111"/>
      <c r="N8216" s="111"/>
      <c r="O8216" s="112"/>
      <c r="AF8216" s="109"/>
      <c r="AG8216" s="109"/>
      <c r="AH8216" s="109"/>
      <c r="AN8216" s="109"/>
      <c r="AO8216" s="109"/>
      <c r="AP8216" s="109"/>
      <c r="BF8216" s="305"/>
      <c r="BG8216" s="305"/>
      <c r="BJ8216" s="344"/>
      <c r="BK8216" s="344"/>
      <c r="BS8216" s="305"/>
      <c r="BT8216" s="305"/>
      <c r="BU8216" s="305"/>
      <c r="BV8216" s="305"/>
      <c r="BW8216" s="305"/>
      <c r="BX8216" s="305"/>
      <c r="BY8216" s="305"/>
      <c r="BZ8216" s="305"/>
      <c r="CA8216" s="305"/>
      <c r="CE8216" s="110"/>
    </row>
    <row r="8217" spans="9:83" s="108" customFormat="1" x14ac:dyDescent="0.25">
      <c r="I8217" s="111"/>
      <c r="J8217" s="111"/>
      <c r="K8217" s="111"/>
      <c r="L8217" s="111"/>
      <c r="M8217" s="111"/>
      <c r="N8217" s="111"/>
      <c r="O8217" s="112"/>
      <c r="AF8217" s="109"/>
      <c r="AG8217" s="109"/>
      <c r="AH8217" s="109"/>
      <c r="AN8217" s="109"/>
      <c r="AO8217" s="109"/>
      <c r="AP8217" s="109"/>
      <c r="BF8217" s="305"/>
      <c r="BG8217" s="305"/>
      <c r="BJ8217" s="344"/>
      <c r="BK8217" s="344"/>
      <c r="BS8217" s="305"/>
      <c r="BT8217" s="305"/>
      <c r="BU8217" s="305"/>
      <c r="BV8217" s="305"/>
      <c r="BW8217" s="305"/>
      <c r="BX8217" s="305"/>
      <c r="BY8217" s="305"/>
      <c r="BZ8217" s="305"/>
      <c r="CA8217" s="305"/>
      <c r="CE8217" s="110"/>
    </row>
    <row r="8218" spans="9:83" s="108" customFormat="1" x14ac:dyDescent="0.25">
      <c r="I8218" s="111"/>
      <c r="J8218" s="111"/>
      <c r="K8218" s="111"/>
      <c r="L8218" s="111"/>
      <c r="M8218" s="111"/>
      <c r="N8218" s="111"/>
      <c r="O8218" s="112"/>
      <c r="AF8218" s="109"/>
      <c r="AG8218" s="109"/>
      <c r="AH8218" s="109"/>
      <c r="AN8218" s="109"/>
      <c r="AO8218" s="109"/>
      <c r="AP8218" s="109"/>
      <c r="BF8218" s="305"/>
      <c r="BG8218" s="305"/>
      <c r="BJ8218" s="344"/>
      <c r="BK8218" s="344"/>
      <c r="BS8218" s="305"/>
      <c r="BT8218" s="305"/>
      <c r="BU8218" s="305"/>
      <c r="BV8218" s="305"/>
      <c r="BW8218" s="305"/>
      <c r="BX8218" s="305"/>
      <c r="BY8218" s="305"/>
      <c r="BZ8218" s="305"/>
      <c r="CA8218" s="305"/>
      <c r="CE8218" s="110"/>
    </row>
    <row r="8219" spans="9:83" s="108" customFormat="1" x14ac:dyDescent="0.25">
      <c r="I8219" s="111"/>
      <c r="J8219" s="111"/>
      <c r="K8219" s="111"/>
      <c r="L8219" s="111"/>
      <c r="M8219" s="111"/>
      <c r="N8219" s="111"/>
      <c r="O8219" s="112"/>
      <c r="AF8219" s="109"/>
      <c r="AG8219" s="109"/>
      <c r="AH8219" s="109"/>
      <c r="AN8219" s="109"/>
      <c r="AO8219" s="109"/>
      <c r="AP8219" s="109"/>
      <c r="BF8219" s="305"/>
      <c r="BG8219" s="305"/>
      <c r="BJ8219" s="344"/>
      <c r="BK8219" s="344"/>
      <c r="BS8219" s="305"/>
      <c r="BT8219" s="305"/>
      <c r="BU8219" s="305"/>
      <c r="BV8219" s="305"/>
      <c r="BW8219" s="305"/>
      <c r="BX8219" s="305"/>
      <c r="BY8219" s="305"/>
      <c r="BZ8219" s="305"/>
      <c r="CA8219" s="305"/>
      <c r="CE8219" s="110"/>
    </row>
    <row r="8220" spans="9:83" s="108" customFormat="1" x14ac:dyDescent="0.25">
      <c r="I8220" s="111"/>
      <c r="J8220" s="111"/>
      <c r="K8220" s="111"/>
      <c r="L8220" s="111"/>
      <c r="M8220" s="111"/>
      <c r="N8220" s="111"/>
      <c r="O8220" s="112"/>
      <c r="AF8220" s="109"/>
      <c r="AG8220" s="109"/>
      <c r="AH8220" s="109"/>
      <c r="AN8220" s="109"/>
      <c r="AO8220" s="109"/>
      <c r="AP8220" s="109"/>
      <c r="BF8220" s="305"/>
      <c r="BG8220" s="305"/>
      <c r="BJ8220" s="344"/>
      <c r="BK8220" s="344"/>
      <c r="BS8220" s="305"/>
      <c r="BT8220" s="305"/>
      <c r="BU8220" s="305"/>
      <c r="BV8220" s="305"/>
      <c r="BW8220" s="305"/>
      <c r="BX8220" s="305"/>
      <c r="BY8220" s="305"/>
      <c r="BZ8220" s="305"/>
      <c r="CA8220" s="305"/>
      <c r="CE8220" s="110"/>
    </row>
    <row r="8221" spans="9:83" s="108" customFormat="1" x14ac:dyDescent="0.25">
      <c r="I8221" s="111"/>
      <c r="J8221" s="111"/>
      <c r="K8221" s="111"/>
      <c r="L8221" s="111"/>
      <c r="M8221" s="111"/>
      <c r="N8221" s="111"/>
      <c r="O8221" s="112"/>
      <c r="AF8221" s="109"/>
      <c r="AG8221" s="109"/>
      <c r="AH8221" s="109"/>
      <c r="AN8221" s="109"/>
      <c r="AO8221" s="109"/>
      <c r="AP8221" s="109"/>
      <c r="BF8221" s="305"/>
      <c r="BG8221" s="305"/>
      <c r="BJ8221" s="344"/>
      <c r="BK8221" s="344"/>
      <c r="BS8221" s="305"/>
      <c r="BT8221" s="305"/>
      <c r="BU8221" s="305"/>
      <c r="BV8221" s="305"/>
      <c r="BW8221" s="305"/>
      <c r="BX8221" s="305"/>
      <c r="BY8221" s="305"/>
      <c r="BZ8221" s="305"/>
      <c r="CA8221" s="305"/>
      <c r="CE8221" s="110"/>
    </row>
    <row r="8222" spans="9:83" s="108" customFormat="1" x14ac:dyDescent="0.25">
      <c r="I8222" s="111"/>
      <c r="J8222" s="111"/>
      <c r="K8222" s="111"/>
      <c r="L8222" s="111"/>
      <c r="M8222" s="111"/>
      <c r="N8222" s="111"/>
      <c r="O8222" s="112"/>
      <c r="AF8222" s="109"/>
      <c r="AG8222" s="109"/>
      <c r="AH8222" s="109"/>
      <c r="AN8222" s="109"/>
      <c r="AO8222" s="109"/>
      <c r="AP8222" s="109"/>
      <c r="BF8222" s="305"/>
      <c r="BG8222" s="305"/>
      <c r="BJ8222" s="344"/>
      <c r="BK8222" s="344"/>
      <c r="BS8222" s="305"/>
      <c r="BT8222" s="305"/>
      <c r="BU8222" s="305"/>
      <c r="BV8222" s="305"/>
      <c r="BW8222" s="305"/>
      <c r="BX8222" s="305"/>
      <c r="BY8222" s="305"/>
      <c r="BZ8222" s="305"/>
      <c r="CA8222" s="305"/>
      <c r="CE8222" s="110"/>
    </row>
    <row r="8223" spans="9:83" s="108" customFormat="1" x14ac:dyDescent="0.25">
      <c r="I8223" s="111"/>
      <c r="J8223" s="111"/>
      <c r="K8223" s="111"/>
      <c r="L8223" s="111"/>
      <c r="M8223" s="111"/>
      <c r="N8223" s="111"/>
      <c r="O8223" s="112"/>
      <c r="AF8223" s="109"/>
      <c r="AG8223" s="109"/>
      <c r="AH8223" s="109"/>
      <c r="AN8223" s="109"/>
      <c r="AO8223" s="109"/>
      <c r="AP8223" s="109"/>
      <c r="BF8223" s="305"/>
      <c r="BG8223" s="305"/>
      <c r="BJ8223" s="344"/>
      <c r="BK8223" s="344"/>
      <c r="BS8223" s="305"/>
      <c r="BT8223" s="305"/>
      <c r="BU8223" s="305"/>
      <c r="BV8223" s="305"/>
      <c r="BW8223" s="305"/>
      <c r="BX8223" s="305"/>
      <c r="BY8223" s="305"/>
      <c r="BZ8223" s="305"/>
      <c r="CA8223" s="305"/>
      <c r="CE8223" s="110"/>
    </row>
    <row r="8224" spans="9:83" s="108" customFormat="1" x14ac:dyDescent="0.25">
      <c r="I8224" s="111"/>
      <c r="J8224" s="111"/>
      <c r="K8224" s="111"/>
      <c r="L8224" s="111"/>
      <c r="M8224" s="111"/>
      <c r="N8224" s="111"/>
      <c r="O8224" s="112"/>
      <c r="AF8224" s="109"/>
      <c r="AG8224" s="109"/>
      <c r="AH8224" s="109"/>
      <c r="AN8224" s="109"/>
      <c r="AO8224" s="109"/>
      <c r="AP8224" s="109"/>
      <c r="BF8224" s="305"/>
      <c r="BG8224" s="305"/>
      <c r="BJ8224" s="344"/>
      <c r="BK8224" s="344"/>
      <c r="BS8224" s="305"/>
      <c r="BT8224" s="305"/>
      <c r="BU8224" s="305"/>
      <c r="BV8224" s="305"/>
      <c r="BW8224" s="305"/>
      <c r="BX8224" s="305"/>
      <c r="BY8224" s="305"/>
      <c r="BZ8224" s="305"/>
      <c r="CA8224" s="305"/>
      <c r="CE8224" s="110"/>
    </row>
    <row r="8225" spans="9:83" s="108" customFormat="1" x14ac:dyDescent="0.25">
      <c r="I8225" s="111"/>
      <c r="J8225" s="111"/>
      <c r="K8225" s="111"/>
      <c r="L8225" s="111"/>
      <c r="M8225" s="111"/>
      <c r="N8225" s="111"/>
      <c r="O8225" s="112"/>
      <c r="AF8225" s="109"/>
      <c r="AG8225" s="109"/>
      <c r="AH8225" s="109"/>
      <c r="AN8225" s="109"/>
      <c r="AO8225" s="109"/>
      <c r="AP8225" s="109"/>
      <c r="BF8225" s="305"/>
      <c r="BG8225" s="305"/>
      <c r="BJ8225" s="344"/>
      <c r="BK8225" s="344"/>
      <c r="BS8225" s="305"/>
      <c r="BT8225" s="305"/>
      <c r="BU8225" s="305"/>
      <c r="BV8225" s="305"/>
      <c r="BW8225" s="305"/>
      <c r="BX8225" s="305"/>
      <c r="BY8225" s="305"/>
      <c r="BZ8225" s="305"/>
      <c r="CA8225" s="305"/>
      <c r="CE8225" s="110"/>
    </row>
    <row r="8226" spans="9:83" s="108" customFormat="1" x14ac:dyDescent="0.25">
      <c r="I8226" s="111"/>
      <c r="J8226" s="111"/>
      <c r="K8226" s="111"/>
      <c r="L8226" s="111"/>
      <c r="M8226" s="111"/>
      <c r="N8226" s="111"/>
      <c r="O8226" s="112"/>
      <c r="AF8226" s="109"/>
      <c r="AG8226" s="109"/>
      <c r="AH8226" s="109"/>
      <c r="AN8226" s="109"/>
      <c r="AO8226" s="109"/>
      <c r="AP8226" s="109"/>
      <c r="BF8226" s="305"/>
      <c r="BG8226" s="305"/>
      <c r="BJ8226" s="344"/>
      <c r="BK8226" s="344"/>
      <c r="BS8226" s="305"/>
      <c r="BT8226" s="305"/>
      <c r="BU8226" s="305"/>
      <c r="BV8226" s="305"/>
      <c r="BW8226" s="305"/>
      <c r="BX8226" s="305"/>
      <c r="BY8226" s="305"/>
      <c r="BZ8226" s="305"/>
      <c r="CA8226" s="305"/>
      <c r="CE8226" s="110"/>
    </row>
    <row r="8227" spans="9:83" s="108" customFormat="1" x14ac:dyDescent="0.25">
      <c r="I8227" s="111"/>
      <c r="J8227" s="111"/>
      <c r="K8227" s="111"/>
      <c r="L8227" s="111"/>
      <c r="M8227" s="111"/>
      <c r="N8227" s="111"/>
      <c r="O8227" s="112"/>
      <c r="AF8227" s="109"/>
      <c r="AG8227" s="109"/>
      <c r="AH8227" s="109"/>
      <c r="AN8227" s="109"/>
      <c r="AO8227" s="109"/>
      <c r="AP8227" s="109"/>
      <c r="BF8227" s="305"/>
      <c r="BG8227" s="305"/>
      <c r="BJ8227" s="344"/>
      <c r="BK8227" s="344"/>
      <c r="BS8227" s="305"/>
      <c r="BT8227" s="305"/>
      <c r="BU8227" s="305"/>
      <c r="BV8227" s="305"/>
      <c r="BW8227" s="305"/>
      <c r="BX8227" s="305"/>
      <c r="BY8227" s="305"/>
      <c r="BZ8227" s="305"/>
      <c r="CA8227" s="305"/>
      <c r="CE8227" s="110"/>
    </row>
    <row r="8228" spans="9:83" s="108" customFormat="1" x14ac:dyDescent="0.25">
      <c r="I8228" s="111"/>
      <c r="J8228" s="111"/>
      <c r="K8228" s="111"/>
      <c r="L8228" s="111"/>
      <c r="M8228" s="111"/>
      <c r="N8228" s="111"/>
      <c r="O8228" s="112"/>
      <c r="AF8228" s="109"/>
      <c r="AG8228" s="109"/>
      <c r="AH8228" s="109"/>
      <c r="AN8228" s="109"/>
      <c r="AO8228" s="109"/>
      <c r="AP8228" s="109"/>
      <c r="BF8228" s="305"/>
      <c r="BG8228" s="305"/>
      <c r="BJ8228" s="344"/>
      <c r="BK8228" s="344"/>
      <c r="BS8228" s="305"/>
      <c r="BT8228" s="305"/>
      <c r="BU8228" s="305"/>
      <c r="BV8228" s="305"/>
      <c r="BW8228" s="305"/>
      <c r="BX8228" s="305"/>
      <c r="BY8228" s="305"/>
      <c r="BZ8228" s="305"/>
      <c r="CA8228" s="305"/>
      <c r="CE8228" s="110"/>
    </row>
    <row r="8229" spans="9:83" s="108" customFormat="1" x14ac:dyDescent="0.25">
      <c r="I8229" s="111"/>
      <c r="J8229" s="111"/>
      <c r="K8229" s="111"/>
      <c r="L8229" s="111"/>
      <c r="M8229" s="111"/>
      <c r="N8229" s="111"/>
      <c r="O8229" s="112"/>
      <c r="AF8229" s="109"/>
      <c r="AG8229" s="109"/>
      <c r="AH8229" s="109"/>
      <c r="AN8229" s="109"/>
      <c r="AO8229" s="109"/>
      <c r="AP8229" s="109"/>
      <c r="BF8229" s="305"/>
      <c r="BG8229" s="305"/>
      <c r="BJ8229" s="344"/>
      <c r="BK8229" s="344"/>
      <c r="BS8229" s="305"/>
      <c r="BT8229" s="305"/>
      <c r="BU8229" s="305"/>
      <c r="BV8229" s="305"/>
      <c r="BW8229" s="305"/>
      <c r="BX8229" s="305"/>
      <c r="BY8229" s="305"/>
      <c r="BZ8229" s="305"/>
      <c r="CA8229" s="305"/>
      <c r="CE8229" s="110"/>
    </row>
    <row r="8230" spans="9:83" s="108" customFormat="1" x14ac:dyDescent="0.25">
      <c r="I8230" s="111"/>
      <c r="J8230" s="111"/>
      <c r="K8230" s="111"/>
      <c r="L8230" s="111"/>
      <c r="M8230" s="111"/>
      <c r="N8230" s="111"/>
      <c r="O8230" s="112"/>
      <c r="AF8230" s="109"/>
      <c r="AG8230" s="109"/>
      <c r="AH8230" s="109"/>
      <c r="AN8230" s="109"/>
      <c r="AO8230" s="109"/>
      <c r="AP8230" s="109"/>
      <c r="BF8230" s="305"/>
      <c r="BG8230" s="305"/>
      <c r="BJ8230" s="344"/>
      <c r="BK8230" s="344"/>
      <c r="BS8230" s="305"/>
      <c r="BT8230" s="305"/>
      <c r="BU8230" s="305"/>
      <c r="BV8230" s="305"/>
      <c r="BW8230" s="305"/>
      <c r="BX8230" s="305"/>
      <c r="BY8230" s="305"/>
      <c r="BZ8230" s="305"/>
      <c r="CA8230" s="305"/>
      <c r="CE8230" s="110"/>
    </row>
    <row r="8231" spans="9:83" s="108" customFormat="1" x14ac:dyDescent="0.25">
      <c r="I8231" s="111"/>
      <c r="J8231" s="111"/>
      <c r="K8231" s="111"/>
      <c r="L8231" s="111"/>
      <c r="M8231" s="111"/>
      <c r="N8231" s="111"/>
      <c r="O8231" s="112"/>
      <c r="AF8231" s="109"/>
      <c r="AG8231" s="109"/>
      <c r="AH8231" s="109"/>
      <c r="AN8231" s="109"/>
      <c r="AO8231" s="109"/>
      <c r="AP8231" s="109"/>
      <c r="BF8231" s="305"/>
      <c r="BG8231" s="305"/>
      <c r="BJ8231" s="344"/>
      <c r="BK8231" s="344"/>
      <c r="BS8231" s="305"/>
      <c r="BT8231" s="305"/>
      <c r="BU8231" s="305"/>
      <c r="BV8231" s="305"/>
      <c r="BW8231" s="305"/>
      <c r="BX8231" s="305"/>
      <c r="BY8231" s="305"/>
      <c r="BZ8231" s="305"/>
      <c r="CA8231" s="305"/>
      <c r="CE8231" s="110"/>
    </row>
    <row r="8232" spans="9:83" s="108" customFormat="1" x14ac:dyDescent="0.25">
      <c r="I8232" s="111"/>
      <c r="J8232" s="111"/>
      <c r="K8232" s="111"/>
      <c r="L8232" s="111"/>
      <c r="M8232" s="111"/>
      <c r="N8232" s="111"/>
      <c r="O8232" s="112"/>
      <c r="AF8232" s="109"/>
      <c r="AG8232" s="109"/>
      <c r="AH8232" s="109"/>
      <c r="AN8232" s="109"/>
      <c r="AO8232" s="109"/>
      <c r="AP8232" s="109"/>
      <c r="BF8232" s="305"/>
      <c r="BG8232" s="305"/>
      <c r="BJ8232" s="344"/>
      <c r="BK8232" s="344"/>
      <c r="BS8232" s="305"/>
      <c r="BT8232" s="305"/>
      <c r="BU8232" s="305"/>
      <c r="BV8232" s="305"/>
      <c r="BW8232" s="305"/>
      <c r="BX8232" s="305"/>
      <c r="BY8232" s="305"/>
      <c r="BZ8232" s="305"/>
      <c r="CA8232" s="305"/>
      <c r="CE8232" s="110"/>
    </row>
    <row r="8233" spans="9:83" s="108" customFormat="1" x14ac:dyDescent="0.25">
      <c r="I8233" s="111"/>
      <c r="J8233" s="111"/>
      <c r="K8233" s="111"/>
      <c r="L8233" s="111"/>
      <c r="M8233" s="111"/>
      <c r="N8233" s="111"/>
      <c r="O8233" s="112"/>
      <c r="AF8233" s="109"/>
      <c r="AG8233" s="109"/>
      <c r="AH8233" s="109"/>
      <c r="AN8233" s="109"/>
      <c r="AO8233" s="109"/>
      <c r="AP8233" s="109"/>
      <c r="BF8233" s="305"/>
      <c r="BG8233" s="305"/>
      <c r="BJ8233" s="344"/>
      <c r="BK8233" s="344"/>
      <c r="BS8233" s="305"/>
      <c r="BT8233" s="305"/>
      <c r="BU8233" s="305"/>
      <c r="BV8233" s="305"/>
      <c r="BW8233" s="305"/>
      <c r="BX8233" s="305"/>
      <c r="BY8233" s="305"/>
      <c r="BZ8233" s="305"/>
      <c r="CA8233" s="305"/>
      <c r="CE8233" s="110"/>
    </row>
    <row r="8234" spans="9:83" s="108" customFormat="1" x14ac:dyDescent="0.25">
      <c r="I8234" s="111"/>
      <c r="J8234" s="111"/>
      <c r="K8234" s="111"/>
      <c r="L8234" s="111"/>
      <c r="M8234" s="111"/>
      <c r="N8234" s="111"/>
      <c r="O8234" s="112"/>
      <c r="AF8234" s="109"/>
      <c r="AG8234" s="109"/>
      <c r="AH8234" s="109"/>
      <c r="AN8234" s="109"/>
      <c r="AO8234" s="109"/>
      <c r="AP8234" s="109"/>
      <c r="BF8234" s="305"/>
      <c r="BG8234" s="305"/>
      <c r="BJ8234" s="344"/>
      <c r="BK8234" s="344"/>
      <c r="BS8234" s="305"/>
      <c r="BT8234" s="305"/>
      <c r="BU8234" s="305"/>
      <c r="BV8234" s="305"/>
      <c r="BW8234" s="305"/>
      <c r="BX8234" s="305"/>
      <c r="BY8234" s="305"/>
      <c r="BZ8234" s="305"/>
      <c r="CA8234" s="305"/>
      <c r="CE8234" s="110"/>
    </row>
    <row r="8235" spans="9:83" s="108" customFormat="1" x14ac:dyDescent="0.25">
      <c r="I8235" s="111"/>
      <c r="J8235" s="111"/>
      <c r="K8235" s="111"/>
      <c r="L8235" s="111"/>
      <c r="M8235" s="111"/>
      <c r="N8235" s="111"/>
      <c r="O8235" s="112"/>
      <c r="AF8235" s="109"/>
      <c r="AG8235" s="109"/>
      <c r="AH8235" s="109"/>
      <c r="AN8235" s="109"/>
      <c r="AO8235" s="109"/>
      <c r="AP8235" s="109"/>
      <c r="BF8235" s="305"/>
      <c r="BG8235" s="305"/>
      <c r="BJ8235" s="344"/>
      <c r="BK8235" s="344"/>
      <c r="BS8235" s="305"/>
      <c r="BT8235" s="305"/>
      <c r="BU8235" s="305"/>
      <c r="BV8235" s="305"/>
      <c r="BW8235" s="305"/>
      <c r="BX8235" s="305"/>
      <c r="BY8235" s="305"/>
      <c r="BZ8235" s="305"/>
      <c r="CA8235" s="305"/>
      <c r="CE8235" s="110"/>
    </row>
    <row r="8236" spans="9:83" s="108" customFormat="1" x14ac:dyDescent="0.25">
      <c r="I8236" s="111"/>
      <c r="J8236" s="111"/>
      <c r="K8236" s="111"/>
      <c r="L8236" s="111"/>
      <c r="M8236" s="111"/>
      <c r="N8236" s="111"/>
      <c r="O8236" s="112"/>
      <c r="AF8236" s="109"/>
      <c r="AG8236" s="109"/>
      <c r="AH8236" s="109"/>
      <c r="AN8236" s="109"/>
      <c r="AO8236" s="109"/>
      <c r="AP8236" s="109"/>
      <c r="BF8236" s="305"/>
      <c r="BG8236" s="305"/>
      <c r="BJ8236" s="344"/>
      <c r="BK8236" s="344"/>
      <c r="BS8236" s="305"/>
      <c r="BT8236" s="305"/>
      <c r="BU8236" s="305"/>
      <c r="BV8236" s="305"/>
      <c r="BW8236" s="305"/>
      <c r="BX8236" s="305"/>
      <c r="BY8236" s="305"/>
      <c r="BZ8236" s="305"/>
      <c r="CA8236" s="305"/>
      <c r="CE8236" s="110"/>
    </row>
    <row r="8237" spans="9:83" s="108" customFormat="1" x14ac:dyDescent="0.25">
      <c r="I8237" s="111"/>
      <c r="J8237" s="111"/>
      <c r="K8237" s="111"/>
      <c r="L8237" s="111"/>
      <c r="M8237" s="111"/>
      <c r="N8237" s="111"/>
      <c r="O8237" s="112"/>
      <c r="AF8237" s="109"/>
      <c r="AG8237" s="109"/>
      <c r="AH8237" s="109"/>
      <c r="AN8237" s="109"/>
      <c r="AO8237" s="109"/>
      <c r="AP8237" s="109"/>
      <c r="BF8237" s="305"/>
      <c r="BG8237" s="305"/>
      <c r="BJ8237" s="344"/>
      <c r="BK8237" s="344"/>
      <c r="BS8237" s="305"/>
      <c r="BT8237" s="305"/>
      <c r="BU8237" s="305"/>
      <c r="BV8237" s="305"/>
      <c r="BW8237" s="305"/>
      <c r="BX8237" s="305"/>
      <c r="BY8237" s="305"/>
      <c r="BZ8237" s="305"/>
      <c r="CA8237" s="305"/>
      <c r="CE8237" s="110"/>
    </row>
    <row r="8238" spans="9:83" s="108" customFormat="1" x14ac:dyDescent="0.25">
      <c r="I8238" s="111"/>
      <c r="J8238" s="111"/>
      <c r="K8238" s="111"/>
      <c r="L8238" s="111"/>
      <c r="M8238" s="111"/>
      <c r="N8238" s="111"/>
      <c r="O8238" s="112"/>
      <c r="AF8238" s="109"/>
      <c r="AG8238" s="109"/>
      <c r="AH8238" s="109"/>
      <c r="AN8238" s="109"/>
      <c r="AO8238" s="109"/>
      <c r="AP8238" s="109"/>
      <c r="BF8238" s="305"/>
      <c r="BG8238" s="305"/>
      <c r="BJ8238" s="344"/>
      <c r="BK8238" s="344"/>
      <c r="BS8238" s="305"/>
      <c r="BT8238" s="305"/>
      <c r="BU8238" s="305"/>
      <c r="BV8238" s="305"/>
      <c r="BW8238" s="305"/>
      <c r="BX8238" s="305"/>
      <c r="BY8238" s="305"/>
      <c r="BZ8238" s="305"/>
      <c r="CA8238" s="305"/>
      <c r="CE8238" s="110"/>
    </row>
    <row r="8239" spans="9:83" s="108" customFormat="1" x14ac:dyDescent="0.25">
      <c r="I8239" s="111"/>
      <c r="J8239" s="111"/>
      <c r="K8239" s="111"/>
      <c r="L8239" s="111"/>
      <c r="M8239" s="111"/>
      <c r="N8239" s="111"/>
      <c r="O8239" s="112"/>
      <c r="AF8239" s="109"/>
      <c r="AG8239" s="109"/>
      <c r="AH8239" s="109"/>
      <c r="AN8239" s="109"/>
      <c r="AO8239" s="109"/>
      <c r="AP8239" s="109"/>
      <c r="BF8239" s="305"/>
      <c r="BG8239" s="305"/>
      <c r="BJ8239" s="344"/>
      <c r="BK8239" s="344"/>
      <c r="BS8239" s="305"/>
      <c r="BT8239" s="305"/>
      <c r="BU8239" s="305"/>
      <c r="BV8239" s="305"/>
      <c r="BW8239" s="305"/>
      <c r="BX8239" s="305"/>
      <c r="BY8239" s="305"/>
      <c r="BZ8239" s="305"/>
      <c r="CA8239" s="305"/>
      <c r="CE8239" s="110"/>
    </row>
    <row r="8240" spans="9:83" s="108" customFormat="1" x14ac:dyDescent="0.25">
      <c r="I8240" s="111"/>
      <c r="J8240" s="111"/>
      <c r="K8240" s="111"/>
      <c r="L8240" s="111"/>
      <c r="M8240" s="111"/>
      <c r="N8240" s="111"/>
      <c r="O8240" s="112"/>
      <c r="AF8240" s="109"/>
      <c r="AG8240" s="109"/>
      <c r="AH8240" s="109"/>
      <c r="AN8240" s="109"/>
      <c r="AO8240" s="109"/>
      <c r="AP8240" s="109"/>
      <c r="BF8240" s="305"/>
      <c r="BG8240" s="305"/>
      <c r="BJ8240" s="344"/>
      <c r="BK8240" s="344"/>
      <c r="BS8240" s="305"/>
      <c r="BT8240" s="305"/>
      <c r="BU8240" s="305"/>
      <c r="BV8240" s="305"/>
      <c r="BW8240" s="305"/>
      <c r="BX8240" s="305"/>
      <c r="BY8240" s="305"/>
      <c r="BZ8240" s="305"/>
      <c r="CA8240" s="305"/>
      <c r="CE8240" s="110"/>
    </row>
    <row r="8241" spans="9:83" s="108" customFormat="1" x14ac:dyDescent="0.25">
      <c r="I8241" s="111"/>
      <c r="J8241" s="111"/>
      <c r="K8241" s="111"/>
      <c r="L8241" s="111"/>
      <c r="M8241" s="111"/>
      <c r="N8241" s="111"/>
      <c r="O8241" s="112"/>
      <c r="AF8241" s="109"/>
      <c r="AG8241" s="109"/>
      <c r="AH8241" s="109"/>
      <c r="AN8241" s="109"/>
      <c r="AO8241" s="109"/>
      <c r="AP8241" s="109"/>
      <c r="BF8241" s="305"/>
      <c r="BG8241" s="305"/>
      <c r="BJ8241" s="344"/>
      <c r="BK8241" s="344"/>
      <c r="BS8241" s="305"/>
      <c r="BT8241" s="305"/>
      <c r="BU8241" s="305"/>
      <c r="BV8241" s="305"/>
      <c r="BW8241" s="305"/>
      <c r="BX8241" s="305"/>
      <c r="BY8241" s="305"/>
      <c r="BZ8241" s="305"/>
      <c r="CA8241" s="305"/>
      <c r="CE8241" s="110"/>
    </row>
    <row r="8242" spans="9:83" s="108" customFormat="1" x14ac:dyDescent="0.25">
      <c r="I8242" s="111"/>
      <c r="J8242" s="111"/>
      <c r="K8242" s="111"/>
      <c r="L8242" s="111"/>
      <c r="M8242" s="111"/>
      <c r="N8242" s="111"/>
      <c r="O8242" s="112"/>
      <c r="AF8242" s="109"/>
      <c r="AG8242" s="109"/>
      <c r="AH8242" s="109"/>
      <c r="AN8242" s="109"/>
      <c r="AO8242" s="109"/>
      <c r="AP8242" s="109"/>
      <c r="BF8242" s="305"/>
      <c r="BG8242" s="305"/>
      <c r="BJ8242" s="344"/>
      <c r="BK8242" s="344"/>
      <c r="BS8242" s="305"/>
      <c r="BT8242" s="305"/>
      <c r="BU8242" s="305"/>
      <c r="BV8242" s="305"/>
      <c r="BW8242" s="305"/>
      <c r="BX8242" s="305"/>
      <c r="BY8242" s="305"/>
      <c r="BZ8242" s="305"/>
      <c r="CA8242" s="305"/>
      <c r="CE8242" s="110"/>
    </row>
    <row r="8243" spans="9:83" s="108" customFormat="1" x14ac:dyDescent="0.25">
      <c r="I8243" s="111"/>
      <c r="J8243" s="111"/>
      <c r="K8243" s="111"/>
      <c r="L8243" s="111"/>
      <c r="M8243" s="111"/>
      <c r="N8243" s="111"/>
      <c r="O8243" s="112"/>
      <c r="AF8243" s="109"/>
      <c r="AG8243" s="109"/>
      <c r="AH8243" s="109"/>
      <c r="AN8243" s="109"/>
      <c r="AO8243" s="109"/>
      <c r="AP8243" s="109"/>
      <c r="BF8243" s="305"/>
      <c r="BG8243" s="305"/>
      <c r="BJ8243" s="344"/>
      <c r="BK8243" s="344"/>
      <c r="BS8243" s="305"/>
      <c r="BT8243" s="305"/>
      <c r="BU8243" s="305"/>
      <c r="BV8243" s="305"/>
      <c r="BW8243" s="305"/>
      <c r="BX8243" s="305"/>
      <c r="BY8243" s="305"/>
      <c r="BZ8243" s="305"/>
      <c r="CA8243" s="305"/>
      <c r="CE8243" s="110"/>
    </row>
    <row r="8244" spans="9:83" s="108" customFormat="1" x14ac:dyDescent="0.25">
      <c r="I8244" s="111"/>
      <c r="J8244" s="111"/>
      <c r="K8244" s="111"/>
      <c r="L8244" s="111"/>
      <c r="M8244" s="111"/>
      <c r="N8244" s="111"/>
      <c r="O8244" s="112"/>
      <c r="AF8244" s="109"/>
      <c r="AG8244" s="109"/>
      <c r="AH8244" s="109"/>
      <c r="AN8244" s="109"/>
      <c r="AO8244" s="109"/>
      <c r="AP8244" s="109"/>
      <c r="BF8244" s="305"/>
      <c r="BG8244" s="305"/>
      <c r="BJ8244" s="344"/>
      <c r="BK8244" s="344"/>
      <c r="BS8244" s="305"/>
      <c r="BT8244" s="305"/>
      <c r="BU8244" s="305"/>
      <c r="BV8244" s="305"/>
      <c r="BW8244" s="305"/>
      <c r="BX8244" s="305"/>
      <c r="BY8244" s="305"/>
      <c r="BZ8244" s="305"/>
      <c r="CA8244" s="305"/>
      <c r="CE8244" s="110"/>
    </row>
    <row r="8245" spans="9:83" s="108" customFormat="1" x14ac:dyDescent="0.25">
      <c r="I8245" s="111"/>
      <c r="J8245" s="111"/>
      <c r="K8245" s="111"/>
      <c r="L8245" s="111"/>
      <c r="M8245" s="111"/>
      <c r="N8245" s="111"/>
      <c r="O8245" s="112"/>
      <c r="AF8245" s="109"/>
      <c r="AG8245" s="109"/>
      <c r="AH8245" s="109"/>
      <c r="AN8245" s="109"/>
      <c r="AO8245" s="109"/>
      <c r="AP8245" s="109"/>
      <c r="BF8245" s="305"/>
      <c r="BG8245" s="305"/>
      <c r="BJ8245" s="344"/>
      <c r="BK8245" s="344"/>
      <c r="BS8245" s="305"/>
      <c r="BT8245" s="305"/>
      <c r="BU8245" s="305"/>
      <c r="BV8245" s="305"/>
      <c r="BW8245" s="305"/>
      <c r="BX8245" s="305"/>
      <c r="BY8245" s="305"/>
      <c r="BZ8245" s="305"/>
      <c r="CA8245" s="305"/>
      <c r="CE8245" s="110"/>
    </row>
    <row r="8246" spans="9:83" s="108" customFormat="1" x14ac:dyDescent="0.25">
      <c r="I8246" s="111"/>
      <c r="J8246" s="111"/>
      <c r="K8246" s="111"/>
      <c r="L8246" s="111"/>
      <c r="M8246" s="111"/>
      <c r="N8246" s="111"/>
      <c r="O8246" s="112"/>
      <c r="AF8246" s="109"/>
      <c r="AG8246" s="109"/>
      <c r="AH8246" s="109"/>
      <c r="AN8246" s="109"/>
      <c r="AO8246" s="109"/>
      <c r="AP8246" s="109"/>
      <c r="BF8246" s="305"/>
      <c r="BG8246" s="305"/>
      <c r="BJ8246" s="344"/>
      <c r="BK8246" s="344"/>
      <c r="BS8246" s="305"/>
      <c r="BT8246" s="305"/>
      <c r="BU8246" s="305"/>
      <c r="BV8246" s="305"/>
      <c r="BW8246" s="305"/>
      <c r="BX8246" s="305"/>
      <c r="BY8246" s="305"/>
      <c r="BZ8246" s="305"/>
      <c r="CA8246" s="305"/>
      <c r="CE8246" s="110"/>
    </row>
    <row r="8247" spans="9:83" s="108" customFormat="1" x14ac:dyDescent="0.25">
      <c r="I8247" s="111"/>
      <c r="J8247" s="111"/>
      <c r="K8247" s="111"/>
      <c r="L8247" s="111"/>
      <c r="M8247" s="111"/>
      <c r="N8247" s="111"/>
      <c r="O8247" s="112"/>
      <c r="AF8247" s="109"/>
      <c r="AG8247" s="109"/>
      <c r="AH8247" s="109"/>
      <c r="AN8247" s="109"/>
      <c r="AO8247" s="109"/>
      <c r="AP8247" s="109"/>
      <c r="BF8247" s="305"/>
      <c r="BG8247" s="305"/>
      <c r="BJ8247" s="344"/>
      <c r="BK8247" s="344"/>
      <c r="BS8247" s="305"/>
      <c r="BT8247" s="305"/>
      <c r="BU8247" s="305"/>
      <c r="BV8247" s="305"/>
      <c r="BW8247" s="305"/>
      <c r="BX8247" s="305"/>
      <c r="BY8247" s="305"/>
      <c r="BZ8247" s="305"/>
      <c r="CA8247" s="305"/>
      <c r="CE8247" s="110"/>
    </row>
    <row r="8248" spans="9:83" s="108" customFormat="1" x14ac:dyDescent="0.25">
      <c r="I8248" s="111"/>
      <c r="J8248" s="111"/>
      <c r="K8248" s="111"/>
      <c r="L8248" s="111"/>
      <c r="M8248" s="111"/>
      <c r="N8248" s="111"/>
      <c r="O8248" s="112"/>
      <c r="AF8248" s="109"/>
      <c r="AG8248" s="109"/>
      <c r="AH8248" s="109"/>
      <c r="AN8248" s="109"/>
      <c r="AO8248" s="109"/>
      <c r="AP8248" s="109"/>
      <c r="BF8248" s="305"/>
      <c r="BG8248" s="305"/>
      <c r="BJ8248" s="344"/>
      <c r="BK8248" s="344"/>
      <c r="BS8248" s="305"/>
      <c r="BT8248" s="305"/>
      <c r="BU8248" s="305"/>
      <c r="BV8248" s="305"/>
      <c r="BW8248" s="305"/>
      <c r="BX8248" s="305"/>
      <c r="BY8248" s="305"/>
      <c r="BZ8248" s="305"/>
      <c r="CA8248" s="305"/>
      <c r="CE8248" s="110"/>
    </row>
    <row r="8249" spans="9:83" s="108" customFormat="1" x14ac:dyDescent="0.25">
      <c r="I8249" s="111"/>
      <c r="J8249" s="111"/>
      <c r="K8249" s="111"/>
      <c r="L8249" s="111"/>
      <c r="M8249" s="111"/>
      <c r="N8249" s="111"/>
      <c r="O8249" s="112"/>
      <c r="AF8249" s="109"/>
      <c r="AG8249" s="109"/>
      <c r="AH8249" s="109"/>
      <c r="AN8249" s="109"/>
      <c r="AO8249" s="109"/>
      <c r="AP8249" s="109"/>
      <c r="BF8249" s="305"/>
      <c r="BG8249" s="305"/>
      <c r="BJ8249" s="344"/>
      <c r="BK8249" s="344"/>
      <c r="BS8249" s="305"/>
      <c r="BT8249" s="305"/>
      <c r="BU8249" s="305"/>
      <c r="BV8249" s="305"/>
      <c r="BW8249" s="305"/>
      <c r="BX8249" s="305"/>
      <c r="BY8249" s="305"/>
      <c r="BZ8249" s="305"/>
      <c r="CA8249" s="305"/>
      <c r="CE8249" s="110"/>
    </row>
    <row r="8250" spans="9:83" s="108" customFormat="1" x14ac:dyDescent="0.25">
      <c r="I8250" s="111"/>
      <c r="J8250" s="111"/>
      <c r="K8250" s="111"/>
      <c r="L8250" s="111"/>
      <c r="M8250" s="111"/>
      <c r="N8250" s="111"/>
      <c r="O8250" s="112"/>
      <c r="AF8250" s="109"/>
      <c r="AG8250" s="109"/>
      <c r="AH8250" s="109"/>
      <c r="AN8250" s="109"/>
      <c r="AO8250" s="109"/>
      <c r="AP8250" s="109"/>
      <c r="BF8250" s="305"/>
      <c r="BG8250" s="305"/>
      <c r="BJ8250" s="344"/>
      <c r="BK8250" s="344"/>
      <c r="BS8250" s="305"/>
      <c r="BT8250" s="305"/>
      <c r="BU8250" s="305"/>
      <c r="BV8250" s="305"/>
      <c r="BW8250" s="305"/>
      <c r="BX8250" s="305"/>
      <c r="BY8250" s="305"/>
      <c r="BZ8250" s="305"/>
      <c r="CA8250" s="305"/>
      <c r="CE8250" s="110"/>
    </row>
    <row r="8251" spans="9:83" s="108" customFormat="1" x14ac:dyDescent="0.25">
      <c r="I8251" s="111"/>
      <c r="J8251" s="111"/>
      <c r="K8251" s="111"/>
      <c r="L8251" s="111"/>
      <c r="M8251" s="111"/>
      <c r="N8251" s="111"/>
      <c r="O8251" s="112"/>
      <c r="AF8251" s="109"/>
      <c r="AG8251" s="109"/>
      <c r="AH8251" s="109"/>
      <c r="AN8251" s="109"/>
      <c r="AO8251" s="109"/>
      <c r="AP8251" s="109"/>
      <c r="BF8251" s="305"/>
      <c r="BG8251" s="305"/>
      <c r="BJ8251" s="344"/>
      <c r="BK8251" s="344"/>
      <c r="BS8251" s="305"/>
      <c r="BT8251" s="305"/>
      <c r="BU8251" s="305"/>
      <c r="BV8251" s="305"/>
      <c r="BW8251" s="305"/>
      <c r="BX8251" s="305"/>
      <c r="BY8251" s="305"/>
      <c r="BZ8251" s="305"/>
      <c r="CA8251" s="305"/>
      <c r="CE8251" s="110"/>
    </row>
    <row r="8252" spans="9:83" s="108" customFormat="1" x14ac:dyDescent="0.25">
      <c r="I8252" s="111"/>
      <c r="J8252" s="111"/>
      <c r="K8252" s="111"/>
      <c r="L8252" s="111"/>
      <c r="M8252" s="111"/>
      <c r="N8252" s="111"/>
      <c r="O8252" s="112"/>
      <c r="AF8252" s="109"/>
      <c r="AG8252" s="109"/>
      <c r="AH8252" s="109"/>
      <c r="AN8252" s="109"/>
      <c r="AO8252" s="109"/>
      <c r="AP8252" s="109"/>
      <c r="BF8252" s="305"/>
      <c r="BG8252" s="305"/>
      <c r="BJ8252" s="344"/>
      <c r="BK8252" s="344"/>
      <c r="BS8252" s="305"/>
      <c r="BT8252" s="305"/>
      <c r="BU8252" s="305"/>
      <c r="BV8252" s="305"/>
      <c r="BW8252" s="305"/>
      <c r="BX8252" s="305"/>
      <c r="BY8252" s="305"/>
      <c r="BZ8252" s="305"/>
      <c r="CA8252" s="305"/>
      <c r="CE8252" s="110"/>
    </row>
    <row r="8253" spans="9:83" s="108" customFormat="1" x14ac:dyDescent="0.25">
      <c r="I8253" s="111"/>
      <c r="J8253" s="111"/>
      <c r="K8253" s="111"/>
      <c r="L8253" s="111"/>
      <c r="M8253" s="111"/>
      <c r="N8253" s="111"/>
      <c r="O8253" s="112"/>
      <c r="AF8253" s="109"/>
      <c r="AG8253" s="109"/>
      <c r="AH8253" s="109"/>
      <c r="AN8253" s="109"/>
      <c r="AO8253" s="109"/>
      <c r="AP8253" s="109"/>
      <c r="BF8253" s="305"/>
      <c r="BG8253" s="305"/>
      <c r="BJ8253" s="344"/>
      <c r="BK8253" s="344"/>
      <c r="BS8253" s="305"/>
      <c r="BT8253" s="305"/>
      <c r="BU8253" s="305"/>
      <c r="BV8253" s="305"/>
      <c r="BW8253" s="305"/>
      <c r="BX8253" s="305"/>
      <c r="BY8253" s="305"/>
      <c r="BZ8253" s="305"/>
      <c r="CA8253" s="305"/>
      <c r="CE8253" s="110"/>
    </row>
    <row r="8254" spans="9:83" s="108" customFormat="1" x14ac:dyDescent="0.25">
      <c r="I8254" s="111"/>
      <c r="J8254" s="111"/>
      <c r="K8254" s="111"/>
      <c r="L8254" s="111"/>
      <c r="M8254" s="111"/>
      <c r="N8254" s="111"/>
      <c r="O8254" s="112"/>
      <c r="AF8254" s="109"/>
      <c r="AG8254" s="109"/>
      <c r="AH8254" s="109"/>
      <c r="AN8254" s="109"/>
      <c r="AO8254" s="109"/>
      <c r="AP8254" s="109"/>
      <c r="BF8254" s="305"/>
      <c r="BG8254" s="305"/>
      <c r="BJ8254" s="344"/>
      <c r="BK8254" s="344"/>
      <c r="BS8254" s="305"/>
      <c r="BT8254" s="305"/>
      <c r="BU8254" s="305"/>
      <c r="BV8254" s="305"/>
      <c r="BW8254" s="305"/>
      <c r="BX8254" s="305"/>
      <c r="BY8254" s="305"/>
      <c r="BZ8254" s="305"/>
      <c r="CA8254" s="305"/>
      <c r="CE8254" s="110"/>
    </row>
    <row r="8255" spans="9:83" s="108" customFormat="1" x14ac:dyDescent="0.25">
      <c r="I8255" s="111"/>
      <c r="J8255" s="111"/>
      <c r="K8255" s="111"/>
      <c r="L8255" s="111"/>
      <c r="M8255" s="111"/>
      <c r="N8255" s="111"/>
      <c r="O8255" s="112"/>
      <c r="AF8255" s="109"/>
      <c r="AG8255" s="109"/>
      <c r="AH8255" s="109"/>
      <c r="AN8255" s="109"/>
      <c r="AO8255" s="109"/>
      <c r="AP8255" s="109"/>
      <c r="BF8255" s="305"/>
      <c r="BG8255" s="305"/>
      <c r="BJ8255" s="344"/>
      <c r="BK8255" s="344"/>
      <c r="BS8255" s="305"/>
      <c r="BT8255" s="305"/>
      <c r="BU8255" s="305"/>
      <c r="BV8255" s="305"/>
      <c r="BW8255" s="305"/>
      <c r="BX8255" s="305"/>
      <c r="BY8255" s="305"/>
      <c r="BZ8255" s="305"/>
      <c r="CA8255" s="305"/>
      <c r="CE8255" s="110"/>
    </row>
    <row r="8256" spans="9:83" s="108" customFormat="1" x14ac:dyDescent="0.25">
      <c r="I8256" s="111"/>
      <c r="J8256" s="111"/>
      <c r="K8256" s="111"/>
      <c r="L8256" s="111"/>
      <c r="M8256" s="111"/>
      <c r="N8256" s="111"/>
      <c r="O8256" s="112"/>
      <c r="AF8256" s="109"/>
      <c r="AG8256" s="109"/>
      <c r="AH8256" s="109"/>
      <c r="AN8256" s="109"/>
      <c r="AO8256" s="109"/>
      <c r="AP8256" s="109"/>
      <c r="BF8256" s="305"/>
      <c r="BG8256" s="305"/>
      <c r="BJ8256" s="344"/>
      <c r="BK8256" s="344"/>
      <c r="BS8256" s="305"/>
      <c r="BT8256" s="305"/>
      <c r="BU8256" s="305"/>
      <c r="BV8256" s="305"/>
      <c r="BW8256" s="305"/>
      <c r="BX8256" s="305"/>
      <c r="BY8256" s="305"/>
      <c r="BZ8256" s="305"/>
      <c r="CA8256" s="305"/>
      <c r="CE8256" s="110"/>
    </row>
    <row r="8257" spans="9:83" s="108" customFormat="1" x14ac:dyDescent="0.25">
      <c r="I8257" s="111"/>
      <c r="J8257" s="111"/>
      <c r="K8257" s="111"/>
      <c r="L8257" s="111"/>
      <c r="M8257" s="111"/>
      <c r="N8257" s="111"/>
      <c r="O8257" s="112"/>
      <c r="AF8257" s="109"/>
      <c r="AG8257" s="109"/>
      <c r="AH8257" s="109"/>
      <c r="AN8257" s="109"/>
      <c r="AO8257" s="109"/>
      <c r="AP8257" s="109"/>
      <c r="BF8257" s="305"/>
      <c r="BG8257" s="305"/>
      <c r="BJ8257" s="344"/>
      <c r="BK8257" s="344"/>
      <c r="BS8257" s="305"/>
      <c r="BT8257" s="305"/>
      <c r="BU8257" s="305"/>
      <c r="BV8257" s="305"/>
      <c r="BW8257" s="305"/>
      <c r="BX8257" s="305"/>
      <c r="BY8257" s="305"/>
      <c r="BZ8257" s="305"/>
      <c r="CA8257" s="305"/>
      <c r="CE8257" s="110"/>
    </row>
    <row r="8258" spans="9:83" s="108" customFormat="1" x14ac:dyDescent="0.25">
      <c r="I8258" s="111"/>
      <c r="J8258" s="111"/>
      <c r="K8258" s="111"/>
      <c r="L8258" s="111"/>
      <c r="M8258" s="111"/>
      <c r="N8258" s="111"/>
      <c r="O8258" s="112"/>
      <c r="AF8258" s="109"/>
      <c r="AG8258" s="109"/>
      <c r="AH8258" s="109"/>
      <c r="AN8258" s="109"/>
      <c r="AO8258" s="109"/>
      <c r="AP8258" s="109"/>
      <c r="BF8258" s="305"/>
      <c r="BG8258" s="305"/>
      <c r="BJ8258" s="344"/>
      <c r="BK8258" s="344"/>
      <c r="BS8258" s="305"/>
      <c r="BT8258" s="305"/>
      <c r="BU8258" s="305"/>
      <c r="BV8258" s="305"/>
      <c r="BW8258" s="305"/>
      <c r="BX8258" s="305"/>
      <c r="BY8258" s="305"/>
      <c r="BZ8258" s="305"/>
      <c r="CA8258" s="305"/>
      <c r="CE8258" s="110"/>
    </row>
    <row r="8259" spans="9:83" s="108" customFormat="1" x14ac:dyDescent="0.25">
      <c r="I8259" s="111"/>
      <c r="J8259" s="111"/>
      <c r="K8259" s="111"/>
      <c r="L8259" s="111"/>
      <c r="M8259" s="111"/>
      <c r="N8259" s="111"/>
      <c r="O8259" s="112"/>
      <c r="AF8259" s="109"/>
      <c r="AG8259" s="109"/>
      <c r="AH8259" s="109"/>
      <c r="AN8259" s="109"/>
      <c r="AO8259" s="109"/>
      <c r="AP8259" s="109"/>
      <c r="BF8259" s="305"/>
      <c r="BG8259" s="305"/>
      <c r="BJ8259" s="344"/>
      <c r="BK8259" s="344"/>
      <c r="BS8259" s="305"/>
      <c r="BT8259" s="305"/>
      <c r="BU8259" s="305"/>
      <c r="BV8259" s="305"/>
      <c r="BW8259" s="305"/>
      <c r="BX8259" s="305"/>
      <c r="BY8259" s="305"/>
      <c r="BZ8259" s="305"/>
      <c r="CA8259" s="305"/>
      <c r="CE8259" s="110"/>
    </row>
    <row r="8260" spans="9:83" s="108" customFormat="1" x14ac:dyDescent="0.25">
      <c r="I8260" s="111"/>
      <c r="J8260" s="111"/>
      <c r="K8260" s="111"/>
      <c r="L8260" s="111"/>
      <c r="M8260" s="111"/>
      <c r="N8260" s="111"/>
      <c r="O8260" s="112"/>
      <c r="AF8260" s="109"/>
      <c r="AG8260" s="109"/>
      <c r="AH8260" s="109"/>
      <c r="AN8260" s="109"/>
      <c r="AO8260" s="109"/>
      <c r="AP8260" s="109"/>
      <c r="BF8260" s="305"/>
      <c r="BG8260" s="305"/>
      <c r="BJ8260" s="344"/>
      <c r="BK8260" s="344"/>
      <c r="BS8260" s="305"/>
      <c r="BT8260" s="305"/>
      <c r="BU8260" s="305"/>
      <c r="BV8260" s="305"/>
      <c r="BW8260" s="305"/>
      <c r="BX8260" s="305"/>
      <c r="BY8260" s="305"/>
      <c r="BZ8260" s="305"/>
      <c r="CA8260" s="305"/>
      <c r="CE8260" s="110"/>
    </row>
    <row r="8261" spans="9:83" s="108" customFormat="1" x14ac:dyDescent="0.25">
      <c r="I8261" s="111"/>
      <c r="J8261" s="111"/>
      <c r="K8261" s="111"/>
      <c r="L8261" s="111"/>
      <c r="M8261" s="111"/>
      <c r="N8261" s="111"/>
      <c r="O8261" s="112"/>
      <c r="AF8261" s="109"/>
      <c r="AG8261" s="109"/>
      <c r="AH8261" s="109"/>
      <c r="AN8261" s="109"/>
      <c r="AO8261" s="109"/>
      <c r="AP8261" s="109"/>
      <c r="BF8261" s="305"/>
      <c r="BG8261" s="305"/>
      <c r="BJ8261" s="344"/>
      <c r="BK8261" s="344"/>
      <c r="BS8261" s="305"/>
      <c r="BT8261" s="305"/>
      <c r="BU8261" s="305"/>
      <c r="BV8261" s="305"/>
      <c r="BW8261" s="305"/>
      <c r="BX8261" s="305"/>
      <c r="BY8261" s="305"/>
      <c r="BZ8261" s="305"/>
      <c r="CA8261" s="305"/>
      <c r="CE8261" s="110"/>
    </row>
    <row r="8262" spans="9:83" s="108" customFormat="1" x14ac:dyDescent="0.25">
      <c r="I8262" s="111"/>
      <c r="J8262" s="111"/>
      <c r="K8262" s="111"/>
      <c r="L8262" s="111"/>
      <c r="M8262" s="111"/>
      <c r="N8262" s="111"/>
      <c r="O8262" s="112"/>
      <c r="AF8262" s="109"/>
      <c r="AG8262" s="109"/>
      <c r="AH8262" s="109"/>
      <c r="AN8262" s="109"/>
      <c r="AO8262" s="109"/>
      <c r="AP8262" s="109"/>
      <c r="BF8262" s="305"/>
      <c r="BG8262" s="305"/>
      <c r="BJ8262" s="344"/>
      <c r="BK8262" s="344"/>
      <c r="BS8262" s="305"/>
      <c r="BT8262" s="305"/>
      <c r="BU8262" s="305"/>
      <c r="BV8262" s="305"/>
      <c r="BW8262" s="305"/>
      <c r="BX8262" s="305"/>
      <c r="BY8262" s="305"/>
      <c r="BZ8262" s="305"/>
      <c r="CA8262" s="305"/>
      <c r="CE8262" s="110"/>
    </row>
    <row r="8263" spans="9:83" s="108" customFormat="1" x14ac:dyDescent="0.25">
      <c r="I8263" s="111"/>
      <c r="J8263" s="111"/>
      <c r="K8263" s="111"/>
      <c r="L8263" s="111"/>
      <c r="M8263" s="111"/>
      <c r="N8263" s="111"/>
      <c r="O8263" s="112"/>
      <c r="AF8263" s="109"/>
      <c r="AG8263" s="109"/>
      <c r="AH8263" s="109"/>
      <c r="AN8263" s="109"/>
      <c r="AO8263" s="109"/>
      <c r="AP8263" s="109"/>
      <c r="BF8263" s="305"/>
      <c r="BG8263" s="305"/>
      <c r="BJ8263" s="344"/>
      <c r="BK8263" s="344"/>
      <c r="BS8263" s="305"/>
      <c r="BT8263" s="305"/>
      <c r="BU8263" s="305"/>
      <c r="BV8263" s="305"/>
      <c r="BW8263" s="305"/>
      <c r="BX8263" s="305"/>
      <c r="BY8263" s="305"/>
      <c r="BZ8263" s="305"/>
      <c r="CA8263" s="305"/>
      <c r="CE8263" s="110"/>
    </row>
    <row r="8264" spans="9:83" s="108" customFormat="1" x14ac:dyDescent="0.25">
      <c r="I8264" s="111"/>
      <c r="J8264" s="111"/>
      <c r="K8264" s="111"/>
      <c r="L8264" s="111"/>
      <c r="M8264" s="111"/>
      <c r="N8264" s="111"/>
      <c r="O8264" s="112"/>
      <c r="AF8264" s="109"/>
      <c r="AG8264" s="109"/>
      <c r="AH8264" s="109"/>
      <c r="AN8264" s="109"/>
      <c r="AO8264" s="109"/>
      <c r="AP8264" s="109"/>
      <c r="BF8264" s="305"/>
      <c r="BG8264" s="305"/>
      <c r="BJ8264" s="344"/>
      <c r="BK8264" s="344"/>
      <c r="BS8264" s="305"/>
      <c r="BT8264" s="305"/>
      <c r="BU8264" s="305"/>
      <c r="BV8264" s="305"/>
      <c r="BW8264" s="305"/>
      <c r="BX8264" s="305"/>
      <c r="BY8264" s="305"/>
      <c r="BZ8264" s="305"/>
      <c r="CA8264" s="305"/>
      <c r="CE8264" s="110"/>
    </row>
    <row r="8265" spans="9:83" s="108" customFormat="1" x14ac:dyDescent="0.25">
      <c r="I8265" s="111"/>
      <c r="J8265" s="111"/>
      <c r="K8265" s="111"/>
      <c r="L8265" s="111"/>
      <c r="M8265" s="111"/>
      <c r="N8265" s="111"/>
      <c r="O8265" s="112"/>
      <c r="AF8265" s="109"/>
      <c r="AG8265" s="109"/>
      <c r="AH8265" s="109"/>
      <c r="AN8265" s="109"/>
      <c r="AO8265" s="109"/>
      <c r="AP8265" s="109"/>
      <c r="BF8265" s="305"/>
      <c r="BG8265" s="305"/>
      <c r="BJ8265" s="344"/>
      <c r="BK8265" s="344"/>
      <c r="BS8265" s="305"/>
      <c r="BT8265" s="305"/>
      <c r="BU8265" s="305"/>
      <c r="BV8265" s="305"/>
      <c r="BW8265" s="305"/>
      <c r="BX8265" s="305"/>
      <c r="BY8265" s="305"/>
      <c r="BZ8265" s="305"/>
      <c r="CA8265" s="305"/>
      <c r="CE8265" s="110"/>
    </row>
    <row r="8266" spans="9:83" s="108" customFormat="1" x14ac:dyDescent="0.25">
      <c r="I8266" s="111"/>
      <c r="J8266" s="111"/>
      <c r="K8266" s="111"/>
      <c r="L8266" s="111"/>
      <c r="M8266" s="111"/>
      <c r="N8266" s="111"/>
      <c r="O8266" s="112"/>
      <c r="AF8266" s="109"/>
      <c r="AG8266" s="109"/>
      <c r="AH8266" s="109"/>
      <c r="AN8266" s="109"/>
      <c r="AO8266" s="109"/>
      <c r="AP8266" s="109"/>
      <c r="BF8266" s="305"/>
      <c r="BG8266" s="305"/>
      <c r="BJ8266" s="344"/>
      <c r="BK8266" s="344"/>
      <c r="BS8266" s="305"/>
      <c r="BT8266" s="305"/>
      <c r="BU8266" s="305"/>
      <c r="BV8266" s="305"/>
      <c r="BW8266" s="305"/>
      <c r="BX8266" s="305"/>
      <c r="BY8266" s="305"/>
      <c r="BZ8266" s="305"/>
      <c r="CA8266" s="305"/>
      <c r="CE8266" s="110"/>
    </row>
    <row r="8267" spans="9:83" s="108" customFormat="1" x14ac:dyDescent="0.25">
      <c r="I8267" s="111"/>
      <c r="J8267" s="111"/>
      <c r="K8267" s="111"/>
      <c r="L8267" s="111"/>
      <c r="M8267" s="111"/>
      <c r="N8267" s="111"/>
      <c r="O8267" s="112"/>
      <c r="AF8267" s="109"/>
      <c r="AG8267" s="109"/>
      <c r="AH8267" s="109"/>
      <c r="AN8267" s="109"/>
      <c r="AO8267" s="109"/>
      <c r="AP8267" s="109"/>
      <c r="BF8267" s="305"/>
      <c r="BG8267" s="305"/>
      <c r="BJ8267" s="344"/>
      <c r="BK8267" s="344"/>
      <c r="BS8267" s="305"/>
      <c r="BT8267" s="305"/>
      <c r="BU8267" s="305"/>
      <c r="BV8267" s="305"/>
      <c r="BW8267" s="305"/>
      <c r="BX8267" s="305"/>
      <c r="BY8267" s="305"/>
      <c r="BZ8267" s="305"/>
      <c r="CA8267" s="305"/>
      <c r="CE8267" s="110"/>
    </row>
    <row r="8268" spans="9:83" s="108" customFormat="1" x14ac:dyDescent="0.25">
      <c r="I8268" s="111"/>
      <c r="J8268" s="111"/>
      <c r="K8268" s="111"/>
      <c r="L8268" s="111"/>
      <c r="M8268" s="111"/>
      <c r="N8268" s="111"/>
      <c r="O8268" s="112"/>
      <c r="AF8268" s="109"/>
      <c r="AG8268" s="109"/>
      <c r="AH8268" s="109"/>
      <c r="AN8268" s="109"/>
      <c r="AO8268" s="109"/>
      <c r="AP8268" s="109"/>
      <c r="BF8268" s="305"/>
      <c r="BG8268" s="305"/>
      <c r="BJ8268" s="344"/>
      <c r="BK8268" s="344"/>
      <c r="BS8268" s="305"/>
      <c r="BT8268" s="305"/>
      <c r="BU8268" s="305"/>
      <c r="BV8268" s="305"/>
      <c r="BW8268" s="305"/>
      <c r="BX8268" s="305"/>
      <c r="BY8268" s="305"/>
      <c r="BZ8268" s="305"/>
      <c r="CA8268" s="305"/>
      <c r="CE8268" s="110"/>
    </row>
    <row r="8269" spans="9:83" s="108" customFormat="1" x14ac:dyDescent="0.25">
      <c r="I8269" s="111"/>
      <c r="J8269" s="111"/>
      <c r="K8269" s="111"/>
      <c r="L8269" s="111"/>
      <c r="M8269" s="111"/>
      <c r="N8269" s="111"/>
      <c r="O8269" s="112"/>
      <c r="AF8269" s="109"/>
      <c r="AG8269" s="109"/>
      <c r="AH8269" s="109"/>
      <c r="AN8269" s="109"/>
      <c r="AO8269" s="109"/>
      <c r="AP8269" s="109"/>
      <c r="BF8269" s="305"/>
      <c r="BG8269" s="305"/>
      <c r="BJ8269" s="344"/>
      <c r="BK8269" s="344"/>
      <c r="BS8269" s="305"/>
      <c r="BT8269" s="305"/>
      <c r="BU8269" s="305"/>
      <c r="BV8269" s="305"/>
      <c r="BW8269" s="305"/>
      <c r="BX8269" s="305"/>
      <c r="BY8269" s="305"/>
      <c r="BZ8269" s="305"/>
      <c r="CA8269" s="305"/>
      <c r="CE8269" s="110"/>
    </row>
    <row r="8270" spans="9:83" s="108" customFormat="1" x14ac:dyDescent="0.25">
      <c r="I8270" s="111"/>
      <c r="J8270" s="111"/>
      <c r="K8270" s="111"/>
      <c r="L8270" s="111"/>
      <c r="M8270" s="111"/>
      <c r="N8270" s="111"/>
      <c r="O8270" s="112"/>
      <c r="AF8270" s="109"/>
      <c r="AG8270" s="109"/>
      <c r="AH8270" s="109"/>
      <c r="AN8270" s="109"/>
      <c r="AO8270" s="109"/>
      <c r="AP8270" s="109"/>
      <c r="BF8270" s="305"/>
      <c r="BG8270" s="305"/>
      <c r="BJ8270" s="344"/>
      <c r="BK8270" s="344"/>
      <c r="BS8270" s="305"/>
      <c r="BT8270" s="305"/>
      <c r="BU8270" s="305"/>
      <c r="BV8270" s="305"/>
      <c r="BW8270" s="305"/>
      <c r="BX8270" s="305"/>
      <c r="BY8270" s="305"/>
      <c r="BZ8270" s="305"/>
      <c r="CA8270" s="305"/>
      <c r="CE8270" s="110"/>
    </row>
    <row r="8271" spans="9:83" s="108" customFormat="1" x14ac:dyDescent="0.25">
      <c r="I8271" s="111"/>
      <c r="J8271" s="111"/>
      <c r="K8271" s="111"/>
      <c r="L8271" s="111"/>
      <c r="M8271" s="111"/>
      <c r="N8271" s="111"/>
      <c r="O8271" s="112"/>
      <c r="AF8271" s="109"/>
      <c r="AG8271" s="109"/>
      <c r="AH8271" s="109"/>
      <c r="AN8271" s="109"/>
      <c r="AO8271" s="109"/>
      <c r="AP8271" s="109"/>
      <c r="BF8271" s="305"/>
      <c r="BG8271" s="305"/>
      <c r="BJ8271" s="344"/>
      <c r="BK8271" s="344"/>
      <c r="BS8271" s="305"/>
      <c r="BT8271" s="305"/>
      <c r="BU8271" s="305"/>
      <c r="BV8271" s="305"/>
      <c r="BW8271" s="305"/>
      <c r="BX8271" s="305"/>
      <c r="BY8271" s="305"/>
      <c r="BZ8271" s="305"/>
      <c r="CA8271" s="305"/>
      <c r="CE8271" s="110"/>
    </row>
    <row r="8272" spans="9:83" s="108" customFormat="1" x14ac:dyDescent="0.25">
      <c r="I8272" s="111"/>
      <c r="J8272" s="111"/>
      <c r="K8272" s="111"/>
      <c r="L8272" s="111"/>
      <c r="M8272" s="111"/>
      <c r="N8272" s="111"/>
      <c r="O8272" s="112"/>
      <c r="AF8272" s="109"/>
      <c r="AG8272" s="109"/>
      <c r="AH8272" s="109"/>
      <c r="AN8272" s="109"/>
      <c r="AO8272" s="109"/>
      <c r="AP8272" s="109"/>
      <c r="BF8272" s="305"/>
      <c r="BG8272" s="305"/>
      <c r="BJ8272" s="344"/>
      <c r="BK8272" s="344"/>
      <c r="BS8272" s="305"/>
      <c r="BT8272" s="305"/>
      <c r="BU8272" s="305"/>
      <c r="BV8272" s="305"/>
      <c r="BW8272" s="305"/>
      <c r="BX8272" s="305"/>
      <c r="BY8272" s="305"/>
      <c r="BZ8272" s="305"/>
      <c r="CA8272" s="305"/>
      <c r="CE8272" s="110"/>
    </row>
    <row r="8273" spans="9:83" s="108" customFormat="1" x14ac:dyDescent="0.25">
      <c r="I8273" s="111"/>
      <c r="J8273" s="111"/>
      <c r="K8273" s="111"/>
      <c r="L8273" s="111"/>
      <c r="M8273" s="111"/>
      <c r="N8273" s="111"/>
      <c r="O8273" s="112"/>
      <c r="AF8273" s="109"/>
      <c r="AG8273" s="109"/>
      <c r="AH8273" s="109"/>
      <c r="AN8273" s="109"/>
      <c r="AO8273" s="109"/>
      <c r="AP8273" s="109"/>
      <c r="BF8273" s="305"/>
      <c r="BG8273" s="305"/>
      <c r="BJ8273" s="344"/>
      <c r="BK8273" s="344"/>
      <c r="BS8273" s="305"/>
      <c r="BT8273" s="305"/>
      <c r="BU8273" s="305"/>
      <c r="BV8273" s="305"/>
      <c r="BW8273" s="305"/>
      <c r="BX8273" s="305"/>
      <c r="BY8273" s="305"/>
      <c r="BZ8273" s="305"/>
      <c r="CA8273" s="305"/>
      <c r="CE8273" s="110"/>
    </row>
    <row r="8274" spans="9:83" s="108" customFormat="1" x14ac:dyDescent="0.25">
      <c r="I8274" s="111"/>
      <c r="J8274" s="111"/>
      <c r="K8274" s="111"/>
      <c r="L8274" s="111"/>
      <c r="M8274" s="111"/>
      <c r="N8274" s="111"/>
      <c r="O8274" s="112"/>
      <c r="AF8274" s="109"/>
      <c r="AG8274" s="109"/>
      <c r="AH8274" s="109"/>
      <c r="AN8274" s="109"/>
      <c r="AO8274" s="109"/>
      <c r="AP8274" s="109"/>
      <c r="BF8274" s="305"/>
      <c r="BG8274" s="305"/>
      <c r="BJ8274" s="344"/>
      <c r="BK8274" s="344"/>
      <c r="BS8274" s="305"/>
      <c r="BT8274" s="305"/>
      <c r="BU8274" s="305"/>
      <c r="BV8274" s="305"/>
      <c r="BW8274" s="305"/>
      <c r="BX8274" s="305"/>
      <c r="BY8274" s="305"/>
      <c r="BZ8274" s="305"/>
      <c r="CA8274" s="305"/>
      <c r="CE8274" s="110"/>
    </row>
    <row r="8275" spans="9:83" s="108" customFormat="1" x14ac:dyDescent="0.25">
      <c r="I8275" s="111"/>
      <c r="J8275" s="111"/>
      <c r="K8275" s="111"/>
      <c r="L8275" s="111"/>
      <c r="M8275" s="111"/>
      <c r="N8275" s="111"/>
      <c r="O8275" s="112"/>
      <c r="AF8275" s="109"/>
      <c r="AG8275" s="109"/>
      <c r="AH8275" s="109"/>
      <c r="AN8275" s="109"/>
      <c r="AO8275" s="109"/>
      <c r="AP8275" s="109"/>
      <c r="BF8275" s="305"/>
      <c r="BG8275" s="305"/>
      <c r="BJ8275" s="344"/>
      <c r="BK8275" s="344"/>
      <c r="BS8275" s="305"/>
      <c r="BT8275" s="305"/>
      <c r="BU8275" s="305"/>
      <c r="BV8275" s="305"/>
      <c r="BW8275" s="305"/>
      <c r="BX8275" s="305"/>
      <c r="BY8275" s="305"/>
      <c r="BZ8275" s="305"/>
      <c r="CA8275" s="305"/>
      <c r="CE8275" s="110"/>
    </row>
    <row r="8276" spans="9:83" s="108" customFormat="1" x14ac:dyDescent="0.25">
      <c r="I8276" s="111"/>
      <c r="J8276" s="111"/>
      <c r="K8276" s="111"/>
      <c r="L8276" s="111"/>
      <c r="M8276" s="111"/>
      <c r="N8276" s="111"/>
      <c r="O8276" s="112"/>
      <c r="AF8276" s="109"/>
      <c r="AG8276" s="109"/>
      <c r="AH8276" s="109"/>
      <c r="AN8276" s="109"/>
      <c r="AO8276" s="109"/>
      <c r="AP8276" s="109"/>
      <c r="BF8276" s="305"/>
      <c r="BG8276" s="305"/>
      <c r="BJ8276" s="344"/>
      <c r="BK8276" s="344"/>
      <c r="BS8276" s="305"/>
      <c r="BT8276" s="305"/>
      <c r="BU8276" s="305"/>
      <c r="BV8276" s="305"/>
      <c r="BW8276" s="305"/>
      <c r="BX8276" s="305"/>
      <c r="BY8276" s="305"/>
      <c r="BZ8276" s="305"/>
      <c r="CA8276" s="305"/>
      <c r="CE8276" s="110"/>
    </row>
    <row r="8277" spans="9:83" s="108" customFormat="1" x14ac:dyDescent="0.25">
      <c r="I8277" s="111"/>
      <c r="J8277" s="111"/>
      <c r="K8277" s="111"/>
      <c r="L8277" s="111"/>
      <c r="M8277" s="111"/>
      <c r="N8277" s="111"/>
      <c r="O8277" s="112"/>
      <c r="AF8277" s="109"/>
      <c r="AG8277" s="109"/>
      <c r="AH8277" s="109"/>
      <c r="AN8277" s="109"/>
      <c r="AO8277" s="109"/>
      <c r="AP8277" s="109"/>
      <c r="BF8277" s="305"/>
      <c r="BG8277" s="305"/>
      <c r="BJ8277" s="344"/>
      <c r="BK8277" s="344"/>
      <c r="BS8277" s="305"/>
      <c r="BT8277" s="305"/>
      <c r="BU8277" s="305"/>
      <c r="BV8277" s="305"/>
      <c r="BW8277" s="305"/>
      <c r="BX8277" s="305"/>
      <c r="BY8277" s="305"/>
      <c r="BZ8277" s="305"/>
      <c r="CA8277" s="305"/>
      <c r="CE8277" s="110"/>
    </row>
    <row r="8278" spans="9:83" s="108" customFormat="1" x14ac:dyDescent="0.25">
      <c r="I8278" s="111"/>
      <c r="J8278" s="111"/>
      <c r="K8278" s="111"/>
      <c r="L8278" s="111"/>
      <c r="M8278" s="111"/>
      <c r="N8278" s="111"/>
      <c r="O8278" s="112"/>
      <c r="AF8278" s="109"/>
      <c r="AG8278" s="109"/>
      <c r="AH8278" s="109"/>
      <c r="AN8278" s="109"/>
      <c r="AO8278" s="109"/>
      <c r="AP8278" s="109"/>
      <c r="BF8278" s="305"/>
      <c r="BG8278" s="305"/>
      <c r="BJ8278" s="344"/>
      <c r="BK8278" s="344"/>
      <c r="BS8278" s="305"/>
      <c r="BT8278" s="305"/>
      <c r="BU8278" s="305"/>
      <c r="BV8278" s="305"/>
      <c r="BW8278" s="305"/>
      <c r="BX8278" s="305"/>
      <c r="BY8278" s="305"/>
      <c r="BZ8278" s="305"/>
      <c r="CA8278" s="305"/>
      <c r="CE8278" s="110"/>
    </row>
    <row r="8279" spans="9:83" s="108" customFormat="1" x14ac:dyDescent="0.25">
      <c r="I8279" s="111"/>
      <c r="J8279" s="111"/>
      <c r="K8279" s="111"/>
      <c r="L8279" s="111"/>
      <c r="M8279" s="111"/>
      <c r="N8279" s="111"/>
      <c r="O8279" s="112"/>
      <c r="AF8279" s="109"/>
      <c r="AG8279" s="109"/>
      <c r="AH8279" s="109"/>
      <c r="AN8279" s="109"/>
      <c r="AO8279" s="109"/>
      <c r="AP8279" s="109"/>
      <c r="BF8279" s="305"/>
      <c r="BG8279" s="305"/>
      <c r="BJ8279" s="344"/>
      <c r="BK8279" s="344"/>
      <c r="BS8279" s="305"/>
      <c r="BT8279" s="305"/>
      <c r="BU8279" s="305"/>
      <c r="BV8279" s="305"/>
      <c r="BW8279" s="305"/>
      <c r="BX8279" s="305"/>
      <c r="BY8279" s="305"/>
      <c r="BZ8279" s="305"/>
      <c r="CA8279" s="305"/>
      <c r="CE8279" s="110"/>
    </row>
    <row r="8280" spans="9:83" s="108" customFormat="1" x14ac:dyDescent="0.25">
      <c r="I8280" s="111"/>
      <c r="J8280" s="111"/>
      <c r="K8280" s="111"/>
      <c r="L8280" s="111"/>
      <c r="M8280" s="111"/>
      <c r="N8280" s="111"/>
      <c r="O8280" s="112"/>
      <c r="AF8280" s="109"/>
      <c r="AG8280" s="109"/>
      <c r="AH8280" s="109"/>
      <c r="AN8280" s="109"/>
      <c r="AO8280" s="109"/>
      <c r="AP8280" s="109"/>
      <c r="BF8280" s="305"/>
      <c r="BG8280" s="305"/>
      <c r="BJ8280" s="344"/>
      <c r="BK8280" s="344"/>
      <c r="BS8280" s="305"/>
      <c r="BT8280" s="305"/>
      <c r="BU8280" s="305"/>
      <c r="BV8280" s="305"/>
      <c r="BW8280" s="305"/>
      <c r="BX8280" s="305"/>
      <c r="BY8280" s="305"/>
      <c r="BZ8280" s="305"/>
      <c r="CA8280" s="305"/>
      <c r="CE8280" s="110"/>
    </row>
    <row r="8281" spans="9:83" s="108" customFormat="1" x14ac:dyDescent="0.25">
      <c r="I8281" s="111"/>
      <c r="J8281" s="111"/>
      <c r="K8281" s="111"/>
      <c r="L8281" s="111"/>
      <c r="M8281" s="111"/>
      <c r="N8281" s="111"/>
      <c r="O8281" s="112"/>
      <c r="AF8281" s="109"/>
      <c r="AG8281" s="109"/>
      <c r="AH8281" s="109"/>
      <c r="AN8281" s="109"/>
      <c r="AO8281" s="109"/>
      <c r="AP8281" s="109"/>
      <c r="BF8281" s="305"/>
      <c r="BG8281" s="305"/>
      <c r="BJ8281" s="344"/>
      <c r="BK8281" s="344"/>
      <c r="BS8281" s="305"/>
      <c r="BT8281" s="305"/>
      <c r="BU8281" s="305"/>
      <c r="BV8281" s="305"/>
      <c r="BW8281" s="305"/>
      <c r="BX8281" s="305"/>
      <c r="BY8281" s="305"/>
      <c r="BZ8281" s="305"/>
      <c r="CA8281" s="305"/>
      <c r="CE8281" s="110"/>
    </row>
    <row r="8282" spans="9:83" s="108" customFormat="1" x14ac:dyDescent="0.25">
      <c r="I8282" s="111"/>
      <c r="J8282" s="111"/>
      <c r="K8282" s="111"/>
      <c r="L8282" s="111"/>
      <c r="M8282" s="111"/>
      <c r="N8282" s="111"/>
      <c r="O8282" s="112"/>
      <c r="AF8282" s="109"/>
      <c r="AG8282" s="109"/>
      <c r="AH8282" s="109"/>
      <c r="AN8282" s="109"/>
      <c r="AO8282" s="109"/>
      <c r="AP8282" s="109"/>
      <c r="BF8282" s="305"/>
      <c r="BG8282" s="305"/>
      <c r="BJ8282" s="344"/>
      <c r="BK8282" s="344"/>
      <c r="BS8282" s="305"/>
      <c r="BT8282" s="305"/>
      <c r="BU8282" s="305"/>
      <c r="BV8282" s="305"/>
      <c r="BW8282" s="305"/>
      <c r="BX8282" s="305"/>
      <c r="BY8282" s="305"/>
      <c r="BZ8282" s="305"/>
      <c r="CA8282" s="305"/>
      <c r="CE8282" s="110"/>
    </row>
    <row r="8283" spans="9:83" s="108" customFormat="1" x14ac:dyDescent="0.25">
      <c r="I8283" s="111"/>
      <c r="J8283" s="111"/>
      <c r="K8283" s="111"/>
      <c r="L8283" s="111"/>
      <c r="M8283" s="111"/>
      <c r="N8283" s="111"/>
      <c r="O8283" s="112"/>
      <c r="AF8283" s="109"/>
      <c r="AG8283" s="109"/>
      <c r="AH8283" s="109"/>
      <c r="AN8283" s="109"/>
      <c r="AO8283" s="109"/>
      <c r="AP8283" s="109"/>
      <c r="BF8283" s="305"/>
      <c r="BG8283" s="305"/>
      <c r="BJ8283" s="344"/>
      <c r="BK8283" s="344"/>
      <c r="BS8283" s="305"/>
      <c r="BT8283" s="305"/>
      <c r="BU8283" s="305"/>
      <c r="BV8283" s="305"/>
      <c r="BW8283" s="305"/>
      <c r="BX8283" s="305"/>
      <c r="BY8283" s="305"/>
      <c r="BZ8283" s="305"/>
      <c r="CA8283" s="305"/>
      <c r="CE8283" s="110"/>
    </row>
    <row r="8284" spans="9:83" s="108" customFormat="1" x14ac:dyDescent="0.25">
      <c r="I8284" s="111"/>
      <c r="J8284" s="111"/>
      <c r="K8284" s="111"/>
      <c r="L8284" s="111"/>
      <c r="M8284" s="111"/>
      <c r="N8284" s="111"/>
      <c r="O8284" s="112"/>
      <c r="AF8284" s="109"/>
      <c r="AG8284" s="109"/>
      <c r="AH8284" s="109"/>
      <c r="AN8284" s="109"/>
      <c r="AO8284" s="109"/>
      <c r="AP8284" s="109"/>
      <c r="BF8284" s="305"/>
      <c r="BG8284" s="305"/>
      <c r="BJ8284" s="344"/>
      <c r="BK8284" s="344"/>
      <c r="BS8284" s="305"/>
      <c r="BT8284" s="305"/>
      <c r="BU8284" s="305"/>
      <c r="BV8284" s="305"/>
      <c r="BW8284" s="305"/>
      <c r="BX8284" s="305"/>
      <c r="BY8284" s="305"/>
      <c r="BZ8284" s="305"/>
      <c r="CA8284" s="305"/>
      <c r="CE8284" s="110"/>
    </row>
    <row r="8285" spans="9:83" s="108" customFormat="1" x14ac:dyDescent="0.25">
      <c r="I8285" s="111"/>
      <c r="J8285" s="111"/>
      <c r="K8285" s="111"/>
      <c r="L8285" s="111"/>
      <c r="M8285" s="111"/>
      <c r="N8285" s="111"/>
      <c r="O8285" s="112"/>
      <c r="AF8285" s="109"/>
      <c r="AG8285" s="109"/>
      <c r="AH8285" s="109"/>
      <c r="AN8285" s="109"/>
      <c r="AO8285" s="109"/>
      <c r="AP8285" s="109"/>
      <c r="BF8285" s="305"/>
      <c r="BG8285" s="305"/>
      <c r="BJ8285" s="344"/>
      <c r="BK8285" s="344"/>
      <c r="BS8285" s="305"/>
      <c r="BT8285" s="305"/>
      <c r="BU8285" s="305"/>
      <c r="BV8285" s="305"/>
      <c r="BW8285" s="305"/>
      <c r="BX8285" s="305"/>
      <c r="BY8285" s="305"/>
      <c r="BZ8285" s="305"/>
      <c r="CA8285" s="305"/>
      <c r="CE8285" s="110"/>
    </row>
    <row r="8286" spans="9:83" s="108" customFormat="1" x14ac:dyDescent="0.25">
      <c r="I8286" s="111"/>
      <c r="J8286" s="111"/>
      <c r="K8286" s="111"/>
      <c r="L8286" s="111"/>
      <c r="M8286" s="111"/>
      <c r="N8286" s="111"/>
      <c r="O8286" s="112"/>
      <c r="AF8286" s="109"/>
      <c r="AG8286" s="109"/>
      <c r="AH8286" s="109"/>
      <c r="AN8286" s="109"/>
      <c r="AO8286" s="109"/>
      <c r="AP8286" s="109"/>
      <c r="BF8286" s="305"/>
      <c r="BG8286" s="305"/>
      <c r="BJ8286" s="344"/>
      <c r="BK8286" s="344"/>
      <c r="BS8286" s="305"/>
      <c r="BT8286" s="305"/>
      <c r="BU8286" s="305"/>
      <c r="BV8286" s="305"/>
      <c r="BW8286" s="305"/>
      <c r="BX8286" s="305"/>
      <c r="BY8286" s="305"/>
      <c r="BZ8286" s="305"/>
      <c r="CA8286" s="305"/>
      <c r="CE8286" s="110"/>
    </row>
    <row r="8287" spans="9:83" s="108" customFormat="1" x14ac:dyDescent="0.25">
      <c r="I8287" s="111"/>
      <c r="J8287" s="111"/>
      <c r="K8287" s="111"/>
      <c r="L8287" s="111"/>
      <c r="M8287" s="111"/>
      <c r="N8287" s="111"/>
      <c r="O8287" s="112"/>
      <c r="AF8287" s="109"/>
      <c r="AG8287" s="109"/>
      <c r="AH8287" s="109"/>
      <c r="AN8287" s="109"/>
      <c r="AO8287" s="109"/>
      <c r="AP8287" s="109"/>
      <c r="BF8287" s="305"/>
      <c r="BG8287" s="305"/>
      <c r="BJ8287" s="344"/>
      <c r="BK8287" s="344"/>
      <c r="BS8287" s="305"/>
      <c r="BT8287" s="305"/>
      <c r="BU8287" s="305"/>
      <c r="BV8287" s="305"/>
      <c r="BW8287" s="305"/>
      <c r="BX8287" s="305"/>
      <c r="BY8287" s="305"/>
      <c r="BZ8287" s="305"/>
      <c r="CA8287" s="305"/>
      <c r="CE8287" s="110"/>
    </row>
    <row r="8288" spans="9:83" s="108" customFormat="1" x14ac:dyDescent="0.25">
      <c r="I8288" s="111"/>
      <c r="J8288" s="111"/>
      <c r="K8288" s="111"/>
      <c r="L8288" s="111"/>
      <c r="M8288" s="111"/>
      <c r="N8288" s="111"/>
      <c r="O8288" s="112"/>
      <c r="AF8288" s="109"/>
      <c r="AG8288" s="109"/>
      <c r="AH8288" s="109"/>
      <c r="AN8288" s="109"/>
      <c r="AO8288" s="109"/>
      <c r="AP8288" s="109"/>
      <c r="BF8288" s="305"/>
      <c r="BG8288" s="305"/>
      <c r="BJ8288" s="344"/>
      <c r="BK8288" s="344"/>
      <c r="BS8288" s="305"/>
      <c r="BT8288" s="305"/>
      <c r="BU8288" s="305"/>
      <c r="BV8288" s="305"/>
      <c r="BW8288" s="305"/>
      <c r="BX8288" s="305"/>
      <c r="BY8288" s="305"/>
      <c r="BZ8288" s="305"/>
      <c r="CA8288" s="305"/>
      <c r="CE8288" s="110"/>
    </row>
    <row r="8289" spans="9:83" s="108" customFormat="1" x14ac:dyDescent="0.25">
      <c r="I8289" s="111"/>
      <c r="J8289" s="111"/>
      <c r="K8289" s="111"/>
      <c r="L8289" s="111"/>
      <c r="M8289" s="111"/>
      <c r="N8289" s="111"/>
      <c r="O8289" s="112"/>
      <c r="AF8289" s="109"/>
      <c r="AG8289" s="109"/>
      <c r="AH8289" s="109"/>
      <c r="AN8289" s="109"/>
      <c r="AO8289" s="109"/>
      <c r="AP8289" s="109"/>
      <c r="BF8289" s="305"/>
      <c r="BG8289" s="305"/>
      <c r="BJ8289" s="344"/>
      <c r="BK8289" s="344"/>
      <c r="BS8289" s="305"/>
      <c r="BT8289" s="305"/>
      <c r="BU8289" s="305"/>
      <c r="BV8289" s="305"/>
      <c r="BW8289" s="305"/>
      <c r="BX8289" s="305"/>
      <c r="BY8289" s="305"/>
      <c r="BZ8289" s="305"/>
      <c r="CA8289" s="305"/>
      <c r="CE8289" s="110"/>
    </row>
    <row r="8290" spans="9:83" s="108" customFormat="1" x14ac:dyDescent="0.25">
      <c r="I8290" s="111"/>
      <c r="J8290" s="111"/>
      <c r="K8290" s="111"/>
      <c r="L8290" s="111"/>
      <c r="M8290" s="111"/>
      <c r="N8290" s="111"/>
      <c r="O8290" s="112"/>
      <c r="AF8290" s="109"/>
      <c r="AG8290" s="109"/>
      <c r="AH8290" s="109"/>
      <c r="AN8290" s="109"/>
      <c r="AO8290" s="109"/>
      <c r="AP8290" s="109"/>
      <c r="BF8290" s="305"/>
      <c r="BG8290" s="305"/>
      <c r="BJ8290" s="344"/>
      <c r="BK8290" s="344"/>
      <c r="BS8290" s="305"/>
      <c r="BT8290" s="305"/>
      <c r="BU8290" s="305"/>
      <c r="BV8290" s="305"/>
      <c r="BW8290" s="305"/>
      <c r="BX8290" s="305"/>
      <c r="BY8290" s="305"/>
      <c r="BZ8290" s="305"/>
      <c r="CA8290" s="305"/>
      <c r="CE8290" s="110"/>
    </row>
    <row r="8291" spans="9:83" s="108" customFormat="1" x14ac:dyDescent="0.25">
      <c r="I8291" s="111"/>
      <c r="J8291" s="111"/>
      <c r="K8291" s="111"/>
      <c r="L8291" s="111"/>
      <c r="M8291" s="111"/>
      <c r="N8291" s="111"/>
      <c r="O8291" s="112"/>
      <c r="AF8291" s="109"/>
      <c r="AG8291" s="109"/>
      <c r="AH8291" s="109"/>
      <c r="AN8291" s="109"/>
      <c r="AO8291" s="109"/>
      <c r="AP8291" s="109"/>
      <c r="BF8291" s="305"/>
      <c r="BG8291" s="305"/>
      <c r="BJ8291" s="344"/>
      <c r="BK8291" s="344"/>
      <c r="BS8291" s="305"/>
      <c r="BT8291" s="305"/>
      <c r="BU8291" s="305"/>
      <c r="BV8291" s="305"/>
      <c r="BW8291" s="305"/>
      <c r="BX8291" s="305"/>
      <c r="BY8291" s="305"/>
      <c r="BZ8291" s="305"/>
      <c r="CA8291" s="305"/>
      <c r="CE8291" s="110"/>
    </row>
    <row r="8292" spans="9:83" s="108" customFormat="1" x14ac:dyDescent="0.25">
      <c r="I8292" s="111"/>
      <c r="J8292" s="111"/>
      <c r="K8292" s="111"/>
      <c r="L8292" s="111"/>
      <c r="M8292" s="111"/>
      <c r="N8292" s="111"/>
      <c r="O8292" s="112"/>
      <c r="AF8292" s="109"/>
      <c r="AG8292" s="109"/>
      <c r="AH8292" s="109"/>
      <c r="AN8292" s="109"/>
      <c r="AO8292" s="109"/>
      <c r="AP8292" s="109"/>
      <c r="BF8292" s="305"/>
      <c r="BG8292" s="305"/>
      <c r="BJ8292" s="344"/>
      <c r="BK8292" s="344"/>
      <c r="BS8292" s="305"/>
      <c r="BT8292" s="305"/>
      <c r="BU8292" s="305"/>
      <c r="BV8292" s="305"/>
      <c r="BW8292" s="305"/>
      <c r="BX8292" s="305"/>
      <c r="BY8292" s="305"/>
      <c r="BZ8292" s="305"/>
      <c r="CA8292" s="305"/>
      <c r="CE8292" s="110"/>
    </row>
    <row r="8293" spans="9:83" s="108" customFormat="1" x14ac:dyDescent="0.25">
      <c r="I8293" s="111"/>
      <c r="J8293" s="111"/>
      <c r="K8293" s="111"/>
      <c r="L8293" s="111"/>
      <c r="M8293" s="111"/>
      <c r="N8293" s="111"/>
      <c r="O8293" s="112"/>
      <c r="AF8293" s="109"/>
      <c r="AG8293" s="109"/>
      <c r="AH8293" s="109"/>
      <c r="AN8293" s="109"/>
      <c r="AO8293" s="109"/>
      <c r="AP8293" s="109"/>
      <c r="BF8293" s="305"/>
      <c r="BG8293" s="305"/>
      <c r="BJ8293" s="344"/>
      <c r="BK8293" s="344"/>
      <c r="BS8293" s="305"/>
      <c r="BT8293" s="305"/>
      <c r="BU8293" s="305"/>
      <c r="BV8293" s="305"/>
      <c r="BW8293" s="305"/>
      <c r="BX8293" s="305"/>
      <c r="BY8293" s="305"/>
      <c r="BZ8293" s="305"/>
      <c r="CA8293" s="305"/>
      <c r="CE8293" s="110"/>
    </row>
    <row r="8294" spans="9:83" s="108" customFormat="1" x14ac:dyDescent="0.25">
      <c r="I8294" s="111"/>
      <c r="J8294" s="111"/>
      <c r="K8294" s="111"/>
      <c r="L8294" s="111"/>
      <c r="M8294" s="111"/>
      <c r="N8294" s="111"/>
      <c r="O8294" s="112"/>
      <c r="AF8294" s="109"/>
      <c r="AG8294" s="109"/>
      <c r="AH8294" s="109"/>
      <c r="AN8294" s="109"/>
      <c r="AO8294" s="109"/>
      <c r="AP8294" s="109"/>
      <c r="BF8294" s="305"/>
      <c r="BG8294" s="305"/>
      <c r="BJ8294" s="344"/>
      <c r="BK8294" s="344"/>
      <c r="BS8294" s="305"/>
      <c r="BT8294" s="305"/>
      <c r="BU8294" s="305"/>
      <c r="BV8294" s="305"/>
      <c r="BW8294" s="305"/>
      <c r="BX8294" s="305"/>
      <c r="BY8294" s="305"/>
      <c r="BZ8294" s="305"/>
      <c r="CA8294" s="305"/>
      <c r="CE8294" s="110"/>
    </row>
    <row r="8295" spans="9:83" s="108" customFormat="1" x14ac:dyDescent="0.25">
      <c r="I8295" s="111"/>
      <c r="J8295" s="111"/>
      <c r="K8295" s="111"/>
      <c r="L8295" s="111"/>
      <c r="M8295" s="111"/>
      <c r="N8295" s="111"/>
      <c r="O8295" s="112"/>
      <c r="AF8295" s="109"/>
      <c r="AG8295" s="109"/>
      <c r="AH8295" s="109"/>
      <c r="AN8295" s="109"/>
      <c r="AO8295" s="109"/>
      <c r="AP8295" s="109"/>
      <c r="BF8295" s="305"/>
      <c r="BG8295" s="305"/>
      <c r="BJ8295" s="344"/>
      <c r="BK8295" s="344"/>
      <c r="BS8295" s="305"/>
      <c r="BT8295" s="305"/>
      <c r="BU8295" s="305"/>
      <c r="BV8295" s="305"/>
      <c r="BW8295" s="305"/>
      <c r="BX8295" s="305"/>
      <c r="BY8295" s="305"/>
      <c r="BZ8295" s="305"/>
      <c r="CA8295" s="305"/>
      <c r="CE8295" s="110"/>
    </row>
    <row r="8296" spans="9:83" s="108" customFormat="1" x14ac:dyDescent="0.25">
      <c r="I8296" s="111"/>
      <c r="J8296" s="111"/>
      <c r="K8296" s="111"/>
      <c r="L8296" s="111"/>
      <c r="M8296" s="111"/>
      <c r="N8296" s="111"/>
      <c r="O8296" s="112"/>
      <c r="AF8296" s="109"/>
      <c r="AG8296" s="109"/>
      <c r="AH8296" s="109"/>
      <c r="AN8296" s="109"/>
      <c r="AO8296" s="109"/>
      <c r="AP8296" s="109"/>
      <c r="BF8296" s="305"/>
      <c r="BG8296" s="305"/>
      <c r="BJ8296" s="344"/>
      <c r="BK8296" s="344"/>
      <c r="BS8296" s="305"/>
      <c r="BT8296" s="305"/>
      <c r="BU8296" s="305"/>
      <c r="BV8296" s="305"/>
      <c r="BW8296" s="305"/>
      <c r="BX8296" s="305"/>
      <c r="BY8296" s="305"/>
      <c r="BZ8296" s="305"/>
      <c r="CA8296" s="305"/>
      <c r="CE8296" s="110"/>
    </row>
    <row r="8297" spans="9:83" s="108" customFormat="1" x14ac:dyDescent="0.25">
      <c r="I8297" s="111"/>
      <c r="J8297" s="111"/>
      <c r="K8297" s="111"/>
      <c r="L8297" s="111"/>
      <c r="M8297" s="111"/>
      <c r="N8297" s="111"/>
      <c r="O8297" s="112"/>
      <c r="AF8297" s="109"/>
      <c r="AG8297" s="109"/>
      <c r="AH8297" s="109"/>
      <c r="AN8297" s="109"/>
      <c r="AO8297" s="109"/>
      <c r="AP8297" s="109"/>
      <c r="BF8297" s="305"/>
      <c r="BG8297" s="305"/>
      <c r="BJ8297" s="344"/>
      <c r="BK8297" s="344"/>
      <c r="BS8297" s="305"/>
      <c r="BT8297" s="305"/>
      <c r="BU8297" s="305"/>
      <c r="BV8297" s="305"/>
      <c r="BW8297" s="305"/>
      <c r="BX8297" s="305"/>
      <c r="BY8297" s="305"/>
      <c r="BZ8297" s="305"/>
      <c r="CA8297" s="305"/>
      <c r="CE8297" s="110"/>
    </row>
    <row r="8298" spans="9:83" s="108" customFormat="1" x14ac:dyDescent="0.25">
      <c r="I8298" s="111"/>
      <c r="J8298" s="111"/>
      <c r="K8298" s="111"/>
      <c r="L8298" s="111"/>
      <c r="M8298" s="111"/>
      <c r="N8298" s="111"/>
      <c r="O8298" s="112"/>
      <c r="AF8298" s="109"/>
      <c r="AG8298" s="109"/>
      <c r="AH8298" s="109"/>
      <c r="AN8298" s="109"/>
      <c r="AO8298" s="109"/>
      <c r="AP8298" s="109"/>
      <c r="BF8298" s="305"/>
      <c r="BG8298" s="305"/>
      <c r="BJ8298" s="344"/>
      <c r="BK8298" s="344"/>
      <c r="BS8298" s="305"/>
      <c r="BT8298" s="305"/>
      <c r="BU8298" s="305"/>
      <c r="BV8298" s="305"/>
      <c r="BW8298" s="305"/>
      <c r="BX8298" s="305"/>
      <c r="BY8298" s="305"/>
      <c r="BZ8298" s="305"/>
      <c r="CA8298" s="305"/>
      <c r="CE8298" s="110"/>
    </row>
    <row r="8299" spans="9:83" s="108" customFormat="1" x14ac:dyDescent="0.25">
      <c r="I8299" s="111"/>
      <c r="J8299" s="111"/>
      <c r="K8299" s="111"/>
      <c r="L8299" s="111"/>
      <c r="M8299" s="111"/>
      <c r="N8299" s="111"/>
      <c r="O8299" s="112"/>
      <c r="AF8299" s="109"/>
      <c r="AG8299" s="109"/>
      <c r="AH8299" s="109"/>
      <c r="AN8299" s="109"/>
      <c r="AO8299" s="109"/>
      <c r="AP8299" s="109"/>
      <c r="BF8299" s="305"/>
      <c r="BG8299" s="305"/>
      <c r="BJ8299" s="344"/>
      <c r="BK8299" s="344"/>
      <c r="BS8299" s="305"/>
      <c r="BT8299" s="305"/>
      <c r="BU8299" s="305"/>
      <c r="BV8299" s="305"/>
      <c r="BW8299" s="305"/>
      <c r="BX8299" s="305"/>
      <c r="BY8299" s="305"/>
      <c r="BZ8299" s="305"/>
      <c r="CA8299" s="305"/>
      <c r="CE8299" s="110"/>
    </row>
    <row r="8300" spans="9:83" s="108" customFormat="1" x14ac:dyDescent="0.25">
      <c r="I8300" s="111"/>
      <c r="J8300" s="111"/>
      <c r="K8300" s="111"/>
      <c r="L8300" s="111"/>
      <c r="M8300" s="111"/>
      <c r="N8300" s="111"/>
      <c r="O8300" s="112"/>
      <c r="AF8300" s="109"/>
      <c r="AG8300" s="109"/>
      <c r="AH8300" s="109"/>
      <c r="AN8300" s="109"/>
      <c r="AO8300" s="109"/>
      <c r="AP8300" s="109"/>
      <c r="BF8300" s="305"/>
      <c r="BG8300" s="305"/>
      <c r="BJ8300" s="344"/>
      <c r="BK8300" s="344"/>
      <c r="BS8300" s="305"/>
      <c r="BT8300" s="305"/>
      <c r="BU8300" s="305"/>
      <c r="BV8300" s="305"/>
      <c r="BW8300" s="305"/>
      <c r="BX8300" s="305"/>
      <c r="BY8300" s="305"/>
      <c r="BZ8300" s="305"/>
      <c r="CA8300" s="305"/>
      <c r="CE8300" s="110"/>
    </row>
    <row r="8301" spans="9:83" s="108" customFormat="1" x14ac:dyDescent="0.25">
      <c r="I8301" s="111"/>
      <c r="J8301" s="111"/>
      <c r="K8301" s="111"/>
      <c r="L8301" s="111"/>
      <c r="M8301" s="111"/>
      <c r="N8301" s="111"/>
      <c r="O8301" s="112"/>
      <c r="AF8301" s="109"/>
      <c r="AG8301" s="109"/>
      <c r="AH8301" s="109"/>
      <c r="AN8301" s="109"/>
      <c r="AO8301" s="109"/>
      <c r="AP8301" s="109"/>
      <c r="BF8301" s="305"/>
      <c r="BG8301" s="305"/>
      <c r="BJ8301" s="344"/>
      <c r="BK8301" s="344"/>
      <c r="BS8301" s="305"/>
      <c r="BT8301" s="305"/>
      <c r="BU8301" s="305"/>
      <c r="BV8301" s="305"/>
      <c r="BW8301" s="305"/>
      <c r="BX8301" s="305"/>
      <c r="BY8301" s="305"/>
      <c r="BZ8301" s="305"/>
      <c r="CA8301" s="305"/>
      <c r="CE8301" s="110"/>
    </row>
    <row r="8302" spans="9:83" s="108" customFormat="1" x14ac:dyDescent="0.25">
      <c r="I8302" s="111"/>
      <c r="J8302" s="111"/>
      <c r="K8302" s="111"/>
      <c r="L8302" s="111"/>
      <c r="M8302" s="111"/>
      <c r="N8302" s="111"/>
      <c r="O8302" s="112"/>
      <c r="AF8302" s="109"/>
      <c r="AG8302" s="109"/>
      <c r="AH8302" s="109"/>
      <c r="AN8302" s="109"/>
      <c r="AO8302" s="109"/>
      <c r="AP8302" s="109"/>
      <c r="BF8302" s="305"/>
      <c r="BG8302" s="305"/>
      <c r="BJ8302" s="344"/>
      <c r="BK8302" s="344"/>
      <c r="BS8302" s="305"/>
      <c r="BT8302" s="305"/>
      <c r="BU8302" s="305"/>
      <c r="BV8302" s="305"/>
      <c r="BW8302" s="305"/>
      <c r="BX8302" s="305"/>
      <c r="BY8302" s="305"/>
      <c r="BZ8302" s="305"/>
      <c r="CA8302" s="305"/>
      <c r="CE8302" s="110"/>
    </row>
    <row r="8303" spans="9:83" s="108" customFormat="1" x14ac:dyDescent="0.25">
      <c r="I8303" s="111"/>
      <c r="J8303" s="111"/>
      <c r="K8303" s="111"/>
      <c r="L8303" s="111"/>
      <c r="M8303" s="111"/>
      <c r="N8303" s="111"/>
      <c r="O8303" s="112"/>
      <c r="AF8303" s="109"/>
      <c r="AG8303" s="109"/>
      <c r="AH8303" s="109"/>
      <c r="AN8303" s="109"/>
      <c r="AO8303" s="109"/>
      <c r="AP8303" s="109"/>
      <c r="BF8303" s="305"/>
      <c r="BG8303" s="305"/>
      <c r="BJ8303" s="344"/>
      <c r="BK8303" s="344"/>
      <c r="BS8303" s="305"/>
      <c r="BT8303" s="305"/>
      <c r="BU8303" s="305"/>
      <c r="BV8303" s="305"/>
      <c r="BW8303" s="305"/>
      <c r="BX8303" s="305"/>
      <c r="BY8303" s="305"/>
      <c r="BZ8303" s="305"/>
      <c r="CA8303" s="305"/>
      <c r="CE8303" s="110"/>
    </row>
    <row r="8304" spans="9:83" s="108" customFormat="1" x14ac:dyDescent="0.25">
      <c r="I8304" s="111"/>
      <c r="J8304" s="111"/>
      <c r="K8304" s="111"/>
      <c r="L8304" s="111"/>
      <c r="M8304" s="111"/>
      <c r="N8304" s="111"/>
      <c r="O8304" s="112"/>
      <c r="AF8304" s="109"/>
      <c r="AG8304" s="109"/>
      <c r="AH8304" s="109"/>
      <c r="AN8304" s="109"/>
      <c r="AO8304" s="109"/>
      <c r="AP8304" s="109"/>
      <c r="BF8304" s="305"/>
      <c r="BG8304" s="305"/>
      <c r="BJ8304" s="344"/>
      <c r="BK8304" s="344"/>
      <c r="BS8304" s="305"/>
      <c r="BT8304" s="305"/>
      <c r="BU8304" s="305"/>
      <c r="BV8304" s="305"/>
      <c r="BW8304" s="305"/>
      <c r="BX8304" s="305"/>
      <c r="BY8304" s="305"/>
      <c r="BZ8304" s="305"/>
      <c r="CA8304" s="305"/>
      <c r="CE8304" s="110"/>
    </row>
    <row r="8305" spans="9:83" s="108" customFormat="1" x14ac:dyDescent="0.25">
      <c r="I8305" s="111"/>
      <c r="J8305" s="111"/>
      <c r="K8305" s="111"/>
      <c r="L8305" s="111"/>
      <c r="M8305" s="111"/>
      <c r="N8305" s="111"/>
      <c r="O8305" s="112"/>
      <c r="AF8305" s="109"/>
      <c r="AG8305" s="109"/>
      <c r="AH8305" s="109"/>
      <c r="AN8305" s="109"/>
      <c r="AO8305" s="109"/>
      <c r="AP8305" s="109"/>
      <c r="BF8305" s="305"/>
      <c r="BG8305" s="305"/>
      <c r="BJ8305" s="344"/>
      <c r="BK8305" s="344"/>
      <c r="BS8305" s="305"/>
      <c r="BT8305" s="305"/>
      <c r="BU8305" s="305"/>
      <c r="BV8305" s="305"/>
      <c r="BW8305" s="305"/>
      <c r="BX8305" s="305"/>
      <c r="BY8305" s="305"/>
      <c r="BZ8305" s="305"/>
      <c r="CA8305" s="305"/>
      <c r="CE8305" s="110"/>
    </row>
    <row r="8306" spans="9:83" s="108" customFormat="1" x14ac:dyDescent="0.25">
      <c r="I8306" s="111"/>
      <c r="J8306" s="111"/>
      <c r="K8306" s="111"/>
      <c r="L8306" s="111"/>
      <c r="M8306" s="111"/>
      <c r="N8306" s="111"/>
      <c r="O8306" s="112"/>
      <c r="AF8306" s="109"/>
      <c r="AG8306" s="109"/>
      <c r="AH8306" s="109"/>
      <c r="AN8306" s="109"/>
      <c r="AO8306" s="109"/>
      <c r="AP8306" s="109"/>
      <c r="BF8306" s="305"/>
      <c r="BG8306" s="305"/>
      <c r="BJ8306" s="344"/>
      <c r="BK8306" s="344"/>
      <c r="BS8306" s="305"/>
      <c r="BT8306" s="305"/>
      <c r="BU8306" s="305"/>
      <c r="BV8306" s="305"/>
      <c r="BW8306" s="305"/>
      <c r="BX8306" s="305"/>
      <c r="BY8306" s="305"/>
      <c r="BZ8306" s="305"/>
      <c r="CA8306" s="305"/>
      <c r="CE8306" s="110"/>
    </row>
    <row r="8307" spans="9:83" s="108" customFormat="1" x14ac:dyDescent="0.25">
      <c r="I8307" s="111"/>
      <c r="J8307" s="111"/>
      <c r="K8307" s="111"/>
      <c r="L8307" s="111"/>
      <c r="M8307" s="111"/>
      <c r="N8307" s="111"/>
      <c r="O8307" s="112"/>
      <c r="AF8307" s="109"/>
      <c r="AG8307" s="109"/>
      <c r="AH8307" s="109"/>
      <c r="AN8307" s="109"/>
      <c r="AO8307" s="109"/>
      <c r="AP8307" s="109"/>
      <c r="BF8307" s="305"/>
      <c r="BG8307" s="305"/>
      <c r="BJ8307" s="344"/>
      <c r="BK8307" s="344"/>
      <c r="BS8307" s="305"/>
      <c r="BT8307" s="305"/>
      <c r="BU8307" s="305"/>
      <c r="BV8307" s="305"/>
      <c r="BW8307" s="305"/>
      <c r="BX8307" s="305"/>
      <c r="BY8307" s="305"/>
      <c r="BZ8307" s="305"/>
      <c r="CA8307" s="305"/>
      <c r="CE8307" s="110"/>
    </row>
    <row r="8308" spans="9:83" s="108" customFormat="1" x14ac:dyDescent="0.25">
      <c r="I8308" s="111"/>
      <c r="J8308" s="111"/>
      <c r="K8308" s="111"/>
      <c r="L8308" s="111"/>
      <c r="M8308" s="111"/>
      <c r="N8308" s="111"/>
      <c r="O8308" s="112"/>
      <c r="AF8308" s="109"/>
      <c r="AG8308" s="109"/>
      <c r="AH8308" s="109"/>
      <c r="AN8308" s="109"/>
      <c r="AO8308" s="109"/>
      <c r="AP8308" s="109"/>
      <c r="BF8308" s="305"/>
      <c r="BG8308" s="305"/>
      <c r="BJ8308" s="344"/>
      <c r="BK8308" s="344"/>
      <c r="BS8308" s="305"/>
      <c r="BT8308" s="305"/>
      <c r="BU8308" s="305"/>
      <c r="BV8308" s="305"/>
      <c r="BW8308" s="305"/>
      <c r="BX8308" s="305"/>
      <c r="BY8308" s="305"/>
      <c r="BZ8308" s="305"/>
      <c r="CA8308" s="305"/>
      <c r="CE8308" s="110"/>
    </row>
    <row r="8309" spans="9:83" s="108" customFormat="1" x14ac:dyDescent="0.25">
      <c r="I8309" s="111"/>
      <c r="J8309" s="111"/>
      <c r="K8309" s="111"/>
      <c r="L8309" s="111"/>
      <c r="M8309" s="111"/>
      <c r="N8309" s="111"/>
      <c r="O8309" s="112"/>
      <c r="AF8309" s="109"/>
      <c r="AG8309" s="109"/>
      <c r="AH8309" s="109"/>
      <c r="AN8309" s="109"/>
      <c r="AO8309" s="109"/>
      <c r="AP8309" s="109"/>
      <c r="BF8309" s="305"/>
      <c r="BG8309" s="305"/>
      <c r="BJ8309" s="344"/>
      <c r="BK8309" s="344"/>
      <c r="BS8309" s="305"/>
      <c r="BT8309" s="305"/>
      <c r="BU8309" s="305"/>
      <c r="BV8309" s="305"/>
      <c r="BW8309" s="305"/>
      <c r="BX8309" s="305"/>
      <c r="BY8309" s="305"/>
      <c r="BZ8309" s="305"/>
      <c r="CA8309" s="305"/>
      <c r="CE8309" s="110"/>
    </row>
    <row r="8310" spans="9:83" s="108" customFormat="1" x14ac:dyDescent="0.25">
      <c r="I8310" s="111"/>
      <c r="J8310" s="111"/>
      <c r="K8310" s="111"/>
      <c r="L8310" s="111"/>
      <c r="M8310" s="111"/>
      <c r="N8310" s="111"/>
      <c r="O8310" s="112"/>
      <c r="AF8310" s="109"/>
      <c r="AG8310" s="109"/>
      <c r="AH8310" s="109"/>
      <c r="AN8310" s="109"/>
      <c r="AO8310" s="109"/>
      <c r="AP8310" s="109"/>
      <c r="BF8310" s="305"/>
      <c r="BG8310" s="305"/>
      <c r="BJ8310" s="344"/>
      <c r="BK8310" s="344"/>
      <c r="BS8310" s="305"/>
      <c r="BT8310" s="305"/>
      <c r="BU8310" s="305"/>
      <c r="BV8310" s="305"/>
      <c r="BW8310" s="305"/>
      <c r="BX8310" s="305"/>
      <c r="BY8310" s="305"/>
      <c r="BZ8310" s="305"/>
      <c r="CA8310" s="305"/>
      <c r="CE8310" s="110"/>
    </row>
    <row r="8311" spans="9:83" s="108" customFormat="1" x14ac:dyDescent="0.25">
      <c r="I8311" s="111"/>
      <c r="J8311" s="111"/>
      <c r="K8311" s="111"/>
      <c r="L8311" s="111"/>
      <c r="M8311" s="111"/>
      <c r="N8311" s="111"/>
      <c r="O8311" s="112"/>
      <c r="AF8311" s="109"/>
      <c r="AG8311" s="109"/>
      <c r="AH8311" s="109"/>
      <c r="AN8311" s="109"/>
      <c r="AO8311" s="109"/>
      <c r="AP8311" s="109"/>
      <c r="BF8311" s="305"/>
      <c r="BG8311" s="305"/>
      <c r="BJ8311" s="344"/>
      <c r="BK8311" s="344"/>
      <c r="BS8311" s="305"/>
      <c r="BT8311" s="305"/>
      <c r="BU8311" s="305"/>
      <c r="BV8311" s="305"/>
      <c r="BW8311" s="305"/>
      <c r="BX8311" s="305"/>
      <c r="BY8311" s="305"/>
      <c r="BZ8311" s="305"/>
      <c r="CA8311" s="305"/>
      <c r="CE8311" s="110"/>
    </row>
    <row r="8312" spans="9:83" s="108" customFormat="1" x14ac:dyDescent="0.25">
      <c r="I8312" s="111"/>
      <c r="J8312" s="111"/>
      <c r="K8312" s="111"/>
      <c r="L8312" s="111"/>
      <c r="M8312" s="111"/>
      <c r="N8312" s="111"/>
      <c r="O8312" s="112"/>
      <c r="AF8312" s="109"/>
      <c r="AG8312" s="109"/>
      <c r="AH8312" s="109"/>
      <c r="AN8312" s="109"/>
      <c r="AO8312" s="109"/>
      <c r="AP8312" s="109"/>
      <c r="BF8312" s="305"/>
      <c r="BG8312" s="305"/>
      <c r="BJ8312" s="344"/>
      <c r="BK8312" s="344"/>
      <c r="BS8312" s="305"/>
      <c r="BT8312" s="305"/>
      <c r="BU8312" s="305"/>
      <c r="BV8312" s="305"/>
      <c r="BW8312" s="305"/>
      <c r="BX8312" s="305"/>
      <c r="BY8312" s="305"/>
      <c r="BZ8312" s="305"/>
      <c r="CA8312" s="305"/>
      <c r="CE8312" s="110"/>
    </row>
    <row r="8313" spans="9:83" s="108" customFormat="1" x14ac:dyDescent="0.25">
      <c r="I8313" s="111"/>
      <c r="J8313" s="111"/>
      <c r="K8313" s="111"/>
      <c r="L8313" s="111"/>
      <c r="M8313" s="111"/>
      <c r="N8313" s="111"/>
      <c r="O8313" s="112"/>
      <c r="AF8313" s="109"/>
      <c r="AG8313" s="109"/>
      <c r="AH8313" s="109"/>
      <c r="AN8313" s="109"/>
      <c r="AO8313" s="109"/>
      <c r="AP8313" s="109"/>
      <c r="BF8313" s="305"/>
      <c r="BG8313" s="305"/>
      <c r="BJ8313" s="344"/>
      <c r="BK8313" s="344"/>
      <c r="BS8313" s="305"/>
      <c r="BT8313" s="305"/>
      <c r="BU8313" s="305"/>
      <c r="BV8313" s="305"/>
      <c r="BW8313" s="305"/>
      <c r="BX8313" s="305"/>
      <c r="BY8313" s="305"/>
      <c r="BZ8313" s="305"/>
      <c r="CA8313" s="305"/>
      <c r="CE8313" s="110"/>
    </row>
    <row r="8314" spans="9:83" s="108" customFormat="1" x14ac:dyDescent="0.25">
      <c r="I8314" s="111"/>
      <c r="J8314" s="111"/>
      <c r="K8314" s="111"/>
      <c r="L8314" s="111"/>
      <c r="M8314" s="111"/>
      <c r="N8314" s="111"/>
      <c r="O8314" s="112"/>
      <c r="AF8314" s="109"/>
      <c r="AG8314" s="109"/>
      <c r="AH8314" s="109"/>
      <c r="AN8314" s="109"/>
      <c r="AO8314" s="109"/>
      <c r="AP8314" s="109"/>
      <c r="BF8314" s="305"/>
      <c r="BG8314" s="305"/>
      <c r="BJ8314" s="344"/>
      <c r="BK8314" s="344"/>
      <c r="BS8314" s="305"/>
      <c r="BT8314" s="305"/>
      <c r="BU8314" s="305"/>
      <c r="BV8314" s="305"/>
      <c r="BW8314" s="305"/>
      <c r="BX8314" s="305"/>
      <c r="BY8314" s="305"/>
      <c r="BZ8314" s="305"/>
      <c r="CA8314" s="305"/>
      <c r="CE8314" s="110"/>
    </row>
    <row r="8315" spans="9:83" s="108" customFormat="1" x14ac:dyDescent="0.25">
      <c r="I8315" s="111"/>
      <c r="J8315" s="111"/>
      <c r="K8315" s="111"/>
      <c r="L8315" s="111"/>
      <c r="M8315" s="111"/>
      <c r="N8315" s="111"/>
      <c r="O8315" s="112"/>
      <c r="AF8315" s="109"/>
      <c r="AG8315" s="109"/>
      <c r="AH8315" s="109"/>
      <c r="AN8315" s="109"/>
      <c r="AO8315" s="109"/>
      <c r="AP8315" s="109"/>
      <c r="BF8315" s="305"/>
      <c r="BG8315" s="305"/>
      <c r="BJ8315" s="344"/>
      <c r="BK8315" s="344"/>
      <c r="BS8315" s="305"/>
      <c r="BT8315" s="305"/>
      <c r="BU8315" s="305"/>
      <c r="BV8315" s="305"/>
      <c r="BW8315" s="305"/>
      <c r="BX8315" s="305"/>
      <c r="BY8315" s="305"/>
      <c r="BZ8315" s="305"/>
      <c r="CA8315" s="305"/>
      <c r="CE8315" s="110"/>
    </row>
    <row r="8316" spans="9:83" s="108" customFormat="1" x14ac:dyDescent="0.25">
      <c r="I8316" s="111"/>
      <c r="J8316" s="111"/>
      <c r="K8316" s="111"/>
      <c r="L8316" s="111"/>
      <c r="M8316" s="111"/>
      <c r="N8316" s="111"/>
      <c r="O8316" s="112"/>
      <c r="AF8316" s="109"/>
      <c r="AG8316" s="109"/>
      <c r="AH8316" s="109"/>
      <c r="AN8316" s="109"/>
      <c r="AO8316" s="109"/>
      <c r="AP8316" s="109"/>
      <c r="BF8316" s="305"/>
      <c r="BG8316" s="305"/>
      <c r="BJ8316" s="344"/>
      <c r="BK8316" s="344"/>
      <c r="BS8316" s="305"/>
      <c r="BT8316" s="305"/>
      <c r="BU8316" s="305"/>
      <c r="BV8316" s="305"/>
      <c r="BW8316" s="305"/>
      <c r="BX8316" s="305"/>
      <c r="BY8316" s="305"/>
      <c r="BZ8316" s="305"/>
      <c r="CA8316" s="305"/>
      <c r="CE8316" s="110"/>
    </row>
    <row r="8317" spans="9:83" s="108" customFormat="1" x14ac:dyDescent="0.25">
      <c r="I8317" s="111"/>
      <c r="J8317" s="111"/>
      <c r="K8317" s="111"/>
      <c r="L8317" s="111"/>
      <c r="M8317" s="111"/>
      <c r="N8317" s="111"/>
      <c r="O8317" s="112"/>
      <c r="AF8317" s="109"/>
      <c r="AG8317" s="109"/>
      <c r="AH8317" s="109"/>
      <c r="AN8317" s="109"/>
      <c r="AO8317" s="109"/>
      <c r="AP8317" s="109"/>
      <c r="BF8317" s="305"/>
      <c r="BG8317" s="305"/>
      <c r="BJ8317" s="344"/>
      <c r="BK8317" s="344"/>
      <c r="BS8317" s="305"/>
      <c r="BT8317" s="305"/>
      <c r="BU8317" s="305"/>
      <c r="BV8317" s="305"/>
      <c r="BW8317" s="305"/>
      <c r="BX8317" s="305"/>
      <c r="BY8317" s="305"/>
      <c r="BZ8317" s="305"/>
      <c r="CA8317" s="305"/>
      <c r="CE8317" s="110"/>
    </row>
    <row r="8318" spans="9:83" s="108" customFormat="1" x14ac:dyDescent="0.25">
      <c r="I8318" s="111"/>
      <c r="J8318" s="111"/>
      <c r="K8318" s="111"/>
      <c r="L8318" s="111"/>
      <c r="M8318" s="111"/>
      <c r="N8318" s="111"/>
      <c r="O8318" s="112"/>
      <c r="AF8318" s="109"/>
      <c r="AG8318" s="109"/>
      <c r="AH8318" s="109"/>
      <c r="AN8318" s="109"/>
      <c r="AO8318" s="109"/>
      <c r="AP8318" s="109"/>
      <c r="BF8318" s="305"/>
      <c r="BG8318" s="305"/>
      <c r="BJ8318" s="344"/>
      <c r="BK8318" s="344"/>
      <c r="BS8318" s="305"/>
      <c r="BT8318" s="305"/>
      <c r="BU8318" s="305"/>
      <c r="BV8318" s="305"/>
      <c r="BW8318" s="305"/>
      <c r="BX8318" s="305"/>
      <c r="BY8318" s="305"/>
      <c r="BZ8318" s="305"/>
      <c r="CA8318" s="305"/>
      <c r="CE8318" s="110"/>
    </row>
    <row r="8319" spans="9:83" s="108" customFormat="1" x14ac:dyDescent="0.25">
      <c r="I8319" s="111"/>
      <c r="J8319" s="111"/>
      <c r="K8319" s="111"/>
      <c r="L8319" s="111"/>
      <c r="M8319" s="111"/>
      <c r="N8319" s="111"/>
      <c r="O8319" s="112"/>
      <c r="AF8319" s="109"/>
      <c r="AG8319" s="109"/>
      <c r="AH8319" s="109"/>
      <c r="AN8319" s="109"/>
      <c r="AO8319" s="109"/>
      <c r="AP8319" s="109"/>
      <c r="BF8319" s="305"/>
      <c r="BG8319" s="305"/>
      <c r="BJ8319" s="344"/>
      <c r="BK8319" s="344"/>
      <c r="BS8319" s="305"/>
      <c r="BT8319" s="305"/>
      <c r="BU8319" s="305"/>
      <c r="BV8319" s="305"/>
      <c r="BW8319" s="305"/>
      <c r="BX8319" s="305"/>
      <c r="BY8319" s="305"/>
      <c r="BZ8319" s="305"/>
      <c r="CA8319" s="305"/>
      <c r="CE8319" s="110"/>
    </row>
    <row r="8320" spans="9:83" s="108" customFormat="1" x14ac:dyDescent="0.25">
      <c r="I8320" s="111"/>
      <c r="J8320" s="111"/>
      <c r="K8320" s="111"/>
      <c r="L8320" s="111"/>
      <c r="M8320" s="111"/>
      <c r="N8320" s="111"/>
      <c r="O8320" s="112"/>
      <c r="AF8320" s="109"/>
      <c r="AG8320" s="109"/>
      <c r="AH8320" s="109"/>
      <c r="AN8320" s="109"/>
      <c r="AO8320" s="109"/>
      <c r="AP8320" s="109"/>
      <c r="BF8320" s="305"/>
      <c r="BG8320" s="305"/>
      <c r="BJ8320" s="344"/>
      <c r="BK8320" s="344"/>
      <c r="BS8320" s="305"/>
      <c r="BT8320" s="305"/>
      <c r="BU8320" s="305"/>
      <c r="BV8320" s="305"/>
      <c r="BW8320" s="305"/>
      <c r="BX8320" s="305"/>
      <c r="BY8320" s="305"/>
      <c r="BZ8320" s="305"/>
      <c r="CA8320" s="305"/>
      <c r="CE8320" s="110"/>
    </row>
    <row r="8321" spans="9:83" s="108" customFormat="1" x14ac:dyDescent="0.25">
      <c r="I8321" s="111"/>
      <c r="J8321" s="111"/>
      <c r="K8321" s="111"/>
      <c r="L8321" s="111"/>
      <c r="M8321" s="111"/>
      <c r="N8321" s="111"/>
      <c r="O8321" s="112"/>
      <c r="AF8321" s="109"/>
      <c r="AG8321" s="109"/>
      <c r="AH8321" s="109"/>
      <c r="AN8321" s="109"/>
      <c r="AO8321" s="109"/>
      <c r="AP8321" s="109"/>
      <c r="BF8321" s="305"/>
      <c r="BG8321" s="305"/>
      <c r="BJ8321" s="344"/>
      <c r="BK8321" s="344"/>
      <c r="BS8321" s="305"/>
      <c r="BT8321" s="305"/>
      <c r="BU8321" s="305"/>
      <c r="BV8321" s="305"/>
      <c r="BW8321" s="305"/>
      <c r="BX8321" s="305"/>
      <c r="BY8321" s="305"/>
      <c r="BZ8321" s="305"/>
      <c r="CA8321" s="305"/>
      <c r="CE8321" s="110"/>
    </row>
    <row r="8322" spans="9:83" s="108" customFormat="1" x14ac:dyDescent="0.25">
      <c r="I8322" s="111"/>
      <c r="J8322" s="111"/>
      <c r="K8322" s="111"/>
      <c r="L8322" s="111"/>
      <c r="M8322" s="111"/>
      <c r="N8322" s="111"/>
      <c r="O8322" s="112"/>
      <c r="AF8322" s="109"/>
      <c r="AG8322" s="109"/>
      <c r="AH8322" s="109"/>
      <c r="AN8322" s="109"/>
      <c r="AO8322" s="109"/>
      <c r="AP8322" s="109"/>
      <c r="BF8322" s="305"/>
      <c r="BG8322" s="305"/>
      <c r="BJ8322" s="344"/>
      <c r="BK8322" s="344"/>
      <c r="BS8322" s="305"/>
      <c r="BT8322" s="305"/>
      <c r="BU8322" s="305"/>
      <c r="BV8322" s="305"/>
      <c r="BW8322" s="305"/>
      <c r="BX8322" s="305"/>
      <c r="BY8322" s="305"/>
      <c r="BZ8322" s="305"/>
      <c r="CA8322" s="305"/>
      <c r="CE8322" s="110"/>
    </row>
    <row r="8323" spans="9:83" s="108" customFormat="1" x14ac:dyDescent="0.25">
      <c r="I8323" s="111"/>
      <c r="J8323" s="111"/>
      <c r="K8323" s="111"/>
      <c r="L8323" s="111"/>
      <c r="M8323" s="111"/>
      <c r="N8323" s="111"/>
      <c r="O8323" s="112"/>
      <c r="AF8323" s="109"/>
      <c r="AG8323" s="109"/>
      <c r="AH8323" s="109"/>
      <c r="AN8323" s="109"/>
      <c r="AO8323" s="109"/>
      <c r="AP8323" s="109"/>
      <c r="BF8323" s="305"/>
      <c r="BG8323" s="305"/>
      <c r="BJ8323" s="344"/>
      <c r="BK8323" s="344"/>
      <c r="BS8323" s="305"/>
      <c r="BT8323" s="305"/>
      <c r="BU8323" s="305"/>
      <c r="BV8323" s="305"/>
      <c r="BW8323" s="305"/>
      <c r="BX8323" s="305"/>
      <c r="BY8323" s="305"/>
      <c r="BZ8323" s="305"/>
      <c r="CA8323" s="305"/>
      <c r="CE8323" s="110"/>
    </row>
    <row r="8324" spans="9:83" s="108" customFormat="1" x14ac:dyDescent="0.25">
      <c r="I8324" s="111"/>
      <c r="J8324" s="111"/>
      <c r="K8324" s="111"/>
      <c r="L8324" s="111"/>
      <c r="M8324" s="111"/>
      <c r="N8324" s="111"/>
      <c r="O8324" s="112"/>
      <c r="AF8324" s="109"/>
      <c r="AG8324" s="109"/>
      <c r="AH8324" s="109"/>
      <c r="AN8324" s="109"/>
      <c r="AO8324" s="109"/>
      <c r="AP8324" s="109"/>
      <c r="BF8324" s="305"/>
      <c r="BG8324" s="305"/>
      <c r="BJ8324" s="344"/>
      <c r="BK8324" s="344"/>
      <c r="BS8324" s="305"/>
      <c r="BT8324" s="305"/>
      <c r="BU8324" s="305"/>
      <c r="BV8324" s="305"/>
      <c r="BW8324" s="305"/>
      <c r="BX8324" s="305"/>
      <c r="BY8324" s="305"/>
      <c r="BZ8324" s="305"/>
      <c r="CA8324" s="305"/>
      <c r="CE8324" s="110"/>
    </row>
    <row r="8325" spans="9:83" s="108" customFormat="1" x14ac:dyDescent="0.25">
      <c r="I8325" s="111"/>
      <c r="J8325" s="111"/>
      <c r="K8325" s="111"/>
      <c r="L8325" s="111"/>
      <c r="M8325" s="111"/>
      <c r="N8325" s="111"/>
      <c r="O8325" s="112"/>
      <c r="AF8325" s="109"/>
      <c r="AG8325" s="109"/>
      <c r="AH8325" s="109"/>
      <c r="AN8325" s="109"/>
      <c r="AO8325" s="109"/>
      <c r="AP8325" s="109"/>
      <c r="BF8325" s="305"/>
      <c r="BG8325" s="305"/>
      <c r="BJ8325" s="344"/>
      <c r="BK8325" s="344"/>
      <c r="BS8325" s="305"/>
      <c r="BT8325" s="305"/>
      <c r="BU8325" s="305"/>
      <c r="BV8325" s="305"/>
      <c r="BW8325" s="305"/>
      <c r="BX8325" s="305"/>
      <c r="BY8325" s="305"/>
      <c r="BZ8325" s="305"/>
      <c r="CA8325" s="305"/>
      <c r="CE8325" s="110"/>
    </row>
    <row r="8326" spans="9:83" s="108" customFormat="1" x14ac:dyDescent="0.25">
      <c r="I8326" s="111"/>
      <c r="J8326" s="111"/>
      <c r="K8326" s="111"/>
      <c r="L8326" s="111"/>
      <c r="M8326" s="111"/>
      <c r="N8326" s="111"/>
      <c r="O8326" s="112"/>
      <c r="AF8326" s="109"/>
      <c r="AG8326" s="109"/>
      <c r="AH8326" s="109"/>
      <c r="AN8326" s="109"/>
      <c r="AO8326" s="109"/>
      <c r="AP8326" s="109"/>
      <c r="BF8326" s="305"/>
      <c r="BG8326" s="305"/>
      <c r="BJ8326" s="344"/>
      <c r="BK8326" s="344"/>
      <c r="BS8326" s="305"/>
      <c r="BT8326" s="305"/>
      <c r="BU8326" s="305"/>
      <c r="BV8326" s="305"/>
      <c r="BW8326" s="305"/>
      <c r="BX8326" s="305"/>
      <c r="BY8326" s="305"/>
      <c r="BZ8326" s="305"/>
      <c r="CA8326" s="305"/>
      <c r="CE8326" s="110"/>
    </row>
    <row r="8327" spans="9:83" s="108" customFormat="1" x14ac:dyDescent="0.25">
      <c r="I8327" s="111"/>
      <c r="J8327" s="111"/>
      <c r="K8327" s="111"/>
      <c r="L8327" s="111"/>
      <c r="M8327" s="111"/>
      <c r="N8327" s="111"/>
      <c r="O8327" s="112"/>
      <c r="AF8327" s="109"/>
      <c r="AG8327" s="109"/>
      <c r="AH8327" s="109"/>
      <c r="AN8327" s="109"/>
      <c r="AO8327" s="109"/>
      <c r="AP8327" s="109"/>
      <c r="BF8327" s="305"/>
      <c r="BG8327" s="305"/>
      <c r="BJ8327" s="344"/>
      <c r="BK8327" s="344"/>
      <c r="BS8327" s="305"/>
      <c r="BT8327" s="305"/>
      <c r="BU8327" s="305"/>
      <c r="BV8327" s="305"/>
      <c r="BW8327" s="305"/>
      <c r="BX8327" s="305"/>
      <c r="BY8327" s="305"/>
      <c r="BZ8327" s="305"/>
      <c r="CA8327" s="305"/>
      <c r="CE8327" s="110"/>
    </row>
    <row r="8328" spans="9:83" s="108" customFormat="1" x14ac:dyDescent="0.25">
      <c r="I8328" s="111"/>
      <c r="J8328" s="111"/>
      <c r="K8328" s="111"/>
      <c r="L8328" s="111"/>
      <c r="M8328" s="111"/>
      <c r="N8328" s="111"/>
      <c r="O8328" s="112"/>
      <c r="AF8328" s="109"/>
      <c r="AG8328" s="109"/>
      <c r="AH8328" s="109"/>
      <c r="AN8328" s="109"/>
      <c r="AO8328" s="109"/>
      <c r="AP8328" s="109"/>
      <c r="BF8328" s="305"/>
      <c r="BG8328" s="305"/>
      <c r="BJ8328" s="344"/>
      <c r="BK8328" s="344"/>
      <c r="BS8328" s="305"/>
      <c r="BT8328" s="305"/>
      <c r="BU8328" s="305"/>
      <c r="BV8328" s="305"/>
      <c r="BW8328" s="305"/>
      <c r="BX8328" s="305"/>
      <c r="BY8328" s="305"/>
      <c r="BZ8328" s="305"/>
      <c r="CA8328" s="305"/>
      <c r="CE8328" s="110"/>
    </row>
    <row r="8329" spans="9:83" s="108" customFormat="1" x14ac:dyDescent="0.25">
      <c r="I8329" s="111"/>
      <c r="J8329" s="111"/>
      <c r="K8329" s="111"/>
      <c r="L8329" s="111"/>
      <c r="M8329" s="111"/>
      <c r="N8329" s="111"/>
      <c r="O8329" s="112"/>
      <c r="AF8329" s="109"/>
      <c r="AG8329" s="109"/>
      <c r="AH8329" s="109"/>
      <c r="AN8329" s="109"/>
      <c r="AO8329" s="109"/>
      <c r="AP8329" s="109"/>
      <c r="BF8329" s="305"/>
      <c r="BG8329" s="305"/>
      <c r="BJ8329" s="344"/>
      <c r="BK8329" s="344"/>
      <c r="BS8329" s="305"/>
      <c r="BT8329" s="305"/>
      <c r="BU8329" s="305"/>
      <c r="BV8329" s="305"/>
      <c r="BW8329" s="305"/>
      <c r="BX8329" s="305"/>
      <c r="BY8329" s="305"/>
      <c r="BZ8329" s="305"/>
      <c r="CA8329" s="305"/>
      <c r="CE8329" s="110"/>
    </row>
    <row r="8330" spans="9:83" s="108" customFormat="1" x14ac:dyDescent="0.25">
      <c r="I8330" s="111"/>
      <c r="J8330" s="111"/>
      <c r="K8330" s="111"/>
      <c r="L8330" s="111"/>
      <c r="M8330" s="111"/>
      <c r="N8330" s="111"/>
      <c r="O8330" s="112"/>
      <c r="AF8330" s="109"/>
      <c r="AG8330" s="109"/>
      <c r="AH8330" s="109"/>
      <c r="AN8330" s="109"/>
      <c r="AO8330" s="109"/>
      <c r="AP8330" s="109"/>
      <c r="BF8330" s="305"/>
      <c r="BG8330" s="305"/>
      <c r="BJ8330" s="344"/>
      <c r="BK8330" s="344"/>
      <c r="BS8330" s="305"/>
      <c r="BT8330" s="305"/>
      <c r="BU8330" s="305"/>
      <c r="BV8330" s="305"/>
      <c r="BW8330" s="305"/>
      <c r="BX8330" s="305"/>
      <c r="BY8330" s="305"/>
      <c r="BZ8330" s="305"/>
      <c r="CA8330" s="305"/>
      <c r="CE8330" s="110"/>
    </row>
    <row r="8331" spans="9:83" s="108" customFormat="1" x14ac:dyDescent="0.25">
      <c r="I8331" s="111"/>
      <c r="J8331" s="111"/>
      <c r="K8331" s="111"/>
      <c r="L8331" s="111"/>
      <c r="M8331" s="111"/>
      <c r="N8331" s="111"/>
      <c r="O8331" s="112"/>
      <c r="AF8331" s="109"/>
      <c r="AG8331" s="109"/>
      <c r="AH8331" s="109"/>
      <c r="AN8331" s="109"/>
      <c r="AO8331" s="109"/>
      <c r="AP8331" s="109"/>
      <c r="BF8331" s="305"/>
      <c r="BG8331" s="305"/>
      <c r="BJ8331" s="344"/>
      <c r="BK8331" s="344"/>
      <c r="BS8331" s="305"/>
      <c r="BT8331" s="305"/>
      <c r="BU8331" s="305"/>
      <c r="BV8331" s="305"/>
      <c r="BW8331" s="305"/>
      <c r="BX8331" s="305"/>
      <c r="BY8331" s="305"/>
      <c r="BZ8331" s="305"/>
      <c r="CA8331" s="305"/>
      <c r="CE8331" s="110"/>
    </row>
    <row r="8332" spans="9:83" s="108" customFormat="1" x14ac:dyDescent="0.25">
      <c r="I8332" s="111"/>
      <c r="J8332" s="111"/>
      <c r="K8332" s="111"/>
      <c r="L8332" s="111"/>
      <c r="M8332" s="111"/>
      <c r="N8332" s="111"/>
      <c r="O8332" s="112"/>
      <c r="AF8332" s="109"/>
      <c r="AG8332" s="109"/>
      <c r="AH8332" s="109"/>
      <c r="AN8332" s="109"/>
      <c r="AO8332" s="109"/>
      <c r="AP8332" s="109"/>
      <c r="BF8332" s="305"/>
      <c r="BG8332" s="305"/>
      <c r="BJ8332" s="344"/>
      <c r="BK8332" s="344"/>
      <c r="BS8332" s="305"/>
      <c r="BT8332" s="305"/>
      <c r="BU8332" s="305"/>
      <c r="BV8332" s="305"/>
      <c r="BW8332" s="305"/>
      <c r="BX8332" s="305"/>
      <c r="BY8332" s="305"/>
      <c r="BZ8332" s="305"/>
      <c r="CA8332" s="305"/>
      <c r="CE8332" s="110"/>
    </row>
    <row r="8333" spans="9:83" s="108" customFormat="1" x14ac:dyDescent="0.25">
      <c r="I8333" s="111"/>
      <c r="J8333" s="111"/>
      <c r="K8333" s="111"/>
      <c r="L8333" s="111"/>
      <c r="M8333" s="111"/>
      <c r="N8333" s="111"/>
      <c r="O8333" s="112"/>
      <c r="AF8333" s="109"/>
      <c r="AG8333" s="109"/>
      <c r="AH8333" s="109"/>
      <c r="AN8333" s="109"/>
      <c r="AO8333" s="109"/>
      <c r="AP8333" s="109"/>
      <c r="BF8333" s="305"/>
      <c r="BG8333" s="305"/>
      <c r="BJ8333" s="344"/>
      <c r="BK8333" s="344"/>
      <c r="BS8333" s="305"/>
      <c r="BT8333" s="305"/>
      <c r="BU8333" s="305"/>
      <c r="BV8333" s="305"/>
      <c r="BW8333" s="305"/>
      <c r="BX8333" s="305"/>
      <c r="BY8333" s="305"/>
      <c r="BZ8333" s="305"/>
      <c r="CA8333" s="305"/>
      <c r="CE8333" s="110"/>
    </row>
    <row r="8334" spans="9:83" s="108" customFormat="1" x14ac:dyDescent="0.25">
      <c r="I8334" s="111"/>
      <c r="J8334" s="111"/>
      <c r="K8334" s="111"/>
      <c r="L8334" s="111"/>
      <c r="M8334" s="111"/>
      <c r="N8334" s="111"/>
      <c r="O8334" s="112"/>
      <c r="AF8334" s="109"/>
      <c r="AG8334" s="109"/>
      <c r="AH8334" s="109"/>
      <c r="AN8334" s="109"/>
      <c r="AO8334" s="109"/>
      <c r="AP8334" s="109"/>
      <c r="BF8334" s="305"/>
      <c r="BG8334" s="305"/>
      <c r="BJ8334" s="344"/>
      <c r="BK8334" s="344"/>
      <c r="BS8334" s="305"/>
      <c r="BT8334" s="305"/>
      <c r="BU8334" s="305"/>
      <c r="BV8334" s="305"/>
      <c r="BW8334" s="305"/>
      <c r="BX8334" s="305"/>
      <c r="BY8334" s="305"/>
      <c r="BZ8334" s="305"/>
      <c r="CA8334" s="305"/>
      <c r="CE8334" s="110"/>
    </row>
    <row r="8335" spans="9:83" s="108" customFormat="1" x14ac:dyDescent="0.25">
      <c r="I8335" s="111"/>
      <c r="J8335" s="111"/>
      <c r="K8335" s="111"/>
      <c r="L8335" s="111"/>
      <c r="M8335" s="111"/>
      <c r="N8335" s="111"/>
      <c r="O8335" s="112"/>
      <c r="AF8335" s="109"/>
      <c r="AG8335" s="109"/>
      <c r="AH8335" s="109"/>
      <c r="AN8335" s="109"/>
      <c r="AO8335" s="109"/>
      <c r="AP8335" s="109"/>
      <c r="BF8335" s="305"/>
      <c r="BG8335" s="305"/>
      <c r="BJ8335" s="344"/>
      <c r="BK8335" s="344"/>
      <c r="BS8335" s="305"/>
      <c r="BT8335" s="305"/>
      <c r="BU8335" s="305"/>
      <c r="BV8335" s="305"/>
      <c r="BW8335" s="305"/>
      <c r="BX8335" s="305"/>
      <c r="BY8335" s="305"/>
      <c r="BZ8335" s="305"/>
      <c r="CA8335" s="305"/>
      <c r="CE8335" s="110"/>
    </row>
    <row r="8336" spans="9:83" s="108" customFormat="1" x14ac:dyDescent="0.25">
      <c r="I8336" s="111"/>
      <c r="J8336" s="111"/>
      <c r="K8336" s="111"/>
      <c r="L8336" s="111"/>
      <c r="M8336" s="111"/>
      <c r="N8336" s="111"/>
      <c r="O8336" s="112"/>
      <c r="AF8336" s="109"/>
      <c r="AG8336" s="109"/>
      <c r="AH8336" s="109"/>
      <c r="AN8336" s="109"/>
      <c r="AO8336" s="109"/>
      <c r="AP8336" s="109"/>
      <c r="BF8336" s="305"/>
      <c r="BG8336" s="305"/>
      <c r="BJ8336" s="344"/>
      <c r="BK8336" s="344"/>
      <c r="BS8336" s="305"/>
      <c r="BT8336" s="305"/>
      <c r="BU8336" s="305"/>
      <c r="BV8336" s="305"/>
      <c r="BW8336" s="305"/>
      <c r="BX8336" s="305"/>
      <c r="BY8336" s="305"/>
      <c r="BZ8336" s="305"/>
      <c r="CA8336" s="305"/>
      <c r="CE8336" s="110"/>
    </row>
    <row r="8337" spans="9:83" s="108" customFormat="1" x14ac:dyDescent="0.25">
      <c r="I8337" s="111"/>
      <c r="J8337" s="111"/>
      <c r="K8337" s="111"/>
      <c r="L8337" s="111"/>
      <c r="M8337" s="111"/>
      <c r="N8337" s="111"/>
      <c r="O8337" s="112"/>
      <c r="AF8337" s="109"/>
      <c r="AG8337" s="109"/>
      <c r="AH8337" s="109"/>
      <c r="AN8337" s="109"/>
      <c r="AO8337" s="109"/>
      <c r="AP8337" s="109"/>
      <c r="BF8337" s="305"/>
      <c r="BG8337" s="305"/>
      <c r="BJ8337" s="344"/>
      <c r="BK8337" s="344"/>
      <c r="BS8337" s="305"/>
      <c r="BT8337" s="305"/>
      <c r="BU8337" s="305"/>
      <c r="BV8337" s="305"/>
      <c r="BW8337" s="305"/>
      <c r="BX8337" s="305"/>
      <c r="BY8337" s="305"/>
      <c r="BZ8337" s="305"/>
      <c r="CA8337" s="305"/>
      <c r="CE8337" s="110"/>
    </row>
    <row r="8338" spans="9:83" s="108" customFormat="1" x14ac:dyDescent="0.25">
      <c r="I8338" s="111"/>
      <c r="J8338" s="111"/>
      <c r="K8338" s="111"/>
      <c r="L8338" s="111"/>
      <c r="M8338" s="111"/>
      <c r="N8338" s="111"/>
      <c r="O8338" s="112"/>
      <c r="AF8338" s="109"/>
      <c r="AG8338" s="109"/>
      <c r="AH8338" s="109"/>
      <c r="AN8338" s="109"/>
      <c r="AO8338" s="109"/>
      <c r="AP8338" s="109"/>
      <c r="BF8338" s="305"/>
      <c r="BG8338" s="305"/>
      <c r="BJ8338" s="344"/>
      <c r="BK8338" s="344"/>
      <c r="BS8338" s="305"/>
      <c r="BT8338" s="305"/>
      <c r="BU8338" s="305"/>
      <c r="BV8338" s="305"/>
      <c r="BW8338" s="305"/>
      <c r="BX8338" s="305"/>
      <c r="BY8338" s="305"/>
      <c r="BZ8338" s="305"/>
      <c r="CA8338" s="305"/>
      <c r="CE8338" s="110"/>
    </row>
    <row r="8339" spans="9:83" s="108" customFormat="1" x14ac:dyDescent="0.25">
      <c r="I8339" s="111"/>
      <c r="J8339" s="111"/>
      <c r="K8339" s="111"/>
      <c r="L8339" s="111"/>
      <c r="M8339" s="111"/>
      <c r="N8339" s="111"/>
      <c r="O8339" s="112"/>
      <c r="AF8339" s="109"/>
      <c r="AG8339" s="109"/>
      <c r="AH8339" s="109"/>
      <c r="AN8339" s="109"/>
      <c r="AO8339" s="109"/>
      <c r="AP8339" s="109"/>
      <c r="BF8339" s="305"/>
      <c r="BG8339" s="305"/>
      <c r="BJ8339" s="344"/>
      <c r="BK8339" s="344"/>
      <c r="BS8339" s="305"/>
      <c r="BT8339" s="305"/>
      <c r="BU8339" s="305"/>
      <c r="BV8339" s="305"/>
      <c r="BW8339" s="305"/>
      <c r="BX8339" s="305"/>
      <c r="BY8339" s="305"/>
      <c r="BZ8339" s="305"/>
      <c r="CA8339" s="305"/>
      <c r="CE8339" s="110"/>
    </row>
    <row r="8340" spans="9:83" s="108" customFormat="1" x14ac:dyDescent="0.25">
      <c r="I8340" s="111"/>
      <c r="J8340" s="111"/>
      <c r="K8340" s="111"/>
      <c r="L8340" s="111"/>
      <c r="M8340" s="111"/>
      <c r="N8340" s="111"/>
      <c r="O8340" s="112"/>
      <c r="AF8340" s="109"/>
      <c r="AG8340" s="109"/>
      <c r="AH8340" s="109"/>
      <c r="AN8340" s="109"/>
      <c r="AO8340" s="109"/>
      <c r="AP8340" s="109"/>
      <c r="BF8340" s="305"/>
      <c r="BG8340" s="305"/>
      <c r="BJ8340" s="344"/>
      <c r="BK8340" s="344"/>
      <c r="BS8340" s="305"/>
      <c r="BT8340" s="305"/>
      <c r="BU8340" s="305"/>
      <c r="BV8340" s="305"/>
      <c r="BW8340" s="305"/>
      <c r="BX8340" s="305"/>
      <c r="BY8340" s="305"/>
      <c r="BZ8340" s="305"/>
      <c r="CA8340" s="305"/>
      <c r="CE8340" s="110"/>
    </row>
    <row r="8341" spans="9:83" s="108" customFormat="1" x14ac:dyDescent="0.25">
      <c r="I8341" s="111"/>
      <c r="J8341" s="111"/>
      <c r="K8341" s="111"/>
      <c r="L8341" s="111"/>
      <c r="M8341" s="111"/>
      <c r="N8341" s="111"/>
      <c r="O8341" s="112"/>
      <c r="AF8341" s="109"/>
      <c r="AG8341" s="109"/>
      <c r="AH8341" s="109"/>
      <c r="AN8341" s="109"/>
      <c r="AO8341" s="109"/>
      <c r="AP8341" s="109"/>
      <c r="BF8341" s="305"/>
      <c r="BG8341" s="305"/>
      <c r="BJ8341" s="344"/>
      <c r="BK8341" s="344"/>
      <c r="BS8341" s="305"/>
      <c r="BT8341" s="305"/>
      <c r="BU8341" s="305"/>
      <c r="BV8341" s="305"/>
      <c r="BW8341" s="305"/>
      <c r="BX8341" s="305"/>
      <c r="BY8341" s="305"/>
      <c r="BZ8341" s="305"/>
      <c r="CA8341" s="305"/>
      <c r="CE8341" s="110"/>
    </row>
    <row r="8342" spans="9:83" s="108" customFormat="1" x14ac:dyDescent="0.25">
      <c r="I8342" s="111"/>
      <c r="J8342" s="111"/>
      <c r="K8342" s="111"/>
      <c r="L8342" s="111"/>
      <c r="M8342" s="111"/>
      <c r="N8342" s="111"/>
      <c r="O8342" s="112"/>
      <c r="AF8342" s="109"/>
      <c r="AG8342" s="109"/>
      <c r="AH8342" s="109"/>
      <c r="AN8342" s="109"/>
      <c r="AO8342" s="109"/>
      <c r="AP8342" s="109"/>
      <c r="BF8342" s="305"/>
      <c r="BG8342" s="305"/>
      <c r="BJ8342" s="344"/>
      <c r="BK8342" s="344"/>
      <c r="BS8342" s="305"/>
      <c r="BT8342" s="305"/>
      <c r="BU8342" s="305"/>
      <c r="BV8342" s="305"/>
      <c r="BW8342" s="305"/>
      <c r="BX8342" s="305"/>
      <c r="BY8342" s="305"/>
      <c r="BZ8342" s="305"/>
      <c r="CA8342" s="305"/>
      <c r="CE8342" s="110"/>
    </row>
    <row r="8343" spans="9:83" s="108" customFormat="1" x14ac:dyDescent="0.25">
      <c r="I8343" s="111"/>
      <c r="J8343" s="111"/>
      <c r="K8343" s="111"/>
      <c r="L8343" s="111"/>
      <c r="M8343" s="111"/>
      <c r="N8343" s="111"/>
      <c r="O8343" s="112"/>
      <c r="AF8343" s="109"/>
      <c r="AG8343" s="109"/>
      <c r="AH8343" s="109"/>
      <c r="AN8343" s="109"/>
      <c r="AO8343" s="109"/>
      <c r="AP8343" s="109"/>
      <c r="BF8343" s="305"/>
      <c r="BG8343" s="305"/>
      <c r="BJ8343" s="344"/>
      <c r="BK8343" s="344"/>
      <c r="BS8343" s="305"/>
      <c r="BT8343" s="305"/>
      <c r="BU8343" s="305"/>
      <c r="BV8343" s="305"/>
      <c r="BW8343" s="305"/>
      <c r="BX8343" s="305"/>
      <c r="BY8343" s="305"/>
      <c r="BZ8343" s="305"/>
      <c r="CA8343" s="305"/>
      <c r="CE8343" s="110"/>
    </row>
    <row r="8344" spans="9:83" s="108" customFormat="1" x14ac:dyDescent="0.25">
      <c r="I8344" s="111"/>
      <c r="J8344" s="111"/>
      <c r="K8344" s="111"/>
      <c r="L8344" s="111"/>
      <c r="M8344" s="111"/>
      <c r="N8344" s="111"/>
      <c r="O8344" s="112"/>
      <c r="AF8344" s="109"/>
      <c r="AG8344" s="109"/>
      <c r="AH8344" s="109"/>
      <c r="AN8344" s="109"/>
      <c r="AO8344" s="109"/>
      <c r="AP8344" s="109"/>
      <c r="BF8344" s="305"/>
      <c r="BG8344" s="305"/>
      <c r="BJ8344" s="344"/>
      <c r="BK8344" s="344"/>
      <c r="BS8344" s="305"/>
      <c r="BT8344" s="305"/>
      <c r="BU8344" s="305"/>
      <c r="BV8344" s="305"/>
      <c r="BW8344" s="305"/>
      <c r="BX8344" s="305"/>
      <c r="BY8344" s="305"/>
      <c r="BZ8344" s="305"/>
      <c r="CA8344" s="305"/>
      <c r="CE8344" s="110"/>
    </row>
    <row r="8345" spans="9:83" s="108" customFormat="1" x14ac:dyDescent="0.25">
      <c r="I8345" s="111"/>
      <c r="J8345" s="111"/>
      <c r="K8345" s="111"/>
      <c r="L8345" s="111"/>
      <c r="M8345" s="111"/>
      <c r="N8345" s="111"/>
      <c r="O8345" s="112"/>
      <c r="AF8345" s="109"/>
      <c r="AG8345" s="109"/>
      <c r="AH8345" s="109"/>
      <c r="AN8345" s="109"/>
      <c r="AO8345" s="109"/>
      <c r="AP8345" s="109"/>
      <c r="BF8345" s="305"/>
      <c r="BG8345" s="305"/>
      <c r="BJ8345" s="344"/>
      <c r="BK8345" s="344"/>
      <c r="BS8345" s="305"/>
      <c r="BT8345" s="305"/>
      <c r="BU8345" s="305"/>
      <c r="BV8345" s="305"/>
      <c r="BW8345" s="305"/>
      <c r="BX8345" s="305"/>
      <c r="BY8345" s="305"/>
      <c r="BZ8345" s="305"/>
      <c r="CA8345" s="305"/>
      <c r="CE8345" s="110"/>
    </row>
    <row r="8346" spans="9:83" s="108" customFormat="1" x14ac:dyDescent="0.25">
      <c r="I8346" s="111"/>
      <c r="J8346" s="111"/>
      <c r="K8346" s="111"/>
      <c r="L8346" s="111"/>
      <c r="M8346" s="111"/>
      <c r="N8346" s="111"/>
      <c r="O8346" s="112"/>
      <c r="AF8346" s="109"/>
      <c r="AG8346" s="109"/>
      <c r="AH8346" s="109"/>
      <c r="AN8346" s="109"/>
      <c r="AO8346" s="109"/>
      <c r="AP8346" s="109"/>
      <c r="BF8346" s="305"/>
      <c r="BG8346" s="305"/>
      <c r="BJ8346" s="344"/>
      <c r="BK8346" s="344"/>
      <c r="BS8346" s="305"/>
      <c r="BT8346" s="305"/>
      <c r="BU8346" s="305"/>
      <c r="BV8346" s="305"/>
      <c r="BW8346" s="305"/>
      <c r="BX8346" s="305"/>
      <c r="BY8346" s="305"/>
      <c r="BZ8346" s="305"/>
      <c r="CA8346" s="305"/>
      <c r="CE8346" s="110"/>
    </row>
    <row r="8347" spans="9:83" s="108" customFormat="1" x14ac:dyDescent="0.25">
      <c r="I8347" s="111"/>
      <c r="J8347" s="111"/>
      <c r="K8347" s="111"/>
      <c r="L8347" s="111"/>
      <c r="M8347" s="111"/>
      <c r="N8347" s="111"/>
      <c r="O8347" s="112"/>
      <c r="AF8347" s="109"/>
      <c r="AG8347" s="109"/>
      <c r="AH8347" s="109"/>
      <c r="AN8347" s="109"/>
      <c r="AO8347" s="109"/>
      <c r="AP8347" s="109"/>
      <c r="BF8347" s="305"/>
      <c r="BG8347" s="305"/>
      <c r="BJ8347" s="344"/>
      <c r="BK8347" s="344"/>
      <c r="BS8347" s="305"/>
      <c r="BT8347" s="305"/>
      <c r="BU8347" s="305"/>
      <c r="BV8347" s="305"/>
      <c r="BW8347" s="305"/>
      <c r="BX8347" s="305"/>
      <c r="BY8347" s="305"/>
      <c r="BZ8347" s="305"/>
      <c r="CA8347" s="305"/>
      <c r="CE8347" s="110"/>
    </row>
    <row r="8348" spans="9:83" s="108" customFormat="1" x14ac:dyDescent="0.25">
      <c r="I8348" s="111"/>
      <c r="J8348" s="111"/>
      <c r="K8348" s="111"/>
      <c r="L8348" s="111"/>
      <c r="M8348" s="111"/>
      <c r="N8348" s="111"/>
      <c r="O8348" s="112"/>
      <c r="AF8348" s="109"/>
      <c r="AG8348" s="109"/>
      <c r="AH8348" s="109"/>
      <c r="AN8348" s="109"/>
      <c r="AO8348" s="109"/>
      <c r="AP8348" s="109"/>
      <c r="BF8348" s="305"/>
      <c r="BG8348" s="305"/>
      <c r="BJ8348" s="344"/>
      <c r="BK8348" s="344"/>
      <c r="BS8348" s="305"/>
      <c r="BT8348" s="305"/>
      <c r="BU8348" s="305"/>
      <c r="BV8348" s="305"/>
      <c r="BW8348" s="305"/>
      <c r="BX8348" s="305"/>
      <c r="BY8348" s="305"/>
      <c r="BZ8348" s="305"/>
      <c r="CA8348" s="305"/>
      <c r="CE8348" s="110"/>
    </row>
    <row r="8349" spans="9:83" s="108" customFormat="1" x14ac:dyDescent="0.25">
      <c r="I8349" s="111"/>
      <c r="J8349" s="111"/>
      <c r="K8349" s="111"/>
      <c r="L8349" s="111"/>
      <c r="M8349" s="111"/>
      <c r="N8349" s="111"/>
      <c r="O8349" s="112"/>
      <c r="AF8349" s="109"/>
      <c r="AG8349" s="109"/>
      <c r="AH8349" s="109"/>
      <c r="AN8349" s="109"/>
      <c r="AO8349" s="109"/>
      <c r="AP8349" s="109"/>
      <c r="BF8349" s="305"/>
      <c r="BG8349" s="305"/>
      <c r="BJ8349" s="344"/>
      <c r="BK8349" s="344"/>
      <c r="BS8349" s="305"/>
      <c r="BT8349" s="305"/>
      <c r="BU8349" s="305"/>
      <c r="BV8349" s="305"/>
      <c r="BW8349" s="305"/>
      <c r="BX8349" s="305"/>
      <c r="BY8349" s="305"/>
      <c r="BZ8349" s="305"/>
      <c r="CA8349" s="305"/>
      <c r="CE8349" s="110"/>
    </row>
    <row r="8350" spans="9:83" s="108" customFormat="1" x14ac:dyDescent="0.25">
      <c r="I8350" s="111"/>
      <c r="J8350" s="111"/>
      <c r="K8350" s="111"/>
      <c r="L8350" s="111"/>
      <c r="M8350" s="111"/>
      <c r="N8350" s="111"/>
      <c r="O8350" s="112"/>
      <c r="AF8350" s="109"/>
      <c r="AG8350" s="109"/>
      <c r="AH8350" s="109"/>
      <c r="AN8350" s="109"/>
      <c r="AO8350" s="109"/>
      <c r="AP8350" s="109"/>
      <c r="BF8350" s="305"/>
      <c r="BG8350" s="305"/>
      <c r="BJ8350" s="344"/>
      <c r="BK8350" s="344"/>
      <c r="BS8350" s="305"/>
      <c r="BT8350" s="305"/>
      <c r="BU8350" s="305"/>
      <c r="BV8350" s="305"/>
      <c r="BW8350" s="305"/>
      <c r="BX8350" s="305"/>
      <c r="BY8350" s="305"/>
      <c r="BZ8350" s="305"/>
      <c r="CA8350" s="305"/>
      <c r="CE8350" s="110"/>
    </row>
    <row r="8351" spans="9:83" s="108" customFormat="1" x14ac:dyDescent="0.25">
      <c r="I8351" s="111"/>
      <c r="J8351" s="111"/>
      <c r="K8351" s="111"/>
      <c r="L8351" s="111"/>
      <c r="M8351" s="111"/>
      <c r="N8351" s="111"/>
      <c r="O8351" s="112"/>
      <c r="AF8351" s="109"/>
      <c r="AG8351" s="109"/>
      <c r="AH8351" s="109"/>
      <c r="AN8351" s="109"/>
      <c r="AO8351" s="109"/>
      <c r="AP8351" s="109"/>
      <c r="BF8351" s="305"/>
      <c r="BG8351" s="305"/>
      <c r="BJ8351" s="344"/>
      <c r="BK8351" s="344"/>
      <c r="BS8351" s="305"/>
      <c r="BT8351" s="305"/>
      <c r="BU8351" s="305"/>
      <c r="BV8351" s="305"/>
      <c r="BW8351" s="305"/>
      <c r="BX8351" s="305"/>
      <c r="BY8351" s="305"/>
      <c r="BZ8351" s="305"/>
      <c r="CA8351" s="305"/>
      <c r="CE8351" s="110"/>
    </row>
    <row r="8352" spans="9:83" s="108" customFormat="1" x14ac:dyDescent="0.25">
      <c r="I8352" s="111"/>
      <c r="J8352" s="111"/>
      <c r="K8352" s="111"/>
      <c r="L8352" s="111"/>
      <c r="M8352" s="111"/>
      <c r="N8352" s="111"/>
      <c r="O8352" s="112"/>
      <c r="AF8352" s="109"/>
      <c r="AG8352" s="109"/>
      <c r="AH8352" s="109"/>
      <c r="AN8352" s="109"/>
      <c r="AO8352" s="109"/>
      <c r="AP8352" s="109"/>
      <c r="BF8352" s="305"/>
      <c r="BG8352" s="305"/>
      <c r="BJ8352" s="344"/>
      <c r="BK8352" s="344"/>
      <c r="BS8352" s="305"/>
      <c r="BT8352" s="305"/>
      <c r="BU8352" s="305"/>
      <c r="BV8352" s="305"/>
      <c r="BW8352" s="305"/>
      <c r="BX8352" s="305"/>
      <c r="BY8352" s="305"/>
      <c r="BZ8352" s="305"/>
      <c r="CA8352" s="305"/>
      <c r="CE8352" s="110"/>
    </row>
    <row r="8353" spans="9:83" s="108" customFormat="1" x14ac:dyDescent="0.25">
      <c r="I8353" s="111"/>
      <c r="J8353" s="111"/>
      <c r="K8353" s="111"/>
      <c r="L8353" s="111"/>
      <c r="M8353" s="111"/>
      <c r="N8353" s="111"/>
      <c r="O8353" s="112"/>
      <c r="AF8353" s="109"/>
      <c r="AG8353" s="109"/>
      <c r="AH8353" s="109"/>
      <c r="AN8353" s="109"/>
      <c r="AO8353" s="109"/>
      <c r="AP8353" s="109"/>
      <c r="BF8353" s="305"/>
      <c r="BG8353" s="305"/>
      <c r="BJ8353" s="344"/>
      <c r="BK8353" s="344"/>
      <c r="BS8353" s="305"/>
      <c r="BT8353" s="305"/>
      <c r="BU8353" s="305"/>
      <c r="BV8353" s="305"/>
      <c r="BW8353" s="305"/>
      <c r="BX8353" s="305"/>
      <c r="BY8353" s="305"/>
      <c r="BZ8353" s="305"/>
      <c r="CA8353" s="305"/>
      <c r="CE8353" s="110"/>
    </row>
    <row r="8354" spans="9:83" s="108" customFormat="1" x14ac:dyDescent="0.25">
      <c r="I8354" s="111"/>
      <c r="J8354" s="111"/>
      <c r="K8354" s="111"/>
      <c r="L8354" s="111"/>
      <c r="M8354" s="111"/>
      <c r="N8354" s="111"/>
      <c r="O8354" s="112"/>
      <c r="AF8354" s="109"/>
      <c r="AG8354" s="109"/>
      <c r="AH8354" s="109"/>
      <c r="AN8354" s="109"/>
      <c r="AO8354" s="109"/>
      <c r="AP8354" s="109"/>
      <c r="BF8354" s="305"/>
      <c r="BG8354" s="305"/>
      <c r="BJ8354" s="344"/>
      <c r="BK8354" s="344"/>
      <c r="BS8354" s="305"/>
      <c r="BT8354" s="305"/>
      <c r="BU8354" s="305"/>
      <c r="BV8354" s="305"/>
      <c r="BW8354" s="305"/>
      <c r="BX8354" s="305"/>
      <c r="BY8354" s="305"/>
      <c r="BZ8354" s="305"/>
      <c r="CA8354" s="305"/>
      <c r="CE8354" s="110"/>
    </row>
    <row r="8355" spans="9:83" s="108" customFormat="1" x14ac:dyDescent="0.25">
      <c r="I8355" s="111"/>
      <c r="J8355" s="111"/>
      <c r="K8355" s="111"/>
      <c r="L8355" s="111"/>
      <c r="M8355" s="111"/>
      <c r="N8355" s="111"/>
      <c r="O8355" s="112"/>
      <c r="AF8355" s="109"/>
      <c r="AG8355" s="109"/>
      <c r="AH8355" s="109"/>
      <c r="AN8355" s="109"/>
      <c r="AO8355" s="109"/>
      <c r="AP8355" s="109"/>
      <c r="BF8355" s="305"/>
      <c r="BG8355" s="305"/>
      <c r="BJ8355" s="344"/>
      <c r="BK8355" s="344"/>
      <c r="BS8355" s="305"/>
      <c r="BT8355" s="305"/>
      <c r="BU8355" s="305"/>
      <c r="BV8355" s="305"/>
      <c r="BW8355" s="305"/>
      <c r="BX8355" s="305"/>
      <c r="BY8355" s="305"/>
      <c r="BZ8355" s="305"/>
      <c r="CA8355" s="305"/>
      <c r="CE8355" s="110"/>
    </row>
    <row r="8356" spans="9:83" s="108" customFormat="1" x14ac:dyDescent="0.25">
      <c r="I8356" s="111"/>
      <c r="J8356" s="111"/>
      <c r="K8356" s="111"/>
      <c r="L8356" s="111"/>
      <c r="M8356" s="111"/>
      <c r="N8356" s="111"/>
      <c r="O8356" s="112"/>
      <c r="AF8356" s="109"/>
      <c r="AG8356" s="109"/>
      <c r="AH8356" s="109"/>
      <c r="AN8356" s="109"/>
      <c r="AO8356" s="109"/>
      <c r="AP8356" s="109"/>
      <c r="BF8356" s="305"/>
      <c r="BG8356" s="305"/>
      <c r="BJ8356" s="344"/>
      <c r="BK8356" s="344"/>
      <c r="BS8356" s="305"/>
      <c r="BT8356" s="305"/>
      <c r="BU8356" s="305"/>
      <c r="BV8356" s="305"/>
      <c r="BW8356" s="305"/>
      <c r="BX8356" s="305"/>
      <c r="BY8356" s="305"/>
      <c r="BZ8356" s="305"/>
      <c r="CA8356" s="305"/>
      <c r="CE8356" s="110"/>
    </row>
    <row r="8357" spans="9:83" s="108" customFormat="1" x14ac:dyDescent="0.25">
      <c r="I8357" s="111"/>
      <c r="J8357" s="111"/>
      <c r="K8357" s="111"/>
      <c r="L8357" s="111"/>
      <c r="M8357" s="111"/>
      <c r="N8357" s="111"/>
      <c r="O8357" s="112"/>
      <c r="AF8357" s="109"/>
      <c r="AG8357" s="109"/>
      <c r="AH8357" s="109"/>
      <c r="AN8357" s="109"/>
      <c r="AO8357" s="109"/>
      <c r="AP8357" s="109"/>
      <c r="BF8357" s="305"/>
      <c r="BG8357" s="305"/>
      <c r="BJ8357" s="344"/>
      <c r="BK8357" s="344"/>
      <c r="BS8357" s="305"/>
      <c r="BT8357" s="305"/>
      <c r="BU8357" s="305"/>
      <c r="BV8357" s="305"/>
      <c r="BW8357" s="305"/>
      <c r="BX8357" s="305"/>
      <c r="BY8357" s="305"/>
      <c r="BZ8357" s="305"/>
      <c r="CA8357" s="305"/>
      <c r="CE8357" s="110"/>
    </row>
    <row r="8358" spans="9:83" s="108" customFormat="1" x14ac:dyDescent="0.25">
      <c r="I8358" s="111"/>
      <c r="J8358" s="111"/>
      <c r="K8358" s="111"/>
      <c r="L8358" s="111"/>
      <c r="M8358" s="111"/>
      <c r="N8358" s="111"/>
      <c r="O8358" s="112"/>
      <c r="AF8358" s="109"/>
      <c r="AG8358" s="109"/>
      <c r="AH8358" s="109"/>
      <c r="AN8358" s="109"/>
      <c r="AO8358" s="109"/>
      <c r="AP8358" s="109"/>
      <c r="BF8358" s="305"/>
      <c r="BG8358" s="305"/>
      <c r="BJ8358" s="344"/>
      <c r="BK8358" s="344"/>
      <c r="BS8358" s="305"/>
      <c r="BT8358" s="305"/>
      <c r="BU8358" s="305"/>
      <c r="BV8358" s="305"/>
      <c r="BW8358" s="305"/>
      <c r="BX8358" s="305"/>
      <c r="BY8358" s="305"/>
      <c r="BZ8358" s="305"/>
      <c r="CA8358" s="305"/>
      <c r="CE8358" s="110"/>
    </row>
    <row r="8359" spans="9:83" s="108" customFormat="1" x14ac:dyDescent="0.25">
      <c r="I8359" s="111"/>
      <c r="J8359" s="111"/>
      <c r="K8359" s="111"/>
      <c r="L8359" s="111"/>
      <c r="M8359" s="111"/>
      <c r="N8359" s="111"/>
      <c r="O8359" s="112"/>
      <c r="AF8359" s="109"/>
      <c r="AG8359" s="109"/>
      <c r="AH8359" s="109"/>
      <c r="AN8359" s="109"/>
      <c r="AO8359" s="109"/>
      <c r="AP8359" s="109"/>
      <c r="BF8359" s="305"/>
      <c r="BG8359" s="305"/>
      <c r="BJ8359" s="344"/>
      <c r="BK8359" s="344"/>
      <c r="BS8359" s="305"/>
      <c r="BT8359" s="305"/>
      <c r="BU8359" s="305"/>
      <c r="BV8359" s="305"/>
      <c r="BW8359" s="305"/>
      <c r="BX8359" s="305"/>
      <c r="BY8359" s="305"/>
      <c r="BZ8359" s="305"/>
      <c r="CA8359" s="305"/>
      <c r="CE8359" s="110"/>
    </row>
    <row r="8360" spans="9:83" s="108" customFormat="1" x14ac:dyDescent="0.25">
      <c r="I8360" s="111"/>
      <c r="J8360" s="111"/>
      <c r="K8360" s="111"/>
      <c r="L8360" s="111"/>
      <c r="M8360" s="111"/>
      <c r="N8360" s="111"/>
      <c r="O8360" s="112"/>
      <c r="AF8360" s="109"/>
      <c r="AG8360" s="109"/>
      <c r="AH8360" s="109"/>
      <c r="AN8360" s="109"/>
      <c r="AO8360" s="109"/>
      <c r="AP8360" s="109"/>
      <c r="BF8360" s="305"/>
      <c r="BG8360" s="305"/>
      <c r="BJ8360" s="344"/>
      <c r="BK8360" s="344"/>
      <c r="BS8360" s="305"/>
      <c r="BT8360" s="305"/>
      <c r="BU8360" s="305"/>
      <c r="BV8360" s="305"/>
      <c r="BW8360" s="305"/>
      <c r="BX8360" s="305"/>
      <c r="BY8360" s="305"/>
      <c r="BZ8360" s="305"/>
      <c r="CA8360" s="305"/>
      <c r="CE8360" s="110"/>
    </row>
    <row r="8361" spans="9:83" s="108" customFormat="1" x14ac:dyDescent="0.25">
      <c r="I8361" s="111"/>
      <c r="J8361" s="111"/>
      <c r="K8361" s="111"/>
      <c r="L8361" s="111"/>
      <c r="M8361" s="111"/>
      <c r="N8361" s="111"/>
      <c r="O8361" s="112"/>
      <c r="AF8361" s="109"/>
      <c r="AG8361" s="109"/>
      <c r="AH8361" s="109"/>
      <c r="AN8361" s="109"/>
      <c r="AO8361" s="109"/>
      <c r="AP8361" s="109"/>
      <c r="BF8361" s="305"/>
      <c r="BG8361" s="305"/>
      <c r="BJ8361" s="344"/>
      <c r="BK8361" s="344"/>
      <c r="BS8361" s="305"/>
      <c r="BT8361" s="305"/>
      <c r="BU8361" s="305"/>
      <c r="BV8361" s="305"/>
      <c r="BW8361" s="305"/>
      <c r="BX8361" s="305"/>
      <c r="BY8361" s="305"/>
      <c r="BZ8361" s="305"/>
      <c r="CA8361" s="305"/>
      <c r="CE8361" s="110"/>
    </row>
    <row r="8362" spans="9:83" s="108" customFormat="1" x14ac:dyDescent="0.25">
      <c r="I8362" s="111"/>
      <c r="J8362" s="111"/>
      <c r="K8362" s="111"/>
      <c r="L8362" s="111"/>
      <c r="M8362" s="111"/>
      <c r="N8362" s="111"/>
      <c r="O8362" s="112"/>
      <c r="AF8362" s="109"/>
      <c r="AG8362" s="109"/>
      <c r="AH8362" s="109"/>
      <c r="AN8362" s="109"/>
      <c r="AO8362" s="109"/>
      <c r="AP8362" s="109"/>
      <c r="BF8362" s="305"/>
      <c r="BG8362" s="305"/>
      <c r="BJ8362" s="344"/>
      <c r="BK8362" s="344"/>
      <c r="BS8362" s="305"/>
      <c r="BT8362" s="305"/>
      <c r="BU8362" s="305"/>
      <c r="BV8362" s="305"/>
      <c r="BW8362" s="305"/>
      <c r="BX8362" s="305"/>
      <c r="BY8362" s="305"/>
      <c r="BZ8362" s="305"/>
      <c r="CA8362" s="305"/>
      <c r="CE8362" s="110"/>
    </row>
    <row r="8363" spans="9:83" s="108" customFormat="1" x14ac:dyDescent="0.25">
      <c r="I8363" s="111"/>
      <c r="J8363" s="111"/>
      <c r="K8363" s="111"/>
      <c r="L8363" s="111"/>
      <c r="M8363" s="111"/>
      <c r="N8363" s="111"/>
      <c r="O8363" s="112"/>
      <c r="AF8363" s="109"/>
      <c r="AG8363" s="109"/>
      <c r="AH8363" s="109"/>
      <c r="AN8363" s="109"/>
      <c r="AO8363" s="109"/>
      <c r="AP8363" s="109"/>
      <c r="BF8363" s="305"/>
      <c r="BG8363" s="305"/>
      <c r="BJ8363" s="344"/>
      <c r="BK8363" s="344"/>
      <c r="BS8363" s="305"/>
      <c r="BT8363" s="305"/>
      <c r="BU8363" s="305"/>
      <c r="BV8363" s="305"/>
      <c r="BW8363" s="305"/>
      <c r="BX8363" s="305"/>
      <c r="BY8363" s="305"/>
      <c r="BZ8363" s="305"/>
      <c r="CA8363" s="305"/>
      <c r="CE8363" s="110"/>
    </row>
    <row r="8364" spans="9:83" s="108" customFormat="1" x14ac:dyDescent="0.25">
      <c r="I8364" s="111"/>
      <c r="J8364" s="111"/>
      <c r="K8364" s="111"/>
      <c r="L8364" s="111"/>
      <c r="M8364" s="111"/>
      <c r="N8364" s="111"/>
      <c r="O8364" s="112"/>
      <c r="AF8364" s="109"/>
      <c r="AG8364" s="109"/>
      <c r="AH8364" s="109"/>
      <c r="AN8364" s="109"/>
      <c r="AO8364" s="109"/>
      <c r="AP8364" s="109"/>
      <c r="BF8364" s="305"/>
      <c r="BG8364" s="305"/>
      <c r="BJ8364" s="344"/>
      <c r="BK8364" s="344"/>
      <c r="BS8364" s="305"/>
      <c r="BT8364" s="305"/>
      <c r="BU8364" s="305"/>
      <c r="BV8364" s="305"/>
      <c r="BW8364" s="305"/>
      <c r="BX8364" s="305"/>
      <c r="BY8364" s="305"/>
      <c r="BZ8364" s="305"/>
      <c r="CA8364" s="305"/>
      <c r="CE8364" s="110"/>
    </row>
    <row r="8365" spans="9:83" s="108" customFormat="1" x14ac:dyDescent="0.25">
      <c r="I8365" s="111"/>
      <c r="J8365" s="111"/>
      <c r="K8365" s="111"/>
      <c r="L8365" s="111"/>
      <c r="M8365" s="111"/>
      <c r="N8365" s="111"/>
      <c r="O8365" s="112"/>
      <c r="AF8365" s="109"/>
      <c r="AG8365" s="109"/>
      <c r="AH8365" s="109"/>
      <c r="AN8365" s="109"/>
      <c r="AO8365" s="109"/>
      <c r="AP8365" s="109"/>
      <c r="BF8365" s="305"/>
      <c r="BG8365" s="305"/>
      <c r="BJ8365" s="344"/>
      <c r="BK8365" s="344"/>
      <c r="BS8365" s="305"/>
      <c r="BT8365" s="305"/>
      <c r="BU8365" s="305"/>
      <c r="BV8365" s="305"/>
      <c r="BW8365" s="305"/>
      <c r="BX8365" s="305"/>
      <c r="BY8365" s="305"/>
      <c r="BZ8365" s="305"/>
      <c r="CA8365" s="305"/>
      <c r="CE8365" s="110"/>
    </row>
    <row r="8366" spans="9:83" s="108" customFormat="1" x14ac:dyDescent="0.25">
      <c r="I8366" s="111"/>
      <c r="J8366" s="111"/>
      <c r="K8366" s="111"/>
      <c r="L8366" s="111"/>
      <c r="M8366" s="111"/>
      <c r="N8366" s="111"/>
      <c r="O8366" s="112"/>
      <c r="AF8366" s="109"/>
      <c r="AG8366" s="109"/>
      <c r="AH8366" s="109"/>
      <c r="AN8366" s="109"/>
      <c r="AO8366" s="109"/>
      <c r="AP8366" s="109"/>
      <c r="BF8366" s="305"/>
      <c r="BG8366" s="305"/>
      <c r="BJ8366" s="344"/>
      <c r="BK8366" s="344"/>
      <c r="BS8366" s="305"/>
      <c r="BT8366" s="305"/>
      <c r="BU8366" s="305"/>
      <c r="BV8366" s="305"/>
      <c r="BW8366" s="305"/>
      <c r="BX8366" s="305"/>
      <c r="BY8366" s="305"/>
      <c r="BZ8366" s="305"/>
      <c r="CA8366" s="305"/>
      <c r="CE8366" s="110"/>
    </row>
    <row r="8367" spans="9:83" s="108" customFormat="1" x14ac:dyDescent="0.25">
      <c r="I8367" s="111"/>
      <c r="J8367" s="111"/>
      <c r="K8367" s="111"/>
      <c r="L8367" s="111"/>
      <c r="M8367" s="111"/>
      <c r="N8367" s="111"/>
      <c r="O8367" s="112"/>
      <c r="AF8367" s="109"/>
      <c r="AG8367" s="109"/>
      <c r="AH8367" s="109"/>
      <c r="AN8367" s="109"/>
      <c r="AO8367" s="109"/>
      <c r="AP8367" s="109"/>
      <c r="BF8367" s="305"/>
      <c r="BG8367" s="305"/>
      <c r="BJ8367" s="344"/>
      <c r="BK8367" s="344"/>
      <c r="BS8367" s="305"/>
      <c r="BT8367" s="305"/>
      <c r="BU8367" s="305"/>
      <c r="BV8367" s="305"/>
      <c r="BW8367" s="305"/>
      <c r="BX8367" s="305"/>
      <c r="BY8367" s="305"/>
      <c r="BZ8367" s="305"/>
      <c r="CA8367" s="305"/>
      <c r="CE8367" s="110"/>
    </row>
    <row r="8368" spans="9:83" s="108" customFormat="1" x14ac:dyDescent="0.25">
      <c r="I8368" s="111"/>
      <c r="J8368" s="111"/>
      <c r="K8368" s="111"/>
      <c r="L8368" s="111"/>
      <c r="M8368" s="111"/>
      <c r="N8368" s="111"/>
      <c r="O8368" s="112"/>
      <c r="AF8368" s="109"/>
      <c r="AG8368" s="109"/>
      <c r="AH8368" s="109"/>
      <c r="AN8368" s="109"/>
      <c r="AO8368" s="109"/>
      <c r="AP8368" s="109"/>
      <c r="BF8368" s="305"/>
      <c r="BG8368" s="305"/>
      <c r="BJ8368" s="344"/>
      <c r="BK8368" s="344"/>
      <c r="BS8368" s="305"/>
      <c r="BT8368" s="305"/>
      <c r="BU8368" s="305"/>
      <c r="BV8368" s="305"/>
      <c r="BW8368" s="305"/>
      <c r="BX8368" s="305"/>
      <c r="BY8368" s="305"/>
      <c r="BZ8368" s="305"/>
      <c r="CA8368" s="305"/>
      <c r="CE8368" s="110"/>
    </row>
    <row r="8369" spans="9:83" s="108" customFormat="1" x14ac:dyDescent="0.25">
      <c r="I8369" s="111"/>
      <c r="J8369" s="111"/>
      <c r="K8369" s="111"/>
      <c r="L8369" s="111"/>
      <c r="M8369" s="111"/>
      <c r="N8369" s="111"/>
      <c r="O8369" s="112"/>
      <c r="AF8369" s="109"/>
      <c r="AG8369" s="109"/>
      <c r="AH8369" s="109"/>
      <c r="AN8369" s="109"/>
      <c r="AO8369" s="109"/>
      <c r="AP8369" s="109"/>
      <c r="BF8369" s="305"/>
      <c r="BG8369" s="305"/>
      <c r="BJ8369" s="344"/>
      <c r="BK8369" s="344"/>
      <c r="BS8369" s="305"/>
      <c r="BT8369" s="305"/>
      <c r="BU8369" s="305"/>
      <c r="BV8369" s="305"/>
      <c r="BW8369" s="305"/>
      <c r="BX8369" s="305"/>
      <c r="BY8369" s="305"/>
      <c r="BZ8369" s="305"/>
      <c r="CA8369" s="305"/>
      <c r="CE8369" s="110"/>
    </row>
    <row r="8370" spans="9:83" s="108" customFormat="1" x14ac:dyDescent="0.25">
      <c r="I8370" s="111"/>
      <c r="J8370" s="111"/>
      <c r="K8370" s="111"/>
      <c r="L8370" s="111"/>
      <c r="M8370" s="111"/>
      <c r="N8370" s="111"/>
      <c r="O8370" s="112"/>
      <c r="AF8370" s="109"/>
      <c r="AG8370" s="109"/>
      <c r="AH8370" s="109"/>
      <c r="AN8370" s="109"/>
      <c r="AO8370" s="109"/>
      <c r="AP8370" s="109"/>
      <c r="BF8370" s="305"/>
      <c r="BG8370" s="305"/>
      <c r="BJ8370" s="344"/>
      <c r="BK8370" s="344"/>
      <c r="BS8370" s="305"/>
      <c r="BT8370" s="305"/>
      <c r="BU8370" s="305"/>
      <c r="BV8370" s="305"/>
      <c r="BW8370" s="305"/>
      <c r="BX8370" s="305"/>
      <c r="BY8370" s="305"/>
      <c r="BZ8370" s="305"/>
      <c r="CA8370" s="305"/>
      <c r="CE8370" s="110"/>
    </row>
    <row r="8371" spans="9:83" s="108" customFormat="1" x14ac:dyDescent="0.25">
      <c r="I8371" s="111"/>
      <c r="J8371" s="111"/>
      <c r="K8371" s="111"/>
      <c r="L8371" s="111"/>
      <c r="M8371" s="111"/>
      <c r="N8371" s="111"/>
      <c r="O8371" s="112"/>
      <c r="AF8371" s="109"/>
      <c r="AG8371" s="109"/>
      <c r="AH8371" s="109"/>
      <c r="AN8371" s="109"/>
      <c r="AO8371" s="109"/>
      <c r="AP8371" s="109"/>
      <c r="BF8371" s="305"/>
      <c r="BG8371" s="305"/>
      <c r="BJ8371" s="344"/>
      <c r="BK8371" s="344"/>
      <c r="BS8371" s="305"/>
      <c r="BT8371" s="305"/>
      <c r="BU8371" s="305"/>
      <c r="BV8371" s="305"/>
      <c r="BW8371" s="305"/>
      <c r="BX8371" s="305"/>
      <c r="BY8371" s="305"/>
      <c r="BZ8371" s="305"/>
      <c r="CA8371" s="305"/>
      <c r="CE8371" s="110"/>
    </row>
    <row r="8372" spans="9:83" s="108" customFormat="1" x14ac:dyDescent="0.25">
      <c r="I8372" s="111"/>
      <c r="J8372" s="111"/>
      <c r="K8372" s="111"/>
      <c r="L8372" s="111"/>
      <c r="M8372" s="111"/>
      <c r="N8372" s="111"/>
      <c r="O8372" s="112"/>
      <c r="AF8372" s="109"/>
      <c r="AG8372" s="109"/>
      <c r="AH8372" s="109"/>
      <c r="AN8372" s="109"/>
      <c r="AO8372" s="109"/>
      <c r="AP8372" s="109"/>
      <c r="BF8372" s="305"/>
      <c r="BG8372" s="305"/>
      <c r="BJ8372" s="344"/>
      <c r="BK8372" s="344"/>
      <c r="BS8372" s="305"/>
      <c r="BT8372" s="305"/>
      <c r="BU8372" s="305"/>
      <c r="BV8372" s="305"/>
      <c r="BW8372" s="305"/>
      <c r="BX8372" s="305"/>
      <c r="BY8372" s="305"/>
      <c r="BZ8372" s="305"/>
      <c r="CA8372" s="305"/>
      <c r="CE8372" s="110"/>
    </row>
    <row r="8373" spans="9:83" s="108" customFormat="1" x14ac:dyDescent="0.25">
      <c r="I8373" s="111"/>
      <c r="J8373" s="111"/>
      <c r="K8373" s="111"/>
      <c r="L8373" s="111"/>
      <c r="M8373" s="111"/>
      <c r="N8373" s="111"/>
      <c r="O8373" s="112"/>
      <c r="AF8373" s="109"/>
      <c r="AG8373" s="109"/>
      <c r="AH8373" s="109"/>
      <c r="AN8373" s="109"/>
      <c r="AO8373" s="109"/>
      <c r="AP8373" s="109"/>
      <c r="BF8373" s="305"/>
      <c r="BG8373" s="305"/>
      <c r="BJ8373" s="344"/>
      <c r="BK8373" s="344"/>
      <c r="BS8373" s="305"/>
      <c r="BT8373" s="305"/>
      <c r="BU8373" s="305"/>
      <c r="BV8373" s="305"/>
      <c r="BW8373" s="305"/>
      <c r="BX8373" s="305"/>
      <c r="BY8373" s="305"/>
      <c r="BZ8373" s="305"/>
      <c r="CA8373" s="305"/>
      <c r="CE8373" s="110"/>
    </row>
    <row r="8374" spans="9:83" s="108" customFormat="1" x14ac:dyDescent="0.25">
      <c r="I8374" s="111"/>
      <c r="J8374" s="111"/>
      <c r="K8374" s="111"/>
      <c r="L8374" s="111"/>
      <c r="M8374" s="111"/>
      <c r="N8374" s="111"/>
      <c r="O8374" s="112"/>
      <c r="AF8374" s="109"/>
      <c r="AG8374" s="109"/>
      <c r="AH8374" s="109"/>
      <c r="AN8374" s="109"/>
      <c r="AO8374" s="109"/>
      <c r="AP8374" s="109"/>
      <c r="BF8374" s="305"/>
      <c r="BG8374" s="305"/>
      <c r="BJ8374" s="344"/>
      <c r="BK8374" s="344"/>
      <c r="BS8374" s="305"/>
      <c r="BT8374" s="305"/>
      <c r="BU8374" s="305"/>
      <c r="BV8374" s="305"/>
      <c r="BW8374" s="305"/>
      <c r="BX8374" s="305"/>
      <c r="BY8374" s="305"/>
      <c r="BZ8374" s="305"/>
      <c r="CA8374" s="305"/>
      <c r="CE8374" s="110"/>
    </row>
    <row r="8375" spans="9:83" s="108" customFormat="1" x14ac:dyDescent="0.25">
      <c r="I8375" s="111"/>
      <c r="J8375" s="111"/>
      <c r="K8375" s="111"/>
      <c r="L8375" s="111"/>
      <c r="M8375" s="111"/>
      <c r="N8375" s="111"/>
      <c r="O8375" s="112"/>
      <c r="AF8375" s="109"/>
      <c r="AG8375" s="109"/>
      <c r="AH8375" s="109"/>
      <c r="AN8375" s="109"/>
      <c r="AO8375" s="109"/>
      <c r="AP8375" s="109"/>
      <c r="BF8375" s="305"/>
      <c r="BG8375" s="305"/>
      <c r="BJ8375" s="344"/>
      <c r="BK8375" s="344"/>
      <c r="BS8375" s="305"/>
      <c r="BT8375" s="305"/>
      <c r="BU8375" s="305"/>
      <c r="BV8375" s="305"/>
      <c r="BW8375" s="305"/>
      <c r="BX8375" s="305"/>
      <c r="BY8375" s="305"/>
      <c r="BZ8375" s="305"/>
      <c r="CA8375" s="305"/>
      <c r="CE8375" s="110"/>
    </row>
    <row r="8376" spans="9:83" s="108" customFormat="1" x14ac:dyDescent="0.25">
      <c r="I8376" s="111"/>
      <c r="J8376" s="111"/>
      <c r="K8376" s="111"/>
      <c r="L8376" s="111"/>
      <c r="M8376" s="111"/>
      <c r="N8376" s="111"/>
      <c r="O8376" s="112"/>
      <c r="AF8376" s="109"/>
      <c r="AG8376" s="109"/>
      <c r="AH8376" s="109"/>
      <c r="AN8376" s="109"/>
      <c r="AO8376" s="109"/>
      <c r="AP8376" s="109"/>
      <c r="BF8376" s="305"/>
      <c r="BG8376" s="305"/>
      <c r="BJ8376" s="344"/>
      <c r="BK8376" s="344"/>
      <c r="BS8376" s="305"/>
      <c r="BT8376" s="305"/>
      <c r="BU8376" s="305"/>
      <c r="BV8376" s="305"/>
      <c r="BW8376" s="305"/>
      <c r="BX8376" s="305"/>
      <c r="BY8376" s="305"/>
      <c r="BZ8376" s="305"/>
      <c r="CA8376" s="305"/>
      <c r="CE8376" s="110"/>
    </row>
    <row r="8377" spans="9:83" s="108" customFormat="1" x14ac:dyDescent="0.25">
      <c r="I8377" s="111"/>
      <c r="J8377" s="111"/>
      <c r="K8377" s="111"/>
      <c r="L8377" s="111"/>
      <c r="M8377" s="111"/>
      <c r="N8377" s="111"/>
      <c r="O8377" s="112"/>
      <c r="AF8377" s="109"/>
      <c r="AG8377" s="109"/>
      <c r="AH8377" s="109"/>
      <c r="AN8377" s="109"/>
      <c r="AO8377" s="109"/>
      <c r="AP8377" s="109"/>
      <c r="BF8377" s="305"/>
      <c r="BG8377" s="305"/>
      <c r="BJ8377" s="344"/>
      <c r="BK8377" s="344"/>
      <c r="BS8377" s="305"/>
      <c r="BT8377" s="305"/>
      <c r="BU8377" s="305"/>
      <c r="BV8377" s="305"/>
      <c r="BW8377" s="305"/>
      <c r="BX8377" s="305"/>
      <c r="BY8377" s="305"/>
      <c r="BZ8377" s="305"/>
      <c r="CA8377" s="305"/>
      <c r="CE8377" s="110"/>
    </row>
    <row r="8378" spans="9:83" s="108" customFormat="1" x14ac:dyDescent="0.25">
      <c r="I8378" s="111"/>
      <c r="J8378" s="111"/>
      <c r="K8378" s="111"/>
      <c r="L8378" s="111"/>
      <c r="M8378" s="111"/>
      <c r="N8378" s="111"/>
      <c r="O8378" s="112"/>
      <c r="AF8378" s="109"/>
      <c r="AG8378" s="109"/>
      <c r="AH8378" s="109"/>
      <c r="AN8378" s="109"/>
      <c r="AO8378" s="109"/>
      <c r="AP8378" s="109"/>
      <c r="BF8378" s="305"/>
      <c r="BG8378" s="305"/>
      <c r="BJ8378" s="344"/>
      <c r="BK8378" s="344"/>
      <c r="BS8378" s="305"/>
      <c r="BT8378" s="305"/>
      <c r="BU8378" s="305"/>
      <c r="BV8378" s="305"/>
      <c r="BW8378" s="305"/>
      <c r="BX8378" s="305"/>
      <c r="BY8378" s="305"/>
      <c r="BZ8378" s="305"/>
      <c r="CA8378" s="305"/>
      <c r="CE8378" s="110"/>
    </row>
    <row r="8379" spans="9:83" s="108" customFormat="1" x14ac:dyDescent="0.25">
      <c r="I8379" s="111"/>
      <c r="J8379" s="111"/>
      <c r="K8379" s="111"/>
      <c r="L8379" s="111"/>
      <c r="M8379" s="111"/>
      <c r="N8379" s="111"/>
      <c r="O8379" s="112"/>
      <c r="AF8379" s="109"/>
      <c r="AG8379" s="109"/>
      <c r="AH8379" s="109"/>
      <c r="AN8379" s="109"/>
      <c r="AO8379" s="109"/>
      <c r="AP8379" s="109"/>
      <c r="BF8379" s="305"/>
      <c r="BG8379" s="305"/>
      <c r="BJ8379" s="344"/>
      <c r="BK8379" s="344"/>
      <c r="BS8379" s="305"/>
      <c r="BT8379" s="305"/>
      <c r="BU8379" s="305"/>
      <c r="BV8379" s="305"/>
      <c r="BW8379" s="305"/>
      <c r="BX8379" s="305"/>
      <c r="BY8379" s="305"/>
      <c r="BZ8379" s="305"/>
      <c r="CA8379" s="305"/>
      <c r="CE8379" s="110"/>
    </row>
    <row r="8380" spans="9:83" s="108" customFormat="1" x14ac:dyDescent="0.25">
      <c r="I8380" s="111"/>
      <c r="J8380" s="111"/>
      <c r="K8380" s="111"/>
      <c r="L8380" s="111"/>
      <c r="M8380" s="111"/>
      <c r="N8380" s="111"/>
      <c r="O8380" s="112"/>
      <c r="AF8380" s="109"/>
      <c r="AG8380" s="109"/>
      <c r="AH8380" s="109"/>
      <c r="AN8380" s="109"/>
      <c r="AO8380" s="109"/>
      <c r="AP8380" s="109"/>
      <c r="BF8380" s="305"/>
      <c r="BG8380" s="305"/>
      <c r="BJ8380" s="344"/>
      <c r="BK8380" s="344"/>
      <c r="BS8380" s="305"/>
      <c r="BT8380" s="305"/>
      <c r="BU8380" s="305"/>
      <c r="BV8380" s="305"/>
      <c r="BW8380" s="305"/>
      <c r="BX8380" s="305"/>
      <c r="BY8380" s="305"/>
      <c r="BZ8380" s="305"/>
      <c r="CA8380" s="305"/>
      <c r="CE8380" s="110"/>
    </row>
    <row r="8381" spans="9:83" s="108" customFormat="1" x14ac:dyDescent="0.25">
      <c r="I8381" s="111"/>
      <c r="J8381" s="111"/>
      <c r="K8381" s="111"/>
      <c r="L8381" s="111"/>
      <c r="M8381" s="111"/>
      <c r="N8381" s="111"/>
      <c r="O8381" s="112"/>
      <c r="AF8381" s="109"/>
      <c r="AG8381" s="109"/>
      <c r="AH8381" s="109"/>
      <c r="AN8381" s="109"/>
      <c r="AO8381" s="109"/>
      <c r="AP8381" s="109"/>
      <c r="BF8381" s="305"/>
      <c r="BG8381" s="305"/>
      <c r="BJ8381" s="344"/>
      <c r="BK8381" s="344"/>
      <c r="BS8381" s="305"/>
      <c r="BT8381" s="305"/>
      <c r="BU8381" s="305"/>
      <c r="BV8381" s="305"/>
      <c r="BW8381" s="305"/>
      <c r="BX8381" s="305"/>
      <c r="BY8381" s="305"/>
      <c r="BZ8381" s="305"/>
      <c r="CA8381" s="305"/>
      <c r="CE8381" s="110"/>
    </row>
    <row r="8382" spans="9:83" s="108" customFormat="1" x14ac:dyDescent="0.25">
      <c r="I8382" s="111"/>
      <c r="J8382" s="111"/>
      <c r="K8382" s="111"/>
      <c r="L8382" s="111"/>
      <c r="M8382" s="111"/>
      <c r="N8382" s="111"/>
      <c r="O8382" s="112"/>
      <c r="AF8382" s="109"/>
      <c r="AG8382" s="109"/>
      <c r="AH8382" s="109"/>
      <c r="AN8382" s="109"/>
      <c r="AO8382" s="109"/>
      <c r="AP8382" s="109"/>
      <c r="BF8382" s="305"/>
      <c r="BG8382" s="305"/>
      <c r="BJ8382" s="344"/>
      <c r="BK8382" s="344"/>
      <c r="BS8382" s="305"/>
      <c r="BT8382" s="305"/>
      <c r="BU8382" s="305"/>
      <c r="BV8382" s="305"/>
      <c r="BW8382" s="305"/>
      <c r="BX8382" s="305"/>
      <c r="BY8382" s="305"/>
      <c r="BZ8382" s="305"/>
      <c r="CA8382" s="305"/>
      <c r="CE8382" s="110"/>
    </row>
    <row r="8383" spans="9:83" s="108" customFormat="1" x14ac:dyDescent="0.25">
      <c r="I8383" s="111"/>
      <c r="J8383" s="111"/>
      <c r="K8383" s="111"/>
      <c r="L8383" s="111"/>
      <c r="M8383" s="111"/>
      <c r="N8383" s="111"/>
      <c r="O8383" s="112"/>
      <c r="AF8383" s="109"/>
      <c r="AG8383" s="109"/>
      <c r="AH8383" s="109"/>
      <c r="AN8383" s="109"/>
      <c r="AO8383" s="109"/>
      <c r="AP8383" s="109"/>
      <c r="BF8383" s="305"/>
      <c r="BG8383" s="305"/>
      <c r="BJ8383" s="344"/>
      <c r="BK8383" s="344"/>
      <c r="BS8383" s="305"/>
      <c r="BT8383" s="305"/>
      <c r="BU8383" s="305"/>
      <c r="BV8383" s="305"/>
      <c r="BW8383" s="305"/>
      <c r="BX8383" s="305"/>
      <c r="BY8383" s="305"/>
      <c r="BZ8383" s="305"/>
      <c r="CA8383" s="305"/>
      <c r="CE8383" s="110"/>
    </row>
    <row r="8384" spans="9:83" s="108" customFormat="1" x14ac:dyDescent="0.25">
      <c r="I8384" s="111"/>
      <c r="J8384" s="111"/>
      <c r="K8384" s="111"/>
      <c r="L8384" s="111"/>
      <c r="M8384" s="111"/>
      <c r="N8384" s="111"/>
      <c r="O8384" s="112"/>
      <c r="AF8384" s="109"/>
      <c r="AG8384" s="109"/>
      <c r="AH8384" s="109"/>
      <c r="AN8384" s="109"/>
      <c r="AO8384" s="109"/>
      <c r="AP8384" s="109"/>
      <c r="BF8384" s="305"/>
      <c r="BG8384" s="305"/>
      <c r="BJ8384" s="344"/>
      <c r="BK8384" s="344"/>
      <c r="BS8384" s="305"/>
      <c r="BT8384" s="305"/>
      <c r="BU8384" s="305"/>
      <c r="BV8384" s="305"/>
      <c r="BW8384" s="305"/>
      <c r="BX8384" s="305"/>
      <c r="BY8384" s="305"/>
      <c r="BZ8384" s="305"/>
      <c r="CA8384" s="305"/>
      <c r="CE8384" s="110"/>
    </row>
    <row r="8385" spans="9:83" s="108" customFormat="1" x14ac:dyDescent="0.25">
      <c r="I8385" s="111"/>
      <c r="J8385" s="111"/>
      <c r="K8385" s="111"/>
      <c r="L8385" s="111"/>
      <c r="M8385" s="111"/>
      <c r="N8385" s="111"/>
      <c r="O8385" s="112"/>
      <c r="AF8385" s="109"/>
      <c r="AG8385" s="109"/>
      <c r="AH8385" s="109"/>
      <c r="AN8385" s="109"/>
      <c r="AO8385" s="109"/>
      <c r="AP8385" s="109"/>
      <c r="BF8385" s="305"/>
      <c r="BG8385" s="305"/>
      <c r="BJ8385" s="344"/>
      <c r="BK8385" s="344"/>
      <c r="BS8385" s="305"/>
      <c r="BT8385" s="305"/>
      <c r="BU8385" s="305"/>
      <c r="BV8385" s="305"/>
      <c r="BW8385" s="305"/>
      <c r="BX8385" s="305"/>
      <c r="BY8385" s="305"/>
      <c r="BZ8385" s="305"/>
      <c r="CA8385" s="305"/>
      <c r="CE8385" s="110"/>
    </row>
    <row r="8386" spans="9:83" s="108" customFormat="1" x14ac:dyDescent="0.25">
      <c r="I8386" s="111"/>
      <c r="J8386" s="111"/>
      <c r="K8386" s="111"/>
      <c r="L8386" s="111"/>
      <c r="M8386" s="111"/>
      <c r="N8386" s="111"/>
      <c r="O8386" s="112"/>
      <c r="AF8386" s="109"/>
      <c r="AG8386" s="109"/>
      <c r="AH8386" s="109"/>
      <c r="AN8386" s="109"/>
      <c r="AO8386" s="109"/>
      <c r="AP8386" s="109"/>
      <c r="BF8386" s="305"/>
      <c r="BG8386" s="305"/>
      <c r="BJ8386" s="344"/>
      <c r="BK8386" s="344"/>
      <c r="BS8386" s="305"/>
      <c r="BT8386" s="305"/>
      <c r="BU8386" s="305"/>
      <c r="BV8386" s="305"/>
      <c r="BW8386" s="305"/>
      <c r="BX8386" s="305"/>
      <c r="BY8386" s="305"/>
      <c r="BZ8386" s="305"/>
      <c r="CA8386" s="305"/>
      <c r="CE8386" s="110"/>
    </row>
    <row r="8387" spans="9:83" s="108" customFormat="1" x14ac:dyDescent="0.25">
      <c r="I8387" s="111"/>
      <c r="J8387" s="111"/>
      <c r="K8387" s="111"/>
      <c r="L8387" s="111"/>
      <c r="M8387" s="111"/>
      <c r="N8387" s="111"/>
      <c r="O8387" s="112"/>
      <c r="AF8387" s="109"/>
      <c r="AG8387" s="109"/>
      <c r="AH8387" s="109"/>
      <c r="AN8387" s="109"/>
      <c r="AO8387" s="109"/>
      <c r="AP8387" s="109"/>
      <c r="BF8387" s="305"/>
      <c r="BG8387" s="305"/>
      <c r="BJ8387" s="344"/>
      <c r="BK8387" s="344"/>
      <c r="BS8387" s="305"/>
      <c r="BT8387" s="305"/>
      <c r="BU8387" s="305"/>
      <c r="BV8387" s="305"/>
      <c r="BW8387" s="305"/>
      <c r="BX8387" s="305"/>
      <c r="BY8387" s="305"/>
      <c r="BZ8387" s="305"/>
      <c r="CA8387" s="305"/>
      <c r="CE8387" s="110"/>
    </row>
    <row r="8388" spans="9:83" s="108" customFormat="1" x14ac:dyDescent="0.25">
      <c r="I8388" s="111"/>
      <c r="J8388" s="111"/>
      <c r="K8388" s="111"/>
      <c r="L8388" s="111"/>
      <c r="M8388" s="111"/>
      <c r="N8388" s="111"/>
      <c r="O8388" s="112"/>
      <c r="AF8388" s="109"/>
      <c r="AG8388" s="109"/>
      <c r="AH8388" s="109"/>
      <c r="AN8388" s="109"/>
      <c r="AO8388" s="109"/>
      <c r="AP8388" s="109"/>
      <c r="BF8388" s="305"/>
      <c r="BG8388" s="305"/>
      <c r="BJ8388" s="344"/>
      <c r="BK8388" s="344"/>
      <c r="BS8388" s="305"/>
      <c r="BT8388" s="305"/>
      <c r="BU8388" s="305"/>
      <c r="BV8388" s="305"/>
      <c r="BW8388" s="305"/>
      <c r="BX8388" s="305"/>
      <c r="BY8388" s="305"/>
      <c r="BZ8388" s="305"/>
      <c r="CA8388" s="305"/>
      <c r="CE8388" s="110"/>
    </row>
    <row r="8389" spans="9:83" s="108" customFormat="1" x14ac:dyDescent="0.25">
      <c r="I8389" s="111"/>
      <c r="J8389" s="111"/>
      <c r="K8389" s="111"/>
      <c r="L8389" s="111"/>
      <c r="M8389" s="111"/>
      <c r="N8389" s="111"/>
      <c r="O8389" s="112"/>
      <c r="AF8389" s="109"/>
      <c r="AG8389" s="109"/>
      <c r="AH8389" s="109"/>
      <c r="AN8389" s="109"/>
      <c r="AO8389" s="109"/>
      <c r="AP8389" s="109"/>
      <c r="BF8389" s="305"/>
      <c r="BG8389" s="305"/>
      <c r="BJ8389" s="344"/>
      <c r="BK8389" s="344"/>
      <c r="BS8389" s="305"/>
      <c r="BT8389" s="305"/>
      <c r="BU8389" s="305"/>
      <c r="BV8389" s="305"/>
      <c r="BW8389" s="305"/>
      <c r="BX8389" s="305"/>
      <c r="BY8389" s="305"/>
      <c r="BZ8389" s="305"/>
      <c r="CA8389" s="305"/>
      <c r="CE8389" s="110"/>
    </row>
    <row r="8390" spans="9:83" s="108" customFormat="1" x14ac:dyDescent="0.25">
      <c r="I8390" s="111"/>
      <c r="J8390" s="111"/>
      <c r="K8390" s="111"/>
      <c r="L8390" s="111"/>
      <c r="M8390" s="111"/>
      <c r="N8390" s="111"/>
      <c r="O8390" s="112"/>
      <c r="AF8390" s="109"/>
      <c r="AG8390" s="109"/>
      <c r="AH8390" s="109"/>
      <c r="AN8390" s="109"/>
      <c r="AO8390" s="109"/>
      <c r="AP8390" s="109"/>
      <c r="BF8390" s="305"/>
      <c r="BG8390" s="305"/>
      <c r="BJ8390" s="344"/>
      <c r="BK8390" s="344"/>
      <c r="BS8390" s="305"/>
      <c r="BT8390" s="305"/>
      <c r="BU8390" s="305"/>
      <c r="BV8390" s="305"/>
      <c r="BW8390" s="305"/>
      <c r="BX8390" s="305"/>
      <c r="BY8390" s="305"/>
      <c r="BZ8390" s="305"/>
      <c r="CA8390" s="305"/>
      <c r="CE8390" s="110"/>
    </row>
    <row r="8391" spans="9:83" s="108" customFormat="1" x14ac:dyDescent="0.25">
      <c r="I8391" s="111"/>
      <c r="J8391" s="111"/>
      <c r="K8391" s="111"/>
      <c r="L8391" s="111"/>
      <c r="M8391" s="111"/>
      <c r="N8391" s="111"/>
      <c r="O8391" s="112"/>
      <c r="AF8391" s="109"/>
      <c r="AG8391" s="109"/>
      <c r="AH8391" s="109"/>
      <c r="AN8391" s="109"/>
      <c r="AO8391" s="109"/>
      <c r="AP8391" s="109"/>
      <c r="BF8391" s="305"/>
      <c r="BG8391" s="305"/>
      <c r="BJ8391" s="344"/>
      <c r="BK8391" s="344"/>
      <c r="BS8391" s="305"/>
      <c r="BT8391" s="305"/>
      <c r="BU8391" s="305"/>
      <c r="BV8391" s="305"/>
      <c r="BW8391" s="305"/>
      <c r="BX8391" s="305"/>
      <c r="BY8391" s="305"/>
      <c r="BZ8391" s="305"/>
      <c r="CA8391" s="305"/>
      <c r="CE8391" s="110"/>
    </row>
    <row r="8392" spans="9:83" s="108" customFormat="1" x14ac:dyDescent="0.25">
      <c r="I8392" s="111"/>
      <c r="J8392" s="111"/>
      <c r="K8392" s="111"/>
      <c r="L8392" s="111"/>
      <c r="M8392" s="111"/>
      <c r="N8392" s="111"/>
      <c r="O8392" s="112"/>
      <c r="AF8392" s="109"/>
      <c r="AG8392" s="109"/>
      <c r="AH8392" s="109"/>
      <c r="AN8392" s="109"/>
      <c r="AO8392" s="109"/>
      <c r="AP8392" s="109"/>
      <c r="BF8392" s="305"/>
      <c r="BG8392" s="305"/>
      <c r="BJ8392" s="344"/>
      <c r="BK8392" s="344"/>
      <c r="BS8392" s="305"/>
      <c r="BT8392" s="305"/>
      <c r="BU8392" s="305"/>
      <c r="BV8392" s="305"/>
      <c r="BW8392" s="305"/>
      <c r="BX8392" s="305"/>
      <c r="BY8392" s="305"/>
      <c r="BZ8392" s="305"/>
      <c r="CA8392" s="305"/>
      <c r="CE8392" s="110"/>
    </row>
    <row r="8393" spans="9:83" s="108" customFormat="1" x14ac:dyDescent="0.25">
      <c r="I8393" s="111"/>
      <c r="J8393" s="111"/>
      <c r="K8393" s="111"/>
      <c r="L8393" s="111"/>
      <c r="M8393" s="111"/>
      <c r="N8393" s="111"/>
      <c r="O8393" s="112"/>
      <c r="AF8393" s="109"/>
      <c r="AG8393" s="109"/>
      <c r="AH8393" s="109"/>
      <c r="AN8393" s="109"/>
      <c r="AO8393" s="109"/>
      <c r="AP8393" s="109"/>
      <c r="BF8393" s="305"/>
      <c r="BG8393" s="305"/>
      <c r="BJ8393" s="344"/>
      <c r="BK8393" s="344"/>
      <c r="BS8393" s="305"/>
      <c r="BT8393" s="305"/>
      <c r="BU8393" s="305"/>
      <c r="BV8393" s="305"/>
      <c r="BW8393" s="305"/>
      <c r="BX8393" s="305"/>
      <c r="BY8393" s="305"/>
      <c r="BZ8393" s="305"/>
      <c r="CA8393" s="305"/>
      <c r="CE8393" s="110"/>
    </row>
    <row r="8394" spans="9:83" s="108" customFormat="1" x14ac:dyDescent="0.25">
      <c r="I8394" s="111"/>
      <c r="J8394" s="111"/>
      <c r="K8394" s="111"/>
      <c r="L8394" s="111"/>
      <c r="M8394" s="111"/>
      <c r="N8394" s="111"/>
      <c r="O8394" s="112"/>
      <c r="AF8394" s="109"/>
      <c r="AG8394" s="109"/>
      <c r="AH8394" s="109"/>
      <c r="AN8394" s="109"/>
      <c r="AO8394" s="109"/>
      <c r="AP8394" s="109"/>
      <c r="BF8394" s="305"/>
      <c r="BG8394" s="305"/>
      <c r="BJ8394" s="344"/>
      <c r="BK8394" s="344"/>
      <c r="BS8394" s="305"/>
      <c r="BT8394" s="305"/>
      <c r="BU8394" s="305"/>
      <c r="BV8394" s="305"/>
      <c r="BW8394" s="305"/>
      <c r="BX8394" s="305"/>
      <c r="BY8394" s="305"/>
      <c r="BZ8394" s="305"/>
      <c r="CA8394" s="305"/>
      <c r="CE8394" s="110"/>
    </row>
    <row r="8395" spans="9:83" s="108" customFormat="1" x14ac:dyDescent="0.25">
      <c r="I8395" s="111"/>
      <c r="J8395" s="111"/>
      <c r="K8395" s="111"/>
      <c r="L8395" s="111"/>
      <c r="M8395" s="111"/>
      <c r="N8395" s="111"/>
      <c r="O8395" s="112"/>
      <c r="AF8395" s="109"/>
      <c r="AG8395" s="109"/>
      <c r="AH8395" s="109"/>
      <c r="AN8395" s="109"/>
      <c r="AO8395" s="109"/>
      <c r="AP8395" s="109"/>
      <c r="BF8395" s="305"/>
      <c r="BG8395" s="305"/>
      <c r="BJ8395" s="344"/>
      <c r="BK8395" s="344"/>
      <c r="BS8395" s="305"/>
      <c r="BT8395" s="305"/>
      <c r="BU8395" s="305"/>
      <c r="BV8395" s="305"/>
      <c r="BW8395" s="305"/>
      <c r="BX8395" s="305"/>
      <c r="BY8395" s="305"/>
      <c r="BZ8395" s="305"/>
      <c r="CA8395" s="305"/>
      <c r="CE8395" s="110"/>
    </row>
    <row r="8396" spans="9:83" s="108" customFormat="1" x14ac:dyDescent="0.25">
      <c r="I8396" s="111"/>
      <c r="J8396" s="111"/>
      <c r="K8396" s="111"/>
      <c r="L8396" s="111"/>
      <c r="M8396" s="111"/>
      <c r="N8396" s="111"/>
      <c r="O8396" s="112"/>
      <c r="AF8396" s="109"/>
      <c r="AG8396" s="109"/>
      <c r="AH8396" s="109"/>
      <c r="AN8396" s="109"/>
      <c r="AO8396" s="109"/>
      <c r="AP8396" s="109"/>
      <c r="BF8396" s="305"/>
      <c r="BG8396" s="305"/>
      <c r="BJ8396" s="344"/>
      <c r="BK8396" s="344"/>
      <c r="BS8396" s="305"/>
      <c r="BT8396" s="305"/>
      <c r="BU8396" s="305"/>
      <c r="BV8396" s="305"/>
      <c r="BW8396" s="305"/>
      <c r="BX8396" s="305"/>
      <c r="BY8396" s="305"/>
      <c r="BZ8396" s="305"/>
      <c r="CA8396" s="305"/>
      <c r="CE8396" s="110"/>
    </row>
    <row r="8397" spans="9:83" s="108" customFormat="1" x14ac:dyDescent="0.25">
      <c r="I8397" s="111"/>
      <c r="J8397" s="111"/>
      <c r="K8397" s="111"/>
      <c r="L8397" s="111"/>
      <c r="M8397" s="111"/>
      <c r="N8397" s="111"/>
      <c r="O8397" s="112"/>
      <c r="AF8397" s="109"/>
      <c r="AG8397" s="109"/>
      <c r="AH8397" s="109"/>
      <c r="AN8397" s="109"/>
      <c r="AO8397" s="109"/>
      <c r="AP8397" s="109"/>
      <c r="BF8397" s="305"/>
      <c r="BG8397" s="305"/>
      <c r="BJ8397" s="344"/>
      <c r="BK8397" s="344"/>
      <c r="BS8397" s="305"/>
      <c r="BT8397" s="305"/>
      <c r="BU8397" s="305"/>
      <c r="BV8397" s="305"/>
      <c r="BW8397" s="305"/>
      <c r="BX8397" s="305"/>
      <c r="BY8397" s="305"/>
      <c r="BZ8397" s="305"/>
      <c r="CA8397" s="305"/>
      <c r="CE8397" s="110"/>
    </row>
    <row r="8398" spans="9:83" s="108" customFormat="1" x14ac:dyDescent="0.25">
      <c r="I8398" s="111"/>
      <c r="J8398" s="111"/>
      <c r="K8398" s="111"/>
      <c r="L8398" s="111"/>
      <c r="M8398" s="111"/>
      <c r="N8398" s="111"/>
      <c r="O8398" s="112"/>
      <c r="AF8398" s="109"/>
      <c r="AG8398" s="109"/>
      <c r="AH8398" s="109"/>
      <c r="AN8398" s="109"/>
      <c r="AO8398" s="109"/>
      <c r="AP8398" s="109"/>
      <c r="BF8398" s="305"/>
      <c r="BG8398" s="305"/>
      <c r="BJ8398" s="344"/>
      <c r="BK8398" s="344"/>
      <c r="BS8398" s="305"/>
      <c r="BT8398" s="305"/>
      <c r="BU8398" s="305"/>
      <c r="BV8398" s="305"/>
      <c r="BW8398" s="305"/>
      <c r="BX8398" s="305"/>
      <c r="BY8398" s="305"/>
      <c r="BZ8398" s="305"/>
      <c r="CA8398" s="305"/>
      <c r="CE8398" s="110"/>
    </row>
    <row r="8399" spans="9:83" s="108" customFormat="1" x14ac:dyDescent="0.25">
      <c r="I8399" s="111"/>
      <c r="J8399" s="111"/>
      <c r="K8399" s="111"/>
      <c r="L8399" s="111"/>
      <c r="M8399" s="111"/>
      <c r="N8399" s="111"/>
      <c r="O8399" s="112"/>
      <c r="AF8399" s="109"/>
      <c r="AG8399" s="109"/>
      <c r="AH8399" s="109"/>
      <c r="AN8399" s="109"/>
      <c r="AO8399" s="109"/>
      <c r="AP8399" s="109"/>
      <c r="BF8399" s="305"/>
      <c r="BG8399" s="305"/>
      <c r="BJ8399" s="344"/>
      <c r="BK8399" s="344"/>
      <c r="BS8399" s="305"/>
      <c r="BT8399" s="305"/>
      <c r="BU8399" s="305"/>
      <c r="BV8399" s="305"/>
      <c r="BW8399" s="305"/>
      <c r="BX8399" s="305"/>
      <c r="BY8399" s="305"/>
      <c r="BZ8399" s="305"/>
      <c r="CA8399" s="305"/>
      <c r="CE8399" s="110"/>
    </row>
    <row r="8400" spans="9:83" s="108" customFormat="1" x14ac:dyDescent="0.25">
      <c r="I8400" s="111"/>
      <c r="J8400" s="111"/>
      <c r="K8400" s="111"/>
      <c r="L8400" s="111"/>
      <c r="M8400" s="111"/>
      <c r="N8400" s="111"/>
      <c r="O8400" s="112"/>
      <c r="AF8400" s="109"/>
      <c r="AG8400" s="109"/>
      <c r="AH8400" s="109"/>
      <c r="AN8400" s="109"/>
      <c r="AO8400" s="109"/>
      <c r="AP8400" s="109"/>
      <c r="BF8400" s="305"/>
      <c r="BG8400" s="305"/>
      <c r="BJ8400" s="344"/>
      <c r="BK8400" s="344"/>
      <c r="BS8400" s="305"/>
      <c r="BT8400" s="305"/>
      <c r="BU8400" s="305"/>
      <c r="BV8400" s="305"/>
      <c r="BW8400" s="305"/>
      <c r="BX8400" s="305"/>
      <c r="BY8400" s="305"/>
      <c r="BZ8400" s="305"/>
      <c r="CA8400" s="305"/>
      <c r="CE8400" s="110"/>
    </row>
    <row r="8401" spans="9:83" s="108" customFormat="1" x14ac:dyDescent="0.25">
      <c r="I8401" s="111"/>
      <c r="J8401" s="111"/>
      <c r="K8401" s="111"/>
      <c r="L8401" s="111"/>
      <c r="M8401" s="111"/>
      <c r="N8401" s="111"/>
      <c r="O8401" s="112"/>
      <c r="AF8401" s="109"/>
      <c r="AG8401" s="109"/>
      <c r="AH8401" s="109"/>
      <c r="AN8401" s="109"/>
      <c r="AO8401" s="109"/>
      <c r="AP8401" s="109"/>
      <c r="BF8401" s="305"/>
      <c r="BG8401" s="305"/>
      <c r="BJ8401" s="344"/>
      <c r="BK8401" s="344"/>
      <c r="BS8401" s="305"/>
      <c r="BT8401" s="305"/>
      <c r="BU8401" s="305"/>
      <c r="BV8401" s="305"/>
      <c r="BW8401" s="305"/>
      <c r="BX8401" s="305"/>
      <c r="BY8401" s="305"/>
      <c r="BZ8401" s="305"/>
      <c r="CA8401" s="305"/>
      <c r="CE8401" s="110"/>
    </row>
    <row r="8402" spans="9:83" s="108" customFormat="1" x14ac:dyDescent="0.25">
      <c r="I8402" s="111"/>
      <c r="J8402" s="111"/>
      <c r="K8402" s="111"/>
      <c r="L8402" s="111"/>
      <c r="M8402" s="111"/>
      <c r="N8402" s="111"/>
      <c r="O8402" s="112"/>
      <c r="AF8402" s="109"/>
      <c r="AG8402" s="109"/>
      <c r="AH8402" s="109"/>
      <c r="AN8402" s="109"/>
      <c r="AO8402" s="109"/>
      <c r="AP8402" s="109"/>
      <c r="BF8402" s="305"/>
      <c r="BG8402" s="305"/>
      <c r="BJ8402" s="344"/>
      <c r="BK8402" s="344"/>
      <c r="BS8402" s="305"/>
      <c r="BT8402" s="305"/>
      <c r="BU8402" s="305"/>
      <c r="BV8402" s="305"/>
      <c r="BW8402" s="305"/>
      <c r="BX8402" s="305"/>
      <c r="BY8402" s="305"/>
      <c r="BZ8402" s="305"/>
      <c r="CA8402" s="305"/>
      <c r="CE8402" s="110"/>
    </row>
    <row r="8403" spans="9:83" s="108" customFormat="1" x14ac:dyDescent="0.25">
      <c r="I8403" s="111"/>
      <c r="J8403" s="111"/>
      <c r="K8403" s="111"/>
      <c r="L8403" s="111"/>
      <c r="M8403" s="111"/>
      <c r="N8403" s="111"/>
      <c r="O8403" s="112"/>
      <c r="AF8403" s="109"/>
      <c r="AG8403" s="109"/>
      <c r="AH8403" s="109"/>
      <c r="AN8403" s="109"/>
      <c r="AO8403" s="109"/>
      <c r="AP8403" s="109"/>
      <c r="BF8403" s="305"/>
      <c r="BG8403" s="305"/>
      <c r="BJ8403" s="344"/>
      <c r="BK8403" s="344"/>
      <c r="BS8403" s="305"/>
      <c r="BT8403" s="305"/>
      <c r="BU8403" s="305"/>
      <c r="BV8403" s="305"/>
      <c r="BW8403" s="305"/>
      <c r="BX8403" s="305"/>
      <c r="BY8403" s="305"/>
      <c r="BZ8403" s="305"/>
      <c r="CA8403" s="305"/>
      <c r="CE8403" s="110"/>
    </row>
    <row r="8404" spans="9:83" s="108" customFormat="1" x14ac:dyDescent="0.25">
      <c r="I8404" s="111"/>
      <c r="J8404" s="111"/>
      <c r="K8404" s="111"/>
      <c r="L8404" s="111"/>
      <c r="M8404" s="111"/>
      <c r="N8404" s="111"/>
      <c r="O8404" s="112"/>
      <c r="AF8404" s="109"/>
      <c r="AG8404" s="109"/>
      <c r="AH8404" s="109"/>
      <c r="AN8404" s="109"/>
      <c r="AO8404" s="109"/>
      <c r="AP8404" s="109"/>
      <c r="BF8404" s="305"/>
      <c r="BG8404" s="305"/>
      <c r="BJ8404" s="344"/>
      <c r="BK8404" s="344"/>
      <c r="BS8404" s="305"/>
      <c r="BT8404" s="305"/>
      <c r="BU8404" s="305"/>
      <c r="BV8404" s="305"/>
      <c r="BW8404" s="305"/>
      <c r="BX8404" s="305"/>
      <c r="BY8404" s="305"/>
      <c r="BZ8404" s="305"/>
      <c r="CA8404" s="305"/>
      <c r="CE8404" s="110"/>
    </row>
    <row r="8405" spans="9:83" s="108" customFormat="1" x14ac:dyDescent="0.25">
      <c r="I8405" s="111"/>
      <c r="J8405" s="111"/>
      <c r="K8405" s="111"/>
      <c r="L8405" s="111"/>
      <c r="M8405" s="111"/>
      <c r="N8405" s="111"/>
      <c r="O8405" s="112"/>
      <c r="AF8405" s="109"/>
      <c r="AG8405" s="109"/>
      <c r="AH8405" s="109"/>
      <c r="AN8405" s="109"/>
      <c r="AO8405" s="109"/>
      <c r="AP8405" s="109"/>
      <c r="BF8405" s="305"/>
      <c r="BG8405" s="305"/>
      <c r="BJ8405" s="344"/>
      <c r="BK8405" s="344"/>
      <c r="BS8405" s="305"/>
      <c r="BT8405" s="305"/>
      <c r="BU8405" s="305"/>
      <c r="BV8405" s="305"/>
      <c r="BW8405" s="305"/>
      <c r="BX8405" s="305"/>
      <c r="BY8405" s="305"/>
      <c r="BZ8405" s="305"/>
      <c r="CA8405" s="305"/>
      <c r="CE8405" s="110"/>
    </row>
    <row r="8406" spans="9:83" s="108" customFormat="1" x14ac:dyDescent="0.25">
      <c r="I8406" s="111"/>
      <c r="J8406" s="111"/>
      <c r="K8406" s="111"/>
      <c r="L8406" s="111"/>
      <c r="M8406" s="111"/>
      <c r="N8406" s="111"/>
      <c r="O8406" s="112"/>
      <c r="AF8406" s="109"/>
      <c r="AG8406" s="109"/>
      <c r="AH8406" s="109"/>
      <c r="AN8406" s="109"/>
      <c r="AO8406" s="109"/>
      <c r="AP8406" s="109"/>
      <c r="BF8406" s="305"/>
      <c r="BG8406" s="305"/>
      <c r="BJ8406" s="344"/>
      <c r="BK8406" s="344"/>
      <c r="BS8406" s="305"/>
      <c r="BT8406" s="305"/>
      <c r="BU8406" s="305"/>
      <c r="BV8406" s="305"/>
      <c r="BW8406" s="305"/>
      <c r="BX8406" s="305"/>
      <c r="BY8406" s="305"/>
      <c r="BZ8406" s="305"/>
      <c r="CA8406" s="305"/>
      <c r="CE8406" s="110"/>
    </row>
    <row r="8407" spans="9:83" s="108" customFormat="1" x14ac:dyDescent="0.25">
      <c r="I8407" s="111"/>
      <c r="J8407" s="111"/>
      <c r="K8407" s="111"/>
      <c r="L8407" s="111"/>
      <c r="M8407" s="111"/>
      <c r="N8407" s="111"/>
      <c r="O8407" s="112"/>
      <c r="AF8407" s="109"/>
      <c r="AG8407" s="109"/>
      <c r="AH8407" s="109"/>
      <c r="AN8407" s="109"/>
      <c r="AO8407" s="109"/>
      <c r="AP8407" s="109"/>
      <c r="BF8407" s="305"/>
      <c r="BG8407" s="305"/>
      <c r="BJ8407" s="344"/>
      <c r="BK8407" s="344"/>
      <c r="BS8407" s="305"/>
      <c r="BT8407" s="305"/>
      <c r="BU8407" s="305"/>
      <c r="BV8407" s="305"/>
      <c r="BW8407" s="305"/>
      <c r="BX8407" s="305"/>
      <c r="BY8407" s="305"/>
      <c r="BZ8407" s="305"/>
      <c r="CA8407" s="305"/>
      <c r="CE8407" s="110"/>
    </row>
    <row r="8408" spans="9:83" s="108" customFormat="1" x14ac:dyDescent="0.25">
      <c r="I8408" s="111"/>
      <c r="J8408" s="111"/>
      <c r="K8408" s="111"/>
      <c r="L8408" s="111"/>
      <c r="M8408" s="111"/>
      <c r="N8408" s="111"/>
      <c r="O8408" s="112"/>
      <c r="AF8408" s="109"/>
      <c r="AG8408" s="109"/>
      <c r="AH8408" s="109"/>
      <c r="AN8408" s="109"/>
      <c r="AO8408" s="109"/>
      <c r="AP8408" s="109"/>
      <c r="BF8408" s="305"/>
      <c r="BG8408" s="305"/>
      <c r="BJ8408" s="344"/>
      <c r="BK8408" s="344"/>
      <c r="BS8408" s="305"/>
      <c r="BT8408" s="305"/>
      <c r="BU8408" s="305"/>
      <c r="BV8408" s="305"/>
      <c r="BW8408" s="305"/>
      <c r="BX8408" s="305"/>
      <c r="BY8408" s="305"/>
      <c r="BZ8408" s="305"/>
      <c r="CA8408" s="305"/>
      <c r="CE8408" s="110"/>
    </row>
    <row r="8409" spans="9:83" s="108" customFormat="1" x14ac:dyDescent="0.25">
      <c r="I8409" s="111"/>
      <c r="J8409" s="111"/>
      <c r="K8409" s="111"/>
      <c r="L8409" s="111"/>
      <c r="M8409" s="111"/>
      <c r="N8409" s="111"/>
      <c r="O8409" s="112"/>
      <c r="AF8409" s="109"/>
      <c r="AG8409" s="109"/>
      <c r="AH8409" s="109"/>
      <c r="AN8409" s="109"/>
      <c r="AO8409" s="109"/>
      <c r="AP8409" s="109"/>
      <c r="BF8409" s="305"/>
      <c r="BG8409" s="305"/>
      <c r="BJ8409" s="344"/>
      <c r="BK8409" s="344"/>
      <c r="BS8409" s="305"/>
      <c r="BT8409" s="305"/>
      <c r="BU8409" s="305"/>
      <c r="BV8409" s="305"/>
      <c r="BW8409" s="305"/>
      <c r="BX8409" s="305"/>
      <c r="BY8409" s="305"/>
      <c r="BZ8409" s="305"/>
      <c r="CA8409" s="305"/>
      <c r="CE8409" s="110"/>
    </row>
    <row r="8410" spans="9:83" s="108" customFormat="1" x14ac:dyDescent="0.25">
      <c r="I8410" s="111"/>
      <c r="J8410" s="111"/>
      <c r="K8410" s="111"/>
      <c r="L8410" s="111"/>
      <c r="M8410" s="111"/>
      <c r="N8410" s="111"/>
      <c r="O8410" s="112"/>
      <c r="AF8410" s="109"/>
      <c r="AG8410" s="109"/>
      <c r="AH8410" s="109"/>
      <c r="AN8410" s="109"/>
      <c r="AO8410" s="109"/>
      <c r="AP8410" s="109"/>
      <c r="BF8410" s="305"/>
      <c r="BG8410" s="305"/>
      <c r="BJ8410" s="344"/>
      <c r="BK8410" s="344"/>
      <c r="BS8410" s="305"/>
      <c r="BT8410" s="305"/>
      <c r="BU8410" s="305"/>
      <c r="BV8410" s="305"/>
      <c r="BW8410" s="305"/>
      <c r="BX8410" s="305"/>
      <c r="BY8410" s="305"/>
      <c r="BZ8410" s="305"/>
      <c r="CA8410" s="305"/>
      <c r="CE8410" s="110"/>
    </row>
    <row r="8411" spans="9:83" s="108" customFormat="1" x14ac:dyDescent="0.25">
      <c r="I8411" s="111"/>
      <c r="J8411" s="111"/>
      <c r="K8411" s="111"/>
      <c r="L8411" s="111"/>
      <c r="M8411" s="111"/>
      <c r="N8411" s="111"/>
      <c r="O8411" s="112"/>
      <c r="AF8411" s="109"/>
      <c r="AG8411" s="109"/>
      <c r="AH8411" s="109"/>
      <c r="AN8411" s="109"/>
      <c r="AO8411" s="109"/>
      <c r="AP8411" s="109"/>
      <c r="BF8411" s="305"/>
      <c r="BG8411" s="305"/>
      <c r="BJ8411" s="344"/>
      <c r="BK8411" s="344"/>
      <c r="BS8411" s="305"/>
      <c r="BT8411" s="305"/>
      <c r="BU8411" s="305"/>
      <c r="BV8411" s="305"/>
      <c r="BW8411" s="305"/>
      <c r="BX8411" s="305"/>
      <c r="BY8411" s="305"/>
      <c r="BZ8411" s="305"/>
      <c r="CA8411" s="305"/>
      <c r="CE8411" s="110"/>
    </row>
    <row r="8412" spans="9:83" s="108" customFormat="1" x14ac:dyDescent="0.25">
      <c r="I8412" s="111"/>
      <c r="J8412" s="111"/>
      <c r="K8412" s="111"/>
      <c r="L8412" s="111"/>
      <c r="M8412" s="111"/>
      <c r="N8412" s="111"/>
      <c r="O8412" s="112"/>
      <c r="AF8412" s="109"/>
      <c r="AG8412" s="109"/>
      <c r="AH8412" s="109"/>
      <c r="AN8412" s="109"/>
      <c r="AO8412" s="109"/>
      <c r="AP8412" s="109"/>
      <c r="BF8412" s="305"/>
      <c r="BG8412" s="305"/>
      <c r="BJ8412" s="344"/>
      <c r="BK8412" s="344"/>
      <c r="BS8412" s="305"/>
      <c r="BT8412" s="305"/>
      <c r="BU8412" s="305"/>
      <c r="BV8412" s="305"/>
      <c r="BW8412" s="305"/>
      <c r="BX8412" s="305"/>
      <c r="BY8412" s="305"/>
      <c r="BZ8412" s="305"/>
      <c r="CA8412" s="305"/>
      <c r="CE8412" s="110"/>
    </row>
    <row r="8413" spans="9:83" s="108" customFormat="1" x14ac:dyDescent="0.25">
      <c r="I8413" s="111"/>
      <c r="J8413" s="111"/>
      <c r="K8413" s="111"/>
      <c r="L8413" s="111"/>
      <c r="M8413" s="111"/>
      <c r="N8413" s="111"/>
      <c r="O8413" s="112"/>
      <c r="AF8413" s="109"/>
      <c r="AG8413" s="109"/>
      <c r="AH8413" s="109"/>
      <c r="AN8413" s="109"/>
      <c r="AO8413" s="109"/>
      <c r="AP8413" s="109"/>
      <c r="BF8413" s="305"/>
      <c r="BG8413" s="305"/>
      <c r="BJ8413" s="344"/>
      <c r="BK8413" s="344"/>
      <c r="BS8413" s="305"/>
      <c r="BT8413" s="305"/>
      <c r="BU8413" s="305"/>
      <c r="BV8413" s="305"/>
      <c r="BW8413" s="305"/>
      <c r="BX8413" s="305"/>
      <c r="BY8413" s="305"/>
      <c r="BZ8413" s="305"/>
      <c r="CA8413" s="305"/>
      <c r="CE8413" s="110"/>
    </row>
    <row r="8414" spans="9:83" s="108" customFormat="1" x14ac:dyDescent="0.25">
      <c r="I8414" s="111"/>
      <c r="J8414" s="111"/>
      <c r="K8414" s="111"/>
      <c r="L8414" s="111"/>
      <c r="M8414" s="111"/>
      <c r="N8414" s="111"/>
      <c r="O8414" s="112"/>
      <c r="AF8414" s="109"/>
      <c r="AG8414" s="109"/>
      <c r="AH8414" s="109"/>
      <c r="AN8414" s="109"/>
      <c r="AO8414" s="109"/>
      <c r="AP8414" s="109"/>
      <c r="BF8414" s="305"/>
      <c r="BG8414" s="305"/>
      <c r="BJ8414" s="344"/>
      <c r="BK8414" s="344"/>
      <c r="BS8414" s="305"/>
      <c r="BT8414" s="305"/>
      <c r="BU8414" s="305"/>
      <c r="BV8414" s="305"/>
      <c r="BW8414" s="305"/>
      <c r="BX8414" s="305"/>
      <c r="BY8414" s="305"/>
      <c r="BZ8414" s="305"/>
      <c r="CA8414" s="305"/>
      <c r="CE8414" s="110"/>
    </row>
    <row r="8415" spans="9:83" s="108" customFormat="1" x14ac:dyDescent="0.25">
      <c r="I8415" s="111"/>
      <c r="J8415" s="111"/>
      <c r="K8415" s="111"/>
      <c r="L8415" s="111"/>
      <c r="M8415" s="111"/>
      <c r="N8415" s="111"/>
      <c r="O8415" s="112"/>
      <c r="AF8415" s="109"/>
      <c r="AG8415" s="109"/>
      <c r="AH8415" s="109"/>
      <c r="AN8415" s="109"/>
      <c r="AO8415" s="109"/>
      <c r="AP8415" s="109"/>
      <c r="BF8415" s="305"/>
      <c r="BG8415" s="305"/>
      <c r="BJ8415" s="344"/>
      <c r="BK8415" s="344"/>
      <c r="BS8415" s="305"/>
      <c r="BT8415" s="305"/>
      <c r="BU8415" s="305"/>
      <c r="BV8415" s="305"/>
      <c r="BW8415" s="305"/>
      <c r="BX8415" s="305"/>
      <c r="BY8415" s="305"/>
      <c r="BZ8415" s="305"/>
      <c r="CA8415" s="305"/>
      <c r="CE8415" s="110"/>
    </row>
    <row r="8416" spans="9:83" s="108" customFormat="1" x14ac:dyDescent="0.25">
      <c r="I8416" s="111"/>
      <c r="J8416" s="111"/>
      <c r="K8416" s="111"/>
      <c r="L8416" s="111"/>
      <c r="M8416" s="111"/>
      <c r="N8416" s="111"/>
      <c r="O8416" s="112"/>
      <c r="AF8416" s="109"/>
      <c r="AG8416" s="109"/>
      <c r="AH8416" s="109"/>
      <c r="AN8416" s="109"/>
      <c r="AO8416" s="109"/>
      <c r="AP8416" s="109"/>
      <c r="BF8416" s="305"/>
      <c r="BG8416" s="305"/>
      <c r="BJ8416" s="344"/>
      <c r="BK8416" s="344"/>
      <c r="BS8416" s="305"/>
      <c r="BT8416" s="305"/>
      <c r="BU8416" s="305"/>
      <c r="BV8416" s="305"/>
      <c r="BW8416" s="305"/>
      <c r="BX8416" s="305"/>
      <c r="BY8416" s="305"/>
      <c r="BZ8416" s="305"/>
      <c r="CA8416" s="305"/>
      <c r="CE8416" s="110"/>
    </row>
    <row r="8417" spans="9:83" s="108" customFormat="1" x14ac:dyDescent="0.25">
      <c r="I8417" s="111"/>
      <c r="J8417" s="111"/>
      <c r="K8417" s="111"/>
      <c r="L8417" s="111"/>
      <c r="M8417" s="111"/>
      <c r="N8417" s="111"/>
      <c r="O8417" s="112"/>
      <c r="AF8417" s="109"/>
      <c r="AG8417" s="109"/>
      <c r="AH8417" s="109"/>
      <c r="AN8417" s="109"/>
      <c r="AO8417" s="109"/>
      <c r="AP8417" s="109"/>
      <c r="BF8417" s="305"/>
      <c r="BG8417" s="305"/>
      <c r="BJ8417" s="344"/>
      <c r="BK8417" s="344"/>
      <c r="BS8417" s="305"/>
      <c r="BT8417" s="305"/>
      <c r="BU8417" s="305"/>
      <c r="BV8417" s="305"/>
      <c r="BW8417" s="305"/>
      <c r="BX8417" s="305"/>
      <c r="BY8417" s="305"/>
      <c r="BZ8417" s="305"/>
      <c r="CA8417" s="305"/>
      <c r="CE8417" s="110"/>
    </row>
    <row r="8418" spans="9:83" s="108" customFormat="1" x14ac:dyDescent="0.25">
      <c r="I8418" s="111"/>
      <c r="J8418" s="111"/>
      <c r="K8418" s="111"/>
      <c r="L8418" s="111"/>
      <c r="M8418" s="111"/>
      <c r="N8418" s="111"/>
      <c r="O8418" s="112"/>
      <c r="AF8418" s="109"/>
      <c r="AG8418" s="109"/>
      <c r="AH8418" s="109"/>
      <c r="AN8418" s="109"/>
      <c r="AO8418" s="109"/>
      <c r="AP8418" s="109"/>
      <c r="BF8418" s="305"/>
      <c r="BG8418" s="305"/>
      <c r="BJ8418" s="344"/>
      <c r="BK8418" s="344"/>
      <c r="BS8418" s="305"/>
      <c r="BT8418" s="305"/>
      <c r="BU8418" s="305"/>
      <c r="BV8418" s="305"/>
      <c r="BW8418" s="305"/>
      <c r="BX8418" s="305"/>
      <c r="BY8418" s="305"/>
      <c r="BZ8418" s="305"/>
      <c r="CA8418" s="305"/>
      <c r="CE8418" s="110"/>
    </row>
    <row r="8419" spans="9:83" s="108" customFormat="1" x14ac:dyDescent="0.25">
      <c r="I8419" s="111"/>
      <c r="J8419" s="111"/>
      <c r="K8419" s="111"/>
      <c r="L8419" s="111"/>
      <c r="M8419" s="111"/>
      <c r="N8419" s="111"/>
      <c r="O8419" s="112"/>
      <c r="AF8419" s="109"/>
      <c r="AG8419" s="109"/>
      <c r="AH8419" s="109"/>
      <c r="AN8419" s="109"/>
      <c r="AO8419" s="109"/>
      <c r="AP8419" s="109"/>
      <c r="BF8419" s="305"/>
      <c r="BG8419" s="305"/>
      <c r="BJ8419" s="344"/>
      <c r="BK8419" s="344"/>
      <c r="BS8419" s="305"/>
      <c r="BT8419" s="305"/>
      <c r="BU8419" s="305"/>
      <c r="BV8419" s="305"/>
      <c r="BW8419" s="305"/>
      <c r="BX8419" s="305"/>
      <c r="BY8419" s="305"/>
      <c r="BZ8419" s="305"/>
      <c r="CA8419" s="305"/>
      <c r="CE8419" s="110"/>
    </row>
    <row r="8420" spans="9:83" s="108" customFormat="1" x14ac:dyDescent="0.25">
      <c r="I8420" s="111"/>
      <c r="J8420" s="111"/>
      <c r="K8420" s="111"/>
      <c r="L8420" s="111"/>
      <c r="M8420" s="111"/>
      <c r="N8420" s="111"/>
      <c r="O8420" s="112"/>
      <c r="AF8420" s="109"/>
      <c r="AG8420" s="109"/>
      <c r="AH8420" s="109"/>
      <c r="AN8420" s="109"/>
      <c r="AO8420" s="109"/>
      <c r="AP8420" s="109"/>
      <c r="BF8420" s="305"/>
      <c r="BG8420" s="305"/>
      <c r="BJ8420" s="344"/>
      <c r="BK8420" s="344"/>
      <c r="BS8420" s="305"/>
      <c r="BT8420" s="305"/>
      <c r="BU8420" s="305"/>
      <c r="BV8420" s="305"/>
      <c r="BW8420" s="305"/>
      <c r="BX8420" s="305"/>
      <c r="BY8420" s="305"/>
      <c r="BZ8420" s="305"/>
      <c r="CA8420" s="305"/>
      <c r="CE8420" s="110"/>
    </row>
    <row r="8421" spans="9:83" s="108" customFormat="1" x14ac:dyDescent="0.25">
      <c r="I8421" s="111"/>
      <c r="J8421" s="111"/>
      <c r="K8421" s="111"/>
      <c r="L8421" s="111"/>
      <c r="M8421" s="111"/>
      <c r="N8421" s="111"/>
      <c r="O8421" s="112"/>
      <c r="AF8421" s="109"/>
      <c r="AG8421" s="109"/>
      <c r="AH8421" s="109"/>
      <c r="AN8421" s="109"/>
      <c r="AO8421" s="109"/>
      <c r="AP8421" s="109"/>
      <c r="BF8421" s="305"/>
      <c r="BG8421" s="305"/>
      <c r="BJ8421" s="344"/>
      <c r="BK8421" s="344"/>
      <c r="BS8421" s="305"/>
      <c r="BT8421" s="305"/>
      <c r="BU8421" s="305"/>
      <c r="BV8421" s="305"/>
      <c r="BW8421" s="305"/>
      <c r="BX8421" s="305"/>
      <c r="BY8421" s="305"/>
      <c r="BZ8421" s="305"/>
      <c r="CA8421" s="305"/>
      <c r="CE8421" s="110"/>
    </row>
    <row r="8422" spans="9:83" s="108" customFormat="1" x14ac:dyDescent="0.25">
      <c r="I8422" s="111"/>
      <c r="J8422" s="111"/>
      <c r="K8422" s="111"/>
      <c r="L8422" s="111"/>
      <c r="M8422" s="111"/>
      <c r="N8422" s="111"/>
      <c r="O8422" s="112"/>
      <c r="AF8422" s="109"/>
      <c r="AG8422" s="109"/>
      <c r="AH8422" s="109"/>
      <c r="AN8422" s="109"/>
      <c r="AO8422" s="109"/>
      <c r="AP8422" s="109"/>
      <c r="BF8422" s="305"/>
      <c r="BG8422" s="305"/>
      <c r="BJ8422" s="344"/>
      <c r="BK8422" s="344"/>
      <c r="BS8422" s="305"/>
      <c r="BT8422" s="305"/>
      <c r="BU8422" s="305"/>
      <c r="BV8422" s="305"/>
      <c r="BW8422" s="305"/>
      <c r="BX8422" s="305"/>
      <c r="BY8422" s="305"/>
      <c r="BZ8422" s="305"/>
      <c r="CA8422" s="305"/>
      <c r="CE8422" s="110"/>
    </row>
    <row r="8423" spans="9:83" s="108" customFormat="1" x14ac:dyDescent="0.25">
      <c r="I8423" s="111"/>
      <c r="J8423" s="111"/>
      <c r="K8423" s="111"/>
      <c r="L8423" s="111"/>
      <c r="M8423" s="111"/>
      <c r="N8423" s="111"/>
      <c r="O8423" s="112"/>
      <c r="AF8423" s="109"/>
      <c r="AG8423" s="109"/>
      <c r="AH8423" s="109"/>
      <c r="AN8423" s="109"/>
      <c r="AO8423" s="109"/>
      <c r="AP8423" s="109"/>
      <c r="BF8423" s="305"/>
      <c r="BG8423" s="305"/>
      <c r="BJ8423" s="344"/>
      <c r="BK8423" s="344"/>
      <c r="BS8423" s="305"/>
      <c r="BT8423" s="305"/>
      <c r="BU8423" s="305"/>
      <c r="BV8423" s="305"/>
      <c r="BW8423" s="305"/>
      <c r="BX8423" s="305"/>
      <c r="BY8423" s="305"/>
      <c r="BZ8423" s="305"/>
      <c r="CA8423" s="305"/>
      <c r="CE8423" s="110"/>
    </row>
    <row r="8424" spans="9:83" s="108" customFormat="1" x14ac:dyDescent="0.25">
      <c r="I8424" s="111"/>
      <c r="J8424" s="111"/>
      <c r="K8424" s="111"/>
      <c r="L8424" s="111"/>
      <c r="M8424" s="111"/>
      <c r="N8424" s="111"/>
      <c r="O8424" s="112"/>
      <c r="AF8424" s="109"/>
      <c r="AG8424" s="109"/>
      <c r="AH8424" s="109"/>
      <c r="AN8424" s="109"/>
      <c r="AO8424" s="109"/>
      <c r="AP8424" s="109"/>
      <c r="BF8424" s="305"/>
      <c r="BG8424" s="305"/>
      <c r="BJ8424" s="344"/>
      <c r="BK8424" s="344"/>
      <c r="BS8424" s="305"/>
      <c r="BT8424" s="305"/>
      <c r="BU8424" s="305"/>
      <c r="BV8424" s="305"/>
      <c r="BW8424" s="305"/>
      <c r="BX8424" s="305"/>
      <c r="BY8424" s="305"/>
      <c r="BZ8424" s="305"/>
      <c r="CA8424" s="305"/>
      <c r="CE8424" s="110"/>
    </row>
    <row r="8425" spans="9:83" s="108" customFormat="1" x14ac:dyDescent="0.25">
      <c r="I8425" s="111"/>
      <c r="J8425" s="111"/>
      <c r="K8425" s="111"/>
      <c r="L8425" s="111"/>
      <c r="M8425" s="111"/>
      <c r="N8425" s="111"/>
      <c r="O8425" s="112"/>
      <c r="AF8425" s="109"/>
      <c r="AG8425" s="109"/>
      <c r="AH8425" s="109"/>
      <c r="AN8425" s="109"/>
      <c r="AO8425" s="109"/>
      <c r="AP8425" s="109"/>
      <c r="BF8425" s="305"/>
      <c r="BG8425" s="305"/>
      <c r="BJ8425" s="344"/>
      <c r="BK8425" s="344"/>
      <c r="BS8425" s="305"/>
      <c r="BT8425" s="305"/>
      <c r="BU8425" s="305"/>
      <c r="BV8425" s="305"/>
      <c r="BW8425" s="305"/>
      <c r="BX8425" s="305"/>
      <c r="BY8425" s="305"/>
      <c r="BZ8425" s="305"/>
      <c r="CA8425" s="305"/>
      <c r="CE8425" s="110"/>
    </row>
    <row r="8426" spans="9:83" s="108" customFormat="1" x14ac:dyDescent="0.25">
      <c r="I8426" s="111"/>
      <c r="J8426" s="111"/>
      <c r="K8426" s="111"/>
      <c r="L8426" s="111"/>
      <c r="M8426" s="111"/>
      <c r="N8426" s="111"/>
      <c r="O8426" s="112"/>
      <c r="AF8426" s="109"/>
      <c r="AG8426" s="109"/>
      <c r="AH8426" s="109"/>
      <c r="AN8426" s="109"/>
      <c r="AO8426" s="109"/>
      <c r="AP8426" s="109"/>
      <c r="BF8426" s="305"/>
      <c r="BG8426" s="305"/>
      <c r="BJ8426" s="344"/>
      <c r="BK8426" s="344"/>
      <c r="BS8426" s="305"/>
      <c r="BT8426" s="305"/>
      <c r="BU8426" s="305"/>
      <c r="BV8426" s="305"/>
      <c r="BW8426" s="305"/>
      <c r="BX8426" s="305"/>
      <c r="BY8426" s="305"/>
      <c r="BZ8426" s="305"/>
      <c r="CA8426" s="305"/>
      <c r="CE8426" s="110"/>
    </row>
    <row r="8427" spans="9:83" s="108" customFormat="1" x14ac:dyDescent="0.25">
      <c r="I8427" s="111"/>
      <c r="J8427" s="111"/>
      <c r="K8427" s="111"/>
      <c r="L8427" s="111"/>
      <c r="M8427" s="111"/>
      <c r="N8427" s="111"/>
      <c r="O8427" s="112"/>
      <c r="AF8427" s="109"/>
      <c r="AG8427" s="109"/>
      <c r="AH8427" s="109"/>
      <c r="AN8427" s="109"/>
      <c r="AO8427" s="109"/>
      <c r="AP8427" s="109"/>
      <c r="BF8427" s="305"/>
      <c r="BG8427" s="305"/>
      <c r="BJ8427" s="344"/>
      <c r="BK8427" s="344"/>
      <c r="BS8427" s="305"/>
      <c r="BT8427" s="305"/>
      <c r="BU8427" s="305"/>
      <c r="BV8427" s="305"/>
      <c r="BW8427" s="305"/>
      <c r="BX8427" s="305"/>
      <c r="BY8427" s="305"/>
      <c r="BZ8427" s="305"/>
      <c r="CA8427" s="305"/>
      <c r="CE8427" s="110"/>
    </row>
    <row r="8428" spans="9:83" s="108" customFormat="1" x14ac:dyDescent="0.25">
      <c r="I8428" s="111"/>
      <c r="J8428" s="111"/>
      <c r="K8428" s="111"/>
      <c r="L8428" s="111"/>
      <c r="M8428" s="111"/>
      <c r="N8428" s="111"/>
      <c r="O8428" s="112"/>
      <c r="AF8428" s="109"/>
      <c r="AG8428" s="109"/>
      <c r="AH8428" s="109"/>
      <c r="AN8428" s="109"/>
      <c r="AO8428" s="109"/>
      <c r="AP8428" s="109"/>
      <c r="BF8428" s="305"/>
      <c r="BG8428" s="305"/>
      <c r="BJ8428" s="344"/>
      <c r="BK8428" s="344"/>
      <c r="BS8428" s="305"/>
      <c r="BT8428" s="305"/>
      <c r="BU8428" s="305"/>
      <c r="BV8428" s="305"/>
      <c r="BW8428" s="305"/>
      <c r="BX8428" s="305"/>
      <c r="BY8428" s="305"/>
      <c r="BZ8428" s="305"/>
      <c r="CA8428" s="305"/>
      <c r="CE8428" s="110"/>
    </row>
    <row r="8429" spans="9:83" s="108" customFormat="1" x14ac:dyDescent="0.25">
      <c r="I8429" s="111"/>
      <c r="J8429" s="111"/>
      <c r="K8429" s="111"/>
      <c r="L8429" s="111"/>
      <c r="M8429" s="111"/>
      <c r="N8429" s="111"/>
      <c r="O8429" s="112"/>
      <c r="AF8429" s="109"/>
      <c r="AG8429" s="109"/>
      <c r="AH8429" s="109"/>
      <c r="AN8429" s="109"/>
      <c r="AO8429" s="109"/>
      <c r="AP8429" s="109"/>
      <c r="BF8429" s="305"/>
      <c r="BG8429" s="305"/>
      <c r="BJ8429" s="344"/>
      <c r="BK8429" s="344"/>
      <c r="BS8429" s="305"/>
      <c r="BT8429" s="305"/>
      <c r="BU8429" s="305"/>
      <c r="BV8429" s="305"/>
      <c r="BW8429" s="305"/>
      <c r="BX8429" s="305"/>
      <c r="BY8429" s="305"/>
      <c r="BZ8429" s="305"/>
      <c r="CA8429" s="305"/>
      <c r="CE8429" s="110"/>
    </row>
    <row r="8430" spans="9:83" s="108" customFormat="1" x14ac:dyDescent="0.25">
      <c r="I8430" s="111"/>
      <c r="J8430" s="111"/>
      <c r="K8430" s="111"/>
      <c r="L8430" s="111"/>
      <c r="M8430" s="111"/>
      <c r="N8430" s="111"/>
      <c r="O8430" s="112"/>
      <c r="AF8430" s="109"/>
      <c r="AG8430" s="109"/>
      <c r="AH8430" s="109"/>
      <c r="AN8430" s="109"/>
      <c r="AO8430" s="109"/>
      <c r="AP8430" s="109"/>
      <c r="BF8430" s="305"/>
      <c r="BG8430" s="305"/>
      <c r="BJ8430" s="344"/>
      <c r="BK8430" s="344"/>
      <c r="BS8430" s="305"/>
      <c r="BT8430" s="305"/>
      <c r="BU8430" s="305"/>
      <c r="BV8430" s="305"/>
      <c r="BW8430" s="305"/>
      <c r="BX8430" s="305"/>
      <c r="BY8430" s="305"/>
      <c r="BZ8430" s="305"/>
      <c r="CA8430" s="305"/>
      <c r="CE8430" s="110"/>
    </row>
    <row r="8431" spans="9:83" s="108" customFormat="1" x14ac:dyDescent="0.25">
      <c r="I8431" s="111"/>
      <c r="J8431" s="111"/>
      <c r="K8431" s="111"/>
      <c r="L8431" s="111"/>
      <c r="M8431" s="111"/>
      <c r="N8431" s="111"/>
      <c r="O8431" s="112"/>
      <c r="AF8431" s="109"/>
      <c r="AG8431" s="109"/>
      <c r="AH8431" s="109"/>
      <c r="AN8431" s="109"/>
      <c r="AO8431" s="109"/>
      <c r="AP8431" s="109"/>
      <c r="BF8431" s="305"/>
      <c r="BG8431" s="305"/>
      <c r="BJ8431" s="344"/>
      <c r="BK8431" s="344"/>
      <c r="BS8431" s="305"/>
      <c r="BT8431" s="305"/>
      <c r="BU8431" s="305"/>
      <c r="BV8431" s="305"/>
      <c r="BW8431" s="305"/>
      <c r="BX8431" s="305"/>
      <c r="BY8431" s="305"/>
      <c r="BZ8431" s="305"/>
      <c r="CA8431" s="305"/>
      <c r="CE8431" s="110"/>
    </row>
    <row r="8432" spans="9:83" s="108" customFormat="1" x14ac:dyDescent="0.25">
      <c r="I8432" s="111"/>
      <c r="J8432" s="111"/>
      <c r="K8432" s="111"/>
      <c r="L8432" s="111"/>
      <c r="M8432" s="111"/>
      <c r="N8432" s="111"/>
      <c r="O8432" s="112"/>
      <c r="AF8432" s="109"/>
      <c r="AG8432" s="109"/>
      <c r="AH8432" s="109"/>
      <c r="AN8432" s="109"/>
      <c r="AO8432" s="109"/>
      <c r="AP8432" s="109"/>
      <c r="BF8432" s="305"/>
      <c r="BG8432" s="305"/>
      <c r="BJ8432" s="344"/>
      <c r="BK8432" s="344"/>
      <c r="BS8432" s="305"/>
      <c r="BT8432" s="305"/>
      <c r="BU8432" s="305"/>
      <c r="BV8432" s="305"/>
      <c r="BW8432" s="305"/>
      <c r="BX8432" s="305"/>
      <c r="BY8432" s="305"/>
      <c r="BZ8432" s="305"/>
      <c r="CA8432" s="305"/>
      <c r="CE8432" s="110"/>
    </row>
    <row r="8433" spans="9:83" s="108" customFormat="1" x14ac:dyDescent="0.25">
      <c r="I8433" s="111"/>
      <c r="J8433" s="111"/>
      <c r="K8433" s="111"/>
      <c r="L8433" s="111"/>
      <c r="M8433" s="111"/>
      <c r="N8433" s="111"/>
      <c r="O8433" s="112"/>
      <c r="AF8433" s="109"/>
      <c r="AG8433" s="109"/>
      <c r="AH8433" s="109"/>
      <c r="AN8433" s="109"/>
      <c r="AO8433" s="109"/>
      <c r="AP8433" s="109"/>
      <c r="BF8433" s="305"/>
      <c r="BG8433" s="305"/>
      <c r="BJ8433" s="344"/>
      <c r="BK8433" s="344"/>
      <c r="BS8433" s="305"/>
      <c r="BT8433" s="305"/>
      <c r="BU8433" s="305"/>
      <c r="BV8433" s="305"/>
      <c r="BW8433" s="305"/>
      <c r="BX8433" s="305"/>
      <c r="BY8433" s="305"/>
      <c r="BZ8433" s="305"/>
      <c r="CA8433" s="305"/>
      <c r="CE8433" s="110"/>
    </row>
    <row r="8434" spans="9:83" s="108" customFormat="1" x14ac:dyDescent="0.25">
      <c r="I8434" s="111"/>
      <c r="J8434" s="111"/>
      <c r="K8434" s="111"/>
      <c r="L8434" s="111"/>
      <c r="M8434" s="111"/>
      <c r="N8434" s="111"/>
      <c r="O8434" s="112"/>
      <c r="AF8434" s="109"/>
      <c r="AG8434" s="109"/>
      <c r="AH8434" s="109"/>
      <c r="AN8434" s="109"/>
      <c r="AO8434" s="109"/>
      <c r="AP8434" s="109"/>
      <c r="BF8434" s="305"/>
      <c r="BG8434" s="305"/>
      <c r="BJ8434" s="344"/>
      <c r="BK8434" s="344"/>
      <c r="BS8434" s="305"/>
      <c r="BT8434" s="305"/>
      <c r="BU8434" s="305"/>
      <c r="BV8434" s="305"/>
      <c r="BW8434" s="305"/>
      <c r="BX8434" s="305"/>
      <c r="BY8434" s="305"/>
      <c r="BZ8434" s="305"/>
      <c r="CA8434" s="305"/>
      <c r="CE8434" s="110"/>
    </row>
    <row r="8435" spans="9:83" s="108" customFormat="1" x14ac:dyDescent="0.25">
      <c r="I8435" s="111"/>
      <c r="J8435" s="111"/>
      <c r="K8435" s="111"/>
      <c r="L8435" s="111"/>
      <c r="M8435" s="111"/>
      <c r="N8435" s="111"/>
      <c r="O8435" s="112"/>
      <c r="AF8435" s="109"/>
      <c r="AG8435" s="109"/>
      <c r="AH8435" s="109"/>
      <c r="AN8435" s="109"/>
      <c r="AO8435" s="109"/>
      <c r="AP8435" s="109"/>
      <c r="BF8435" s="305"/>
      <c r="BG8435" s="305"/>
      <c r="BJ8435" s="344"/>
      <c r="BK8435" s="344"/>
      <c r="BS8435" s="305"/>
      <c r="BT8435" s="305"/>
      <c r="BU8435" s="305"/>
      <c r="BV8435" s="305"/>
      <c r="BW8435" s="305"/>
      <c r="BX8435" s="305"/>
      <c r="BY8435" s="305"/>
      <c r="BZ8435" s="305"/>
      <c r="CA8435" s="305"/>
      <c r="CE8435" s="110"/>
    </row>
    <row r="8436" spans="9:83" s="108" customFormat="1" x14ac:dyDescent="0.25">
      <c r="I8436" s="111"/>
      <c r="J8436" s="111"/>
      <c r="K8436" s="111"/>
      <c r="L8436" s="111"/>
      <c r="M8436" s="111"/>
      <c r="N8436" s="111"/>
      <c r="O8436" s="112"/>
      <c r="AF8436" s="109"/>
      <c r="AG8436" s="109"/>
      <c r="AH8436" s="109"/>
      <c r="AN8436" s="109"/>
      <c r="AO8436" s="109"/>
      <c r="AP8436" s="109"/>
      <c r="BF8436" s="305"/>
      <c r="BG8436" s="305"/>
      <c r="BJ8436" s="344"/>
      <c r="BK8436" s="344"/>
      <c r="BS8436" s="305"/>
      <c r="BT8436" s="305"/>
      <c r="BU8436" s="305"/>
      <c r="BV8436" s="305"/>
      <c r="BW8436" s="305"/>
      <c r="BX8436" s="305"/>
      <c r="BY8436" s="305"/>
      <c r="BZ8436" s="305"/>
      <c r="CA8436" s="305"/>
      <c r="CE8436" s="110"/>
    </row>
    <row r="8437" spans="9:83" s="108" customFormat="1" x14ac:dyDescent="0.25">
      <c r="I8437" s="111"/>
      <c r="J8437" s="111"/>
      <c r="K8437" s="111"/>
      <c r="L8437" s="111"/>
      <c r="M8437" s="111"/>
      <c r="N8437" s="111"/>
      <c r="O8437" s="112"/>
      <c r="AF8437" s="109"/>
      <c r="AG8437" s="109"/>
      <c r="AH8437" s="109"/>
      <c r="AN8437" s="109"/>
      <c r="AO8437" s="109"/>
      <c r="AP8437" s="109"/>
      <c r="BF8437" s="305"/>
      <c r="BG8437" s="305"/>
      <c r="BJ8437" s="344"/>
      <c r="BK8437" s="344"/>
      <c r="BS8437" s="305"/>
      <c r="BT8437" s="305"/>
      <c r="BU8437" s="305"/>
      <c r="BV8437" s="305"/>
      <c r="BW8437" s="305"/>
      <c r="BX8437" s="305"/>
      <c r="BY8437" s="305"/>
      <c r="BZ8437" s="305"/>
      <c r="CA8437" s="305"/>
      <c r="CE8437" s="110"/>
    </row>
    <row r="8438" spans="9:83" s="108" customFormat="1" x14ac:dyDescent="0.25">
      <c r="I8438" s="111"/>
      <c r="J8438" s="111"/>
      <c r="K8438" s="111"/>
      <c r="L8438" s="111"/>
      <c r="M8438" s="111"/>
      <c r="N8438" s="111"/>
      <c r="O8438" s="112"/>
      <c r="AF8438" s="109"/>
      <c r="AG8438" s="109"/>
      <c r="AH8438" s="109"/>
      <c r="AN8438" s="109"/>
      <c r="AO8438" s="109"/>
      <c r="AP8438" s="109"/>
      <c r="BF8438" s="305"/>
      <c r="BG8438" s="305"/>
      <c r="BJ8438" s="344"/>
      <c r="BK8438" s="344"/>
      <c r="BS8438" s="305"/>
      <c r="BT8438" s="305"/>
      <c r="BU8438" s="305"/>
      <c r="BV8438" s="305"/>
      <c r="BW8438" s="305"/>
      <c r="BX8438" s="305"/>
      <c r="BY8438" s="305"/>
      <c r="BZ8438" s="305"/>
      <c r="CA8438" s="305"/>
      <c r="CE8438" s="110"/>
    </row>
    <row r="8439" spans="9:83" s="108" customFormat="1" x14ac:dyDescent="0.25">
      <c r="I8439" s="111"/>
      <c r="J8439" s="111"/>
      <c r="K8439" s="111"/>
      <c r="L8439" s="111"/>
      <c r="M8439" s="111"/>
      <c r="N8439" s="111"/>
      <c r="O8439" s="112"/>
      <c r="AF8439" s="109"/>
      <c r="AG8439" s="109"/>
      <c r="AH8439" s="109"/>
      <c r="AN8439" s="109"/>
      <c r="AO8439" s="109"/>
      <c r="AP8439" s="109"/>
      <c r="BF8439" s="305"/>
      <c r="BG8439" s="305"/>
      <c r="BJ8439" s="344"/>
      <c r="BK8439" s="344"/>
      <c r="BS8439" s="305"/>
      <c r="BT8439" s="305"/>
      <c r="BU8439" s="305"/>
      <c r="BV8439" s="305"/>
      <c r="BW8439" s="305"/>
      <c r="BX8439" s="305"/>
      <c r="BY8439" s="305"/>
      <c r="BZ8439" s="305"/>
      <c r="CA8439" s="305"/>
      <c r="CE8439" s="110"/>
    </row>
    <row r="8440" spans="9:83" s="108" customFormat="1" x14ac:dyDescent="0.25">
      <c r="I8440" s="111"/>
      <c r="J8440" s="111"/>
      <c r="K8440" s="111"/>
      <c r="L8440" s="111"/>
      <c r="M8440" s="111"/>
      <c r="N8440" s="111"/>
      <c r="O8440" s="112"/>
      <c r="AF8440" s="109"/>
      <c r="AG8440" s="109"/>
      <c r="AH8440" s="109"/>
      <c r="AN8440" s="109"/>
      <c r="AO8440" s="109"/>
      <c r="AP8440" s="109"/>
      <c r="BF8440" s="305"/>
      <c r="BG8440" s="305"/>
      <c r="BJ8440" s="344"/>
      <c r="BK8440" s="344"/>
      <c r="BS8440" s="305"/>
      <c r="BT8440" s="305"/>
      <c r="BU8440" s="305"/>
      <c r="BV8440" s="305"/>
      <c r="BW8440" s="305"/>
      <c r="BX8440" s="305"/>
      <c r="BY8440" s="305"/>
      <c r="BZ8440" s="305"/>
      <c r="CA8440" s="305"/>
      <c r="CE8440" s="110"/>
    </row>
    <row r="8441" spans="9:83" s="108" customFormat="1" x14ac:dyDescent="0.25">
      <c r="I8441" s="111"/>
      <c r="J8441" s="111"/>
      <c r="K8441" s="111"/>
      <c r="L8441" s="111"/>
      <c r="M8441" s="111"/>
      <c r="N8441" s="111"/>
      <c r="O8441" s="112"/>
      <c r="AF8441" s="109"/>
      <c r="AG8441" s="109"/>
      <c r="AH8441" s="109"/>
      <c r="AN8441" s="109"/>
      <c r="AO8441" s="109"/>
      <c r="AP8441" s="109"/>
      <c r="BF8441" s="305"/>
      <c r="BG8441" s="305"/>
      <c r="BJ8441" s="344"/>
      <c r="BK8441" s="344"/>
      <c r="BS8441" s="305"/>
      <c r="BT8441" s="305"/>
      <c r="BU8441" s="305"/>
      <c r="BV8441" s="305"/>
      <c r="BW8441" s="305"/>
      <c r="BX8441" s="305"/>
      <c r="BY8441" s="305"/>
      <c r="BZ8441" s="305"/>
      <c r="CA8441" s="305"/>
      <c r="CE8441" s="110"/>
    </row>
    <row r="8442" spans="9:83" s="108" customFormat="1" x14ac:dyDescent="0.25">
      <c r="I8442" s="111"/>
      <c r="J8442" s="111"/>
      <c r="K8442" s="111"/>
      <c r="L8442" s="111"/>
      <c r="M8442" s="111"/>
      <c r="N8442" s="111"/>
      <c r="O8442" s="112"/>
      <c r="AF8442" s="109"/>
      <c r="AG8442" s="109"/>
      <c r="AH8442" s="109"/>
      <c r="AN8442" s="109"/>
      <c r="AO8442" s="109"/>
      <c r="AP8442" s="109"/>
      <c r="BF8442" s="305"/>
      <c r="BG8442" s="305"/>
      <c r="BJ8442" s="344"/>
      <c r="BK8442" s="344"/>
      <c r="BS8442" s="305"/>
      <c r="BT8442" s="305"/>
      <c r="BU8442" s="305"/>
      <c r="BV8442" s="305"/>
      <c r="BW8442" s="305"/>
      <c r="BX8442" s="305"/>
      <c r="BY8442" s="305"/>
      <c r="BZ8442" s="305"/>
      <c r="CA8442" s="305"/>
      <c r="CE8442" s="110"/>
    </row>
    <row r="8443" spans="9:83" s="108" customFormat="1" x14ac:dyDescent="0.25">
      <c r="I8443" s="111"/>
      <c r="J8443" s="111"/>
      <c r="K8443" s="111"/>
      <c r="L8443" s="111"/>
      <c r="M8443" s="111"/>
      <c r="N8443" s="111"/>
      <c r="O8443" s="112"/>
      <c r="AF8443" s="109"/>
      <c r="AG8443" s="109"/>
      <c r="AH8443" s="109"/>
      <c r="AN8443" s="109"/>
      <c r="AO8443" s="109"/>
      <c r="AP8443" s="109"/>
      <c r="BF8443" s="305"/>
      <c r="BG8443" s="305"/>
      <c r="BJ8443" s="344"/>
      <c r="BK8443" s="344"/>
      <c r="BS8443" s="305"/>
      <c r="BT8443" s="305"/>
      <c r="BU8443" s="305"/>
      <c r="BV8443" s="305"/>
      <c r="BW8443" s="305"/>
      <c r="BX8443" s="305"/>
      <c r="BY8443" s="305"/>
      <c r="BZ8443" s="305"/>
      <c r="CA8443" s="305"/>
      <c r="CE8443" s="110"/>
    </row>
    <row r="8444" spans="9:83" s="108" customFormat="1" x14ac:dyDescent="0.25">
      <c r="I8444" s="111"/>
      <c r="J8444" s="111"/>
      <c r="K8444" s="111"/>
      <c r="L8444" s="111"/>
      <c r="M8444" s="111"/>
      <c r="N8444" s="111"/>
      <c r="O8444" s="112"/>
      <c r="AF8444" s="109"/>
      <c r="AG8444" s="109"/>
      <c r="AH8444" s="109"/>
      <c r="AN8444" s="109"/>
      <c r="AO8444" s="109"/>
      <c r="AP8444" s="109"/>
      <c r="BF8444" s="305"/>
      <c r="BG8444" s="305"/>
      <c r="BJ8444" s="344"/>
      <c r="BK8444" s="344"/>
      <c r="BS8444" s="305"/>
      <c r="BT8444" s="305"/>
      <c r="BU8444" s="305"/>
      <c r="BV8444" s="305"/>
      <c r="BW8444" s="305"/>
      <c r="BX8444" s="305"/>
      <c r="BY8444" s="305"/>
      <c r="BZ8444" s="305"/>
      <c r="CA8444" s="305"/>
      <c r="CE8444" s="110"/>
    </row>
    <row r="8445" spans="9:83" s="108" customFormat="1" x14ac:dyDescent="0.25">
      <c r="I8445" s="111"/>
      <c r="J8445" s="111"/>
      <c r="K8445" s="111"/>
      <c r="L8445" s="111"/>
      <c r="M8445" s="111"/>
      <c r="N8445" s="111"/>
      <c r="O8445" s="112"/>
      <c r="AF8445" s="109"/>
      <c r="AG8445" s="109"/>
      <c r="AH8445" s="109"/>
      <c r="AN8445" s="109"/>
      <c r="AO8445" s="109"/>
      <c r="AP8445" s="109"/>
      <c r="BF8445" s="305"/>
      <c r="BG8445" s="305"/>
      <c r="BJ8445" s="344"/>
      <c r="BK8445" s="344"/>
      <c r="BS8445" s="305"/>
      <c r="BT8445" s="305"/>
      <c r="BU8445" s="305"/>
      <c r="BV8445" s="305"/>
      <c r="BW8445" s="305"/>
      <c r="BX8445" s="305"/>
      <c r="BY8445" s="305"/>
      <c r="BZ8445" s="305"/>
      <c r="CA8445" s="305"/>
      <c r="CE8445" s="110"/>
    </row>
    <row r="8446" spans="9:83" s="108" customFormat="1" x14ac:dyDescent="0.25">
      <c r="I8446" s="111"/>
      <c r="J8446" s="111"/>
      <c r="K8446" s="111"/>
      <c r="L8446" s="111"/>
      <c r="M8446" s="111"/>
      <c r="N8446" s="111"/>
      <c r="O8446" s="112"/>
      <c r="AF8446" s="109"/>
      <c r="AG8446" s="109"/>
      <c r="AH8446" s="109"/>
      <c r="AN8446" s="109"/>
      <c r="AO8446" s="109"/>
      <c r="AP8446" s="109"/>
      <c r="BF8446" s="305"/>
      <c r="BG8446" s="305"/>
      <c r="BJ8446" s="344"/>
      <c r="BK8446" s="344"/>
      <c r="BS8446" s="305"/>
      <c r="BT8446" s="305"/>
      <c r="BU8446" s="305"/>
      <c r="BV8446" s="305"/>
      <c r="BW8446" s="305"/>
      <c r="BX8446" s="305"/>
      <c r="BY8446" s="305"/>
      <c r="BZ8446" s="305"/>
      <c r="CA8446" s="305"/>
      <c r="CE8446" s="110"/>
    </row>
    <row r="8447" spans="9:83" s="108" customFormat="1" x14ac:dyDescent="0.25">
      <c r="I8447" s="111"/>
      <c r="J8447" s="111"/>
      <c r="K8447" s="111"/>
      <c r="L8447" s="111"/>
      <c r="M8447" s="111"/>
      <c r="N8447" s="111"/>
      <c r="O8447" s="112"/>
      <c r="AF8447" s="109"/>
      <c r="AG8447" s="109"/>
      <c r="AH8447" s="109"/>
      <c r="AN8447" s="109"/>
      <c r="AO8447" s="109"/>
      <c r="AP8447" s="109"/>
      <c r="BF8447" s="305"/>
      <c r="BG8447" s="305"/>
      <c r="BJ8447" s="344"/>
      <c r="BK8447" s="344"/>
      <c r="BS8447" s="305"/>
      <c r="BT8447" s="305"/>
      <c r="BU8447" s="305"/>
      <c r="BV8447" s="305"/>
      <c r="BW8447" s="305"/>
      <c r="BX8447" s="305"/>
      <c r="BY8447" s="305"/>
      <c r="BZ8447" s="305"/>
      <c r="CA8447" s="305"/>
      <c r="CE8447" s="110"/>
    </row>
    <row r="8448" spans="9:83" s="108" customFormat="1" x14ac:dyDescent="0.25">
      <c r="I8448" s="111"/>
      <c r="J8448" s="111"/>
      <c r="K8448" s="111"/>
      <c r="L8448" s="111"/>
      <c r="M8448" s="111"/>
      <c r="N8448" s="111"/>
      <c r="O8448" s="112"/>
      <c r="AF8448" s="109"/>
      <c r="AG8448" s="109"/>
      <c r="AH8448" s="109"/>
      <c r="AN8448" s="109"/>
      <c r="AO8448" s="109"/>
      <c r="AP8448" s="109"/>
      <c r="BF8448" s="305"/>
      <c r="BG8448" s="305"/>
      <c r="BJ8448" s="344"/>
      <c r="BK8448" s="344"/>
      <c r="BS8448" s="305"/>
      <c r="BT8448" s="305"/>
      <c r="BU8448" s="305"/>
      <c r="BV8448" s="305"/>
      <c r="BW8448" s="305"/>
      <c r="BX8448" s="305"/>
      <c r="BY8448" s="305"/>
      <c r="BZ8448" s="305"/>
      <c r="CA8448" s="305"/>
      <c r="CE8448" s="110"/>
    </row>
    <row r="8449" spans="9:83" s="108" customFormat="1" x14ac:dyDescent="0.25">
      <c r="I8449" s="111"/>
      <c r="J8449" s="111"/>
      <c r="K8449" s="111"/>
      <c r="L8449" s="111"/>
      <c r="M8449" s="111"/>
      <c r="N8449" s="111"/>
      <c r="O8449" s="112"/>
      <c r="AF8449" s="109"/>
      <c r="AG8449" s="109"/>
      <c r="AH8449" s="109"/>
      <c r="AN8449" s="109"/>
      <c r="AO8449" s="109"/>
      <c r="AP8449" s="109"/>
      <c r="BF8449" s="305"/>
      <c r="BG8449" s="305"/>
      <c r="BJ8449" s="344"/>
      <c r="BK8449" s="344"/>
      <c r="BS8449" s="305"/>
      <c r="BT8449" s="305"/>
      <c r="BU8449" s="305"/>
      <c r="BV8449" s="305"/>
      <c r="BW8449" s="305"/>
      <c r="BX8449" s="305"/>
      <c r="BY8449" s="305"/>
      <c r="BZ8449" s="305"/>
      <c r="CA8449" s="305"/>
      <c r="CE8449" s="110"/>
    </row>
    <row r="8450" spans="9:83" s="108" customFormat="1" x14ac:dyDescent="0.25">
      <c r="I8450" s="111"/>
      <c r="J8450" s="111"/>
      <c r="K8450" s="111"/>
      <c r="L8450" s="111"/>
      <c r="M8450" s="111"/>
      <c r="N8450" s="111"/>
      <c r="O8450" s="112"/>
      <c r="AF8450" s="109"/>
      <c r="AG8450" s="109"/>
      <c r="AH8450" s="109"/>
      <c r="AN8450" s="109"/>
      <c r="AO8450" s="109"/>
      <c r="AP8450" s="109"/>
      <c r="BF8450" s="305"/>
      <c r="BG8450" s="305"/>
      <c r="BJ8450" s="344"/>
      <c r="BK8450" s="344"/>
      <c r="BS8450" s="305"/>
      <c r="BT8450" s="305"/>
      <c r="BU8450" s="305"/>
      <c r="BV8450" s="305"/>
      <c r="BW8450" s="305"/>
      <c r="BX8450" s="305"/>
      <c r="BY8450" s="305"/>
      <c r="BZ8450" s="305"/>
      <c r="CA8450" s="305"/>
      <c r="CE8450" s="110"/>
    </row>
    <row r="8451" spans="9:83" s="108" customFormat="1" x14ac:dyDescent="0.25">
      <c r="I8451" s="111"/>
      <c r="J8451" s="111"/>
      <c r="K8451" s="111"/>
      <c r="L8451" s="111"/>
      <c r="M8451" s="111"/>
      <c r="N8451" s="111"/>
      <c r="O8451" s="112"/>
      <c r="AF8451" s="109"/>
      <c r="AG8451" s="109"/>
      <c r="AH8451" s="109"/>
      <c r="AN8451" s="109"/>
      <c r="AO8451" s="109"/>
      <c r="AP8451" s="109"/>
      <c r="BF8451" s="305"/>
      <c r="BG8451" s="305"/>
      <c r="BJ8451" s="344"/>
      <c r="BK8451" s="344"/>
      <c r="BS8451" s="305"/>
      <c r="BT8451" s="305"/>
      <c r="BU8451" s="305"/>
      <c r="BV8451" s="305"/>
      <c r="BW8451" s="305"/>
      <c r="BX8451" s="305"/>
      <c r="BY8451" s="305"/>
      <c r="BZ8451" s="305"/>
      <c r="CA8451" s="305"/>
      <c r="CE8451" s="110"/>
    </row>
    <row r="8452" spans="9:83" s="108" customFormat="1" x14ac:dyDescent="0.25">
      <c r="I8452" s="111"/>
      <c r="J8452" s="111"/>
      <c r="K8452" s="111"/>
      <c r="L8452" s="111"/>
      <c r="M8452" s="111"/>
      <c r="N8452" s="111"/>
      <c r="O8452" s="112"/>
      <c r="AF8452" s="109"/>
      <c r="AG8452" s="109"/>
      <c r="AH8452" s="109"/>
      <c r="AN8452" s="109"/>
      <c r="AO8452" s="109"/>
      <c r="AP8452" s="109"/>
      <c r="BF8452" s="305"/>
      <c r="BG8452" s="305"/>
      <c r="BJ8452" s="344"/>
      <c r="BK8452" s="344"/>
      <c r="BS8452" s="305"/>
      <c r="BT8452" s="305"/>
      <c r="BU8452" s="305"/>
      <c r="BV8452" s="305"/>
      <c r="BW8452" s="305"/>
      <c r="BX8452" s="305"/>
      <c r="BY8452" s="305"/>
      <c r="BZ8452" s="305"/>
      <c r="CA8452" s="305"/>
      <c r="CE8452" s="110"/>
    </row>
    <row r="8453" spans="9:83" s="108" customFormat="1" x14ac:dyDescent="0.25">
      <c r="I8453" s="111"/>
      <c r="J8453" s="111"/>
      <c r="K8453" s="111"/>
      <c r="L8453" s="111"/>
      <c r="M8453" s="111"/>
      <c r="N8453" s="111"/>
      <c r="O8453" s="112"/>
      <c r="AF8453" s="109"/>
      <c r="AG8453" s="109"/>
      <c r="AH8453" s="109"/>
      <c r="AN8453" s="109"/>
      <c r="AO8453" s="109"/>
      <c r="AP8453" s="109"/>
      <c r="BF8453" s="305"/>
      <c r="BG8453" s="305"/>
      <c r="BJ8453" s="344"/>
      <c r="BK8453" s="344"/>
      <c r="BS8453" s="305"/>
      <c r="BT8453" s="305"/>
      <c r="BU8453" s="305"/>
      <c r="BV8453" s="305"/>
      <c r="BW8453" s="305"/>
      <c r="BX8453" s="305"/>
      <c r="BY8453" s="305"/>
      <c r="BZ8453" s="305"/>
      <c r="CA8453" s="305"/>
      <c r="CE8453" s="110"/>
    </row>
    <row r="8454" spans="9:83" s="108" customFormat="1" x14ac:dyDescent="0.25">
      <c r="I8454" s="111"/>
      <c r="J8454" s="111"/>
      <c r="K8454" s="111"/>
      <c r="L8454" s="111"/>
      <c r="M8454" s="111"/>
      <c r="N8454" s="111"/>
      <c r="O8454" s="112"/>
      <c r="AF8454" s="109"/>
      <c r="AG8454" s="109"/>
      <c r="AH8454" s="109"/>
      <c r="AN8454" s="109"/>
      <c r="AO8454" s="109"/>
      <c r="AP8454" s="109"/>
      <c r="BF8454" s="305"/>
      <c r="BG8454" s="305"/>
      <c r="BJ8454" s="344"/>
      <c r="BK8454" s="344"/>
      <c r="BS8454" s="305"/>
      <c r="BT8454" s="305"/>
      <c r="BU8454" s="305"/>
      <c r="BV8454" s="305"/>
      <c r="BW8454" s="305"/>
      <c r="BX8454" s="305"/>
      <c r="BY8454" s="305"/>
      <c r="BZ8454" s="305"/>
      <c r="CA8454" s="305"/>
      <c r="CE8454" s="110"/>
    </row>
    <row r="8455" spans="9:83" s="108" customFormat="1" x14ac:dyDescent="0.25">
      <c r="I8455" s="111"/>
      <c r="J8455" s="111"/>
      <c r="K8455" s="111"/>
      <c r="L8455" s="111"/>
      <c r="M8455" s="111"/>
      <c r="N8455" s="111"/>
      <c r="O8455" s="112"/>
      <c r="AF8455" s="109"/>
      <c r="AG8455" s="109"/>
      <c r="AH8455" s="109"/>
      <c r="AN8455" s="109"/>
      <c r="AO8455" s="109"/>
      <c r="AP8455" s="109"/>
      <c r="BF8455" s="305"/>
      <c r="BG8455" s="305"/>
      <c r="BJ8455" s="344"/>
      <c r="BK8455" s="344"/>
      <c r="BS8455" s="305"/>
      <c r="BT8455" s="305"/>
      <c r="BU8455" s="305"/>
      <c r="BV8455" s="305"/>
      <c r="BW8455" s="305"/>
      <c r="BX8455" s="305"/>
      <c r="BY8455" s="305"/>
      <c r="BZ8455" s="305"/>
      <c r="CA8455" s="305"/>
      <c r="CE8455" s="110"/>
    </row>
    <row r="8456" spans="9:83" s="108" customFormat="1" x14ac:dyDescent="0.25">
      <c r="I8456" s="111"/>
      <c r="J8456" s="111"/>
      <c r="K8456" s="111"/>
      <c r="L8456" s="111"/>
      <c r="M8456" s="111"/>
      <c r="N8456" s="111"/>
      <c r="O8456" s="112"/>
      <c r="AF8456" s="109"/>
      <c r="AG8456" s="109"/>
      <c r="AH8456" s="109"/>
      <c r="AN8456" s="109"/>
      <c r="AO8456" s="109"/>
      <c r="AP8456" s="109"/>
      <c r="BF8456" s="305"/>
      <c r="BG8456" s="305"/>
      <c r="BJ8456" s="344"/>
      <c r="BK8456" s="344"/>
      <c r="BS8456" s="305"/>
      <c r="BT8456" s="305"/>
      <c r="BU8456" s="305"/>
      <c r="BV8456" s="305"/>
      <c r="BW8456" s="305"/>
      <c r="BX8456" s="305"/>
      <c r="BY8456" s="305"/>
      <c r="BZ8456" s="305"/>
      <c r="CA8456" s="305"/>
      <c r="CE8456" s="110"/>
    </row>
    <row r="8457" spans="9:83" s="108" customFormat="1" x14ac:dyDescent="0.25">
      <c r="I8457" s="111"/>
      <c r="J8457" s="111"/>
      <c r="K8457" s="111"/>
      <c r="L8457" s="111"/>
      <c r="M8457" s="111"/>
      <c r="N8457" s="111"/>
      <c r="O8457" s="112"/>
      <c r="AF8457" s="109"/>
      <c r="AG8457" s="109"/>
      <c r="AH8457" s="109"/>
      <c r="AN8457" s="109"/>
      <c r="AO8457" s="109"/>
      <c r="AP8457" s="109"/>
      <c r="BF8457" s="305"/>
      <c r="BG8457" s="305"/>
      <c r="BJ8457" s="344"/>
      <c r="BK8457" s="344"/>
      <c r="BS8457" s="305"/>
      <c r="BT8457" s="305"/>
      <c r="BU8457" s="305"/>
      <c r="BV8457" s="305"/>
      <c r="BW8457" s="305"/>
      <c r="BX8457" s="305"/>
      <c r="BY8457" s="305"/>
      <c r="BZ8457" s="305"/>
      <c r="CA8457" s="305"/>
      <c r="CE8457" s="110"/>
    </row>
    <row r="8458" spans="9:83" s="108" customFormat="1" x14ac:dyDescent="0.25">
      <c r="I8458" s="111"/>
      <c r="J8458" s="111"/>
      <c r="K8458" s="111"/>
      <c r="L8458" s="111"/>
      <c r="M8458" s="111"/>
      <c r="N8458" s="111"/>
      <c r="O8458" s="112"/>
      <c r="AF8458" s="109"/>
      <c r="AG8458" s="109"/>
      <c r="AH8458" s="109"/>
      <c r="AN8458" s="109"/>
      <c r="AO8458" s="109"/>
      <c r="AP8458" s="109"/>
      <c r="BF8458" s="305"/>
      <c r="BG8458" s="305"/>
      <c r="BJ8458" s="344"/>
      <c r="BK8458" s="344"/>
      <c r="BS8458" s="305"/>
      <c r="BT8458" s="305"/>
      <c r="BU8458" s="305"/>
      <c r="BV8458" s="305"/>
      <c r="BW8458" s="305"/>
      <c r="BX8458" s="305"/>
      <c r="BY8458" s="305"/>
      <c r="BZ8458" s="305"/>
      <c r="CA8458" s="305"/>
      <c r="CE8458" s="110"/>
    </row>
    <row r="8459" spans="9:83" s="108" customFormat="1" x14ac:dyDescent="0.25">
      <c r="I8459" s="111"/>
      <c r="J8459" s="111"/>
      <c r="K8459" s="111"/>
      <c r="L8459" s="111"/>
      <c r="M8459" s="111"/>
      <c r="N8459" s="111"/>
      <c r="O8459" s="112"/>
      <c r="AF8459" s="109"/>
      <c r="AG8459" s="109"/>
      <c r="AH8459" s="109"/>
      <c r="AN8459" s="109"/>
      <c r="AO8459" s="109"/>
      <c r="AP8459" s="109"/>
      <c r="BF8459" s="305"/>
      <c r="BG8459" s="305"/>
      <c r="BJ8459" s="344"/>
      <c r="BK8459" s="344"/>
      <c r="BS8459" s="305"/>
      <c r="BT8459" s="305"/>
      <c r="BU8459" s="305"/>
      <c r="BV8459" s="305"/>
      <c r="BW8459" s="305"/>
      <c r="BX8459" s="305"/>
      <c r="BY8459" s="305"/>
      <c r="BZ8459" s="305"/>
      <c r="CA8459" s="305"/>
      <c r="CE8459" s="110"/>
    </row>
    <row r="8460" spans="9:83" s="108" customFormat="1" x14ac:dyDescent="0.25">
      <c r="I8460" s="111"/>
      <c r="J8460" s="111"/>
      <c r="K8460" s="111"/>
      <c r="L8460" s="111"/>
      <c r="M8460" s="111"/>
      <c r="N8460" s="111"/>
      <c r="O8460" s="112"/>
      <c r="AF8460" s="109"/>
      <c r="AG8460" s="109"/>
      <c r="AH8460" s="109"/>
      <c r="AN8460" s="109"/>
      <c r="AO8460" s="109"/>
      <c r="AP8460" s="109"/>
      <c r="BF8460" s="305"/>
      <c r="BG8460" s="305"/>
      <c r="BJ8460" s="344"/>
      <c r="BK8460" s="344"/>
      <c r="BS8460" s="305"/>
      <c r="BT8460" s="305"/>
      <c r="BU8460" s="305"/>
      <c r="BV8460" s="305"/>
      <c r="BW8460" s="305"/>
      <c r="BX8460" s="305"/>
      <c r="BY8460" s="305"/>
      <c r="BZ8460" s="305"/>
      <c r="CA8460" s="305"/>
      <c r="CE8460" s="110"/>
    </row>
    <row r="8461" spans="9:83" s="108" customFormat="1" x14ac:dyDescent="0.25">
      <c r="I8461" s="111"/>
      <c r="J8461" s="111"/>
      <c r="K8461" s="111"/>
      <c r="L8461" s="111"/>
      <c r="M8461" s="111"/>
      <c r="N8461" s="111"/>
      <c r="O8461" s="112"/>
      <c r="AF8461" s="109"/>
      <c r="AG8461" s="109"/>
      <c r="AH8461" s="109"/>
      <c r="AN8461" s="109"/>
      <c r="AO8461" s="109"/>
      <c r="AP8461" s="109"/>
      <c r="BF8461" s="305"/>
      <c r="BG8461" s="305"/>
      <c r="BJ8461" s="344"/>
      <c r="BK8461" s="344"/>
      <c r="BS8461" s="305"/>
      <c r="BT8461" s="305"/>
      <c r="BU8461" s="305"/>
      <c r="BV8461" s="305"/>
      <c r="BW8461" s="305"/>
      <c r="BX8461" s="305"/>
      <c r="BY8461" s="305"/>
      <c r="BZ8461" s="305"/>
      <c r="CA8461" s="305"/>
      <c r="CE8461" s="110"/>
    </row>
    <row r="8462" spans="9:83" s="108" customFormat="1" x14ac:dyDescent="0.25">
      <c r="I8462" s="111"/>
      <c r="J8462" s="111"/>
      <c r="K8462" s="111"/>
      <c r="L8462" s="111"/>
      <c r="M8462" s="111"/>
      <c r="N8462" s="111"/>
      <c r="O8462" s="112"/>
      <c r="AF8462" s="109"/>
      <c r="AG8462" s="109"/>
      <c r="AH8462" s="109"/>
      <c r="AN8462" s="109"/>
      <c r="AO8462" s="109"/>
      <c r="AP8462" s="109"/>
      <c r="BF8462" s="305"/>
      <c r="BG8462" s="305"/>
      <c r="BJ8462" s="344"/>
      <c r="BK8462" s="344"/>
      <c r="BS8462" s="305"/>
      <c r="BT8462" s="305"/>
      <c r="BU8462" s="305"/>
      <c r="BV8462" s="305"/>
      <c r="BW8462" s="305"/>
      <c r="BX8462" s="305"/>
      <c r="BY8462" s="305"/>
      <c r="BZ8462" s="305"/>
      <c r="CA8462" s="305"/>
      <c r="CE8462" s="110"/>
    </row>
    <row r="8463" spans="9:83" s="108" customFormat="1" x14ac:dyDescent="0.25">
      <c r="I8463" s="111"/>
      <c r="J8463" s="111"/>
      <c r="K8463" s="111"/>
      <c r="L8463" s="111"/>
      <c r="M8463" s="111"/>
      <c r="N8463" s="111"/>
      <c r="O8463" s="112"/>
      <c r="AF8463" s="109"/>
      <c r="AG8463" s="109"/>
      <c r="AH8463" s="109"/>
      <c r="AN8463" s="109"/>
      <c r="AO8463" s="109"/>
      <c r="AP8463" s="109"/>
      <c r="BF8463" s="305"/>
      <c r="BG8463" s="305"/>
      <c r="BJ8463" s="344"/>
      <c r="BK8463" s="344"/>
      <c r="BS8463" s="305"/>
      <c r="BT8463" s="305"/>
      <c r="BU8463" s="305"/>
      <c r="BV8463" s="305"/>
      <c r="BW8463" s="305"/>
      <c r="BX8463" s="305"/>
      <c r="BY8463" s="305"/>
      <c r="BZ8463" s="305"/>
      <c r="CA8463" s="305"/>
      <c r="CE8463" s="110"/>
    </row>
    <row r="8464" spans="9:83" s="108" customFormat="1" x14ac:dyDescent="0.25">
      <c r="I8464" s="111"/>
      <c r="J8464" s="111"/>
      <c r="K8464" s="111"/>
      <c r="L8464" s="111"/>
      <c r="M8464" s="111"/>
      <c r="N8464" s="111"/>
      <c r="O8464" s="112"/>
      <c r="AF8464" s="109"/>
      <c r="AG8464" s="109"/>
      <c r="AH8464" s="109"/>
      <c r="AN8464" s="109"/>
      <c r="AO8464" s="109"/>
      <c r="AP8464" s="109"/>
      <c r="BF8464" s="305"/>
      <c r="BG8464" s="305"/>
      <c r="BJ8464" s="344"/>
      <c r="BK8464" s="344"/>
      <c r="BS8464" s="305"/>
      <c r="BT8464" s="305"/>
      <c r="BU8464" s="305"/>
      <c r="BV8464" s="305"/>
      <c r="BW8464" s="305"/>
      <c r="BX8464" s="305"/>
      <c r="BY8464" s="305"/>
      <c r="BZ8464" s="305"/>
      <c r="CA8464" s="305"/>
      <c r="CE8464" s="110"/>
    </row>
    <row r="8465" spans="9:83" s="108" customFormat="1" x14ac:dyDescent="0.25">
      <c r="I8465" s="111"/>
      <c r="J8465" s="111"/>
      <c r="K8465" s="111"/>
      <c r="L8465" s="111"/>
      <c r="M8465" s="111"/>
      <c r="N8465" s="111"/>
      <c r="O8465" s="112"/>
      <c r="AF8465" s="109"/>
      <c r="AG8465" s="109"/>
      <c r="AH8465" s="109"/>
      <c r="AN8465" s="109"/>
      <c r="AO8465" s="109"/>
      <c r="AP8465" s="109"/>
      <c r="BF8465" s="305"/>
      <c r="BG8465" s="305"/>
      <c r="BJ8465" s="344"/>
      <c r="BK8465" s="344"/>
      <c r="BS8465" s="305"/>
      <c r="BT8465" s="305"/>
      <c r="BU8465" s="305"/>
      <c r="BV8465" s="305"/>
      <c r="BW8465" s="305"/>
      <c r="BX8465" s="305"/>
      <c r="BY8465" s="305"/>
      <c r="BZ8465" s="305"/>
      <c r="CA8465" s="305"/>
      <c r="CE8465" s="110"/>
    </row>
    <row r="8466" spans="9:83" s="108" customFormat="1" x14ac:dyDescent="0.25">
      <c r="I8466" s="111"/>
      <c r="J8466" s="111"/>
      <c r="K8466" s="111"/>
      <c r="L8466" s="111"/>
      <c r="M8466" s="111"/>
      <c r="N8466" s="111"/>
      <c r="O8466" s="112"/>
      <c r="AF8466" s="109"/>
      <c r="AG8466" s="109"/>
      <c r="AH8466" s="109"/>
      <c r="AN8466" s="109"/>
      <c r="AO8466" s="109"/>
      <c r="AP8466" s="109"/>
      <c r="BF8466" s="305"/>
      <c r="BG8466" s="305"/>
      <c r="BJ8466" s="344"/>
      <c r="BK8466" s="344"/>
      <c r="BS8466" s="305"/>
      <c r="BT8466" s="305"/>
      <c r="BU8466" s="305"/>
      <c r="BV8466" s="305"/>
      <c r="BW8466" s="305"/>
      <c r="BX8466" s="305"/>
      <c r="BY8466" s="305"/>
      <c r="BZ8466" s="305"/>
      <c r="CA8466" s="305"/>
      <c r="CE8466" s="110"/>
    </row>
    <row r="8467" spans="9:83" s="108" customFormat="1" x14ac:dyDescent="0.25">
      <c r="I8467" s="111"/>
      <c r="J8467" s="111"/>
      <c r="K8467" s="111"/>
      <c r="L8467" s="111"/>
      <c r="M8467" s="111"/>
      <c r="N8467" s="111"/>
      <c r="O8467" s="112"/>
      <c r="AF8467" s="109"/>
      <c r="AG8467" s="109"/>
      <c r="AH8467" s="109"/>
      <c r="AN8467" s="109"/>
      <c r="AO8467" s="109"/>
      <c r="AP8467" s="109"/>
      <c r="BF8467" s="305"/>
      <c r="BG8467" s="305"/>
      <c r="BJ8467" s="344"/>
      <c r="BK8467" s="344"/>
      <c r="BS8467" s="305"/>
      <c r="BT8467" s="305"/>
      <c r="BU8467" s="305"/>
      <c r="BV8467" s="305"/>
      <c r="BW8467" s="305"/>
      <c r="BX8467" s="305"/>
      <c r="BY8467" s="305"/>
      <c r="BZ8467" s="305"/>
      <c r="CA8467" s="305"/>
      <c r="CE8467" s="110"/>
    </row>
    <row r="8468" spans="9:83" s="108" customFormat="1" x14ac:dyDescent="0.25">
      <c r="I8468" s="111"/>
      <c r="J8468" s="111"/>
      <c r="K8468" s="111"/>
      <c r="L8468" s="111"/>
      <c r="M8468" s="111"/>
      <c r="N8468" s="111"/>
      <c r="O8468" s="112"/>
      <c r="AF8468" s="109"/>
      <c r="AG8468" s="109"/>
      <c r="AH8468" s="109"/>
      <c r="AN8468" s="109"/>
      <c r="AO8468" s="109"/>
      <c r="AP8468" s="109"/>
      <c r="BF8468" s="305"/>
      <c r="BG8468" s="305"/>
      <c r="BJ8468" s="344"/>
      <c r="BK8468" s="344"/>
      <c r="BS8468" s="305"/>
      <c r="BT8468" s="305"/>
      <c r="BU8468" s="305"/>
      <c r="BV8468" s="305"/>
      <c r="BW8468" s="305"/>
      <c r="BX8468" s="305"/>
      <c r="BY8468" s="305"/>
      <c r="BZ8468" s="305"/>
      <c r="CA8468" s="305"/>
      <c r="CE8468" s="110"/>
    </row>
    <row r="8469" spans="9:83" s="108" customFormat="1" x14ac:dyDescent="0.25">
      <c r="I8469" s="111"/>
      <c r="J8469" s="111"/>
      <c r="K8469" s="111"/>
      <c r="L8469" s="111"/>
      <c r="M8469" s="111"/>
      <c r="N8469" s="111"/>
      <c r="O8469" s="112"/>
      <c r="AF8469" s="109"/>
      <c r="AG8469" s="109"/>
      <c r="AH8469" s="109"/>
      <c r="AN8469" s="109"/>
      <c r="AO8469" s="109"/>
      <c r="AP8469" s="109"/>
      <c r="BF8469" s="305"/>
      <c r="BG8469" s="305"/>
      <c r="BJ8469" s="344"/>
      <c r="BK8469" s="344"/>
      <c r="BS8469" s="305"/>
      <c r="BT8469" s="305"/>
      <c r="BU8469" s="305"/>
      <c r="BV8469" s="305"/>
      <c r="BW8469" s="305"/>
      <c r="BX8469" s="305"/>
      <c r="BY8469" s="305"/>
      <c r="BZ8469" s="305"/>
      <c r="CA8469" s="305"/>
      <c r="CE8469" s="110"/>
    </row>
    <row r="8470" spans="9:83" s="108" customFormat="1" x14ac:dyDescent="0.25">
      <c r="I8470" s="111"/>
      <c r="J8470" s="111"/>
      <c r="K8470" s="111"/>
      <c r="L8470" s="111"/>
      <c r="M8470" s="111"/>
      <c r="N8470" s="111"/>
      <c r="O8470" s="112"/>
      <c r="AF8470" s="109"/>
      <c r="AG8470" s="109"/>
      <c r="AH8470" s="109"/>
      <c r="AN8470" s="109"/>
      <c r="AO8470" s="109"/>
      <c r="AP8470" s="109"/>
      <c r="BF8470" s="305"/>
      <c r="BG8470" s="305"/>
      <c r="BJ8470" s="344"/>
      <c r="BK8470" s="344"/>
      <c r="BS8470" s="305"/>
      <c r="BT8470" s="305"/>
      <c r="BU8470" s="305"/>
      <c r="BV8470" s="305"/>
      <c r="BW8470" s="305"/>
      <c r="BX8470" s="305"/>
      <c r="BY8470" s="305"/>
      <c r="BZ8470" s="305"/>
      <c r="CA8470" s="305"/>
      <c r="CE8470" s="110"/>
    </row>
    <row r="8471" spans="9:83" s="108" customFormat="1" x14ac:dyDescent="0.25">
      <c r="I8471" s="111"/>
      <c r="J8471" s="111"/>
      <c r="K8471" s="111"/>
      <c r="L8471" s="111"/>
      <c r="M8471" s="111"/>
      <c r="N8471" s="111"/>
      <c r="O8471" s="112"/>
      <c r="AF8471" s="109"/>
      <c r="AG8471" s="109"/>
      <c r="AH8471" s="109"/>
      <c r="AN8471" s="109"/>
      <c r="AO8471" s="109"/>
      <c r="AP8471" s="109"/>
      <c r="BF8471" s="305"/>
      <c r="BG8471" s="305"/>
      <c r="BJ8471" s="344"/>
      <c r="BK8471" s="344"/>
      <c r="BS8471" s="305"/>
      <c r="BT8471" s="305"/>
      <c r="BU8471" s="305"/>
      <c r="BV8471" s="305"/>
      <c r="BW8471" s="305"/>
      <c r="BX8471" s="305"/>
      <c r="BY8471" s="305"/>
      <c r="BZ8471" s="305"/>
      <c r="CA8471" s="305"/>
      <c r="CE8471" s="110"/>
    </row>
    <row r="8472" spans="9:83" s="108" customFormat="1" x14ac:dyDescent="0.25">
      <c r="I8472" s="111"/>
      <c r="J8472" s="111"/>
      <c r="K8472" s="111"/>
      <c r="L8472" s="111"/>
      <c r="M8472" s="111"/>
      <c r="N8472" s="111"/>
      <c r="O8472" s="112"/>
      <c r="AF8472" s="109"/>
      <c r="AG8472" s="109"/>
      <c r="AH8472" s="109"/>
      <c r="AN8472" s="109"/>
      <c r="AO8472" s="109"/>
      <c r="AP8472" s="109"/>
      <c r="BF8472" s="305"/>
      <c r="BG8472" s="305"/>
      <c r="BJ8472" s="344"/>
      <c r="BK8472" s="344"/>
      <c r="BS8472" s="305"/>
      <c r="BT8472" s="305"/>
      <c r="BU8472" s="305"/>
      <c r="BV8472" s="305"/>
      <c r="BW8472" s="305"/>
      <c r="BX8472" s="305"/>
      <c r="BY8472" s="305"/>
      <c r="BZ8472" s="305"/>
      <c r="CA8472" s="305"/>
      <c r="CE8472" s="110"/>
    </row>
    <row r="8473" spans="9:83" s="108" customFormat="1" x14ac:dyDescent="0.25">
      <c r="I8473" s="111"/>
      <c r="J8473" s="111"/>
      <c r="K8473" s="111"/>
      <c r="L8473" s="111"/>
      <c r="M8473" s="111"/>
      <c r="N8473" s="111"/>
      <c r="O8473" s="112"/>
      <c r="AF8473" s="109"/>
      <c r="AG8473" s="109"/>
      <c r="AH8473" s="109"/>
      <c r="AN8473" s="109"/>
      <c r="AO8473" s="109"/>
      <c r="AP8473" s="109"/>
      <c r="BF8473" s="305"/>
      <c r="BG8473" s="305"/>
      <c r="BJ8473" s="344"/>
      <c r="BK8473" s="344"/>
      <c r="BS8473" s="305"/>
      <c r="BT8473" s="305"/>
      <c r="BU8473" s="305"/>
      <c r="BV8473" s="305"/>
      <c r="BW8473" s="305"/>
      <c r="BX8473" s="305"/>
      <c r="BY8473" s="305"/>
      <c r="BZ8473" s="305"/>
      <c r="CA8473" s="305"/>
      <c r="CE8473" s="110"/>
    </row>
    <row r="8474" spans="9:83" s="108" customFormat="1" x14ac:dyDescent="0.25">
      <c r="I8474" s="111"/>
      <c r="J8474" s="111"/>
      <c r="K8474" s="111"/>
      <c r="L8474" s="111"/>
      <c r="M8474" s="111"/>
      <c r="N8474" s="111"/>
      <c r="O8474" s="112"/>
      <c r="AF8474" s="109"/>
      <c r="AG8474" s="109"/>
      <c r="AH8474" s="109"/>
      <c r="AN8474" s="109"/>
      <c r="AO8474" s="109"/>
      <c r="AP8474" s="109"/>
      <c r="BF8474" s="305"/>
      <c r="BG8474" s="305"/>
      <c r="BJ8474" s="344"/>
      <c r="BK8474" s="344"/>
      <c r="BS8474" s="305"/>
      <c r="BT8474" s="305"/>
      <c r="BU8474" s="305"/>
      <c r="BV8474" s="305"/>
      <c r="BW8474" s="305"/>
      <c r="BX8474" s="305"/>
      <c r="BY8474" s="305"/>
      <c r="BZ8474" s="305"/>
      <c r="CA8474" s="305"/>
      <c r="CE8474" s="110"/>
    </row>
    <row r="8475" spans="9:83" s="108" customFormat="1" x14ac:dyDescent="0.25">
      <c r="I8475" s="111"/>
      <c r="J8475" s="111"/>
      <c r="K8475" s="111"/>
      <c r="L8475" s="111"/>
      <c r="M8475" s="111"/>
      <c r="N8475" s="111"/>
      <c r="O8475" s="112"/>
      <c r="AF8475" s="109"/>
      <c r="AG8475" s="109"/>
      <c r="AH8475" s="109"/>
      <c r="AN8475" s="109"/>
      <c r="AO8475" s="109"/>
      <c r="AP8475" s="109"/>
      <c r="BF8475" s="305"/>
      <c r="BG8475" s="305"/>
      <c r="BJ8475" s="344"/>
      <c r="BK8475" s="344"/>
      <c r="BS8475" s="305"/>
      <c r="BT8475" s="305"/>
      <c r="BU8475" s="305"/>
      <c r="BV8475" s="305"/>
      <c r="BW8475" s="305"/>
      <c r="BX8475" s="305"/>
      <c r="BY8475" s="305"/>
      <c r="BZ8475" s="305"/>
      <c r="CA8475" s="305"/>
      <c r="CE8475" s="110"/>
    </row>
    <row r="8476" spans="9:83" s="108" customFormat="1" x14ac:dyDescent="0.25">
      <c r="I8476" s="111"/>
      <c r="J8476" s="111"/>
      <c r="K8476" s="111"/>
      <c r="L8476" s="111"/>
      <c r="M8476" s="111"/>
      <c r="N8476" s="111"/>
      <c r="O8476" s="112"/>
      <c r="AF8476" s="109"/>
      <c r="AG8476" s="109"/>
      <c r="AH8476" s="109"/>
      <c r="AN8476" s="109"/>
      <c r="AO8476" s="109"/>
      <c r="AP8476" s="109"/>
      <c r="BF8476" s="305"/>
      <c r="BG8476" s="305"/>
      <c r="BJ8476" s="344"/>
      <c r="BK8476" s="344"/>
      <c r="BS8476" s="305"/>
      <c r="BT8476" s="305"/>
      <c r="BU8476" s="305"/>
      <c r="BV8476" s="305"/>
      <c r="BW8476" s="305"/>
      <c r="BX8476" s="305"/>
      <c r="BY8476" s="305"/>
      <c r="BZ8476" s="305"/>
      <c r="CA8476" s="305"/>
      <c r="CE8476" s="110"/>
    </row>
    <row r="8477" spans="9:83" s="108" customFormat="1" x14ac:dyDescent="0.25">
      <c r="I8477" s="111"/>
      <c r="J8477" s="111"/>
      <c r="K8477" s="111"/>
      <c r="L8477" s="111"/>
      <c r="M8477" s="111"/>
      <c r="N8477" s="111"/>
      <c r="O8477" s="112"/>
      <c r="AF8477" s="109"/>
      <c r="AG8477" s="109"/>
      <c r="AH8477" s="109"/>
      <c r="AN8477" s="109"/>
      <c r="AO8477" s="109"/>
      <c r="AP8477" s="109"/>
      <c r="BF8477" s="305"/>
      <c r="BG8477" s="305"/>
      <c r="BJ8477" s="344"/>
      <c r="BK8477" s="344"/>
      <c r="BS8477" s="305"/>
      <c r="BT8477" s="305"/>
      <c r="BU8477" s="305"/>
      <c r="BV8477" s="305"/>
      <c r="BW8477" s="305"/>
      <c r="BX8477" s="305"/>
      <c r="BY8477" s="305"/>
      <c r="BZ8477" s="305"/>
      <c r="CA8477" s="305"/>
      <c r="CE8477" s="110"/>
    </row>
    <row r="8478" spans="9:83" s="108" customFormat="1" x14ac:dyDescent="0.25">
      <c r="I8478" s="111"/>
      <c r="J8478" s="111"/>
      <c r="K8478" s="111"/>
      <c r="L8478" s="111"/>
      <c r="M8478" s="111"/>
      <c r="N8478" s="111"/>
      <c r="O8478" s="112"/>
      <c r="AF8478" s="109"/>
      <c r="AG8478" s="109"/>
      <c r="AH8478" s="109"/>
      <c r="AN8478" s="109"/>
      <c r="AO8478" s="109"/>
      <c r="AP8478" s="109"/>
      <c r="BF8478" s="305"/>
      <c r="BG8478" s="305"/>
      <c r="BJ8478" s="344"/>
      <c r="BK8478" s="344"/>
      <c r="BS8478" s="305"/>
      <c r="BT8478" s="305"/>
      <c r="BU8478" s="305"/>
      <c r="BV8478" s="305"/>
      <c r="BW8478" s="305"/>
      <c r="BX8478" s="305"/>
      <c r="BY8478" s="305"/>
      <c r="BZ8478" s="305"/>
      <c r="CA8478" s="305"/>
      <c r="CE8478" s="110"/>
    </row>
    <row r="8479" spans="9:83" s="108" customFormat="1" x14ac:dyDescent="0.25">
      <c r="I8479" s="111"/>
      <c r="J8479" s="111"/>
      <c r="K8479" s="111"/>
      <c r="L8479" s="111"/>
      <c r="M8479" s="111"/>
      <c r="N8479" s="111"/>
      <c r="O8479" s="112"/>
      <c r="AF8479" s="109"/>
      <c r="AG8479" s="109"/>
      <c r="AH8479" s="109"/>
      <c r="AN8479" s="109"/>
      <c r="AO8479" s="109"/>
      <c r="AP8479" s="109"/>
      <c r="BF8479" s="305"/>
      <c r="BG8479" s="305"/>
      <c r="BJ8479" s="344"/>
      <c r="BK8479" s="344"/>
      <c r="BS8479" s="305"/>
      <c r="BT8479" s="305"/>
      <c r="BU8479" s="305"/>
      <c r="BV8479" s="305"/>
      <c r="BW8479" s="305"/>
      <c r="BX8479" s="305"/>
      <c r="BY8479" s="305"/>
      <c r="BZ8479" s="305"/>
      <c r="CA8479" s="305"/>
      <c r="CE8479" s="110"/>
    </row>
    <row r="8480" spans="9:83" s="108" customFormat="1" x14ac:dyDescent="0.25">
      <c r="I8480" s="111"/>
      <c r="J8480" s="111"/>
      <c r="K8480" s="111"/>
      <c r="L8480" s="111"/>
      <c r="M8480" s="111"/>
      <c r="N8480" s="111"/>
      <c r="O8480" s="112"/>
      <c r="AF8480" s="109"/>
      <c r="AG8480" s="109"/>
      <c r="AH8480" s="109"/>
      <c r="AN8480" s="109"/>
      <c r="AO8480" s="109"/>
      <c r="AP8480" s="109"/>
      <c r="BF8480" s="305"/>
      <c r="BG8480" s="305"/>
      <c r="BJ8480" s="344"/>
      <c r="BK8480" s="344"/>
      <c r="BS8480" s="305"/>
      <c r="BT8480" s="305"/>
      <c r="BU8480" s="305"/>
      <c r="BV8480" s="305"/>
      <c r="BW8480" s="305"/>
      <c r="BX8480" s="305"/>
      <c r="BY8480" s="305"/>
      <c r="BZ8480" s="305"/>
      <c r="CA8480" s="305"/>
      <c r="CE8480" s="110"/>
    </row>
    <row r="8481" spans="9:83" s="108" customFormat="1" x14ac:dyDescent="0.25">
      <c r="I8481" s="111"/>
      <c r="J8481" s="111"/>
      <c r="K8481" s="111"/>
      <c r="L8481" s="111"/>
      <c r="M8481" s="111"/>
      <c r="N8481" s="111"/>
      <c r="O8481" s="112"/>
      <c r="AF8481" s="109"/>
      <c r="AG8481" s="109"/>
      <c r="AH8481" s="109"/>
      <c r="AN8481" s="109"/>
      <c r="AO8481" s="109"/>
      <c r="AP8481" s="109"/>
      <c r="BF8481" s="305"/>
      <c r="BG8481" s="305"/>
      <c r="BJ8481" s="344"/>
      <c r="BK8481" s="344"/>
      <c r="BS8481" s="305"/>
      <c r="BT8481" s="305"/>
      <c r="BU8481" s="305"/>
      <c r="BV8481" s="305"/>
      <c r="BW8481" s="305"/>
      <c r="BX8481" s="305"/>
      <c r="BY8481" s="305"/>
      <c r="BZ8481" s="305"/>
      <c r="CA8481" s="305"/>
      <c r="CE8481" s="110"/>
    </row>
    <row r="8482" spans="9:83" s="108" customFormat="1" x14ac:dyDescent="0.25">
      <c r="I8482" s="111"/>
      <c r="J8482" s="111"/>
      <c r="K8482" s="111"/>
      <c r="L8482" s="111"/>
      <c r="M8482" s="111"/>
      <c r="N8482" s="111"/>
      <c r="O8482" s="112"/>
      <c r="AF8482" s="109"/>
      <c r="AG8482" s="109"/>
      <c r="AH8482" s="109"/>
      <c r="AN8482" s="109"/>
      <c r="AO8482" s="109"/>
      <c r="AP8482" s="109"/>
      <c r="BF8482" s="305"/>
      <c r="BG8482" s="305"/>
      <c r="BJ8482" s="344"/>
      <c r="BK8482" s="344"/>
      <c r="BS8482" s="305"/>
      <c r="BT8482" s="305"/>
      <c r="BU8482" s="305"/>
      <c r="BV8482" s="305"/>
      <c r="BW8482" s="305"/>
      <c r="BX8482" s="305"/>
      <c r="BY8482" s="305"/>
      <c r="BZ8482" s="305"/>
      <c r="CA8482" s="305"/>
      <c r="CE8482" s="110"/>
    </row>
    <row r="8483" spans="9:83" s="108" customFormat="1" x14ac:dyDescent="0.25">
      <c r="I8483" s="111"/>
      <c r="J8483" s="111"/>
      <c r="K8483" s="111"/>
      <c r="L8483" s="111"/>
      <c r="M8483" s="111"/>
      <c r="N8483" s="111"/>
      <c r="O8483" s="112"/>
      <c r="AF8483" s="109"/>
      <c r="AG8483" s="109"/>
      <c r="AH8483" s="109"/>
      <c r="AN8483" s="109"/>
      <c r="AO8483" s="109"/>
      <c r="AP8483" s="109"/>
      <c r="BF8483" s="305"/>
      <c r="BG8483" s="305"/>
      <c r="BJ8483" s="344"/>
      <c r="BK8483" s="344"/>
      <c r="BS8483" s="305"/>
      <c r="BT8483" s="305"/>
      <c r="BU8483" s="305"/>
      <c r="BV8483" s="305"/>
      <c r="BW8483" s="305"/>
      <c r="BX8483" s="305"/>
      <c r="BY8483" s="305"/>
      <c r="BZ8483" s="305"/>
      <c r="CA8483" s="305"/>
      <c r="CE8483" s="110"/>
    </row>
    <row r="8484" spans="9:83" s="108" customFormat="1" x14ac:dyDescent="0.25">
      <c r="I8484" s="111"/>
      <c r="J8484" s="111"/>
      <c r="K8484" s="111"/>
      <c r="L8484" s="111"/>
      <c r="M8484" s="111"/>
      <c r="N8484" s="111"/>
      <c r="O8484" s="112"/>
      <c r="AF8484" s="109"/>
      <c r="AG8484" s="109"/>
      <c r="AH8484" s="109"/>
      <c r="AN8484" s="109"/>
      <c r="AO8484" s="109"/>
      <c r="AP8484" s="109"/>
      <c r="BF8484" s="305"/>
      <c r="BG8484" s="305"/>
      <c r="BJ8484" s="344"/>
      <c r="BK8484" s="344"/>
      <c r="BS8484" s="305"/>
      <c r="BT8484" s="305"/>
      <c r="BU8484" s="305"/>
      <c r="BV8484" s="305"/>
      <c r="BW8484" s="305"/>
      <c r="BX8484" s="305"/>
      <c r="BY8484" s="305"/>
      <c r="BZ8484" s="305"/>
      <c r="CA8484" s="305"/>
      <c r="CE8484" s="110"/>
    </row>
    <row r="8485" spans="9:83" s="108" customFormat="1" x14ac:dyDescent="0.25">
      <c r="I8485" s="111"/>
      <c r="J8485" s="111"/>
      <c r="K8485" s="111"/>
      <c r="L8485" s="111"/>
      <c r="M8485" s="111"/>
      <c r="N8485" s="111"/>
      <c r="O8485" s="112"/>
      <c r="AF8485" s="109"/>
      <c r="AG8485" s="109"/>
      <c r="AH8485" s="109"/>
      <c r="AN8485" s="109"/>
      <c r="AO8485" s="109"/>
      <c r="AP8485" s="109"/>
      <c r="BF8485" s="305"/>
      <c r="BG8485" s="305"/>
      <c r="BJ8485" s="344"/>
      <c r="BK8485" s="344"/>
      <c r="BS8485" s="305"/>
      <c r="BT8485" s="305"/>
      <c r="BU8485" s="305"/>
      <c r="BV8485" s="305"/>
      <c r="BW8485" s="305"/>
      <c r="BX8485" s="305"/>
      <c r="BY8485" s="305"/>
      <c r="BZ8485" s="305"/>
      <c r="CA8485" s="305"/>
      <c r="CE8485" s="110"/>
    </row>
    <row r="8486" spans="9:83" s="108" customFormat="1" x14ac:dyDescent="0.25">
      <c r="I8486" s="111"/>
      <c r="J8486" s="111"/>
      <c r="K8486" s="111"/>
      <c r="L8486" s="111"/>
      <c r="M8486" s="111"/>
      <c r="N8486" s="111"/>
      <c r="O8486" s="112"/>
      <c r="AF8486" s="109"/>
      <c r="AG8486" s="109"/>
      <c r="AH8486" s="109"/>
      <c r="AN8486" s="109"/>
      <c r="AO8486" s="109"/>
      <c r="AP8486" s="109"/>
      <c r="BF8486" s="305"/>
      <c r="BG8486" s="305"/>
      <c r="BJ8486" s="344"/>
      <c r="BK8486" s="344"/>
      <c r="BS8486" s="305"/>
      <c r="BT8486" s="305"/>
      <c r="BU8486" s="305"/>
      <c r="BV8486" s="305"/>
      <c r="BW8486" s="305"/>
      <c r="BX8486" s="305"/>
      <c r="BY8486" s="305"/>
      <c r="BZ8486" s="305"/>
      <c r="CA8486" s="305"/>
      <c r="CE8486" s="110"/>
    </row>
    <row r="8487" spans="9:83" s="108" customFormat="1" x14ac:dyDescent="0.25">
      <c r="I8487" s="111"/>
      <c r="J8487" s="111"/>
      <c r="K8487" s="111"/>
      <c r="L8487" s="111"/>
      <c r="M8487" s="111"/>
      <c r="N8487" s="111"/>
      <c r="O8487" s="112"/>
      <c r="AF8487" s="109"/>
      <c r="AG8487" s="109"/>
      <c r="AH8487" s="109"/>
      <c r="AN8487" s="109"/>
      <c r="AO8487" s="109"/>
      <c r="AP8487" s="109"/>
      <c r="BF8487" s="305"/>
      <c r="BG8487" s="305"/>
      <c r="BJ8487" s="344"/>
      <c r="BK8487" s="344"/>
      <c r="BS8487" s="305"/>
      <c r="BT8487" s="305"/>
      <c r="BU8487" s="305"/>
      <c r="BV8487" s="305"/>
      <c r="BW8487" s="305"/>
      <c r="BX8487" s="305"/>
      <c r="BY8487" s="305"/>
      <c r="BZ8487" s="305"/>
      <c r="CA8487" s="305"/>
      <c r="CE8487" s="110"/>
    </row>
    <row r="8488" spans="9:83" s="108" customFormat="1" x14ac:dyDescent="0.25">
      <c r="I8488" s="111"/>
      <c r="J8488" s="111"/>
      <c r="K8488" s="111"/>
      <c r="L8488" s="111"/>
      <c r="M8488" s="111"/>
      <c r="N8488" s="111"/>
      <c r="O8488" s="112"/>
      <c r="AF8488" s="109"/>
      <c r="AG8488" s="109"/>
      <c r="AH8488" s="109"/>
      <c r="AN8488" s="109"/>
      <c r="AO8488" s="109"/>
      <c r="AP8488" s="109"/>
      <c r="BF8488" s="305"/>
      <c r="BG8488" s="305"/>
      <c r="BJ8488" s="344"/>
      <c r="BK8488" s="344"/>
      <c r="BS8488" s="305"/>
      <c r="BT8488" s="305"/>
      <c r="BU8488" s="305"/>
      <c r="BV8488" s="305"/>
      <c r="BW8488" s="305"/>
      <c r="BX8488" s="305"/>
      <c r="BY8488" s="305"/>
      <c r="BZ8488" s="305"/>
      <c r="CA8488" s="305"/>
      <c r="CE8488" s="110"/>
    </row>
    <row r="8489" spans="9:83" s="108" customFormat="1" x14ac:dyDescent="0.25">
      <c r="I8489" s="111"/>
      <c r="J8489" s="111"/>
      <c r="K8489" s="111"/>
      <c r="L8489" s="111"/>
      <c r="M8489" s="111"/>
      <c r="N8489" s="111"/>
      <c r="O8489" s="112"/>
      <c r="AF8489" s="109"/>
      <c r="AG8489" s="109"/>
      <c r="AH8489" s="109"/>
      <c r="AN8489" s="109"/>
      <c r="AO8489" s="109"/>
      <c r="AP8489" s="109"/>
      <c r="BF8489" s="305"/>
      <c r="BG8489" s="305"/>
      <c r="BJ8489" s="344"/>
      <c r="BK8489" s="344"/>
      <c r="BS8489" s="305"/>
      <c r="BT8489" s="305"/>
      <c r="BU8489" s="305"/>
      <c r="BV8489" s="305"/>
      <c r="BW8489" s="305"/>
      <c r="BX8489" s="305"/>
      <c r="BY8489" s="305"/>
      <c r="BZ8489" s="305"/>
      <c r="CA8489" s="305"/>
      <c r="CE8489" s="110"/>
    </row>
    <row r="8490" spans="9:83" s="108" customFormat="1" x14ac:dyDescent="0.25">
      <c r="I8490" s="111"/>
      <c r="J8490" s="111"/>
      <c r="K8490" s="111"/>
      <c r="L8490" s="111"/>
      <c r="M8490" s="111"/>
      <c r="N8490" s="111"/>
      <c r="O8490" s="112"/>
      <c r="AF8490" s="109"/>
      <c r="AG8490" s="109"/>
      <c r="AH8490" s="109"/>
      <c r="AN8490" s="109"/>
      <c r="AO8490" s="109"/>
      <c r="AP8490" s="109"/>
      <c r="BF8490" s="305"/>
      <c r="BG8490" s="305"/>
      <c r="BJ8490" s="344"/>
      <c r="BK8490" s="344"/>
      <c r="BS8490" s="305"/>
      <c r="BT8490" s="305"/>
      <c r="BU8490" s="305"/>
      <c r="BV8490" s="305"/>
      <c r="BW8490" s="305"/>
      <c r="BX8490" s="305"/>
      <c r="BY8490" s="305"/>
      <c r="BZ8490" s="305"/>
      <c r="CA8490" s="305"/>
      <c r="CE8490" s="110"/>
    </row>
    <row r="8491" spans="9:83" s="108" customFormat="1" x14ac:dyDescent="0.25">
      <c r="I8491" s="111"/>
      <c r="J8491" s="111"/>
      <c r="K8491" s="111"/>
      <c r="L8491" s="111"/>
      <c r="M8491" s="111"/>
      <c r="N8491" s="111"/>
      <c r="O8491" s="112"/>
      <c r="AF8491" s="109"/>
      <c r="AG8491" s="109"/>
      <c r="AH8491" s="109"/>
      <c r="AN8491" s="109"/>
      <c r="AO8491" s="109"/>
      <c r="AP8491" s="109"/>
      <c r="BF8491" s="305"/>
      <c r="BG8491" s="305"/>
      <c r="BJ8491" s="344"/>
      <c r="BK8491" s="344"/>
      <c r="BS8491" s="305"/>
      <c r="BT8491" s="305"/>
      <c r="BU8491" s="305"/>
      <c r="BV8491" s="305"/>
      <c r="BW8491" s="305"/>
      <c r="BX8491" s="305"/>
      <c r="BY8491" s="305"/>
      <c r="BZ8491" s="305"/>
      <c r="CA8491" s="305"/>
      <c r="CE8491" s="110"/>
    </row>
    <row r="8492" spans="9:83" s="108" customFormat="1" x14ac:dyDescent="0.25">
      <c r="I8492" s="111"/>
      <c r="J8492" s="111"/>
      <c r="K8492" s="111"/>
      <c r="L8492" s="111"/>
      <c r="M8492" s="111"/>
      <c r="N8492" s="111"/>
      <c r="O8492" s="112"/>
      <c r="AF8492" s="109"/>
      <c r="AG8492" s="109"/>
      <c r="AH8492" s="109"/>
      <c r="AN8492" s="109"/>
      <c r="AO8492" s="109"/>
      <c r="AP8492" s="109"/>
      <c r="BF8492" s="305"/>
      <c r="BG8492" s="305"/>
      <c r="BJ8492" s="344"/>
      <c r="BK8492" s="344"/>
      <c r="BS8492" s="305"/>
      <c r="BT8492" s="305"/>
      <c r="BU8492" s="305"/>
      <c r="BV8492" s="305"/>
      <c r="BW8492" s="305"/>
      <c r="BX8492" s="305"/>
      <c r="BY8492" s="305"/>
      <c r="BZ8492" s="305"/>
      <c r="CA8492" s="305"/>
      <c r="CE8492" s="110"/>
    </row>
    <row r="8493" spans="9:83" s="108" customFormat="1" x14ac:dyDescent="0.25">
      <c r="I8493" s="111"/>
      <c r="J8493" s="111"/>
      <c r="K8493" s="111"/>
      <c r="L8493" s="111"/>
      <c r="M8493" s="111"/>
      <c r="N8493" s="111"/>
      <c r="O8493" s="112"/>
      <c r="AF8493" s="109"/>
      <c r="AG8493" s="109"/>
      <c r="AH8493" s="109"/>
      <c r="AN8493" s="109"/>
      <c r="AO8493" s="109"/>
      <c r="AP8493" s="109"/>
      <c r="BF8493" s="305"/>
      <c r="BG8493" s="305"/>
      <c r="BJ8493" s="344"/>
      <c r="BK8493" s="344"/>
      <c r="BS8493" s="305"/>
      <c r="BT8493" s="305"/>
      <c r="BU8493" s="305"/>
      <c r="BV8493" s="305"/>
      <c r="BW8493" s="305"/>
      <c r="BX8493" s="305"/>
      <c r="BY8493" s="305"/>
      <c r="BZ8493" s="305"/>
      <c r="CA8493" s="305"/>
      <c r="CE8493" s="110"/>
    </row>
    <row r="8494" spans="9:83" s="108" customFormat="1" x14ac:dyDescent="0.25">
      <c r="I8494" s="111"/>
      <c r="J8494" s="111"/>
      <c r="K8494" s="111"/>
      <c r="L8494" s="111"/>
      <c r="M8494" s="111"/>
      <c r="N8494" s="111"/>
      <c r="O8494" s="112"/>
      <c r="AF8494" s="109"/>
      <c r="AG8494" s="109"/>
      <c r="AH8494" s="109"/>
      <c r="AN8494" s="109"/>
      <c r="AO8494" s="109"/>
      <c r="AP8494" s="109"/>
      <c r="BF8494" s="305"/>
      <c r="BG8494" s="305"/>
      <c r="BJ8494" s="344"/>
      <c r="BK8494" s="344"/>
      <c r="BS8494" s="305"/>
      <c r="BT8494" s="305"/>
      <c r="BU8494" s="305"/>
      <c r="BV8494" s="305"/>
      <c r="BW8494" s="305"/>
      <c r="BX8494" s="305"/>
      <c r="BY8494" s="305"/>
      <c r="BZ8494" s="305"/>
      <c r="CA8494" s="305"/>
      <c r="CE8494" s="110"/>
    </row>
    <row r="8495" spans="9:83" s="108" customFormat="1" x14ac:dyDescent="0.25">
      <c r="I8495" s="111"/>
      <c r="J8495" s="111"/>
      <c r="K8495" s="111"/>
      <c r="L8495" s="111"/>
      <c r="M8495" s="111"/>
      <c r="N8495" s="111"/>
      <c r="O8495" s="112"/>
      <c r="AF8495" s="109"/>
      <c r="AG8495" s="109"/>
      <c r="AH8495" s="109"/>
      <c r="AN8495" s="109"/>
      <c r="AO8495" s="109"/>
      <c r="AP8495" s="109"/>
      <c r="BF8495" s="305"/>
      <c r="BG8495" s="305"/>
      <c r="BJ8495" s="344"/>
      <c r="BK8495" s="344"/>
      <c r="BS8495" s="305"/>
      <c r="BT8495" s="305"/>
      <c r="BU8495" s="305"/>
      <c r="BV8495" s="305"/>
      <c r="BW8495" s="305"/>
      <c r="BX8495" s="305"/>
      <c r="BY8495" s="305"/>
      <c r="BZ8495" s="305"/>
      <c r="CA8495" s="305"/>
      <c r="CE8495" s="110"/>
    </row>
    <row r="8496" spans="9:83" s="108" customFormat="1" x14ac:dyDescent="0.25">
      <c r="I8496" s="111"/>
      <c r="J8496" s="111"/>
      <c r="K8496" s="111"/>
      <c r="L8496" s="111"/>
      <c r="M8496" s="111"/>
      <c r="N8496" s="111"/>
      <c r="O8496" s="112"/>
      <c r="AF8496" s="109"/>
      <c r="AG8496" s="109"/>
      <c r="AH8496" s="109"/>
      <c r="AN8496" s="109"/>
      <c r="AO8496" s="109"/>
      <c r="AP8496" s="109"/>
      <c r="BF8496" s="305"/>
      <c r="BG8496" s="305"/>
      <c r="BJ8496" s="344"/>
      <c r="BK8496" s="344"/>
      <c r="BS8496" s="305"/>
      <c r="BT8496" s="305"/>
      <c r="BU8496" s="305"/>
      <c r="BV8496" s="305"/>
      <c r="BW8496" s="305"/>
      <c r="BX8496" s="305"/>
      <c r="BY8496" s="305"/>
      <c r="BZ8496" s="305"/>
      <c r="CA8496" s="305"/>
      <c r="CE8496" s="110"/>
    </row>
    <row r="8497" spans="9:83" s="108" customFormat="1" x14ac:dyDescent="0.25">
      <c r="I8497" s="111"/>
      <c r="J8497" s="111"/>
      <c r="K8497" s="111"/>
      <c r="L8497" s="111"/>
      <c r="M8497" s="111"/>
      <c r="N8497" s="111"/>
      <c r="O8497" s="112"/>
      <c r="AF8497" s="109"/>
      <c r="AG8497" s="109"/>
      <c r="AH8497" s="109"/>
      <c r="AN8497" s="109"/>
      <c r="AO8497" s="109"/>
      <c r="AP8497" s="109"/>
      <c r="BF8497" s="305"/>
      <c r="BG8497" s="305"/>
      <c r="BJ8497" s="344"/>
      <c r="BK8497" s="344"/>
      <c r="BS8497" s="305"/>
      <c r="BT8497" s="305"/>
      <c r="BU8497" s="305"/>
      <c r="BV8497" s="305"/>
      <c r="BW8497" s="305"/>
      <c r="BX8497" s="305"/>
      <c r="BY8497" s="305"/>
      <c r="BZ8497" s="305"/>
      <c r="CA8497" s="305"/>
      <c r="CE8497" s="110"/>
    </row>
    <row r="8498" spans="9:83" s="108" customFormat="1" x14ac:dyDescent="0.25">
      <c r="I8498" s="111"/>
      <c r="J8498" s="111"/>
      <c r="K8498" s="111"/>
      <c r="L8498" s="111"/>
      <c r="M8498" s="111"/>
      <c r="N8498" s="111"/>
      <c r="O8498" s="112"/>
      <c r="AF8498" s="109"/>
      <c r="AG8498" s="109"/>
      <c r="AH8498" s="109"/>
      <c r="AN8498" s="109"/>
      <c r="AO8498" s="109"/>
      <c r="AP8498" s="109"/>
      <c r="BF8498" s="305"/>
      <c r="BG8498" s="305"/>
      <c r="BJ8498" s="344"/>
      <c r="BK8498" s="344"/>
      <c r="BS8498" s="305"/>
      <c r="BT8498" s="305"/>
      <c r="BU8498" s="305"/>
      <c r="BV8498" s="305"/>
      <c r="BW8498" s="305"/>
      <c r="BX8498" s="305"/>
      <c r="BY8498" s="305"/>
      <c r="BZ8498" s="305"/>
      <c r="CA8498" s="305"/>
      <c r="CE8498" s="110"/>
    </row>
    <row r="8499" spans="9:83" s="108" customFormat="1" x14ac:dyDescent="0.25">
      <c r="I8499" s="111"/>
      <c r="J8499" s="111"/>
      <c r="K8499" s="111"/>
      <c r="L8499" s="111"/>
      <c r="M8499" s="111"/>
      <c r="N8499" s="111"/>
      <c r="O8499" s="112"/>
      <c r="AF8499" s="109"/>
      <c r="AG8499" s="109"/>
      <c r="AH8499" s="109"/>
      <c r="AN8499" s="109"/>
      <c r="AO8499" s="109"/>
      <c r="AP8499" s="109"/>
      <c r="BF8499" s="305"/>
      <c r="BG8499" s="305"/>
      <c r="BJ8499" s="344"/>
      <c r="BK8499" s="344"/>
      <c r="BS8499" s="305"/>
      <c r="BT8499" s="305"/>
      <c r="BU8499" s="305"/>
      <c r="BV8499" s="305"/>
      <c r="BW8499" s="305"/>
      <c r="BX8499" s="305"/>
      <c r="BY8499" s="305"/>
      <c r="BZ8499" s="305"/>
      <c r="CA8499" s="305"/>
      <c r="CE8499" s="110"/>
    </row>
    <row r="8500" spans="9:83" s="108" customFormat="1" x14ac:dyDescent="0.25">
      <c r="I8500" s="111"/>
      <c r="J8500" s="111"/>
      <c r="K8500" s="111"/>
      <c r="L8500" s="111"/>
      <c r="M8500" s="111"/>
      <c r="N8500" s="111"/>
      <c r="O8500" s="112"/>
      <c r="AF8500" s="109"/>
      <c r="AG8500" s="109"/>
      <c r="AH8500" s="109"/>
      <c r="AN8500" s="109"/>
      <c r="AO8500" s="109"/>
      <c r="AP8500" s="109"/>
      <c r="BF8500" s="305"/>
      <c r="BG8500" s="305"/>
      <c r="BJ8500" s="344"/>
      <c r="BK8500" s="344"/>
      <c r="BS8500" s="305"/>
      <c r="BT8500" s="305"/>
      <c r="BU8500" s="305"/>
      <c r="BV8500" s="305"/>
      <c r="BW8500" s="305"/>
      <c r="BX8500" s="305"/>
      <c r="BY8500" s="305"/>
      <c r="BZ8500" s="305"/>
      <c r="CA8500" s="305"/>
      <c r="CE8500" s="110"/>
    </row>
    <row r="8501" spans="9:83" s="108" customFormat="1" x14ac:dyDescent="0.25">
      <c r="I8501" s="111"/>
      <c r="J8501" s="111"/>
      <c r="K8501" s="111"/>
      <c r="L8501" s="111"/>
      <c r="M8501" s="111"/>
      <c r="N8501" s="111"/>
      <c r="O8501" s="112"/>
      <c r="AF8501" s="109"/>
      <c r="AG8501" s="109"/>
      <c r="AH8501" s="109"/>
      <c r="AN8501" s="109"/>
      <c r="AO8501" s="109"/>
      <c r="AP8501" s="109"/>
      <c r="BF8501" s="305"/>
      <c r="BG8501" s="305"/>
      <c r="BJ8501" s="344"/>
      <c r="BK8501" s="344"/>
      <c r="BS8501" s="305"/>
      <c r="BT8501" s="305"/>
      <c r="BU8501" s="305"/>
      <c r="BV8501" s="305"/>
      <c r="BW8501" s="305"/>
      <c r="BX8501" s="305"/>
      <c r="BY8501" s="305"/>
      <c r="BZ8501" s="305"/>
      <c r="CA8501" s="305"/>
      <c r="CE8501" s="110"/>
    </row>
    <row r="8502" spans="9:83" s="108" customFormat="1" x14ac:dyDescent="0.25">
      <c r="I8502" s="111"/>
      <c r="J8502" s="111"/>
      <c r="K8502" s="111"/>
      <c r="L8502" s="111"/>
      <c r="M8502" s="111"/>
      <c r="N8502" s="111"/>
      <c r="O8502" s="112"/>
      <c r="AF8502" s="109"/>
      <c r="AG8502" s="109"/>
      <c r="AH8502" s="109"/>
      <c r="AN8502" s="109"/>
      <c r="AO8502" s="109"/>
      <c r="AP8502" s="109"/>
      <c r="BF8502" s="305"/>
      <c r="BG8502" s="305"/>
      <c r="BJ8502" s="344"/>
      <c r="BK8502" s="344"/>
      <c r="BS8502" s="305"/>
      <c r="BT8502" s="305"/>
      <c r="BU8502" s="305"/>
      <c r="BV8502" s="305"/>
      <c r="BW8502" s="305"/>
      <c r="BX8502" s="305"/>
      <c r="BY8502" s="305"/>
      <c r="BZ8502" s="305"/>
      <c r="CA8502" s="305"/>
      <c r="CE8502" s="110"/>
    </row>
    <row r="8503" spans="9:83" s="108" customFormat="1" x14ac:dyDescent="0.25">
      <c r="I8503" s="111"/>
      <c r="J8503" s="111"/>
      <c r="K8503" s="111"/>
      <c r="L8503" s="111"/>
      <c r="M8503" s="111"/>
      <c r="N8503" s="111"/>
      <c r="O8503" s="112"/>
      <c r="AF8503" s="109"/>
      <c r="AG8503" s="109"/>
      <c r="AH8503" s="109"/>
      <c r="AN8503" s="109"/>
      <c r="AO8503" s="109"/>
      <c r="AP8503" s="109"/>
      <c r="BF8503" s="305"/>
      <c r="BG8503" s="305"/>
      <c r="BJ8503" s="344"/>
      <c r="BK8503" s="344"/>
      <c r="BS8503" s="305"/>
      <c r="BT8503" s="305"/>
      <c r="BU8503" s="305"/>
      <c r="BV8503" s="305"/>
      <c r="BW8503" s="305"/>
      <c r="BX8503" s="305"/>
      <c r="BY8503" s="305"/>
      <c r="BZ8503" s="305"/>
      <c r="CA8503" s="305"/>
      <c r="CE8503" s="110"/>
    </row>
    <row r="8504" spans="9:83" s="108" customFormat="1" x14ac:dyDescent="0.25">
      <c r="I8504" s="111"/>
      <c r="J8504" s="111"/>
      <c r="K8504" s="111"/>
      <c r="L8504" s="111"/>
      <c r="M8504" s="111"/>
      <c r="N8504" s="111"/>
      <c r="O8504" s="112"/>
      <c r="AF8504" s="109"/>
      <c r="AG8504" s="109"/>
      <c r="AH8504" s="109"/>
      <c r="AN8504" s="109"/>
      <c r="AO8504" s="109"/>
      <c r="AP8504" s="109"/>
      <c r="BF8504" s="305"/>
      <c r="BG8504" s="305"/>
      <c r="BJ8504" s="344"/>
      <c r="BK8504" s="344"/>
      <c r="BS8504" s="305"/>
      <c r="BT8504" s="305"/>
      <c r="BU8504" s="305"/>
      <c r="BV8504" s="305"/>
      <c r="BW8504" s="305"/>
      <c r="BX8504" s="305"/>
      <c r="BY8504" s="305"/>
      <c r="BZ8504" s="305"/>
      <c r="CA8504" s="305"/>
      <c r="CE8504" s="110"/>
    </row>
    <row r="8505" spans="9:83" s="108" customFormat="1" x14ac:dyDescent="0.25">
      <c r="I8505" s="111"/>
      <c r="J8505" s="111"/>
      <c r="K8505" s="111"/>
      <c r="L8505" s="111"/>
      <c r="M8505" s="111"/>
      <c r="N8505" s="111"/>
      <c r="O8505" s="112"/>
      <c r="AF8505" s="109"/>
      <c r="AG8505" s="109"/>
      <c r="AH8505" s="109"/>
      <c r="AN8505" s="109"/>
      <c r="AO8505" s="109"/>
      <c r="AP8505" s="109"/>
      <c r="BF8505" s="305"/>
      <c r="BG8505" s="305"/>
      <c r="BJ8505" s="344"/>
      <c r="BK8505" s="344"/>
      <c r="BS8505" s="305"/>
      <c r="BT8505" s="305"/>
      <c r="BU8505" s="305"/>
      <c r="BV8505" s="305"/>
      <c r="BW8505" s="305"/>
      <c r="BX8505" s="305"/>
      <c r="BY8505" s="305"/>
      <c r="BZ8505" s="305"/>
      <c r="CA8505" s="305"/>
      <c r="CE8505" s="110"/>
    </row>
    <row r="8506" spans="9:83" s="108" customFormat="1" x14ac:dyDescent="0.25">
      <c r="I8506" s="111"/>
      <c r="J8506" s="111"/>
      <c r="K8506" s="111"/>
      <c r="L8506" s="111"/>
      <c r="M8506" s="111"/>
      <c r="N8506" s="111"/>
      <c r="O8506" s="112"/>
      <c r="AF8506" s="109"/>
      <c r="AG8506" s="109"/>
      <c r="AH8506" s="109"/>
      <c r="AN8506" s="109"/>
      <c r="AO8506" s="109"/>
      <c r="AP8506" s="109"/>
      <c r="BF8506" s="305"/>
      <c r="BG8506" s="305"/>
      <c r="BJ8506" s="344"/>
      <c r="BK8506" s="344"/>
      <c r="BS8506" s="305"/>
      <c r="BT8506" s="305"/>
      <c r="BU8506" s="305"/>
      <c r="BV8506" s="305"/>
      <c r="BW8506" s="305"/>
      <c r="BX8506" s="305"/>
      <c r="BY8506" s="305"/>
      <c r="BZ8506" s="305"/>
      <c r="CA8506" s="305"/>
      <c r="CE8506" s="110"/>
    </row>
    <row r="8507" spans="9:83" s="108" customFormat="1" x14ac:dyDescent="0.25">
      <c r="I8507" s="111"/>
      <c r="J8507" s="111"/>
      <c r="K8507" s="111"/>
      <c r="L8507" s="111"/>
      <c r="M8507" s="111"/>
      <c r="N8507" s="111"/>
      <c r="O8507" s="112"/>
      <c r="AF8507" s="109"/>
      <c r="AG8507" s="109"/>
      <c r="AH8507" s="109"/>
      <c r="AN8507" s="109"/>
      <c r="AO8507" s="109"/>
      <c r="AP8507" s="109"/>
      <c r="BF8507" s="305"/>
      <c r="BG8507" s="305"/>
      <c r="BJ8507" s="344"/>
      <c r="BK8507" s="344"/>
      <c r="BS8507" s="305"/>
      <c r="BT8507" s="305"/>
      <c r="BU8507" s="305"/>
      <c r="BV8507" s="305"/>
      <c r="BW8507" s="305"/>
      <c r="BX8507" s="305"/>
      <c r="BY8507" s="305"/>
      <c r="BZ8507" s="305"/>
      <c r="CA8507" s="305"/>
      <c r="CE8507" s="110"/>
    </row>
    <row r="8508" spans="9:83" s="108" customFormat="1" x14ac:dyDescent="0.25">
      <c r="I8508" s="111"/>
      <c r="J8508" s="111"/>
      <c r="K8508" s="111"/>
      <c r="L8508" s="111"/>
      <c r="M8508" s="111"/>
      <c r="N8508" s="111"/>
      <c r="O8508" s="112"/>
      <c r="AF8508" s="109"/>
      <c r="AG8508" s="109"/>
      <c r="AH8508" s="109"/>
      <c r="AN8508" s="109"/>
      <c r="AO8508" s="109"/>
      <c r="AP8508" s="109"/>
      <c r="BF8508" s="305"/>
      <c r="BG8508" s="305"/>
      <c r="BJ8508" s="344"/>
      <c r="BK8508" s="344"/>
      <c r="BS8508" s="305"/>
      <c r="BT8508" s="305"/>
      <c r="BU8508" s="305"/>
      <c r="BV8508" s="305"/>
      <c r="BW8508" s="305"/>
      <c r="BX8508" s="305"/>
      <c r="BY8508" s="305"/>
      <c r="BZ8508" s="305"/>
      <c r="CA8508" s="305"/>
      <c r="CE8508" s="110"/>
    </row>
    <row r="8509" spans="9:83" s="108" customFormat="1" x14ac:dyDescent="0.25">
      <c r="I8509" s="111"/>
      <c r="J8509" s="111"/>
      <c r="K8509" s="111"/>
      <c r="L8509" s="111"/>
      <c r="M8509" s="111"/>
      <c r="N8509" s="111"/>
      <c r="O8509" s="112"/>
      <c r="AF8509" s="109"/>
      <c r="AG8509" s="109"/>
      <c r="AH8509" s="109"/>
      <c r="AN8509" s="109"/>
      <c r="AO8509" s="109"/>
      <c r="AP8509" s="109"/>
      <c r="BF8509" s="305"/>
      <c r="BG8509" s="305"/>
      <c r="BJ8509" s="344"/>
      <c r="BK8509" s="344"/>
      <c r="BS8509" s="305"/>
      <c r="BT8509" s="305"/>
      <c r="BU8509" s="305"/>
      <c r="BV8509" s="305"/>
      <c r="BW8509" s="305"/>
      <c r="BX8509" s="305"/>
      <c r="BY8509" s="305"/>
      <c r="BZ8509" s="305"/>
      <c r="CA8509" s="305"/>
      <c r="CE8509" s="110"/>
    </row>
    <row r="8510" spans="9:83" s="108" customFormat="1" x14ac:dyDescent="0.25">
      <c r="I8510" s="111"/>
      <c r="J8510" s="111"/>
      <c r="K8510" s="111"/>
      <c r="L8510" s="111"/>
      <c r="M8510" s="111"/>
      <c r="N8510" s="111"/>
      <c r="O8510" s="112"/>
      <c r="AF8510" s="109"/>
      <c r="AG8510" s="109"/>
      <c r="AH8510" s="109"/>
      <c r="AN8510" s="109"/>
      <c r="AO8510" s="109"/>
      <c r="AP8510" s="109"/>
      <c r="BF8510" s="305"/>
      <c r="BG8510" s="305"/>
      <c r="BJ8510" s="344"/>
      <c r="BK8510" s="344"/>
      <c r="BS8510" s="305"/>
      <c r="BT8510" s="305"/>
      <c r="BU8510" s="305"/>
      <c r="BV8510" s="305"/>
      <c r="BW8510" s="305"/>
      <c r="BX8510" s="305"/>
      <c r="BY8510" s="305"/>
      <c r="BZ8510" s="305"/>
      <c r="CA8510" s="305"/>
      <c r="CE8510" s="110"/>
    </row>
    <row r="8511" spans="9:83" s="108" customFormat="1" x14ac:dyDescent="0.25">
      <c r="I8511" s="111"/>
      <c r="J8511" s="111"/>
      <c r="K8511" s="111"/>
      <c r="L8511" s="111"/>
      <c r="M8511" s="111"/>
      <c r="N8511" s="111"/>
      <c r="O8511" s="112"/>
      <c r="AF8511" s="109"/>
      <c r="AG8511" s="109"/>
      <c r="AH8511" s="109"/>
      <c r="AN8511" s="109"/>
      <c r="AO8511" s="109"/>
      <c r="AP8511" s="109"/>
      <c r="BF8511" s="305"/>
      <c r="BG8511" s="305"/>
      <c r="BJ8511" s="344"/>
      <c r="BK8511" s="344"/>
      <c r="BS8511" s="305"/>
      <c r="BT8511" s="305"/>
      <c r="BU8511" s="305"/>
      <c r="BV8511" s="305"/>
      <c r="BW8511" s="305"/>
      <c r="BX8511" s="305"/>
      <c r="BY8511" s="305"/>
      <c r="BZ8511" s="305"/>
      <c r="CA8511" s="305"/>
      <c r="CE8511" s="110"/>
    </row>
    <row r="8512" spans="9:83" s="108" customFormat="1" x14ac:dyDescent="0.25">
      <c r="I8512" s="111"/>
      <c r="J8512" s="111"/>
      <c r="K8512" s="111"/>
      <c r="L8512" s="111"/>
      <c r="M8512" s="111"/>
      <c r="N8512" s="111"/>
      <c r="O8512" s="112"/>
      <c r="AF8512" s="109"/>
      <c r="AG8512" s="109"/>
      <c r="AH8512" s="109"/>
      <c r="AN8512" s="109"/>
      <c r="AO8512" s="109"/>
      <c r="AP8512" s="109"/>
      <c r="BF8512" s="305"/>
      <c r="BG8512" s="305"/>
      <c r="BJ8512" s="344"/>
      <c r="BK8512" s="344"/>
      <c r="BS8512" s="305"/>
      <c r="BT8512" s="305"/>
      <c r="BU8512" s="305"/>
      <c r="BV8512" s="305"/>
      <c r="BW8512" s="305"/>
      <c r="BX8512" s="305"/>
      <c r="BY8512" s="305"/>
      <c r="BZ8512" s="305"/>
      <c r="CA8512" s="305"/>
      <c r="CE8512" s="110"/>
    </row>
    <row r="8513" spans="9:83" s="108" customFormat="1" x14ac:dyDescent="0.25">
      <c r="I8513" s="111"/>
      <c r="J8513" s="111"/>
      <c r="K8513" s="111"/>
      <c r="L8513" s="111"/>
      <c r="M8513" s="111"/>
      <c r="N8513" s="111"/>
      <c r="O8513" s="112"/>
      <c r="AF8513" s="109"/>
      <c r="AG8513" s="109"/>
      <c r="AH8513" s="109"/>
      <c r="AN8513" s="109"/>
      <c r="AO8513" s="109"/>
      <c r="AP8513" s="109"/>
      <c r="BF8513" s="305"/>
      <c r="BG8513" s="305"/>
      <c r="BJ8513" s="344"/>
      <c r="BK8513" s="344"/>
      <c r="BS8513" s="305"/>
      <c r="BT8513" s="305"/>
      <c r="BU8513" s="305"/>
      <c r="BV8513" s="305"/>
      <c r="BW8513" s="305"/>
      <c r="BX8513" s="305"/>
      <c r="BY8513" s="305"/>
      <c r="BZ8513" s="305"/>
      <c r="CA8513" s="305"/>
      <c r="CE8513" s="110"/>
    </row>
    <row r="8514" spans="9:83" s="108" customFormat="1" x14ac:dyDescent="0.25">
      <c r="I8514" s="111"/>
      <c r="J8514" s="111"/>
      <c r="K8514" s="111"/>
      <c r="L8514" s="111"/>
      <c r="M8514" s="111"/>
      <c r="N8514" s="111"/>
      <c r="O8514" s="112"/>
      <c r="AF8514" s="109"/>
      <c r="AG8514" s="109"/>
      <c r="AH8514" s="109"/>
      <c r="AN8514" s="109"/>
      <c r="AO8514" s="109"/>
      <c r="AP8514" s="109"/>
      <c r="BF8514" s="305"/>
      <c r="BG8514" s="305"/>
      <c r="BJ8514" s="344"/>
      <c r="BK8514" s="344"/>
      <c r="BS8514" s="305"/>
      <c r="BT8514" s="305"/>
      <c r="BU8514" s="305"/>
      <c r="BV8514" s="305"/>
      <c r="BW8514" s="305"/>
      <c r="BX8514" s="305"/>
      <c r="BY8514" s="305"/>
      <c r="BZ8514" s="305"/>
      <c r="CA8514" s="305"/>
      <c r="CE8514" s="110"/>
    </row>
    <row r="8515" spans="9:83" s="108" customFormat="1" x14ac:dyDescent="0.25">
      <c r="I8515" s="111"/>
      <c r="J8515" s="111"/>
      <c r="K8515" s="111"/>
      <c r="L8515" s="111"/>
      <c r="M8515" s="111"/>
      <c r="N8515" s="111"/>
      <c r="O8515" s="112"/>
      <c r="AF8515" s="109"/>
      <c r="AG8515" s="109"/>
      <c r="AH8515" s="109"/>
      <c r="AN8515" s="109"/>
      <c r="AO8515" s="109"/>
      <c r="AP8515" s="109"/>
      <c r="BF8515" s="305"/>
      <c r="BG8515" s="305"/>
      <c r="BJ8515" s="344"/>
      <c r="BK8515" s="344"/>
      <c r="BS8515" s="305"/>
      <c r="BT8515" s="305"/>
      <c r="BU8515" s="305"/>
      <c r="BV8515" s="305"/>
      <c r="BW8515" s="305"/>
      <c r="BX8515" s="305"/>
      <c r="BY8515" s="305"/>
      <c r="BZ8515" s="305"/>
      <c r="CA8515" s="305"/>
      <c r="CE8515" s="110"/>
    </row>
    <row r="8516" spans="9:83" s="108" customFormat="1" x14ac:dyDescent="0.25">
      <c r="I8516" s="111"/>
      <c r="J8516" s="111"/>
      <c r="K8516" s="111"/>
      <c r="L8516" s="111"/>
      <c r="M8516" s="111"/>
      <c r="N8516" s="111"/>
      <c r="O8516" s="112"/>
      <c r="AF8516" s="109"/>
      <c r="AG8516" s="109"/>
      <c r="AH8516" s="109"/>
      <c r="AN8516" s="109"/>
      <c r="AO8516" s="109"/>
      <c r="AP8516" s="109"/>
      <c r="BF8516" s="305"/>
      <c r="BG8516" s="305"/>
      <c r="BJ8516" s="344"/>
      <c r="BK8516" s="344"/>
      <c r="BS8516" s="305"/>
      <c r="BT8516" s="305"/>
      <c r="BU8516" s="305"/>
      <c r="BV8516" s="305"/>
      <c r="BW8516" s="305"/>
      <c r="BX8516" s="305"/>
      <c r="BY8516" s="305"/>
      <c r="BZ8516" s="305"/>
      <c r="CA8516" s="305"/>
      <c r="CE8516" s="110"/>
    </row>
    <row r="8517" spans="9:83" s="108" customFormat="1" x14ac:dyDescent="0.25">
      <c r="I8517" s="111"/>
      <c r="J8517" s="111"/>
      <c r="K8517" s="111"/>
      <c r="L8517" s="111"/>
      <c r="M8517" s="111"/>
      <c r="N8517" s="111"/>
      <c r="O8517" s="112"/>
      <c r="AF8517" s="109"/>
      <c r="AG8517" s="109"/>
      <c r="AH8517" s="109"/>
      <c r="AN8517" s="109"/>
      <c r="AO8517" s="109"/>
      <c r="AP8517" s="109"/>
      <c r="BF8517" s="305"/>
      <c r="BG8517" s="305"/>
      <c r="BJ8517" s="344"/>
      <c r="BK8517" s="344"/>
      <c r="BS8517" s="305"/>
      <c r="BT8517" s="305"/>
      <c r="BU8517" s="305"/>
      <c r="BV8517" s="305"/>
      <c r="BW8517" s="305"/>
      <c r="BX8517" s="305"/>
      <c r="BY8517" s="305"/>
      <c r="BZ8517" s="305"/>
      <c r="CA8517" s="305"/>
      <c r="CE8517" s="110"/>
    </row>
    <row r="8518" spans="9:83" s="108" customFormat="1" x14ac:dyDescent="0.25">
      <c r="I8518" s="111"/>
      <c r="J8518" s="111"/>
      <c r="K8518" s="111"/>
      <c r="L8518" s="111"/>
      <c r="M8518" s="111"/>
      <c r="N8518" s="111"/>
      <c r="O8518" s="112"/>
      <c r="AF8518" s="109"/>
      <c r="AG8518" s="109"/>
      <c r="AH8518" s="109"/>
      <c r="AN8518" s="109"/>
      <c r="AO8518" s="109"/>
      <c r="AP8518" s="109"/>
      <c r="BF8518" s="305"/>
      <c r="BG8518" s="305"/>
      <c r="BJ8518" s="344"/>
      <c r="BK8518" s="344"/>
      <c r="BS8518" s="305"/>
      <c r="BT8518" s="305"/>
      <c r="BU8518" s="305"/>
      <c r="BV8518" s="305"/>
      <c r="BW8518" s="305"/>
      <c r="BX8518" s="305"/>
      <c r="BY8518" s="305"/>
      <c r="BZ8518" s="305"/>
      <c r="CA8518" s="305"/>
      <c r="CE8518" s="110"/>
    </row>
    <row r="8519" spans="9:83" s="108" customFormat="1" x14ac:dyDescent="0.25">
      <c r="I8519" s="111"/>
      <c r="J8519" s="111"/>
      <c r="K8519" s="111"/>
      <c r="L8519" s="111"/>
      <c r="M8519" s="111"/>
      <c r="N8519" s="111"/>
      <c r="O8519" s="112"/>
      <c r="AF8519" s="109"/>
      <c r="AG8519" s="109"/>
      <c r="AH8519" s="109"/>
      <c r="AN8519" s="109"/>
      <c r="AO8519" s="109"/>
      <c r="AP8519" s="109"/>
      <c r="BF8519" s="305"/>
      <c r="BG8519" s="305"/>
      <c r="BJ8519" s="344"/>
      <c r="BK8519" s="344"/>
      <c r="BS8519" s="305"/>
      <c r="BT8519" s="305"/>
      <c r="BU8519" s="305"/>
      <c r="BV8519" s="305"/>
      <c r="BW8519" s="305"/>
      <c r="BX8519" s="305"/>
      <c r="BY8519" s="305"/>
      <c r="BZ8519" s="305"/>
      <c r="CA8519" s="305"/>
      <c r="CE8519" s="110"/>
    </row>
    <row r="8520" spans="9:83" s="108" customFormat="1" x14ac:dyDescent="0.25">
      <c r="I8520" s="111"/>
      <c r="J8520" s="111"/>
      <c r="K8520" s="111"/>
      <c r="L8520" s="111"/>
      <c r="M8520" s="111"/>
      <c r="N8520" s="111"/>
      <c r="O8520" s="112"/>
      <c r="AF8520" s="109"/>
      <c r="AG8520" s="109"/>
      <c r="AH8520" s="109"/>
      <c r="AN8520" s="109"/>
      <c r="AO8520" s="109"/>
      <c r="AP8520" s="109"/>
      <c r="BF8520" s="305"/>
      <c r="BG8520" s="305"/>
      <c r="BJ8520" s="344"/>
      <c r="BK8520" s="344"/>
      <c r="BS8520" s="305"/>
      <c r="BT8520" s="305"/>
      <c r="BU8520" s="305"/>
      <c r="BV8520" s="305"/>
      <c r="BW8520" s="305"/>
      <c r="BX8520" s="305"/>
      <c r="BY8520" s="305"/>
      <c r="BZ8520" s="305"/>
      <c r="CA8520" s="305"/>
      <c r="CE8520" s="110"/>
    </row>
    <row r="8521" spans="9:83" s="108" customFormat="1" x14ac:dyDescent="0.25">
      <c r="I8521" s="111"/>
      <c r="J8521" s="111"/>
      <c r="K8521" s="111"/>
      <c r="L8521" s="111"/>
      <c r="M8521" s="111"/>
      <c r="N8521" s="111"/>
      <c r="O8521" s="112"/>
      <c r="AF8521" s="109"/>
      <c r="AG8521" s="109"/>
      <c r="AH8521" s="109"/>
      <c r="AN8521" s="109"/>
      <c r="AO8521" s="109"/>
      <c r="AP8521" s="109"/>
      <c r="BF8521" s="305"/>
      <c r="BG8521" s="305"/>
      <c r="BJ8521" s="344"/>
      <c r="BK8521" s="344"/>
      <c r="BS8521" s="305"/>
      <c r="BT8521" s="305"/>
      <c r="BU8521" s="305"/>
      <c r="BV8521" s="305"/>
      <c r="BW8521" s="305"/>
      <c r="BX8521" s="305"/>
      <c r="BY8521" s="305"/>
      <c r="BZ8521" s="305"/>
      <c r="CA8521" s="305"/>
      <c r="CE8521" s="110"/>
    </row>
    <row r="8522" spans="9:83" s="108" customFormat="1" x14ac:dyDescent="0.25">
      <c r="I8522" s="111"/>
      <c r="J8522" s="111"/>
      <c r="K8522" s="111"/>
      <c r="L8522" s="111"/>
      <c r="M8522" s="111"/>
      <c r="N8522" s="111"/>
      <c r="O8522" s="112"/>
      <c r="AF8522" s="109"/>
      <c r="AG8522" s="109"/>
      <c r="AH8522" s="109"/>
      <c r="AN8522" s="109"/>
      <c r="AO8522" s="109"/>
      <c r="AP8522" s="109"/>
      <c r="BF8522" s="305"/>
      <c r="BG8522" s="305"/>
      <c r="BJ8522" s="344"/>
      <c r="BK8522" s="344"/>
      <c r="BS8522" s="305"/>
      <c r="BT8522" s="305"/>
      <c r="BU8522" s="305"/>
      <c r="BV8522" s="305"/>
      <c r="BW8522" s="305"/>
      <c r="BX8522" s="305"/>
      <c r="BY8522" s="305"/>
      <c r="BZ8522" s="305"/>
      <c r="CA8522" s="305"/>
      <c r="CE8522" s="110"/>
    </row>
    <row r="8523" spans="9:83" s="108" customFormat="1" x14ac:dyDescent="0.25">
      <c r="I8523" s="111"/>
      <c r="J8523" s="111"/>
      <c r="K8523" s="111"/>
      <c r="L8523" s="111"/>
      <c r="M8523" s="111"/>
      <c r="N8523" s="111"/>
      <c r="O8523" s="112"/>
      <c r="AF8523" s="109"/>
      <c r="AG8523" s="109"/>
      <c r="AH8523" s="109"/>
      <c r="AN8523" s="109"/>
      <c r="AO8523" s="109"/>
      <c r="AP8523" s="109"/>
      <c r="BF8523" s="305"/>
      <c r="BG8523" s="305"/>
      <c r="BJ8523" s="344"/>
      <c r="BK8523" s="344"/>
      <c r="BS8523" s="305"/>
      <c r="BT8523" s="305"/>
      <c r="BU8523" s="305"/>
      <c r="BV8523" s="305"/>
      <c r="BW8523" s="305"/>
      <c r="BX8523" s="305"/>
      <c r="BY8523" s="305"/>
      <c r="BZ8523" s="305"/>
      <c r="CA8523" s="305"/>
      <c r="CE8523" s="110"/>
    </row>
    <row r="8524" spans="9:83" s="108" customFormat="1" x14ac:dyDescent="0.25">
      <c r="I8524" s="111"/>
      <c r="J8524" s="111"/>
      <c r="K8524" s="111"/>
      <c r="L8524" s="111"/>
      <c r="M8524" s="111"/>
      <c r="N8524" s="111"/>
      <c r="O8524" s="112"/>
      <c r="AF8524" s="109"/>
      <c r="AG8524" s="109"/>
      <c r="AH8524" s="109"/>
      <c r="AN8524" s="109"/>
      <c r="AO8524" s="109"/>
      <c r="AP8524" s="109"/>
      <c r="BF8524" s="305"/>
      <c r="BG8524" s="305"/>
      <c r="BJ8524" s="344"/>
      <c r="BK8524" s="344"/>
      <c r="BS8524" s="305"/>
      <c r="BT8524" s="305"/>
      <c r="BU8524" s="305"/>
      <c r="BV8524" s="305"/>
      <c r="BW8524" s="305"/>
      <c r="BX8524" s="305"/>
      <c r="BY8524" s="305"/>
      <c r="BZ8524" s="305"/>
      <c r="CA8524" s="305"/>
      <c r="CE8524" s="110"/>
    </row>
    <row r="8525" spans="9:83" s="108" customFormat="1" x14ac:dyDescent="0.25">
      <c r="I8525" s="111"/>
      <c r="J8525" s="111"/>
      <c r="K8525" s="111"/>
      <c r="L8525" s="111"/>
      <c r="M8525" s="111"/>
      <c r="N8525" s="111"/>
      <c r="O8525" s="112"/>
      <c r="AF8525" s="109"/>
      <c r="AG8525" s="109"/>
      <c r="AH8525" s="109"/>
      <c r="AN8525" s="109"/>
      <c r="AO8525" s="109"/>
      <c r="AP8525" s="109"/>
      <c r="BF8525" s="305"/>
      <c r="BG8525" s="305"/>
      <c r="BJ8525" s="344"/>
      <c r="BK8525" s="344"/>
      <c r="BS8525" s="305"/>
      <c r="BT8525" s="305"/>
      <c r="BU8525" s="305"/>
      <c r="BV8525" s="305"/>
      <c r="BW8525" s="305"/>
      <c r="BX8525" s="305"/>
      <c r="BY8525" s="305"/>
      <c r="BZ8525" s="305"/>
      <c r="CA8525" s="305"/>
      <c r="CE8525" s="110"/>
    </row>
    <row r="8526" spans="9:83" s="108" customFormat="1" x14ac:dyDescent="0.25">
      <c r="I8526" s="111"/>
      <c r="J8526" s="111"/>
      <c r="K8526" s="111"/>
      <c r="L8526" s="111"/>
      <c r="M8526" s="111"/>
      <c r="N8526" s="111"/>
      <c r="O8526" s="112"/>
      <c r="AF8526" s="109"/>
      <c r="AG8526" s="109"/>
      <c r="AH8526" s="109"/>
      <c r="AN8526" s="109"/>
      <c r="AO8526" s="109"/>
      <c r="AP8526" s="109"/>
      <c r="BF8526" s="305"/>
      <c r="BG8526" s="305"/>
      <c r="BJ8526" s="344"/>
      <c r="BK8526" s="344"/>
      <c r="BS8526" s="305"/>
      <c r="BT8526" s="305"/>
      <c r="BU8526" s="305"/>
      <c r="BV8526" s="305"/>
      <c r="BW8526" s="305"/>
      <c r="BX8526" s="305"/>
      <c r="BY8526" s="305"/>
      <c r="BZ8526" s="305"/>
      <c r="CA8526" s="305"/>
      <c r="CE8526" s="110"/>
    </row>
    <row r="8527" spans="9:83" s="108" customFormat="1" x14ac:dyDescent="0.25">
      <c r="I8527" s="111"/>
      <c r="J8527" s="111"/>
      <c r="K8527" s="111"/>
      <c r="L8527" s="111"/>
      <c r="M8527" s="111"/>
      <c r="N8527" s="111"/>
      <c r="O8527" s="112"/>
      <c r="AF8527" s="109"/>
      <c r="AG8527" s="109"/>
      <c r="AH8527" s="109"/>
      <c r="AN8527" s="109"/>
      <c r="AO8527" s="109"/>
      <c r="AP8527" s="109"/>
      <c r="BF8527" s="305"/>
      <c r="BG8527" s="305"/>
      <c r="BJ8527" s="344"/>
      <c r="BK8527" s="344"/>
      <c r="BS8527" s="305"/>
      <c r="BT8527" s="305"/>
      <c r="BU8527" s="305"/>
      <c r="BV8527" s="305"/>
      <c r="BW8527" s="305"/>
      <c r="BX8527" s="305"/>
      <c r="BY8527" s="305"/>
      <c r="BZ8527" s="305"/>
      <c r="CA8527" s="305"/>
      <c r="CE8527" s="110"/>
    </row>
    <row r="8528" spans="9:83" s="108" customFormat="1" x14ac:dyDescent="0.25">
      <c r="I8528" s="111"/>
      <c r="J8528" s="111"/>
      <c r="K8528" s="111"/>
      <c r="L8528" s="111"/>
      <c r="M8528" s="111"/>
      <c r="N8528" s="111"/>
      <c r="O8528" s="112"/>
      <c r="AF8528" s="109"/>
      <c r="AG8528" s="109"/>
      <c r="AH8528" s="109"/>
      <c r="AN8528" s="109"/>
      <c r="AO8528" s="109"/>
      <c r="AP8528" s="109"/>
      <c r="BF8528" s="305"/>
      <c r="BG8528" s="305"/>
      <c r="BJ8528" s="344"/>
      <c r="BK8528" s="344"/>
      <c r="BS8528" s="305"/>
      <c r="BT8528" s="305"/>
      <c r="BU8528" s="305"/>
      <c r="BV8528" s="305"/>
      <c r="BW8528" s="305"/>
      <c r="BX8528" s="305"/>
      <c r="BY8528" s="305"/>
      <c r="BZ8528" s="305"/>
      <c r="CA8528" s="305"/>
      <c r="CE8528" s="110"/>
    </row>
    <row r="8529" spans="9:83" s="108" customFormat="1" x14ac:dyDescent="0.25">
      <c r="I8529" s="111"/>
      <c r="J8529" s="111"/>
      <c r="K8529" s="111"/>
      <c r="L8529" s="111"/>
      <c r="M8529" s="111"/>
      <c r="N8529" s="111"/>
      <c r="O8529" s="112"/>
      <c r="AF8529" s="109"/>
      <c r="AG8529" s="109"/>
      <c r="AH8529" s="109"/>
      <c r="AN8529" s="109"/>
      <c r="AO8529" s="109"/>
      <c r="AP8529" s="109"/>
      <c r="BF8529" s="305"/>
      <c r="BG8529" s="305"/>
      <c r="BJ8529" s="344"/>
      <c r="BK8529" s="344"/>
      <c r="BS8529" s="305"/>
      <c r="BT8529" s="305"/>
      <c r="BU8529" s="305"/>
      <c r="BV8529" s="305"/>
      <c r="BW8529" s="305"/>
      <c r="BX8529" s="305"/>
      <c r="BY8529" s="305"/>
      <c r="BZ8529" s="305"/>
      <c r="CA8529" s="305"/>
      <c r="CE8529" s="110"/>
    </row>
    <row r="8530" spans="9:83" s="108" customFormat="1" x14ac:dyDescent="0.25">
      <c r="I8530" s="111"/>
      <c r="J8530" s="111"/>
      <c r="K8530" s="111"/>
      <c r="L8530" s="111"/>
      <c r="M8530" s="111"/>
      <c r="N8530" s="111"/>
      <c r="O8530" s="112"/>
      <c r="AF8530" s="109"/>
      <c r="AG8530" s="109"/>
      <c r="AH8530" s="109"/>
      <c r="AN8530" s="109"/>
      <c r="AO8530" s="109"/>
      <c r="AP8530" s="109"/>
      <c r="BF8530" s="305"/>
      <c r="BG8530" s="305"/>
      <c r="BJ8530" s="344"/>
      <c r="BK8530" s="344"/>
      <c r="BS8530" s="305"/>
      <c r="BT8530" s="305"/>
      <c r="BU8530" s="305"/>
      <c r="BV8530" s="305"/>
      <c r="BW8530" s="305"/>
      <c r="BX8530" s="305"/>
      <c r="BY8530" s="305"/>
      <c r="BZ8530" s="305"/>
      <c r="CA8530" s="305"/>
      <c r="CE8530" s="110"/>
    </row>
    <row r="8531" spans="9:83" s="108" customFormat="1" x14ac:dyDescent="0.25">
      <c r="I8531" s="111"/>
      <c r="J8531" s="111"/>
      <c r="K8531" s="111"/>
      <c r="L8531" s="111"/>
      <c r="M8531" s="111"/>
      <c r="N8531" s="111"/>
      <c r="O8531" s="112"/>
      <c r="AF8531" s="109"/>
      <c r="AG8531" s="109"/>
      <c r="AH8531" s="109"/>
      <c r="AN8531" s="109"/>
      <c r="AO8531" s="109"/>
      <c r="AP8531" s="109"/>
      <c r="BF8531" s="305"/>
      <c r="BG8531" s="305"/>
      <c r="BJ8531" s="344"/>
      <c r="BK8531" s="344"/>
      <c r="BS8531" s="305"/>
      <c r="BT8531" s="305"/>
      <c r="BU8531" s="305"/>
      <c r="BV8531" s="305"/>
      <c r="BW8531" s="305"/>
      <c r="BX8531" s="305"/>
      <c r="BY8531" s="305"/>
      <c r="BZ8531" s="305"/>
      <c r="CA8531" s="305"/>
      <c r="CE8531" s="110"/>
    </row>
    <row r="8532" spans="9:83" s="108" customFormat="1" x14ac:dyDescent="0.25">
      <c r="I8532" s="111"/>
      <c r="J8532" s="111"/>
      <c r="K8532" s="111"/>
      <c r="L8532" s="111"/>
      <c r="M8532" s="111"/>
      <c r="N8532" s="111"/>
      <c r="O8532" s="112"/>
      <c r="AF8532" s="109"/>
      <c r="AG8532" s="109"/>
      <c r="AH8532" s="109"/>
      <c r="AN8532" s="109"/>
      <c r="AO8532" s="109"/>
      <c r="AP8532" s="109"/>
      <c r="BF8532" s="305"/>
      <c r="BG8532" s="305"/>
      <c r="BJ8532" s="344"/>
      <c r="BK8532" s="344"/>
      <c r="BS8532" s="305"/>
      <c r="BT8532" s="305"/>
      <c r="BU8532" s="305"/>
      <c r="BV8532" s="305"/>
      <c r="BW8532" s="305"/>
      <c r="BX8532" s="305"/>
      <c r="BY8532" s="305"/>
      <c r="BZ8532" s="305"/>
      <c r="CA8532" s="305"/>
      <c r="CE8532" s="110"/>
    </row>
    <row r="8533" spans="9:83" s="108" customFormat="1" x14ac:dyDescent="0.25">
      <c r="I8533" s="111"/>
      <c r="J8533" s="111"/>
      <c r="K8533" s="111"/>
      <c r="L8533" s="111"/>
      <c r="M8533" s="111"/>
      <c r="N8533" s="111"/>
      <c r="O8533" s="112"/>
      <c r="AF8533" s="109"/>
      <c r="AG8533" s="109"/>
      <c r="AH8533" s="109"/>
      <c r="AN8533" s="109"/>
      <c r="AO8533" s="109"/>
      <c r="AP8533" s="109"/>
      <c r="BF8533" s="305"/>
      <c r="BG8533" s="305"/>
      <c r="BJ8533" s="344"/>
      <c r="BK8533" s="344"/>
      <c r="BS8533" s="305"/>
      <c r="BT8533" s="305"/>
      <c r="BU8533" s="305"/>
      <c r="BV8533" s="305"/>
      <c r="BW8533" s="305"/>
      <c r="BX8533" s="305"/>
      <c r="BY8533" s="305"/>
      <c r="BZ8533" s="305"/>
      <c r="CA8533" s="305"/>
      <c r="CE8533" s="110"/>
    </row>
    <row r="8534" spans="9:83" s="108" customFormat="1" x14ac:dyDescent="0.25">
      <c r="I8534" s="111"/>
      <c r="J8534" s="111"/>
      <c r="K8534" s="111"/>
      <c r="L8534" s="111"/>
      <c r="M8534" s="111"/>
      <c r="N8534" s="111"/>
      <c r="O8534" s="112"/>
      <c r="AF8534" s="109"/>
      <c r="AG8534" s="109"/>
      <c r="AH8534" s="109"/>
      <c r="AN8534" s="109"/>
      <c r="AO8534" s="109"/>
      <c r="AP8534" s="109"/>
      <c r="BF8534" s="305"/>
      <c r="BG8534" s="305"/>
      <c r="BJ8534" s="344"/>
      <c r="BK8534" s="344"/>
      <c r="BS8534" s="305"/>
      <c r="BT8534" s="305"/>
      <c r="BU8534" s="305"/>
      <c r="BV8534" s="305"/>
      <c r="BW8534" s="305"/>
      <c r="BX8534" s="305"/>
      <c r="BY8534" s="305"/>
      <c r="BZ8534" s="305"/>
      <c r="CA8534" s="305"/>
      <c r="CE8534" s="110"/>
    </row>
    <row r="8535" spans="9:83" s="108" customFormat="1" x14ac:dyDescent="0.25">
      <c r="I8535" s="111"/>
      <c r="J8535" s="111"/>
      <c r="K8535" s="111"/>
      <c r="L8535" s="111"/>
      <c r="M8535" s="111"/>
      <c r="N8535" s="111"/>
      <c r="O8535" s="112"/>
      <c r="AF8535" s="109"/>
      <c r="AG8535" s="109"/>
      <c r="AH8535" s="109"/>
      <c r="AN8535" s="109"/>
      <c r="AO8535" s="109"/>
      <c r="AP8535" s="109"/>
      <c r="BF8535" s="305"/>
      <c r="BG8535" s="305"/>
      <c r="BJ8535" s="344"/>
      <c r="BK8535" s="344"/>
      <c r="BS8535" s="305"/>
      <c r="BT8535" s="305"/>
      <c r="BU8535" s="305"/>
      <c r="BV8535" s="305"/>
      <c r="BW8535" s="305"/>
      <c r="BX8535" s="305"/>
      <c r="BY8535" s="305"/>
      <c r="BZ8535" s="305"/>
      <c r="CA8535" s="305"/>
      <c r="CE8535" s="110"/>
    </row>
    <row r="8536" spans="9:83" s="108" customFormat="1" x14ac:dyDescent="0.25">
      <c r="I8536" s="111"/>
      <c r="J8536" s="111"/>
      <c r="K8536" s="111"/>
      <c r="L8536" s="111"/>
      <c r="M8536" s="111"/>
      <c r="N8536" s="111"/>
      <c r="O8536" s="112"/>
      <c r="AF8536" s="109"/>
      <c r="AG8536" s="109"/>
      <c r="AH8536" s="109"/>
      <c r="AN8536" s="109"/>
      <c r="AO8536" s="109"/>
      <c r="AP8536" s="109"/>
      <c r="BF8536" s="305"/>
      <c r="BG8536" s="305"/>
      <c r="BJ8536" s="344"/>
      <c r="BK8536" s="344"/>
      <c r="BS8536" s="305"/>
      <c r="BT8536" s="305"/>
      <c r="BU8536" s="305"/>
      <c r="BV8536" s="305"/>
      <c r="BW8536" s="305"/>
      <c r="BX8536" s="305"/>
      <c r="BY8536" s="305"/>
      <c r="BZ8536" s="305"/>
      <c r="CA8536" s="305"/>
      <c r="CE8536" s="110"/>
    </row>
    <row r="8537" spans="9:83" s="108" customFormat="1" x14ac:dyDescent="0.25">
      <c r="I8537" s="111"/>
      <c r="J8537" s="111"/>
      <c r="K8537" s="111"/>
      <c r="L8537" s="111"/>
      <c r="M8537" s="111"/>
      <c r="N8537" s="111"/>
      <c r="O8537" s="112"/>
      <c r="AF8537" s="109"/>
      <c r="AG8537" s="109"/>
      <c r="AH8537" s="109"/>
      <c r="AN8537" s="109"/>
      <c r="AO8537" s="109"/>
      <c r="AP8537" s="109"/>
      <c r="BF8537" s="305"/>
      <c r="BG8537" s="305"/>
      <c r="BJ8537" s="344"/>
      <c r="BK8537" s="344"/>
      <c r="BS8537" s="305"/>
      <c r="BT8537" s="305"/>
      <c r="BU8537" s="305"/>
      <c r="BV8537" s="305"/>
      <c r="BW8537" s="305"/>
      <c r="BX8537" s="305"/>
      <c r="BY8537" s="305"/>
      <c r="BZ8537" s="305"/>
      <c r="CA8537" s="305"/>
      <c r="CE8537" s="110"/>
    </row>
    <row r="8538" spans="9:83" s="108" customFormat="1" x14ac:dyDescent="0.25">
      <c r="I8538" s="111"/>
      <c r="J8538" s="111"/>
      <c r="K8538" s="111"/>
      <c r="L8538" s="111"/>
      <c r="M8538" s="111"/>
      <c r="N8538" s="111"/>
      <c r="O8538" s="112"/>
      <c r="AF8538" s="109"/>
      <c r="AG8538" s="109"/>
      <c r="AH8538" s="109"/>
      <c r="AN8538" s="109"/>
      <c r="AO8538" s="109"/>
      <c r="AP8538" s="109"/>
      <c r="BF8538" s="305"/>
      <c r="BG8538" s="305"/>
      <c r="BJ8538" s="344"/>
      <c r="BK8538" s="344"/>
      <c r="BS8538" s="305"/>
      <c r="BT8538" s="305"/>
      <c r="BU8538" s="305"/>
      <c r="BV8538" s="305"/>
      <c r="BW8538" s="305"/>
      <c r="BX8538" s="305"/>
      <c r="BY8538" s="305"/>
      <c r="BZ8538" s="305"/>
      <c r="CA8538" s="305"/>
      <c r="CE8538" s="110"/>
    </row>
    <row r="8539" spans="9:83" s="108" customFormat="1" x14ac:dyDescent="0.25">
      <c r="I8539" s="111"/>
      <c r="J8539" s="111"/>
      <c r="K8539" s="111"/>
      <c r="L8539" s="111"/>
      <c r="M8539" s="111"/>
      <c r="N8539" s="111"/>
      <c r="O8539" s="112"/>
      <c r="AF8539" s="109"/>
      <c r="AG8539" s="109"/>
      <c r="AH8539" s="109"/>
      <c r="AN8539" s="109"/>
      <c r="AO8539" s="109"/>
      <c r="AP8539" s="109"/>
      <c r="BF8539" s="305"/>
      <c r="BG8539" s="305"/>
      <c r="BJ8539" s="344"/>
      <c r="BK8539" s="344"/>
      <c r="BS8539" s="305"/>
      <c r="BT8539" s="305"/>
      <c r="BU8539" s="305"/>
      <c r="BV8539" s="305"/>
      <c r="BW8539" s="305"/>
      <c r="BX8539" s="305"/>
      <c r="BY8539" s="305"/>
      <c r="BZ8539" s="305"/>
      <c r="CA8539" s="305"/>
      <c r="CE8539" s="110"/>
    </row>
    <row r="8540" spans="9:83" s="108" customFormat="1" x14ac:dyDescent="0.25">
      <c r="I8540" s="111"/>
      <c r="J8540" s="111"/>
      <c r="K8540" s="111"/>
      <c r="L8540" s="111"/>
      <c r="M8540" s="111"/>
      <c r="N8540" s="111"/>
      <c r="O8540" s="112"/>
      <c r="AF8540" s="109"/>
      <c r="AG8540" s="109"/>
      <c r="AH8540" s="109"/>
      <c r="AN8540" s="109"/>
      <c r="AO8540" s="109"/>
      <c r="AP8540" s="109"/>
      <c r="BF8540" s="305"/>
      <c r="BG8540" s="305"/>
      <c r="BJ8540" s="344"/>
      <c r="BK8540" s="344"/>
      <c r="BS8540" s="305"/>
      <c r="BT8540" s="305"/>
      <c r="BU8540" s="305"/>
      <c r="BV8540" s="305"/>
      <c r="BW8540" s="305"/>
      <c r="BX8540" s="305"/>
      <c r="BY8540" s="305"/>
      <c r="BZ8540" s="305"/>
      <c r="CA8540" s="305"/>
      <c r="CE8540" s="110"/>
    </row>
    <row r="8541" spans="9:83" s="108" customFormat="1" x14ac:dyDescent="0.25">
      <c r="I8541" s="111"/>
      <c r="J8541" s="111"/>
      <c r="K8541" s="111"/>
      <c r="L8541" s="111"/>
      <c r="M8541" s="111"/>
      <c r="N8541" s="111"/>
      <c r="O8541" s="112"/>
      <c r="AF8541" s="109"/>
      <c r="AG8541" s="109"/>
      <c r="AH8541" s="109"/>
      <c r="AN8541" s="109"/>
      <c r="AO8541" s="109"/>
      <c r="AP8541" s="109"/>
      <c r="BF8541" s="305"/>
      <c r="BG8541" s="305"/>
      <c r="BJ8541" s="344"/>
      <c r="BK8541" s="344"/>
      <c r="BS8541" s="305"/>
      <c r="BT8541" s="305"/>
      <c r="BU8541" s="305"/>
      <c r="BV8541" s="305"/>
      <c r="BW8541" s="305"/>
      <c r="BX8541" s="305"/>
      <c r="BY8541" s="305"/>
      <c r="BZ8541" s="305"/>
      <c r="CA8541" s="305"/>
      <c r="CE8541" s="110"/>
    </row>
    <row r="8542" spans="9:83" s="108" customFormat="1" x14ac:dyDescent="0.25">
      <c r="I8542" s="111"/>
      <c r="J8542" s="111"/>
      <c r="K8542" s="111"/>
      <c r="L8542" s="111"/>
      <c r="M8542" s="111"/>
      <c r="N8542" s="111"/>
      <c r="O8542" s="112"/>
      <c r="AF8542" s="109"/>
      <c r="AG8542" s="109"/>
      <c r="AH8542" s="109"/>
      <c r="AN8542" s="109"/>
      <c r="AO8542" s="109"/>
      <c r="AP8542" s="109"/>
      <c r="BF8542" s="305"/>
      <c r="BG8542" s="305"/>
      <c r="BJ8542" s="344"/>
      <c r="BK8542" s="344"/>
      <c r="BS8542" s="305"/>
      <c r="BT8542" s="305"/>
      <c r="BU8542" s="305"/>
      <c r="BV8542" s="305"/>
      <c r="BW8542" s="305"/>
      <c r="BX8542" s="305"/>
      <c r="BY8542" s="305"/>
      <c r="BZ8542" s="305"/>
      <c r="CA8542" s="305"/>
      <c r="CE8542" s="110"/>
    </row>
    <row r="8543" spans="9:83" s="108" customFormat="1" x14ac:dyDescent="0.25">
      <c r="I8543" s="111"/>
      <c r="J8543" s="111"/>
      <c r="K8543" s="111"/>
      <c r="L8543" s="111"/>
      <c r="M8543" s="111"/>
      <c r="N8543" s="111"/>
      <c r="O8543" s="112"/>
      <c r="AF8543" s="109"/>
      <c r="AG8543" s="109"/>
      <c r="AH8543" s="109"/>
      <c r="AN8543" s="109"/>
      <c r="AO8543" s="109"/>
      <c r="AP8543" s="109"/>
      <c r="BF8543" s="305"/>
      <c r="BG8543" s="305"/>
      <c r="BJ8543" s="344"/>
      <c r="BK8543" s="344"/>
      <c r="BS8543" s="305"/>
      <c r="BT8543" s="305"/>
      <c r="BU8543" s="305"/>
      <c r="BV8543" s="305"/>
      <c r="BW8543" s="305"/>
      <c r="BX8543" s="305"/>
      <c r="BY8543" s="305"/>
      <c r="BZ8543" s="305"/>
      <c r="CA8543" s="305"/>
      <c r="CE8543" s="110"/>
    </row>
    <row r="8544" spans="9:83" s="108" customFormat="1" x14ac:dyDescent="0.25">
      <c r="I8544" s="111"/>
      <c r="J8544" s="111"/>
      <c r="K8544" s="111"/>
      <c r="L8544" s="111"/>
      <c r="M8544" s="111"/>
      <c r="N8544" s="111"/>
      <c r="O8544" s="112"/>
      <c r="AF8544" s="109"/>
      <c r="AG8544" s="109"/>
      <c r="AH8544" s="109"/>
      <c r="AN8544" s="109"/>
      <c r="AO8544" s="109"/>
      <c r="AP8544" s="109"/>
      <c r="BF8544" s="305"/>
      <c r="BG8544" s="305"/>
      <c r="BJ8544" s="344"/>
      <c r="BK8544" s="344"/>
      <c r="BS8544" s="305"/>
      <c r="BT8544" s="305"/>
      <c r="BU8544" s="305"/>
      <c r="BV8544" s="305"/>
      <c r="BW8544" s="305"/>
      <c r="BX8544" s="305"/>
      <c r="BY8544" s="305"/>
      <c r="BZ8544" s="305"/>
      <c r="CA8544" s="305"/>
      <c r="CE8544" s="110"/>
    </row>
    <row r="8545" spans="9:83" s="108" customFormat="1" x14ac:dyDescent="0.25">
      <c r="I8545" s="111"/>
      <c r="J8545" s="111"/>
      <c r="K8545" s="111"/>
      <c r="L8545" s="111"/>
      <c r="M8545" s="111"/>
      <c r="N8545" s="111"/>
      <c r="O8545" s="112"/>
      <c r="AF8545" s="109"/>
      <c r="AG8545" s="109"/>
      <c r="AH8545" s="109"/>
      <c r="AN8545" s="109"/>
      <c r="AO8545" s="109"/>
      <c r="AP8545" s="109"/>
      <c r="BF8545" s="305"/>
      <c r="BG8545" s="305"/>
      <c r="BJ8545" s="344"/>
      <c r="BK8545" s="344"/>
      <c r="BS8545" s="305"/>
      <c r="BT8545" s="305"/>
      <c r="BU8545" s="305"/>
      <c r="BV8545" s="305"/>
      <c r="BW8545" s="305"/>
      <c r="BX8545" s="305"/>
      <c r="BY8545" s="305"/>
      <c r="BZ8545" s="305"/>
      <c r="CA8545" s="305"/>
      <c r="CE8545" s="110"/>
    </row>
    <row r="8546" spans="9:83" s="108" customFormat="1" x14ac:dyDescent="0.25">
      <c r="I8546" s="111"/>
      <c r="J8546" s="111"/>
      <c r="K8546" s="111"/>
      <c r="L8546" s="111"/>
      <c r="M8546" s="111"/>
      <c r="N8546" s="111"/>
      <c r="O8546" s="112"/>
      <c r="AF8546" s="109"/>
      <c r="AG8546" s="109"/>
      <c r="AH8546" s="109"/>
      <c r="AN8546" s="109"/>
      <c r="AO8546" s="109"/>
      <c r="AP8546" s="109"/>
      <c r="BF8546" s="305"/>
      <c r="BG8546" s="305"/>
      <c r="BJ8546" s="344"/>
      <c r="BK8546" s="344"/>
      <c r="BS8546" s="305"/>
      <c r="BT8546" s="305"/>
      <c r="BU8546" s="305"/>
      <c r="BV8546" s="305"/>
      <c r="BW8546" s="305"/>
      <c r="BX8546" s="305"/>
      <c r="BY8546" s="305"/>
      <c r="BZ8546" s="305"/>
      <c r="CA8546" s="305"/>
      <c r="CE8546" s="110"/>
    </row>
    <row r="8547" spans="9:83" s="108" customFormat="1" x14ac:dyDescent="0.25">
      <c r="I8547" s="111"/>
      <c r="J8547" s="111"/>
      <c r="K8547" s="111"/>
      <c r="L8547" s="111"/>
      <c r="M8547" s="111"/>
      <c r="N8547" s="111"/>
      <c r="O8547" s="112"/>
      <c r="AF8547" s="109"/>
      <c r="AG8547" s="109"/>
      <c r="AH8547" s="109"/>
      <c r="AN8547" s="109"/>
      <c r="AO8547" s="109"/>
      <c r="AP8547" s="109"/>
      <c r="BF8547" s="305"/>
      <c r="BG8547" s="305"/>
      <c r="BJ8547" s="344"/>
      <c r="BK8547" s="344"/>
      <c r="BS8547" s="305"/>
      <c r="BT8547" s="305"/>
      <c r="BU8547" s="305"/>
      <c r="BV8547" s="305"/>
      <c r="BW8547" s="305"/>
      <c r="BX8547" s="305"/>
      <c r="BY8547" s="305"/>
      <c r="BZ8547" s="305"/>
      <c r="CA8547" s="305"/>
      <c r="CE8547" s="110"/>
    </row>
    <row r="8548" spans="9:83" s="108" customFormat="1" x14ac:dyDescent="0.25">
      <c r="I8548" s="111"/>
      <c r="J8548" s="111"/>
      <c r="K8548" s="111"/>
      <c r="L8548" s="111"/>
      <c r="M8548" s="111"/>
      <c r="N8548" s="111"/>
      <c r="O8548" s="112"/>
      <c r="AF8548" s="109"/>
      <c r="AG8548" s="109"/>
      <c r="AH8548" s="109"/>
      <c r="AN8548" s="109"/>
      <c r="AO8548" s="109"/>
      <c r="AP8548" s="109"/>
      <c r="BF8548" s="305"/>
      <c r="BG8548" s="305"/>
      <c r="BJ8548" s="344"/>
      <c r="BK8548" s="344"/>
      <c r="BS8548" s="305"/>
      <c r="BT8548" s="305"/>
      <c r="BU8548" s="305"/>
      <c r="BV8548" s="305"/>
      <c r="BW8548" s="305"/>
      <c r="BX8548" s="305"/>
      <c r="BY8548" s="305"/>
      <c r="BZ8548" s="305"/>
      <c r="CA8548" s="305"/>
      <c r="CE8548" s="110"/>
    </row>
    <row r="8549" spans="9:83" s="108" customFormat="1" x14ac:dyDescent="0.25">
      <c r="I8549" s="111"/>
      <c r="J8549" s="111"/>
      <c r="K8549" s="111"/>
      <c r="L8549" s="111"/>
      <c r="M8549" s="111"/>
      <c r="N8549" s="111"/>
      <c r="O8549" s="112"/>
      <c r="AF8549" s="109"/>
      <c r="AG8549" s="109"/>
      <c r="AH8549" s="109"/>
      <c r="AN8549" s="109"/>
      <c r="AO8549" s="109"/>
      <c r="AP8549" s="109"/>
      <c r="BF8549" s="305"/>
      <c r="BG8549" s="305"/>
      <c r="BJ8549" s="344"/>
      <c r="BK8549" s="344"/>
      <c r="BS8549" s="305"/>
      <c r="BT8549" s="305"/>
      <c r="BU8549" s="305"/>
      <c r="BV8549" s="305"/>
      <c r="BW8549" s="305"/>
      <c r="BX8549" s="305"/>
      <c r="BY8549" s="305"/>
      <c r="BZ8549" s="305"/>
      <c r="CA8549" s="305"/>
      <c r="CE8549" s="110"/>
    </row>
    <row r="8550" spans="9:83" s="108" customFormat="1" x14ac:dyDescent="0.25">
      <c r="I8550" s="111"/>
      <c r="J8550" s="111"/>
      <c r="K8550" s="111"/>
      <c r="L8550" s="111"/>
      <c r="M8550" s="111"/>
      <c r="N8550" s="111"/>
      <c r="O8550" s="112"/>
      <c r="AF8550" s="109"/>
      <c r="AG8550" s="109"/>
      <c r="AH8550" s="109"/>
      <c r="AN8550" s="109"/>
      <c r="AO8550" s="109"/>
      <c r="AP8550" s="109"/>
      <c r="BF8550" s="305"/>
      <c r="BG8550" s="305"/>
      <c r="BJ8550" s="344"/>
      <c r="BK8550" s="344"/>
      <c r="BS8550" s="305"/>
      <c r="BT8550" s="305"/>
      <c r="BU8550" s="305"/>
      <c r="BV8550" s="305"/>
      <c r="BW8550" s="305"/>
      <c r="BX8550" s="305"/>
      <c r="BY8550" s="305"/>
      <c r="BZ8550" s="305"/>
      <c r="CA8550" s="305"/>
      <c r="CE8550" s="110"/>
    </row>
    <row r="8551" spans="9:83" s="108" customFormat="1" x14ac:dyDescent="0.25">
      <c r="I8551" s="111"/>
      <c r="J8551" s="111"/>
      <c r="K8551" s="111"/>
      <c r="L8551" s="111"/>
      <c r="M8551" s="111"/>
      <c r="N8551" s="111"/>
      <c r="O8551" s="112"/>
      <c r="AF8551" s="109"/>
      <c r="AG8551" s="109"/>
      <c r="AH8551" s="109"/>
      <c r="AN8551" s="109"/>
      <c r="AO8551" s="109"/>
      <c r="AP8551" s="109"/>
      <c r="BF8551" s="305"/>
      <c r="BG8551" s="305"/>
      <c r="BJ8551" s="344"/>
      <c r="BK8551" s="344"/>
      <c r="BS8551" s="305"/>
      <c r="BT8551" s="305"/>
      <c r="BU8551" s="305"/>
      <c r="BV8551" s="305"/>
      <c r="BW8551" s="305"/>
      <c r="BX8551" s="305"/>
      <c r="BY8551" s="305"/>
      <c r="BZ8551" s="305"/>
      <c r="CA8551" s="305"/>
      <c r="CE8551" s="110"/>
    </row>
    <row r="8552" spans="9:83" s="108" customFormat="1" x14ac:dyDescent="0.25">
      <c r="I8552" s="111"/>
      <c r="J8552" s="111"/>
      <c r="K8552" s="111"/>
      <c r="L8552" s="111"/>
      <c r="M8552" s="111"/>
      <c r="N8552" s="111"/>
      <c r="O8552" s="112"/>
      <c r="AF8552" s="109"/>
      <c r="AG8552" s="109"/>
      <c r="AH8552" s="109"/>
      <c r="AN8552" s="109"/>
      <c r="AO8552" s="109"/>
      <c r="AP8552" s="109"/>
      <c r="BF8552" s="305"/>
      <c r="BG8552" s="305"/>
      <c r="BJ8552" s="344"/>
      <c r="BK8552" s="344"/>
      <c r="BS8552" s="305"/>
      <c r="BT8552" s="305"/>
      <c r="BU8552" s="305"/>
      <c r="BV8552" s="305"/>
      <c r="BW8552" s="305"/>
      <c r="BX8552" s="305"/>
      <c r="BY8552" s="305"/>
      <c r="BZ8552" s="305"/>
      <c r="CA8552" s="305"/>
      <c r="CE8552" s="110"/>
    </row>
    <row r="8553" spans="9:83" s="108" customFormat="1" x14ac:dyDescent="0.25">
      <c r="I8553" s="111"/>
      <c r="J8553" s="111"/>
      <c r="K8553" s="111"/>
      <c r="L8553" s="111"/>
      <c r="M8553" s="111"/>
      <c r="N8553" s="111"/>
      <c r="O8553" s="112"/>
      <c r="AF8553" s="109"/>
      <c r="AG8553" s="109"/>
      <c r="AH8553" s="109"/>
      <c r="AN8553" s="109"/>
      <c r="AO8553" s="109"/>
      <c r="AP8553" s="109"/>
      <c r="BF8553" s="305"/>
      <c r="BG8553" s="305"/>
      <c r="BJ8553" s="344"/>
      <c r="BK8553" s="344"/>
      <c r="BS8553" s="305"/>
      <c r="BT8553" s="305"/>
      <c r="BU8553" s="305"/>
      <c r="BV8553" s="305"/>
      <c r="BW8553" s="305"/>
      <c r="BX8553" s="305"/>
      <c r="BY8553" s="305"/>
      <c r="BZ8553" s="305"/>
      <c r="CA8553" s="305"/>
      <c r="CE8553" s="110"/>
    </row>
    <row r="8554" spans="9:83" s="108" customFormat="1" x14ac:dyDescent="0.25">
      <c r="I8554" s="111"/>
      <c r="J8554" s="111"/>
      <c r="K8554" s="111"/>
      <c r="L8554" s="111"/>
      <c r="M8554" s="111"/>
      <c r="N8554" s="111"/>
      <c r="O8554" s="112"/>
      <c r="AF8554" s="109"/>
      <c r="AG8554" s="109"/>
      <c r="AH8554" s="109"/>
      <c r="AN8554" s="109"/>
      <c r="AO8554" s="109"/>
      <c r="AP8554" s="109"/>
      <c r="BF8554" s="305"/>
      <c r="BG8554" s="305"/>
      <c r="BJ8554" s="344"/>
      <c r="BK8554" s="344"/>
      <c r="BS8554" s="305"/>
      <c r="BT8554" s="305"/>
      <c r="BU8554" s="305"/>
      <c r="BV8554" s="305"/>
      <c r="BW8554" s="305"/>
      <c r="BX8554" s="305"/>
      <c r="BY8554" s="305"/>
      <c r="BZ8554" s="305"/>
      <c r="CA8554" s="305"/>
      <c r="CE8554" s="110"/>
    </row>
    <row r="8555" spans="9:83" s="108" customFormat="1" x14ac:dyDescent="0.25">
      <c r="I8555" s="111"/>
      <c r="J8555" s="111"/>
      <c r="K8555" s="111"/>
      <c r="L8555" s="111"/>
      <c r="M8555" s="111"/>
      <c r="N8555" s="111"/>
      <c r="O8555" s="112"/>
      <c r="AF8555" s="109"/>
      <c r="AG8555" s="109"/>
      <c r="AH8555" s="109"/>
      <c r="AN8555" s="109"/>
      <c r="AO8555" s="109"/>
      <c r="AP8555" s="109"/>
      <c r="BF8555" s="305"/>
      <c r="BG8555" s="305"/>
      <c r="BJ8555" s="344"/>
      <c r="BK8555" s="344"/>
      <c r="BS8555" s="305"/>
      <c r="BT8555" s="305"/>
      <c r="BU8555" s="305"/>
      <c r="BV8555" s="305"/>
      <c r="BW8555" s="305"/>
      <c r="BX8555" s="305"/>
      <c r="BY8555" s="305"/>
      <c r="BZ8555" s="305"/>
      <c r="CA8555" s="305"/>
      <c r="CE8555" s="110"/>
    </row>
    <row r="8556" spans="9:83" s="108" customFormat="1" x14ac:dyDescent="0.25">
      <c r="I8556" s="111"/>
      <c r="J8556" s="111"/>
      <c r="K8556" s="111"/>
      <c r="L8556" s="111"/>
      <c r="M8556" s="111"/>
      <c r="N8556" s="111"/>
      <c r="O8556" s="112"/>
      <c r="AF8556" s="109"/>
      <c r="AG8556" s="109"/>
      <c r="AH8556" s="109"/>
      <c r="AN8556" s="109"/>
      <c r="AO8556" s="109"/>
      <c r="AP8556" s="109"/>
      <c r="BF8556" s="305"/>
      <c r="BG8556" s="305"/>
      <c r="BJ8556" s="344"/>
      <c r="BK8556" s="344"/>
      <c r="BS8556" s="305"/>
      <c r="BT8556" s="305"/>
      <c r="BU8556" s="305"/>
      <c r="BV8556" s="305"/>
      <c r="BW8556" s="305"/>
      <c r="BX8556" s="305"/>
      <c r="BY8556" s="305"/>
      <c r="BZ8556" s="305"/>
      <c r="CA8556" s="305"/>
      <c r="CE8556" s="110"/>
    </row>
    <row r="8557" spans="9:83" s="108" customFormat="1" x14ac:dyDescent="0.25">
      <c r="I8557" s="111"/>
      <c r="J8557" s="111"/>
      <c r="K8557" s="111"/>
      <c r="L8557" s="111"/>
      <c r="M8557" s="111"/>
      <c r="N8557" s="111"/>
      <c r="O8557" s="112"/>
      <c r="AF8557" s="109"/>
      <c r="AG8557" s="109"/>
      <c r="AH8557" s="109"/>
      <c r="AN8557" s="109"/>
      <c r="AO8557" s="109"/>
      <c r="AP8557" s="109"/>
      <c r="BF8557" s="305"/>
      <c r="BG8557" s="305"/>
      <c r="BJ8557" s="344"/>
      <c r="BK8557" s="344"/>
      <c r="BS8557" s="305"/>
      <c r="BT8557" s="305"/>
      <c r="BU8557" s="305"/>
      <c r="BV8557" s="305"/>
      <c r="BW8557" s="305"/>
      <c r="BX8557" s="305"/>
      <c r="BY8557" s="305"/>
      <c r="BZ8557" s="305"/>
      <c r="CA8557" s="305"/>
      <c r="CE8557" s="110"/>
    </row>
    <row r="8558" spans="9:83" s="108" customFormat="1" x14ac:dyDescent="0.25">
      <c r="I8558" s="111"/>
      <c r="J8558" s="111"/>
      <c r="K8558" s="111"/>
      <c r="L8558" s="111"/>
      <c r="M8558" s="111"/>
      <c r="N8558" s="111"/>
      <c r="O8558" s="112"/>
      <c r="AF8558" s="109"/>
      <c r="AG8558" s="109"/>
      <c r="AH8558" s="109"/>
      <c r="AN8558" s="109"/>
      <c r="AO8558" s="109"/>
      <c r="AP8558" s="109"/>
      <c r="BF8558" s="305"/>
      <c r="BG8558" s="305"/>
      <c r="BJ8558" s="344"/>
      <c r="BK8558" s="344"/>
      <c r="BS8558" s="305"/>
      <c r="BT8558" s="305"/>
      <c r="BU8558" s="305"/>
      <c r="BV8558" s="305"/>
      <c r="BW8558" s="305"/>
      <c r="BX8558" s="305"/>
      <c r="BY8558" s="305"/>
      <c r="BZ8558" s="305"/>
      <c r="CA8558" s="305"/>
      <c r="CE8558" s="110"/>
    </row>
    <row r="8559" spans="9:83" s="108" customFormat="1" x14ac:dyDescent="0.25">
      <c r="I8559" s="111"/>
      <c r="J8559" s="111"/>
      <c r="K8559" s="111"/>
      <c r="L8559" s="111"/>
      <c r="M8559" s="111"/>
      <c r="N8559" s="111"/>
      <c r="O8559" s="112"/>
      <c r="AF8559" s="109"/>
      <c r="AG8559" s="109"/>
      <c r="AH8559" s="109"/>
      <c r="AN8559" s="109"/>
      <c r="AO8559" s="109"/>
      <c r="AP8559" s="109"/>
      <c r="BF8559" s="305"/>
      <c r="BG8559" s="305"/>
      <c r="BJ8559" s="344"/>
      <c r="BK8559" s="344"/>
      <c r="BS8559" s="305"/>
      <c r="BT8559" s="305"/>
      <c r="BU8559" s="305"/>
      <c r="BV8559" s="305"/>
      <c r="BW8559" s="305"/>
      <c r="BX8559" s="305"/>
      <c r="BY8559" s="305"/>
      <c r="BZ8559" s="305"/>
      <c r="CA8559" s="305"/>
      <c r="CE8559" s="110"/>
    </row>
    <row r="8560" spans="9:83" s="108" customFormat="1" x14ac:dyDescent="0.25">
      <c r="I8560" s="111"/>
      <c r="J8560" s="111"/>
      <c r="K8560" s="111"/>
      <c r="L8560" s="111"/>
      <c r="M8560" s="111"/>
      <c r="N8560" s="111"/>
      <c r="O8560" s="112"/>
      <c r="AF8560" s="109"/>
      <c r="AG8560" s="109"/>
      <c r="AH8560" s="109"/>
      <c r="AN8560" s="109"/>
      <c r="AO8560" s="109"/>
      <c r="AP8560" s="109"/>
      <c r="BF8560" s="305"/>
      <c r="BG8560" s="305"/>
      <c r="BJ8560" s="344"/>
      <c r="BK8560" s="344"/>
      <c r="BS8560" s="305"/>
      <c r="BT8560" s="305"/>
      <c r="BU8560" s="305"/>
      <c r="BV8560" s="305"/>
      <c r="BW8560" s="305"/>
      <c r="BX8560" s="305"/>
      <c r="BY8560" s="305"/>
      <c r="BZ8560" s="305"/>
      <c r="CA8560" s="305"/>
      <c r="CE8560" s="110"/>
    </row>
    <row r="8561" spans="9:83" s="108" customFormat="1" x14ac:dyDescent="0.25">
      <c r="I8561" s="111"/>
      <c r="J8561" s="111"/>
      <c r="K8561" s="111"/>
      <c r="L8561" s="111"/>
      <c r="M8561" s="111"/>
      <c r="N8561" s="111"/>
      <c r="O8561" s="112"/>
      <c r="AF8561" s="109"/>
      <c r="AG8561" s="109"/>
      <c r="AH8561" s="109"/>
      <c r="AN8561" s="109"/>
      <c r="AO8561" s="109"/>
      <c r="AP8561" s="109"/>
      <c r="BF8561" s="305"/>
      <c r="BG8561" s="305"/>
      <c r="BJ8561" s="344"/>
      <c r="BK8561" s="344"/>
      <c r="BS8561" s="305"/>
      <c r="BT8561" s="305"/>
      <c r="BU8561" s="305"/>
      <c r="BV8561" s="305"/>
      <c r="BW8561" s="305"/>
      <c r="BX8561" s="305"/>
      <c r="BY8561" s="305"/>
      <c r="BZ8561" s="305"/>
      <c r="CA8561" s="305"/>
      <c r="CE8561" s="110"/>
    </row>
    <row r="8562" spans="9:83" s="108" customFormat="1" x14ac:dyDescent="0.25">
      <c r="I8562" s="111"/>
      <c r="J8562" s="111"/>
      <c r="K8562" s="111"/>
      <c r="L8562" s="111"/>
      <c r="M8562" s="111"/>
      <c r="N8562" s="111"/>
      <c r="O8562" s="112"/>
      <c r="AF8562" s="109"/>
      <c r="AG8562" s="109"/>
      <c r="AH8562" s="109"/>
      <c r="AN8562" s="109"/>
      <c r="AO8562" s="109"/>
      <c r="AP8562" s="109"/>
      <c r="BF8562" s="305"/>
      <c r="BG8562" s="305"/>
      <c r="BJ8562" s="344"/>
      <c r="BK8562" s="344"/>
      <c r="BS8562" s="305"/>
      <c r="BT8562" s="305"/>
      <c r="BU8562" s="305"/>
      <c r="BV8562" s="305"/>
      <c r="BW8562" s="305"/>
      <c r="BX8562" s="305"/>
      <c r="BY8562" s="305"/>
      <c r="BZ8562" s="305"/>
      <c r="CA8562" s="305"/>
      <c r="CE8562" s="110"/>
    </row>
    <row r="8563" spans="9:83" s="108" customFormat="1" x14ac:dyDescent="0.25">
      <c r="I8563" s="111"/>
      <c r="J8563" s="111"/>
      <c r="K8563" s="111"/>
      <c r="L8563" s="111"/>
      <c r="M8563" s="111"/>
      <c r="N8563" s="111"/>
      <c r="O8563" s="112"/>
      <c r="AF8563" s="109"/>
      <c r="AG8563" s="109"/>
      <c r="AH8563" s="109"/>
      <c r="AN8563" s="109"/>
      <c r="AO8563" s="109"/>
      <c r="AP8563" s="109"/>
      <c r="BF8563" s="305"/>
      <c r="BG8563" s="305"/>
      <c r="BJ8563" s="344"/>
      <c r="BK8563" s="344"/>
      <c r="BS8563" s="305"/>
      <c r="BT8563" s="305"/>
      <c r="BU8563" s="305"/>
      <c r="BV8563" s="305"/>
      <c r="BW8563" s="305"/>
      <c r="BX8563" s="305"/>
      <c r="BY8563" s="305"/>
      <c r="BZ8563" s="305"/>
      <c r="CA8563" s="305"/>
      <c r="CE8563" s="110"/>
    </row>
    <row r="8564" spans="9:83" s="108" customFormat="1" x14ac:dyDescent="0.25">
      <c r="I8564" s="111"/>
      <c r="J8564" s="111"/>
      <c r="K8564" s="111"/>
      <c r="L8564" s="111"/>
      <c r="M8564" s="111"/>
      <c r="N8564" s="111"/>
      <c r="O8564" s="112"/>
      <c r="AF8564" s="109"/>
      <c r="AG8564" s="109"/>
      <c r="AH8564" s="109"/>
      <c r="AN8564" s="109"/>
      <c r="AO8564" s="109"/>
      <c r="AP8564" s="109"/>
      <c r="BF8564" s="305"/>
      <c r="BG8564" s="305"/>
      <c r="BJ8564" s="344"/>
      <c r="BK8564" s="344"/>
      <c r="BS8564" s="305"/>
      <c r="BT8564" s="305"/>
      <c r="BU8564" s="305"/>
      <c r="BV8564" s="305"/>
      <c r="BW8564" s="305"/>
      <c r="BX8564" s="305"/>
      <c r="BY8564" s="305"/>
      <c r="BZ8564" s="305"/>
      <c r="CA8564" s="305"/>
      <c r="CE8564" s="110"/>
    </row>
    <row r="8565" spans="9:83" s="108" customFormat="1" x14ac:dyDescent="0.25">
      <c r="I8565" s="111"/>
      <c r="J8565" s="111"/>
      <c r="K8565" s="111"/>
      <c r="L8565" s="111"/>
      <c r="M8565" s="111"/>
      <c r="N8565" s="111"/>
      <c r="O8565" s="112"/>
      <c r="AF8565" s="109"/>
      <c r="AG8565" s="109"/>
      <c r="AH8565" s="109"/>
      <c r="AN8565" s="109"/>
      <c r="AO8565" s="109"/>
      <c r="AP8565" s="109"/>
      <c r="BF8565" s="305"/>
      <c r="BG8565" s="305"/>
      <c r="BJ8565" s="344"/>
      <c r="BK8565" s="344"/>
      <c r="BS8565" s="305"/>
      <c r="BT8565" s="305"/>
      <c r="BU8565" s="305"/>
      <c r="BV8565" s="305"/>
      <c r="BW8565" s="305"/>
      <c r="BX8565" s="305"/>
      <c r="BY8565" s="305"/>
      <c r="BZ8565" s="305"/>
      <c r="CA8565" s="305"/>
      <c r="CE8565" s="110"/>
    </row>
    <row r="8566" spans="9:83" s="108" customFormat="1" x14ac:dyDescent="0.25">
      <c r="I8566" s="111"/>
      <c r="J8566" s="111"/>
      <c r="K8566" s="111"/>
      <c r="L8566" s="111"/>
      <c r="M8566" s="111"/>
      <c r="N8566" s="111"/>
      <c r="O8566" s="112"/>
      <c r="AF8566" s="109"/>
      <c r="AG8566" s="109"/>
      <c r="AH8566" s="109"/>
      <c r="AN8566" s="109"/>
      <c r="AO8566" s="109"/>
      <c r="AP8566" s="109"/>
      <c r="BF8566" s="305"/>
      <c r="BG8566" s="305"/>
      <c r="BJ8566" s="344"/>
      <c r="BK8566" s="344"/>
      <c r="BS8566" s="305"/>
      <c r="BT8566" s="305"/>
      <c r="BU8566" s="305"/>
      <c r="BV8566" s="305"/>
      <c r="BW8566" s="305"/>
      <c r="BX8566" s="305"/>
      <c r="BY8566" s="305"/>
      <c r="BZ8566" s="305"/>
      <c r="CA8566" s="305"/>
      <c r="CE8566" s="110"/>
    </row>
    <row r="8567" spans="9:83" s="108" customFormat="1" x14ac:dyDescent="0.25">
      <c r="I8567" s="111"/>
      <c r="J8567" s="111"/>
      <c r="K8567" s="111"/>
      <c r="L8567" s="111"/>
      <c r="M8567" s="111"/>
      <c r="N8567" s="111"/>
      <c r="O8567" s="112"/>
      <c r="AF8567" s="109"/>
      <c r="AG8567" s="109"/>
      <c r="AH8567" s="109"/>
      <c r="AN8567" s="109"/>
      <c r="AO8567" s="109"/>
      <c r="AP8567" s="109"/>
      <c r="BF8567" s="305"/>
      <c r="BG8567" s="305"/>
      <c r="BJ8567" s="344"/>
      <c r="BK8567" s="344"/>
      <c r="BS8567" s="305"/>
      <c r="BT8567" s="305"/>
      <c r="BU8567" s="305"/>
      <c r="BV8567" s="305"/>
      <c r="BW8567" s="305"/>
      <c r="BX8567" s="305"/>
      <c r="BY8567" s="305"/>
      <c r="BZ8567" s="305"/>
      <c r="CA8567" s="305"/>
      <c r="CE8567" s="110"/>
    </row>
    <row r="8568" spans="9:83" s="108" customFormat="1" x14ac:dyDescent="0.25">
      <c r="I8568" s="111"/>
      <c r="J8568" s="111"/>
      <c r="K8568" s="111"/>
      <c r="L8568" s="111"/>
      <c r="M8568" s="111"/>
      <c r="N8568" s="111"/>
      <c r="O8568" s="112"/>
      <c r="AF8568" s="109"/>
      <c r="AG8568" s="109"/>
      <c r="AH8568" s="109"/>
      <c r="AN8568" s="109"/>
      <c r="AO8568" s="109"/>
      <c r="AP8568" s="109"/>
      <c r="BF8568" s="305"/>
      <c r="BG8568" s="305"/>
      <c r="BJ8568" s="344"/>
      <c r="BK8568" s="344"/>
      <c r="BS8568" s="305"/>
      <c r="BT8568" s="305"/>
      <c r="BU8568" s="305"/>
      <c r="BV8568" s="305"/>
      <c r="BW8568" s="305"/>
      <c r="BX8568" s="305"/>
      <c r="BY8568" s="305"/>
      <c r="BZ8568" s="305"/>
      <c r="CA8568" s="305"/>
      <c r="CE8568" s="110"/>
    </row>
    <row r="8569" spans="9:83" s="108" customFormat="1" x14ac:dyDescent="0.25">
      <c r="I8569" s="111"/>
      <c r="J8569" s="111"/>
      <c r="K8569" s="111"/>
      <c r="L8569" s="111"/>
      <c r="M8569" s="111"/>
      <c r="N8569" s="111"/>
      <c r="O8569" s="112"/>
      <c r="AF8569" s="109"/>
      <c r="AG8569" s="109"/>
      <c r="AH8569" s="109"/>
      <c r="AN8569" s="109"/>
      <c r="AO8569" s="109"/>
      <c r="AP8569" s="109"/>
      <c r="BF8569" s="305"/>
      <c r="BG8569" s="305"/>
      <c r="BJ8569" s="344"/>
      <c r="BK8569" s="344"/>
      <c r="BS8569" s="305"/>
      <c r="BT8569" s="305"/>
      <c r="BU8569" s="305"/>
      <c r="BV8569" s="305"/>
      <c r="BW8569" s="305"/>
      <c r="BX8569" s="305"/>
      <c r="BY8569" s="305"/>
      <c r="BZ8569" s="305"/>
      <c r="CA8569" s="305"/>
      <c r="CE8569" s="110"/>
    </row>
    <row r="8570" spans="9:83" s="108" customFormat="1" x14ac:dyDescent="0.25">
      <c r="I8570" s="111"/>
      <c r="J8570" s="111"/>
      <c r="K8570" s="111"/>
      <c r="L8570" s="111"/>
      <c r="M8570" s="111"/>
      <c r="N8570" s="111"/>
      <c r="O8570" s="112"/>
      <c r="AF8570" s="109"/>
      <c r="AG8570" s="109"/>
      <c r="AH8570" s="109"/>
      <c r="AN8570" s="109"/>
      <c r="AO8570" s="109"/>
      <c r="AP8570" s="109"/>
      <c r="BF8570" s="305"/>
      <c r="BG8570" s="305"/>
      <c r="BJ8570" s="344"/>
      <c r="BK8570" s="344"/>
      <c r="BS8570" s="305"/>
      <c r="BT8570" s="305"/>
      <c r="BU8570" s="305"/>
      <c r="BV8570" s="305"/>
      <c r="BW8570" s="305"/>
      <c r="BX8570" s="305"/>
      <c r="BY8570" s="305"/>
      <c r="BZ8570" s="305"/>
      <c r="CA8570" s="305"/>
      <c r="CE8570" s="110"/>
    </row>
    <row r="8571" spans="9:83" s="108" customFormat="1" x14ac:dyDescent="0.25">
      <c r="I8571" s="111"/>
      <c r="J8571" s="111"/>
      <c r="K8571" s="111"/>
      <c r="L8571" s="111"/>
      <c r="M8571" s="111"/>
      <c r="N8571" s="111"/>
      <c r="O8571" s="112"/>
      <c r="AF8571" s="109"/>
      <c r="AG8571" s="109"/>
      <c r="AH8571" s="109"/>
      <c r="AN8571" s="109"/>
      <c r="AO8571" s="109"/>
      <c r="AP8571" s="109"/>
      <c r="BF8571" s="305"/>
      <c r="BG8571" s="305"/>
      <c r="BJ8571" s="344"/>
      <c r="BK8571" s="344"/>
      <c r="BS8571" s="305"/>
      <c r="BT8571" s="305"/>
      <c r="BU8571" s="305"/>
      <c r="BV8571" s="305"/>
      <c r="BW8571" s="305"/>
      <c r="BX8571" s="305"/>
      <c r="BY8571" s="305"/>
      <c r="BZ8571" s="305"/>
      <c r="CA8571" s="305"/>
      <c r="CE8571" s="110"/>
    </row>
    <row r="8572" spans="9:83" s="108" customFormat="1" x14ac:dyDescent="0.25">
      <c r="I8572" s="111"/>
      <c r="J8572" s="111"/>
      <c r="K8572" s="111"/>
      <c r="L8572" s="111"/>
      <c r="M8572" s="111"/>
      <c r="N8572" s="111"/>
      <c r="O8572" s="112"/>
      <c r="AF8572" s="109"/>
      <c r="AG8572" s="109"/>
      <c r="AH8572" s="109"/>
      <c r="AN8572" s="109"/>
      <c r="AO8572" s="109"/>
      <c r="AP8572" s="109"/>
      <c r="BF8572" s="305"/>
      <c r="BG8572" s="305"/>
      <c r="BJ8572" s="344"/>
      <c r="BK8572" s="344"/>
      <c r="BS8572" s="305"/>
      <c r="BT8572" s="305"/>
      <c r="BU8572" s="305"/>
      <c r="BV8572" s="305"/>
      <c r="BW8572" s="305"/>
      <c r="BX8572" s="305"/>
      <c r="BY8572" s="305"/>
      <c r="BZ8572" s="305"/>
      <c r="CA8572" s="305"/>
      <c r="CE8572" s="110"/>
    </row>
    <row r="8573" spans="9:83" s="108" customFormat="1" x14ac:dyDescent="0.25">
      <c r="I8573" s="111"/>
      <c r="J8573" s="111"/>
      <c r="K8573" s="111"/>
      <c r="L8573" s="111"/>
      <c r="M8573" s="111"/>
      <c r="N8573" s="111"/>
      <c r="O8573" s="112"/>
      <c r="AF8573" s="109"/>
      <c r="AG8573" s="109"/>
      <c r="AH8573" s="109"/>
      <c r="AN8573" s="109"/>
      <c r="AO8573" s="109"/>
      <c r="AP8573" s="109"/>
      <c r="BF8573" s="305"/>
      <c r="BG8573" s="305"/>
      <c r="BJ8573" s="344"/>
      <c r="BK8573" s="344"/>
      <c r="BS8573" s="305"/>
      <c r="BT8573" s="305"/>
      <c r="BU8573" s="305"/>
      <c r="BV8573" s="305"/>
      <c r="BW8573" s="305"/>
      <c r="BX8573" s="305"/>
      <c r="BY8573" s="305"/>
      <c r="BZ8573" s="305"/>
      <c r="CA8573" s="305"/>
      <c r="CE8573" s="110"/>
    </row>
    <row r="8574" spans="9:83" s="108" customFormat="1" x14ac:dyDescent="0.25">
      <c r="I8574" s="111"/>
      <c r="J8574" s="111"/>
      <c r="K8574" s="111"/>
      <c r="L8574" s="111"/>
      <c r="M8574" s="111"/>
      <c r="N8574" s="111"/>
      <c r="O8574" s="112"/>
      <c r="AF8574" s="109"/>
      <c r="AG8574" s="109"/>
      <c r="AH8574" s="109"/>
      <c r="AN8574" s="109"/>
      <c r="AO8574" s="109"/>
      <c r="AP8574" s="109"/>
      <c r="BF8574" s="305"/>
      <c r="BG8574" s="305"/>
      <c r="BJ8574" s="344"/>
      <c r="BK8574" s="344"/>
      <c r="BS8574" s="305"/>
      <c r="BT8574" s="305"/>
      <c r="BU8574" s="305"/>
      <c r="BV8574" s="305"/>
      <c r="BW8574" s="305"/>
      <c r="BX8574" s="305"/>
      <c r="BY8574" s="305"/>
      <c r="BZ8574" s="305"/>
      <c r="CA8574" s="305"/>
      <c r="CE8574" s="110"/>
    </row>
    <row r="8575" spans="9:83" s="108" customFormat="1" x14ac:dyDescent="0.25">
      <c r="I8575" s="111"/>
      <c r="J8575" s="111"/>
      <c r="K8575" s="111"/>
      <c r="L8575" s="111"/>
      <c r="M8575" s="111"/>
      <c r="N8575" s="111"/>
      <c r="O8575" s="112"/>
      <c r="AF8575" s="109"/>
      <c r="AG8575" s="109"/>
      <c r="AH8575" s="109"/>
      <c r="AN8575" s="109"/>
      <c r="AO8575" s="109"/>
      <c r="AP8575" s="109"/>
      <c r="BF8575" s="305"/>
      <c r="BG8575" s="305"/>
      <c r="BJ8575" s="344"/>
      <c r="BK8575" s="344"/>
      <c r="BS8575" s="305"/>
      <c r="BT8575" s="305"/>
      <c r="BU8575" s="305"/>
      <c r="BV8575" s="305"/>
      <c r="BW8575" s="305"/>
      <c r="BX8575" s="305"/>
      <c r="BY8575" s="305"/>
      <c r="BZ8575" s="305"/>
      <c r="CA8575" s="305"/>
      <c r="CE8575" s="110"/>
    </row>
    <row r="8576" spans="9:83" s="108" customFormat="1" x14ac:dyDescent="0.25">
      <c r="I8576" s="111"/>
      <c r="J8576" s="111"/>
      <c r="K8576" s="111"/>
      <c r="L8576" s="111"/>
      <c r="M8576" s="111"/>
      <c r="N8576" s="111"/>
      <c r="O8576" s="112"/>
      <c r="AF8576" s="109"/>
      <c r="AG8576" s="109"/>
      <c r="AH8576" s="109"/>
      <c r="AN8576" s="109"/>
      <c r="AO8576" s="109"/>
      <c r="AP8576" s="109"/>
      <c r="BF8576" s="305"/>
      <c r="BG8576" s="305"/>
      <c r="BJ8576" s="344"/>
      <c r="BK8576" s="344"/>
      <c r="BS8576" s="305"/>
      <c r="BT8576" s="305"/>
      <c r="BU8576" s="305"/>
      <c r="BV8576" s="305"/>
      <c r="BW8576" s="305"/>
      <c r="BX8576" s="305"/>
      <c r="BY8576" s="305"/>
      <c r="BZ8576" s="305"/>
      <c r="CA8576" s="305"/>
      <c r="CE8576" s="110"/>
    </row>
    <row r="8577" spans="9:83" s="108" customFormat="1" x14ac:dyDescent="0.25">
      <c r="I8577" s="111"/>
      <c r="J8577" s="111"/>
      <c r="K8577" s="111"/>
      <c r="L8577" s="111"/>
      <c r="M8577" s="111"/>
      <c r="N8577" s="111"/>
      <c r="O8577" s="112"/>
      <c r="AF8577" s="109"/>
      <c r="AG8577" s="109"/>
      <c r="AH8577" s="109"/>
      <c r="AN8577" s="109"/>
      <c r="AO8577" s="109"/>
      <c r="AP8577" s="109"/>
      <c r="BF8577" s="305"/>
      <c r="BG8577" s="305"/>
      <c r="BJ8577" s="344"/>
      <c r="BK8577" s="344"/>
      <c r="BS8577" s="305"/>
      <c r="BT8577" s="305"/>
      <c r="BU8577" s="305"/>
      <c r="BV8577" s="305"/>
      <c r="BW8577" s="305"/>
      <c r="BX8577" s="305"/>
      <c r="BY8577" s="305"/>
      <c r="BZ8577" s="305"/>
      <c r="CA8577" s="305"/>
      <c r="CE8577" s="110"/>
    </row>
    <row r="8578" spans="9:83" s="108" customFormat="1" x14ac:dyDescent="0.25">
      <c r="I8578" s="111"/>
      <c r="J8578" s="111"/>
      <c r="K8578" s="111"/>
      <c r="L8578" s="111"/>
      <c r="M8578" s="111"/>
      <c r="N8578" s="111"/>
      <c r="O8578" s="112"/>
      <c r="AF8578" s="109"/>
      <c r="AG8578" s="109"/>
      <c r="AH8578" s="109"/>
      <c r="AN8578" s="109"/>
      <c r="AO8578" s="109"/>
      <c r="AP8578" s="109"/>
      <c r="BF8578" s="305"/>
      <c r="BG8578" s="305"/>
      <c r="BJ8578" s="344"/>
      <c r="BK8578" s="344"/>
      <c r="BS8578" s="305"/>
      <c r="BT8578" s="305"/>
      <c r="BU8578" s="305"/>
      <c r="BV8578" s="305"/>
      <c r="BW8578" s="305"/>
      <c r="BX8578" s="305"/>
      <c r="BY8578" s="305"/>
      <c r="BZ8578" s="305"/>
      <c r="CA8578" s="305"/>
      <c r="CE8578" s="110"/>
    </row>
    <row r="8579" spans="9:83" s="108" customFormat="1" x14ac:dyDescent="0.25">
      <c r="I8579" s="111"/>
      <c r="J8579" s="111"/>
      <c r="K8579" s="111"/>
      <c r="L8579" s="111"/>
      <c r="M8579" s="111"/>
      <c r="N8579" s="111"/>
      <c r="O8579" s="112"/>
      <c r="AF8579" s="109"/>
      <c r="AG8579" s="109"/>
      <c r="AH8579" s="109"/>
      <c r="AN8579" s="109"/>
      <c r="AO8579" s="109"/>
      <c r="AP8579" s="109"/>
      <c r="BF8579" s="305"/>
      <c r="BG8579" s="305"/>
      <c r="BJ8579" s="344"/>
      <c r="BK8579" s="344"/>
      <c r="BS8579" s="305"/>
      <c r="BT8579" s="305"/>
      <c r="BU8579" s="305"/>
      <c r="BV8579" s="305"/>
      <c r="BW8579" s="305"/>
      <c r="BX8579" s="305"/>
      <c r="BY8579" s="305"/>
      <c r="BZ8579" s="305"/>
      <c r="CA8579" s="305"/>
      <c r="CE8579" s="110"/>
    </row>
    <row r="8580" spans="9:83" s="108" customFormat="1" x14ac:dyDescent="0.25">
      <c r="I8580" s="111"/>
      <c r="J8580" s="111"/>
      <c r="K8580" s="111"/>
      <c r="L8580" s="111"/>
      <c r="M8580" s="111"/>
      <c r="N8580" s="111"/>
      <c r="O8580" s="112"/>
      <c r="AF8580" s="109"/>
      <c r="AG8580" s="109"/>
      <c r="AH8580" s="109"/>
      <c r="AN8580" s="109"/>
      <c r="AO8580" s="109"/>
      <c r="AP8580" s="109"/>
      <c r="BF8580" s="305"/>
      <c r="BG8580" s="305"/>
      <c r="BJ8580" s="344"/>
      <c r="BK8580" s="344"/>
      <c r="BS8580" s="305"/>
      <c r="BT8580" s="305"/>
      <c r="BU8580" s="305"/>
      <c r="BV8580" s="305"/>
      <c r="BW8580" s="305"/>
      <c r="BX8580" s="305"/>
      <c r="BY8580" s="305"/>
      <c r="BZ8580" s="305"/>
      <c r="CA8580" s="305"/>
      <c r="CE8580" s="110"/>
    </row>
    <row r="8581" spans="9:83" s="108" customFormat="1" x14ac:dyDescent="0.25">
      <c r="I8581" s="111"/>
      <c r="J8581" s="111"/>
      <c r="K8581" s="111"/>
      <c r="L8581" s="111"/>
      <c r="M8581" s="111"/>
      <c r="N8581" s="111"/>
      <c r="O8581" s="112"/>
      <c r="AF8581" s="109"/>
      <c r="AG8581" s="109"/>
      <c r="AH8581" s="109"/>
      <c r="AN8581" s="109"/>
      <c r="AO8581" s="109"/>
      <c r="AP8581" s="109"/>
      <c r="BF8581" s="305"/>
      <c r="BG8581" s="305"/>
      <c r="BJ8581" s="344"/>
      <c r="BK8581" s="344"/>
      <c r="BS8581" s="305"/>
      <c r="BT8581" s="305"/>
      <c r="BU8581" s="305"/>
      <c r="BV8581" s="305"/>
      <c r="BW8581" s="305"/>
      <c r="BX8581" s="305"/>
      <c r="BY8581" s="305"/>
      <c r="BZ8581" s="305"/>
      <c r="CA8581" s="305"/>
      <c r="CE8581" s="110"/>
    </row>
    <row r="8582" spans="9:83" s="108" customFormat="1" x14ac:dyDescent="0.25">
      <c r="I8582" s="111"/>
      <c r="J8582" s="111"/>
      <c r="K8582" s="111"/>
      <c r="L8582" s="111"/>
      <c r="M8582" s="111"/>
      <c r="N8582" s="111"/>
      <c r="O8582" s="112"/>
      <c r="AF8582" s="109"/>
      <c r="AG8582" s="109"/>
      <c r="AH8582" s="109"/>
      <c r="AN8582" s="109"/>
      <c r="AO8582" s="109"/>
      <c r="AP8582" s="109"/>
      <c r="BF8582" s="305"/>
      <c r="BG8582" s="305"/>
      <c r="BJ8582" s="344"/>
      <c r="BK8582" s="344"/>
      <c r="BS8582" s="305"/>
      <c r="BT8582" s="305"/>
      <c r="BU8582" s="305"/>
      <c r="BV8582" s="305"/>
      <c r="BW8582" s="305"/>
      <c r="BX8582" s="305"/>
      <c r="BY8582" s="305"/>
      <c r="BZ8582" s="305"/>
      <c r="CA8582" s="305"/>
      <c r="CE8582" s="110"/>
    </row>
    <row r="8583" spans="9:83" s="108" customFormat="1" x14ac:dyDescent="0.25">
      <c r="I8583" s="111"/>
      <c r="J8583" s="111"/>
      <c r="K8583" s="111"/>
      <c r="L8583" s="111"/>
      <c r="M8583" s="111"/>
      <c r="N8583" s="111"/>
      <c r="O8583" s="112"/>
      <c r="AF8583" s="109"/>
      <c r="AG8583" s="109"/>
      <c r="AH8583" s="109"/>
      <c r="AN8583" s="109"/>
      <c r="AO8583" s="109"/>
      <c r="AP8583" s="109"/>
      <c r="BF8583" s="305"/>
      <c r="BG8583" s="305"/>
      <c r="BJ8583" s="344"/>
      <c r="BK8583" s="344"/>
      <c r="BS8583" s="305"/>
      <c r="BT8583" s="305"/>
      <c r="BU8583" s="305"/>
      <c r="BV8583" s="305"/>
      <c r="BW8583" s="305"/>
      <c r="BX8583" s="305"/>
      <c r="BY8583" s="305"/>
      <c r="BZ8583" s="305"/>
      <c r="CA8583" s="305"/>
      <c r="CE8583" s="110"/>
    </row>
    <row r="8584" spans="9:83" s="108" customFormat="1" x14ac:dyDescent="0.25">
      <c r="I8584" s="111"/>
      <c r="J8584" s="111"/>
      <c r="K8584" s="111"/>
      <c r="L8584" s="111"/>
      <c r="M8584" s="111"/>
      <c r="N8584" s="111"/>
      <c r="O8584" s="112"/>
      <c r="AF8584" s="109"/>
      <c r="AG8584" s="109"/>
      <c r="AH8584" s="109"/>
      <c r="AN8584" s="109"/>
      <c r="AO8584" s="109"/>
      <c r="AP8584" s="109"/>
      <c r="BF8584" s="305"/>
      <c r="BG8584" s="305"/>
      <c r="BJ8584" s="344"/>
      <c r="BK8584" s="344"/>
      <c r="BS8584" s="305"/>
      <c r="BT8584" s="305"/>
      <c r="BU8584" s="305"/>
      <c r="BV8584" s="305"/>
      <c r="BW8584" s="305"/>
      <c r="BX8584" s="305"/>
      <c r="BY8584" s="305"/>
      <c r="BZ8584" s="305"/>
      <c r="CA8584" s="305"/>
      <c r="CE8584" s="110"/>
    </row>
    <row r="8585" spans="9:83" s="108" customFormat="1" x14ac:dyDescent="0.25">
      <c r="I8585" s="111"/>
      <c r="J8585" s="111"/>
      <c r="K8585" s="111"/>
      <c r="L8585" s="111"/>
      <c r="M8585" s="111"/>
      <c r="N8585" s="111"/>
      <c r="O8585" s="112"/>
      <c r="AF8585" s="109"/>
      <c r="AG8585" s="109"/>
      <c r="AH8585" s="109"/>
      <c r="AN8585" s="109"/>
      <c r="AO8585" s="109"/>
      <c r="AP8585" s="109"/>
      <c r="BF8585" s="305"/>
      <c r="BG8585" s="305"/>
      <c r="BJ8585" s="344"/>
      <c r="BK8585" s="344"/>
      <c r="BS8585" s="305"/>
      <c r="BT8585" s="305"/>
      <c r="BU8585" s="305"/>
      <c r="BV8585" s="305"/>
      <c r="BW8585" s="305"/>
      <c r="BX8585" s="305"/>
      <c r="BY8585" s="305"/>
      <c r="BZ8585" s="305"/>
      <c r="CA8585" s="305"/>
      <c r="CE8585" s="110"/>
    </row>
    <row r="8586" spans="9:83" s="108" customFormat="1" x14ac:dyDescent="0.25">
      <c r="I8586" s="111"/>
      <c r="J8586" s="111"/>
      <c r="K8586" s="111"/>
      <c r="L8586" s="111"/>
      <c r="M8586" s="111"/>
      <c r="N8586" s="111"/>
      <c r="O8586" s="112"/>
      <c r="AF8586" s="109"/>
      <c r="AG8586" s="109"/>
      <c r="AH8586" s="109"/>
      <c r="AN8586" s="109"/>
      <c r="AO8586" s="109"/>
      <c r="AP8586" s="109"/>
      <c r="BF8586" s="305"/>
      <c r="BG8586" s="305"/>
      <c r="BJ8586" s="344"/>
      <c r="BK8586" s="344"/>
      <c r="BS8586" s="305"/>
      <c r="BT8586" s="305"/>
      <c r="BU8586" s="305"/>
      <c r="BV8586" s="305"/>
      <c r="BW8586" s="305"/>
      <c r="BX8586" s="305"/>
      <c r="BY8586" s="305"/>
      <c r="BZ8586" s="305"/>
      <c r="CA8586" s="305"/>
      <c r="CE8586" s="110"/>
    </row>
    <row r="8587" spans="9:83" s="108" customFormat="1" x14ac:dyDescent="0.25">
      <c r="I8587" s="111"/>
      <c r="J8587" s="111"/>
      <c r="K8587" s="111"/>
      <c r="L8587" s="111"/>
      <c r="M8587" s="111"/>
      <c r="N8587" s="111"/>
      <c r="O8587" s="112"/>
      <c r="AF8587" s="109"/>
      <c r="AG8587" s="109"/>
      <c r="AH8587" s="109"/>
      <c r="AN8587" s="109"/>
      <c r="AO8587" s="109"/>
      <c r="AP8587" s="109"/>
      <c r="BF8587" s="305"/>
      <c r="BG8587" s="305"/>
      <c r="BJ8587" s="344"/>
      <c r="BK8587" s="344"/>
      <c r="BS8587" s="305"/>
      <c r="BT8587" s="305"/>
      <c r="BU8587" s="305"/>
      <c r="BV8587" s="305"/>
      <c r="BW8587" s="305"/>
      <c r="BX8587" s="305"/>
      <c r="BY8587" s="305"/>
      <c r="BZ8587" s="305"/>
      <c r="CA8587" s="305"/>
      <c r="CE8587" s="110"/>
    </row>
    <row r="8588" spans="9:83" s="108" customFormat="1" x14ac:dyDescent="0.25">
      <c r="I8588" s="111"/>
      <c r="J8588" s="111"/>
      <c r="K8588" s="111"/>
      <c r="L8588" s="111"/>
      <c r="M8588" s="111"/>
      <c r="N8588" s="111"/>
      <c r="O8588" s="112"/>
      <c r="AF8588" s="109"/>
      <c r="AG8588" s="109"/>
      <c r="AH8588" s="109"/>
      <c r="AN8588" s="109"/>
      <c r="AO8588" s="109"/>
      <c r="AP8588" s="109"/>
      <c r="BF8588" s="305"/>
      <c r="BG8588" s="305"/>
      <c r="BJ8588" s="344"/>
      <c r="BK8588" s="344"/>
      <c r="BS8588" s="305"/>
      <c r="BT8588" s="305"/>
      <c r="BU8588" s="305"/>
      <c r="BV8588" s="305"/>
      <c r="BW8588" s="305"/>
      <c r="BX8588" s="305"/>
      <c r="BY8588" s="305"/>
      <c r="BZ8588" s="305"/>
      <c r="CA8588" s="305"/>
      <c r="CE8588" s="110"/>
    </row>
    <row r="8589" spans="9:83" s="108" customFormat="1" x14ac:dyDescent="0.25">
      <c r="I8589" s="111"/>
      <c r="J8589" s="111"/>
      <c r="K8589" s="111"/>
      <c r="L8589" s="111"/>
      <c r="M8589" s="111"/>
      <c r="N8589" s="111"/>
      <c r="O8589" s="112"/>
      <c r="AF8589" s="109"/>
      <c r="AG8589" s="109"/>
      <c r="AH8589" s="109"/>
      <c r="AN8589" s="109"/>
      <c r="AO8589" s="109"/>
      <c r="AP8589" s="109"/>
      <c r="BF8589" s="305"/>
      <c r="BG8589" s="305"/>
      <c r="BJ8589" s="344"/>
      <c r="BK8589" s="344"/>
      <c r="BS8589" s="305"/>
      <c r="BT8589" s="305"/>
      <c r="BU8589" s="305"/>
      <c r="BV8589" s="305"/>
      <c r="BW8589" s="305"/>
      <c r="BX8589" s="305"/>
      <c r="BY8589" s="305"/>
      <c r="BZ8589" s="305"/>
      <c r="CA8589" s="305"/>
      <c r="CE8589" s="110"/>
    </row>
    <row r="8590" spans="9:83" s="108" customFormat="1" x14ac:dyDescent="0.25">
      <c r="I8590" s="111"/>
      <c r="J8590" s="111"/>
      <c r="K8590" s="111"/>
      <c r="L8590" s="111"/>
      <c r="M8590" s="111"/>
      <c r="N8590" s="111"/>
      <c r="O8590" s="112"/>
      <c r="AF8590" s="109"/>
      <c r="AG8590" s="109"/>
      <c r="AH8590" s="109"/>
      <c r="AN8590" s="109"/>
      <c r="AO8590" s="109"/>
      <c r="AP8590" s="109"/>
      <c r="BF8590" s="305"/>
      <c r="BG8590" s="305"/>
      <c r="BJ8590" s="344"/>
      <c r="BK8590" s="344"/>
      <c r="BS8590" s="305"/>
      <c r="BT8590" s="305"/>
      <c r="BU8590" s="305"/>
      <c r="BV8590" s="305"/>
      <c r="BW8590" s="305"/>
      <c r="BX8590" s="305"/>
      <c r="BY8590" s="305"/>
      <c r="BZ8590" s="305"/>
      <c r="CA8590" s="305"/>
      <c r="CE8590" s="110"/>
    </row>
    <row r="8591" spans="9:83" s="108" customFormat="1" x14ac:dyDescent="0.25">
      <c r="I8591" s="111"/>
      <c r="J8591" s="111"/>
      <c r="K8591" s="111"/>
      <c r="L8591" s="111"/>
      <c r="M8591" s="111"/>
      <c r="N8591" s="111"/>
      <c r="O8591" s="112"/>
      <c r="AF8591" s="109"/>
      <c r="AG8591" s="109"/>
      <c r="AH8591" s="109"/>
      <c r="AN8591" s="109"/>
      <c r="AO8591" s="109"/>
      <c r="AP8591" s="109"/>
      <c r="BF8591" s="305"/>
      <c r="BG8591" s="305"/>
      <c r="BJ8591" s="344"/>
      <c r="BK8591" s="344"/>
      <c r="BS8591" s="305"/>
      <c r="BT8591" s="305"/>
      <c r="BU8591" s="305"/>
      <c r="BV8591" s="305"/>
      <c r="BW8591" s="305"/>
      <c r="BX8591" s="305"/>
      <c r="BY8591" s="305"/>
      <c r="BZ8591" s="305"/>
      <c r="CA8591" s="305"/>
      <c r="CE8591" s="110"/>
    </row>
    <row r="8592" spans="9:83" s="108" customFormat="1" x14ac:dyDescent="0.25">
      <c r="I8592" s="111"/>
      <c r="J8592" s="111"/>
      <c r="K8592" s="111"/>
      <c r="L8592" s="111"/>
      <c r="M8592" s="111"/>
      <c r="N8592" s="111"/>
      <c r="O8592" s="112"/>
      <c r="AF8592" s="109"/>
      <c r="AG8592" s="109"/>
      <c r="AH8592" s="109"/>
      <c r="AN8592" s="109"/>
      <c r="AO8592" s="109"/>
      <c r="AP8592" s="109"/>
      <c r="BF8592" s="305"/>
      <c r="BG8592" s="305"/>
      <c r="BJ8592" s="344"/>
      <c r="BK8592" s="344"/>
      <c r="BS8592" s="305"/>
      <c r="BT8592" s="305"/>
      <c r="BU8592" s="305"/>
      <c r="BV8592" s="305"/>
      <c r="BW8592" s="305"/>
      <c r="BX8592" s="305"/>
      <c r="BY8592" s="305"/>
      <c r="BZ8592" s="305"/>
      <c r="CA8592" s="305"/>
      <c r="CE8592" s="110"/>
    </row>
    <row r="8593" spans="9:83" s="108" customFormat="1" x14ac:dyDescent="0.25">
      <c r="I8593" s="111"/>
      <c r="J8593" s="111"/>
      <c r="K8593" s="111"/>
      <c r="L8593" s="111"/>
      <c r="M8593" s="111"/>
      <c r="N8593" s="111"/>
      <c r="O8593" s="112"/>
      <c r="AF8593" s="109"/>
      <c r="AG8593" s="109"/>
      <c r="AH8593" s="109"/>
      <c r="AN8593" s="109"/>
      <c r="AO8593" s="109"/>
      <c r="AP8593" s="109"/>
      <c r="BF8593" s="305"/>
      <c r="BG8593" s="305"/>
      <c r="BJ8593" s="344"/>
      <c r="BK8593" s="344"/>
      <c r="BS8593" s="305"/>
      <c r="BT8593" s="305"/>
      <c r="BU8593" s="305"/>
      <c r="BV8593" s="305"/>
      <c r="BW8593" s="305"/>
      <c r="BX8593" s="305"/>
      <c r="BY8593" s="305"/>
      <c r="BZ8593" s="305"/>
      <c r="CA8593" s="305"/>
      <c r="CE8593" s="110"/>
    </row>
    <row r="8594" spans="9:83" s="108" customFormat="1" x14ac:dyDescent="0.25">
      <c r="I8594" s="111"/>
      <c r="J8594" s="111"/>
      <c r="K8594" s="111"/>
      <c r="L8594" s="111"/>
      <c r="M8594" s="111"/>
      <c r="N8594" s="111"/>
      <c r="O8594" s="112"/>
      <c r="AF8594" s="109"/>
      <c r="AG8594" s="109"/>
      <c r="AH8594" s="109"/>
      <c r="AN8594" s="109"/>
      <c r="AO8594" s="109"/>
      <c r="AP8594" s="109"/>
      <c r="BF8594" s="305"/>
      <c r="BG8594" s="305"/>
      <c r="BJ8594" s="344"/>
      <c r="BK8594" s="344"/>
      <c r="BS8594" s="305"/>
      <c r="BT8594" s="305"/>
      <c r="BU8594" s="305"/>
      <c r="BV8594" s="305"/>
      <c r="BW8594" s="305"/>
      <c r="BX8594" s="305"/>
      <c r="BY8594" s="305"/>
      <c r="BZ8594" s="305"/>
      <c r="CA8594" s="305"/>
      <c r="CE8594" s="110"/>
    </row>
    <row r="8595" spans="9:83" s="108" customFormat="1" x14ac:dyDescent="0.25">
      <c r="I8595" s="111"/>
      <c r="J8595" s="111"/>
      <c r="K8595" s="111"/>
      <c r="L8595" s="111"/>
      <c r="M8595" s="111"/>
      <c r="N8595" s="111"/>
      <c r="O8595" s="112"/>
      <c r="AF8595" s="109"/>
      <c r="AG8595" s="109"/>
      <c r="AH8595" s="109"/>
      <c r="AN8595" s="109"/>
      <c r="AO8595" s="109"/>
      <c r="AP8595" s="109"/>
      <c r="BF8595" s="305"/>
      <c r="BG8595" s="305"/>
      <c r="BJ8595" s="344"/>
      <c r="BK8595" s="344"/>
      <c r="BS8595" s="305"/>
      <c r="BT8595" s="305"/>
      <c r="BU8595" s="305"/>
      <c r="BV8595" s="305"/>
      <c r="BW8595" s="305"/>
      <c r="BX8595" s="305"/>
      <c r="BY8595" s="305"/>
      <c r="BZ8595" s="305"/>
      <c r="CA8595" s="305"/>
      <c r="CE8595" s="110"/>
    </row>
    <row r="8596" spans="9:83" s="108" customFormat="1" x14ac:dyDescent="0.25">
      <c r="I8596" s="111"/>
      <c r="J8596" s="111"/>
      <c r="K8596" s="111"/>
      <c r="L8596" s="111"/>
      <c r="M8596" s="111"/>
      <c r="N8596" s="111"/>
      <c r="O8596" s="112"/>
      <c r="AF8596" s="109"/>
      <c r="AG8596" s="109"/>
      <c r="AH8596" s="109"/>
      <c r="AN8596" s="109"/>
      <c r="AO8596" s="109"/>
      <c r="AP8596" s="109"/>
      <c r="BF8596" s="305"/>
      <c r="BG8596" s="305"/>
      <c r="BJ8596" s="344"/>
      <c r="BK8596" s="344"/>
      <c r="BS8596" s="305"/>
      <c r="BT8596" s="305"/>
      <c r="BU8596" s="305"/>
      <c r="BV8596" s="305"/>
      <c r="BW8596" s="305"/>
      <c r="BX8596" s="305"/>
      <c r="BY8596" s="305"/>
      <c r="BZ8596" s="305"/>
      <c r="CA8596" s="305"/>
      <c r="CE8596" s="110"/>
    </row>
    <row r="8597" spans="9:83" s="108" customFormat="1" x14ac:dyDescent="0.25">
      <c r="I8597" s="111"/>
      <c r="J8597" s="111"/>
      <c r="K8597" s="111"/>
      <c r="L8597" s="111"/>
      <c r="M8597" s="111"/>
      <c r="N8597" s="111"/>
      <c r="O8597" s="112"/>
      <c r="AF8597" s="109"/>
      <c r="AG8597" s="109"/>
      <c r="AH8597" s="109"/>
      <c r="AN8597" s="109"/>
      <c r="AO8597" s="109"/>
      <c r="AP8597" s="109"/>
      <c r="BF8597" s="305"/>
      <c r="BG8597" s="305"/>
      <c r="BJ8597" s="344"/>
      <c r="BK8597" s="344"/>
      <c r="BS8597" s="305"/>
      <c r="BT8597" s="305"/>
      <c r="BU8597" s="305"/>
      <c r="BV8597" s="305"/>
      <c r="BW8597" s="305"/>
      <c r="BX8597" s="305"/>
      <c r="BY8597" s="305"/>
      <c r="BZ8597" s="305"/>
      <c r="CA8597" s="305"/>
      <c r="CE8597" s="110"/>
    </row>
    <row r="8598" spans="9:83" s="108" customFormat="1" x14ac:dyDescent="0.25">
      <c r="I8598" s="111"/>
      <c r="J8598" s="111"/>
      <c r="K8598" s="111"/>
      <c r="L8598" s="111"/>
      <c r="M8598" s="111"/>
      <c r="N8598" s="111"/>
      <c r="O8598" s="112"/>
      <c r="AF8598" s="109"/>
      <c r="AG8598" s="109"/>
      <c r="AH8598" s="109"/>
      <c r="AN8598" s="109"/>
      <c r="AO8598" s="109"/>
      <c r="AP8598" s="109"/>
      <c r="BF8598" s="305"/>
      <c r="BG8598" s="305"/>
      <c r="BJ8598" s="344"/>
      <c r="BK8598" s="344"/>
      <c r="BS8598" s="305"/>
      <c r="BT8598" s="305"/>
      <c r="BU8598" s="305"/>
      <c r="BV8598" s="305"/>
      <c r="BW8598" s="305"/>
      <c r="BX8598" s="305"/>
      <c r="BY8598" s="305"/>
      <c r="BZ8598" s="305"/>
      <c r="CA8598" s="305"/>
      <c r="CE8598" s="110"/>
    </row>
    <row r="8599" spans="9:83" s="108" customFormat="1" x14ac:dyDescent="0.25">
      <c r="I8599" s="111"/>
      <c r="J8599" s="111"/>
      <c r="K8599" s="111"/>
      <c r="L8599" s="111"/>
      <c r="M8599" s="111"/>
      <c r="N8599" s="111"/>
      <c r="O8599" s="112"/>
      <c r="AF8599" s="109"/>
      <c r="AG8599" s="109"/>
      <c r="AH8599" s="109"/>
      <c r="AN8599" s="109"/>
      <c r="AO8599" s="109"/>
      <c r="AP8599" s="109"/>
      <c r="BF8599" s="305"/>
      <c r="BG8599" s="305"/>
      <c r="BJ8599" s="344"/>
      <c r="BK8599" s="344"/>
      <c r="BS8599" s="305"/>
      <c r="BT8599" s="305"/>
      <c r="BU8599" s="305"/>
      <c r="BV8599" s="305"/>
      <c r="BW8599" s="305"/>
      <c r="BX8599" s="305"/>
      <c r="BY8599" s="305"/>
      <c r="BZ8599" s="305"/>
      <c r="CA8599" s="305"/>
      <c r="CE8599" s="110"/>
    </row>
    <row r="8600" spans="9:83" s="108" customFormat="1" x14ac:dyDescent="0.25">
      <c r="I8600" s="111"/>
      <c r="J8600" s="111"/>
      <c r="K8600" s="111"/>
      <c r="L8600" s="111"/>
      <c r="M8600" s="111"/>
      <c r="N8600" s="111"/>
      <c r="O8600" s="112"/>
      <c r="AF8600" s="109"/>
      <c r="AG8600" s="109"/>
      <c r="AH8600" s="109"/>
      <c r="AN8600" s="109"/>
      <c r="AO8600" s="109"/>
      <c r="AP8600" s="109"/>
      <c r="BF8600" s="305"/>
      <c r="BG8600" s="305"/>
      <c r="BJ8600" s="344"/>
      <c r="BK8600" s="344"/>
      <c r="BS8600" s="305"/>
      <c r="BT8600" s="305"/>
      <c r="BU8600" s="305"/>
      <c r="BV8600" s="305"/>
      <c r="BW8600" s="305"/>
      <c r="BX8600" s="305"/>
      <c r="BY8600" s="305"/>
      <c r="BZ8600" s="305"/>
      <c r="CA8600" s="305"/>
      <c r="CE8600" s="110"/>
    </row>
    <row r="8601" spans="9:83" s="108" customFormat="1" x14ac:dyDescent="0.25">
      <c r="I8601" s="111"/>
      <c r="J8601" s="111"/>
      <c r="K8601" s="111"/>
      <c r="L8601" s="111"/>
      <c r="M8601" s="111"/>
      <c r="N8601" s="111"/>
      <c r="O8601" s="112"/>
      <c r="AF8601" s="109"/>
      <c r="AG8601" s="109"/>
      <c r="AH8601" s="109"/>
      <c r="AN8601" s="109"/>
      <c r="AO8601" s="109"/>
      <c r="AP8601" s="109"/>
      <c r="BF8601" s="305"/>
      <c r="BG8601" s="305"/>
      <c r="BJ8601" s="344"/>
      <c r="BK8601" s="344"/>
      <c r="BS8601" s="305"/>
      <c r="BT8601" s="305"/>
      <c r="BU8601" s="305"/>
      <c r="BV8601" s="305"/>
      <c r="BW8601" s="305"/>
      <c r="BX8601" s="305"/>
      <c r="BY8601" s="305"/>
      <c r="BZ8601" s="305"/>
      <c r="CA8601" s="305"/>
      <c r="CE8601" s="110"/>
    </row>
    <row r="8602" spans="9:83" s="108" customFormat="1" x14ac:dyDescent="0.25">
      <c r="I8602" s="111"/>
      <c r="J8602" s="111"/>
      <c r="K8602" s="111"/>
      <c r="L8602" s="111"/>
      <c r="M8602" s="111"/>
      <c r="N8602" s="111"/>
      <c r="O8602" s="112"/>
      <c r="AF8602" s="109"/>
      <c r="AG8602" s="109"/>
      <c r="AH8602" s="109"/>
      <c r="AN8602" s="109"/>
      <c r="AO8602" s="109"/>
      <c r="AP8602" s="109"/>
      <c r="BF8602" s="305"/>
      <c r="BG8602" s="305"/>
      <c r="BJ8602" s="344"/>
      <c r="BK8602" s="344"/>
      <c r="BS8602" s="305"/>
      <c r="BT8602" s="305"/>
      <c r="BU8602" s="305"/>
      <c r="BV8602" s="305"/>
      <c r="BW8602" s="305"/>
      <c r="BX8602" s="305"/>
      <c r="BY8602" s="305"/>
      <c r="BZ8602" s="305"/>
      <c r="CA8602" s="305"/>
      <c r="CE8602" s="110"/>
    </row>
    <row r="8603" spans="9:83" s="108" customFormat="1" x14ac:dyDescent="0.25">
      <c r="I8603" s="111"/>
      <c r="J8603" s="111"/>
      <c r="K8603" s="111"/>
      <c r="L8603" s="111"/>
      <c r="M8603" s="111"/>
      <c r="N8603" s="111"/>
      <c r="O8603" s="112"/>
      <c r="AF8603" s="109"/>
      <c r="AG8603" s="109"/>
      <c r="AH8603" s="109"/>
      <c r="AN8603" s="109"/>
      <c r="AO8603" s="109"/>
      <c r="AP8603" s="109"/>
      <c r="BF8603" s="305"/>
      <c r="BG8603" s="305"/>
      <c r="BJ8603" s="344"/>
      <c r="BK8603" s="344"/>
      <c r="BS8603" s="305"/>
      <c r="BT8603" s="305"/>
      <c r="BU8603" s="305"/>
      <c r="BV8603" s="305"/>
      <c r="BW8603" s="305"/>
      <c r="BX8603" s="305"/>
      <c r="BY8603" s="305"/>
      <c r="BZ8603" s="305"/>
      <c r="CA8603" s="305"/>
      <c r="CE8603" s="110"/>
    </row>
    <row r="8604" spans="9:83" s="108" customFormat="1" x14ac:dyDescent="0.25">
      <c r="I8604" s="111"/>
      <c r="J8604" s="111"/>
      <c r="K8604" s="111"/>
      <c r="L8604" s="111"/>
      <c r="M8604" s="111"/>
      <c r="N8604" s="111"/>
      <c r="O8604" s="112"/>
      <c r="AF8604" s="109"/>
      <c r="AG8604" s="109"/>
      <c r="AH8604" s="109"/>
      <c r="AN8604" s="109"/>
      <c r="AO8604" s="109"/>
      <c r="AP8604" s="109"/>
      <c r="BF8604" s="305"/>
      <c r="BG8604" s="305"/>
      <c r="BJ8604" s="344"/>
      <c r="BK8604" s="344"/>
      <c r="BS8604" s="305"/>
      <c r="BT8604" s="305"/>
      <c r="BU8604" s="305"/>
      <c r="BV8604" s="305"/>
      <c r="BW8604" s="305"/>
      <c r="BX8604" s="305"/>
      <c r="BY8604" s="305"/>
      <c r="BZ8604" s="305"/>
      <c r="CA8604" s="305"/>
      <c r="CE8604" s="110"/>
    </row>
    <row r="8605" spans="9:83" s="108" customFormat="1" x14ac:dyDescent="0.25">
      <c r="I8605" s="111"/>
      <c r="J8605" s="111"/>
      <c r="K8605" s="111"/>
      <c r="L8605" s="111"/>
      <c r="M8605" s="111"/>
      <c r="N8605" s="111"/>
      <c r="O8605" s="112"/>
      <c r="AF8605" s="109"/>
      <c r="AG8605" s="109"/>
      <c r="AH8605" s="109"/>
      <c r="AN8605" s="109"/>
      <c r="AO8605" s="109"/>
      <c r="AP8605" s="109"/>
      <c r="BF8605" s="305"/>
      <c r="BG8605" s="305"/>
      <c r="BJ8605" s="344"/>
      <c r="BK8605" s="344"/>
      <c r="BS8605" s="305"/>
      <c r="BT8605" s="305"/>
      <c r="BU8605" s="305"/>
      <c r="BV8605" s="305"/>
      <c r="BW8605" s="305"/>
      <c r="BX8605" s="305"/>
      <c r="BY8605" s="305"/>
      <c r="BZ8605" s="305"/>
      <c r="CA8605" s="305"/>
      <c r="CE8605" s="110"/>
    </row>
    <row r="8606" spans="9:83" s="108" customFormat="1" x14ac:dyDescent="0.25">
      <c r="I8606" s="111"/>
      <c r="J8606" s="111"/>
      <c r="K8606" s="111"/>
      <c r="L8606" s="111"/>
      <c r="M8606" s="111"/>
      <c r="N8606" s="111"/>
      <c r="O8606" s="112"/>
      <c r="AF8606" s="109"/>
      <c r="AG8606" s="109"/>
      <c r="AH8606" s="109"/>
      <c r="AN8606" s="109"/>
      <c r="AO8606" s="109"/>
      <c r="AP8606" s="109"/>
      <c r="BF8606" s="305"/>
      <c r="BG8606" s="305"/>
      <c r="BJ8606" s="344"/>
      <c r="BK8606" s="344"/>
      <c r="BS8606" s="305"/>
      <c r="BT8606" s="305"/>
      <c r="BU8606" s="305"/>
      <c r="BV8606" s="305"/>
      <c r="BW8606" s="305"/>
      <c r="BX8606" s="305"/>
      <c r="BY8606" s="305"/>
      <c r="BZ8606" s="305"/>
      <c r="CA8606" s="305"/>
      <c r="CE8606" s="110"/>
    </row>
    <row r="8607" spans="9:83" s="108" customFormat="1" x14ac:dyDescent="0.25">
      <c r="I8607" s="111"/>
      <c r="J8607" s="111"/>
      <c r="K8607" s="111"/>
      <c r="L8607" s="111"/>
      <c r="M8607" s="111"/>
      <c r="N8607" s="111"/>
      <c r="O8607" s="112"/>
      <c r="AF8607" s="109"/>
      <c r="AG8607" s="109"/>
      <c r="AH8607" s="109"/>
      <c r="AN8607" s="109"/>
      <c r="AO8607" s="109"/>
      <c r="AP8607" s="109"/>
      <c r="BF8607" s="305"/>
      <c r="BG8607" s="305"/>
      <c r="BJ8607" s="344"/>
      <c r="BK8607" s="344"/>
      <c r="BS8607" s="305"/>
      <c r="BT8607" s="305"/>
      <c r="BU8607" s="305"/>
      <c r="BV8607" s="305"/>
      <c r="BW8607" s="305"/>
      <c r="BX8607" s="305"/>
      <c r="BY8607" s="305"/>
      <c r="BZ8607" s="305"/>
      <c r="CA8607" s="305"/>
      <c r="CE8607" s="110"/>
    </row>
    <row r="8608" spans="9:83" s="108" customFormat="1" x14ac:dyDescent="0.25">
      <c r="I8608" s="111"/>
      <c r="J8608" s="111"/>
      <c r="K8608" s="111"/>
      <c r="L8608" s="111"/>
      <c r="M8608" s="111"/>
      <c r="N8608" s="111"/>
      <c r="O8608" s="112"/>
      <c r="AF8608" s="109"/>
      <c r="AG8608" s="109"/>
      <c r="AH8608" s="109"/>
      <c r="AN8608" s="109"/>
      <c r="AO8608" s="109"/>
      <c r="AP8608" s="109"/>
      <c r="BF8608" s="305"/>
      <c r="BG8608" s="305"/>
      <c r="BJ8608" s="344"/>
      <c r="BK8608" s="344"/>
      <c r="BS8608" s="305"/>
      <c r="BT8608" s="305"/>
      <c r="BU8608" s="305"/>
      <c r="BV8608" s="305"/>
      <c r="BW8608" s="305"/>
      <c r="BX8608" s="305"/>
      <c r="BY8608" s="305"/>
      <c r="BZ8608" s="305"/>
      <c r="CA8608" s="305"/>
      <c r="CE8608" s="110"/>
    </row>
    <row r="8609" spans="9:83" s="108" customFormat="1" x14ac:dyDescent="0.25">
      <c r="I8609" s="111"/>
      <c r="J8609" s="111"/>
      <c r="K8609" s="111"/>
      <c r="L8609" s="111"/>
      <c r="M8609" s="111"/>
      <c r="N8609" s="111"/>
      <c r="O8609" s="112"/>
      <c r="AF8609" s="109"/>
      <c r="AG8609" s="109"/>
      <c r="AH8609" s="109"/>
      <c r="AN8609" s="109"/>
      <c r="AO8609" s="109"/>
      <c r="AP8609" s="109"/>
      <c r="BF8609" s="305"/>
      <c r="BG8609" s="305"/>
      <c r="BJ8609" s="344"/>
      <c r="BK8609" s="344"/>
      <c r="BS8609" s="305"/>
      <c r="BT8609" s="305"/>
      <c r="BU8609" s="305"/>
      <c r="BV8609" s="305"/>
      <c r="BW8609" s="305"/>
      <c r="BX8609" s="305"/>
      <c r="BY8609" s="305"/>
      <c r="BZ8609" s="305"/>
      <c r="CA8609" s="305"/>
      <c r="CE8609" s="110"/>
    </row>
    <row r="8610" spans="9:83" s="108" customFormat="1" x14ac:dyDescent="0.25">
      <c r="I8610" s="111"/>
      <c r="J8610" s="111"/>
      <c r="K8610" s="111"/>
      <c r="L8610" s="111"/>
      <c r="M8610" s="111"/>
      <c r="N8610" s="111"/>
      <c r="O8610" s="112"/>
      <c r="AF8610" s="109"/>
      <c r="AG8610" s="109"/>
      <c r="AH8610" s="109"/>
      <c r="AN8610" s="109"/>
      <c r="AO8610" s="109"/>
      <c r="AP8610" s="109"/>
      <c r="BF8610" s="305"/>
      <c r="BG8610" s="305"/>
      <c r="BJ8610" s="344"/>
      <c r="BK8610" s="344"/>
      <c r="BS8610" s="305"/>
      <c r="BT8610" s="305"/>
      <c r="BU8610" s="305"/>
      <c r="BV8610" s="305"/>
      <c r="BW8610" s="305"/>
      <c r="BX8610" s="305"/>
      <c r="BY8610" s="305"/>
      <c r="BZ8610" s="305"/>
      <c r="CA8610" s="305"/>
      <c r="CE8610" s="110"/>
    </row>
    <row r="8611" spans="9:83" s="108" customFormat="1" x14ac:dyDescent="0.25">
      <c r="I8611" s="111"/>
      <c r="J8611" s="111"/>
      <c r="K8611" s="111"/>
      <c r="L8611" s="111"/>
      <c r="M8611" s="111"/>
      <c r="N8611" s="111"/>
      <c r="O8611" s="112"/>
      <c r="AF8611" s="109"/>
      <c r="AG8611" s="109"/>
      <c r="AH8611" s="109"/>
      <c r="AN8611" s="109"/>
      <c r="AO8611" s="109"/>
      <c r="AP8611" s="109"/>
      <c r="BF8611" s="305"/>
      <c r="BG8611" s="305"/>
      <c r="BJ8611" s="344"/>
      <c r="BK8611" s="344"/>
      <c r="BS8611" s="305"/>
      <c r="BT8611" s="305"/>
      <c r="BU8611" s="305"/>
      <c r="BV8611" s="305"/>
      <c r="BW8611" s="305"/>
      <c r="BX8611" s="305"/>
      <c r="BY8611" s="305"/>
      <c r="BZ8611" s="305"/>
      <c r="CA8611" s="305"/>
      <c r="CE8611" s="110"/>
    </row>
    <row r="8612" spans="9:83" s="108" customFormat="1" x14ac:dyDescent="0.25">
      <c r="I8612" s="111"/>
      <c r="J8612" s="111"/>
      <c r="K8612" s="111"/>
      <c r="L8612" s="111"/>
      <c r="M8612" s="111"/>
      <c r="N8612" s="111"/>
      <c r="O8612" s="112"/>
      <c r="AF8612" s="109"/>
      <c r="AG8612" s="109"/>
      <c r="AH8612" s="109"/>
      <c r="AN8612" s="109"/>
      <c r="AO8612" s="109"/>
      <c r="AP8612" s="109"/>
      <c r="BF8612" s="305"/>
      <c r="BG8612" s="305"/>
      <c r="BJ8612" s="344"/>
      <c r="BK8612" s="344"/>
      <c r="BS8612" s="305"/>
      <c r="BT8612" s="305"/>
      <c r="BU8612" s="305"/>
      <c r="BV8612" s="305"/>
      <c r="BW8612" s="305"/>
      <c r="BX8612" s="305"/>
      <c r="BY8612" s="305"/>
      <c r="BZ8612" s="305"/>
      <c r="CA8612" s="305"/>
      <c r="CE8612" s="110"/>
    </row>
    <row r="8613" spans="9:83" s="108" customFormat="1" x14ac:dyDescent="0.25">
      <c r="I8613" s="111"/>
      <c r="J8613" s="111"/>
      <c r="K8613" s="111"/>
      <c r="L8613" s="111"/>
      <c r="M8613" s="111"/>
      <c r="N8613" s="111"/>
      <c r="O8613" s="112"/>
      <c r="AF8613" s="109"/>
      <c r="AG8613" s="109"/>
      <c r="AH8613" s="109"/>
      <c r="AN8613" s="109"/>
      <c r="AO8613" s="109"/>
      <c r="AP8613" s="109"/>
      <c r="BF8613" s="305"/>
      <c r="BG8613" s="305"/>
      <c r="BJ8613" s="344"/>
      <c r="BK8613" s="344"/>
      <c r="BS8613" s="305"/>
      <c r="BT8613" s="305"/>
      <c r="BU8613" s="305"/>
      <c r="BV8613" s="305"/>
      <c r="BW8613" s="305"/>
      <c r="BX8613" s="305"/>
      <c r="BY8613" s="305"/>
      <c r="BZ8613" s="305"/>
      <c r="CA8613" s="305"/>
      <c r="CE8613" s="110"/>
    </row>
    <row r="8614" spans="9:83" s="108" customFormat="1" x14ac:dyDescent="0.25">
      <c r="I8614" s="111"/>
      <c r="J8614" s="111"/>
      <c r="K8614" s="111"/>
      <c r="L8614" s="111"/>
      <c r="M8614" s="111"/>
      <c r="N8614" s="111"/>
      <c r="O8614" s="112"/>
      <c r="AF8614" s="109"/>
      <c r="AG8614" s="109"/>
      <c r="AH8614" s="109"/>
      <c r="AN8614" s="109"/>
      <c r="AO8614" s="109"/>
      <c r="AP8614" s="109"/>
      <c r="BF8614" s="305"/>
      <c r="BG8614" s="305"/>
      <c r="BJ8614" s="344"/>
      <c r="BK8614" s="344"/>
      <c r="BS8614" s="305"/>
      <c r="BT8614" s="305"/>
      <c r="BU8614" s="305"/>
      <c r="BV8614" s="305"/>
      <c r="BW8614" s="305"/>
      <c r="BX8614" s="305"/>
      <c r="BY8614" s="305"/>
      <c r="BZ8614" s="305"/>
      <c r="CA8614" s="305"/>
      <c r="CE8614" s="110"/>
    </row>
    <row r="8615" spans="9:83" s="108" customFormat="1" x14ac:dyDescent="0.25">
      <c r="I8615" s="111"/>
      <c r="J8615" s="111"/>
      <c r="K8615" s="111"/>
      <c r="L8615" s="111"/>
      <c r="M8615" s="111"/>
      <c r="N8615" s="111"/>
      <c r="O8615" s="112"/>
      <c r="AF8615" s="109"/>
      <c r="AG8615" s="109"/>
      <c r="AH8615" s="109"/>
      <c r="AN8615" s="109"/>
      <c r="AO8615" s="109"/>
      <c r="AP8615" s="109"/>
      <c r="BF8615" s="305"/>
      <c r="BG8615" s="305"/>
      <c r="BJ8615" s="344"/>
      <c r="BK8615" s="344"/>
      <c r="BS8615" s="305"/>
      <c r="BT8615" s="305"/>
      <c r="BU8615" s="305"/>
      <c r="BV8615" s="305"/>
      <c r="BW8615" s="305"/>
      <c r="BX8615" s="305"/>
      <c r="BY8615" s="305"/>
      <c r="BZ8615" s="305"/>
      <c r="CA8615" s="305"/>
      <c r="CE8615" s="110"/>
    </row>
    <row r="8616" spans="9:83" s="108" customFormat="1" x14ac:dyDescent="0.25">
      <c r="I8616" s="111"/>
      <c r="J8616" s="111"/>
      <c r="K8616" s="111"/>
      <c r="L8616" s="111"/>
      <c r="M8616" s="111"/>
      <c r="N8616" s="111"/>
      <c r="O8616" s="112"/>
      <c r="AF8616" s="109"/>
      <c r="AG8616" s="109"/>
      <c r="AH8616" s="109"/>
      <c r="AN8616" s="109"/>
      <c r="AO8616" s="109"/>
      <c r="AP8616" s="109"/>
      <c r="BF8616" s="305"/>
      <c r="BG8616" s="305"/>
      <c r="BJ8616" s="344"/>
      <c r="BK8616" s="344"/>
      <c r="BS8616" s="305"/>
      <c r="BT8616" s="305"/>
      <c r="BU8616" s="305"/>
      <c r="BV8616" s="305"/>
      <c r="BW8616" s="305"/>
      <c r="BX8616" s="305"/>
      <c r="BY8616" s="305"/>
      <c r="BZ8616" s="305"/>
      <c r="CA8616" s="305"/>
      <c r="CE8616" s="110"/>
    </row>
    <row r="8617" spans="9:83" s="108" customFormat="1" x14ac:dyDescent="0.25">
      <c r="I8617" s="111"/>
      <c r="J8617" s="111"/>
      <c r="K8617" s="111"/>
      <c r="L8617" s="111"/>
      <c r="M8617" s="111"/>
      <c r="N8617" s="111"/>
      <c r="O8617" s="112"/>
      <c r="AF8617" s="109"/>
      <c r="AG8617" s="109"/>
      <c r="AH8617" s="109"/>
      <c r="AN8617" s="109"/>
      <c r="AO8617" s="109"/>
      <c r="AP8617" s="109"/>
      <c r="BF8617" s="305"/>
      <c r="BG8617" s="305"/>
      <c r="BJ8617" s="344"/>
      <c r="BK8617" s="344"/>
      <c r="BS8617" s="305"/>
      <c r="BT8617" s="305"/>
      <c r="BU8617" s="305"/>
      <c r="BV8617" s="305"/>
      <c r="BW8617" s="305"/>
      <c r="BX8617" s="305"/>
      <c r="BY8617" s="305"/>
      <c r="BZ8617" s="305"/>
      <c r="CA8617" s="305"/>
      <c r="CE8617" s="110"/>
    </row>
    <row r="8618" spans="9:83" s="108" customFormat="1" x14ac:dyDescent="0.25">
      <c r="I8618" s="111"/>
      <c r="J8618" s="111"/>
      <c r="K8618" s="111"/>
      <c r="L8618" s="111"/>
      <c r="M8618" s="111"/>
      <c r="N8618" s="111"/>
      <c r="O8618" s="112"/>
      <c r="AF8618" s="109"/>
      <c r="AG8618" s="109"/>
      <c r="AH8618" s="109"/>
      <c r="AN8618" s="109"/>
      <c r="AO8618" s="109"/>
      <c r="AP8618" s="109"/>
      <c r="BF8618" s="305"/>
      <c r="BG8618" s="305"/>
      <c r="BJ8618" s="344"/>
      <c r="BK8618" s="344"/>
      <c r="BS8618" s="305"/>
      <c r="BT8618" s="305"/>
      <c r="BU8618" s="305"/>
      <c r="BV8618" s="305"/>
      <c r="BW8618" s="305"/>
      <c r="BX8618" s="305"/>
      <c r="BY8618" s="305"/>
      <c r="BZ8618" s="305"/>
      <c r="CA8618" s="305"/>
      <c r="CE8618" s="110"/>
    </row>
    <row r="8619" spans="9:83" s="108" customFormat="1" x14ac:dyDescent="0.25">
      <c r="I8619" s="111"/>
      <c r="J8619" s="111"/>
      <c r="K8619" s="111"/>
      <c r="L8619" s="111"/>
      <c r="M8619" s="111"/>
      <c r="N8619" s="111"/>
      <c r="O8619" s="112"/>
      <c r="AF8619" s="109"/>
      <c r="AG8619" s="109"/>
      <c r="AH8619" s="109"/>
      <c r="AN8619" s="109"/>
      <c r="AO8619" s="109"/>
      <c r="AP8619" s="109"/>
      <c r="BF8619" s="305"/>
      <c r="BG8619" s="305"/>
      <c r="BJ8619" s="344"/>
      <c r="BK8619" s="344"/>
      <c r="BS8619" s="305"/>
      <c r="BT8619" s="305"/>
      <c r="BU8619" s="305"/>
      <c r="BV8619" s="305"/>
      <c r="BW8619" s="305"/>
      <c r="BX8619" s="305"/>
      <c r="BY8619" s="305"/>
      <c r="BZ8619" s="305"/>
      <c r="CA8619" s="305"/>
      <c r="CE8619" s="110"/>
    </row>
    <row r="8620" spans="9:83" s="108" customFormat="1" x14ac:dyDescent="0.25">
      <c r="I8620" s="111"/>
      <c r="J8620" s="111"/>
      <c r="K8620" s="111"/>
      <c r="L8620" s="111"/>
      <c r="M8620" s="111"/>
      <c r="N8620" s="111"/>
      <c r="O8620" s="112"/>
      <c r="AF8620" s="109"/>
      <c r="AG8620" s="109"/>
      <c r="AH8620" s="109"/>
      <c r="AN8620" s="109"/>
      <c r="AO8620" s="109"/>
      <c r="AP8620" s="109"/>
      <c r="BF8620" s="305"/>
      <c r="BG8620" s="305"/>
      <c r="BJ8620" s="344"/>
      <c r="BK8620" s="344"/>
      <c r="BS8620" s="305"/>
      <c r="BT8620" s="305"/>
      <c r="BU8620" s="305"/>
      <c r="BV8620" s="305"/>
      <c r="BW8620" s="305"/>
      <c r="BX8620" s="305"/>
      <c r="BY8620" s="305"/>
      <c r="BZ8620" s="305"/>
      <c r="CA8620" s="305"/>
      <c r="CE8620" s="110"/>
    </row>
    <row r="8621" spans="9:83" s="108" customFormat="1" x14ac:dyDescent="0.25">
      <c r="I8621" s="111"/>
      <c r="J8621" s="111"/>
      <c r="K8621" s="111"/>
      <c r="L8621" s="111"/>
      <c r="M8621" s="111"/>
      <c r="N8621" s="111"/>
      <c r="O8621" s="112"/>
      <c r="AF8621" s="109"/>
      <c r="AG8621" s="109"/>
      <c r="AH8621" s="109"/>
      <c r="AN8621" s="109"/>
      <c r="AO8621" s="109"/>
      <c r="AP8621" s="109"/>
      <c r="BF8621" s="305"/>
      <c r="BG8621" s="305"/>
      <c r="BJ8621" s="344"/>
      <c r="BK8621" s="344"/>
      <c r="BS8621" s="305"/>
      <c r="BT8621" s="305"/>
      <c r="BU8621" s="305"/>
      <c r="BV8621" s="305"/>
      <c r="BW8621" s="305"/>
      <c r="BX8621" s="305"/>
      <c r="BY8621" s="305"/>
      <c r="BZ8621" s="305"/>
      <c r="CA8621" s="305"/>
      <c r="CE8621" s="110"/>
    </row>
    <row r="8622" spans="9:83" s="108" customFormat="1" x14ac:dyDescent="0.25">
      <c r="I8622" s="111"/>
      <c r="J8622" s="111"/>
      <c r="K8622" s="111"/>
      <c r="L8622" s="111"/>
      <c r="M8622" s="111"/>
      <c r="N8622" s="111"/>
      <c r="O8622" s="112"/>
      <c r="AF8622" s="109"/>
      <c r="AG8622" s="109"/>
      <c r="AH8622" s="109"/>
      <c r="AN8622" s="109"/>
      <c r="AO8622" s="109"/>
      <c r="AP8622" s="109"/>
      <c r="BF8622" s="305"/>
      <c r="BG8622" s="305"/>
      <c r="BJ8622" s="344"/>
      <c r="BK8622" s="344"/>
      <c r="BS8622" s="305"/>
      <c r="BT8622" s="305"/>
      <c r="BU8622" s="305"/>
      <c r="BV8622" s="305"/>
      <c r="BW8622" s="305"/>
      <c r="BX8622" s="305"/>
      <c r="BY8622" s="305"/>
      <c r="BZ8622" s="305"/>
      <c r="CA8622" s="305"/>
      <c r="CE8622" s="110"/>
    </row>
    <row r="8623" spans="9:83" s="108" customFormat="1" x14ac:dyDescent="0.25">
      <c r="I8623" s="111"/>
      <c r="J8623" s="111"/>
      <c r="K8623" s="111"/>
      <c r="L8623" s="111"/>
      <c r="M8623" s="111"/>
      <c r="N8623" s="111"/>
      <c r="O8623" s="112"/>
      <c r="AF8623" s="109"/>
      <c r="AG8623" s="109"/>
      <c r="AH8623" s="109"/>
      <c r="AN8623" s="109"/>
      <c r="AO8623" s="109"/>
      <c r="AP8623" s="109"/>
      <c r="BF8623" s="305"/>
      <c r="BG8623" s="305"/>
      <c r="BJ8623" s="344"/>
      <c r="BK8623" s="344"/>
      <c r="BS8623" s="305"/>
      <c r="BT8623" s="305"/>
      <c r="BU8623" s="305"/>
      <c r="BV8623" s="305"/>
      <c r="BW8623" s="305"/>
      <c r="BX8623" s="305"/>
      <c r="BY8623" s="305"/>
      <c r="BZ8623" s="305"/>
      <c r="CA8623" s="305"/>
      <c r="CE8623" s="110"/>
    </row>
    <row r="8624" spans="9:83" s="108" customFormat="1" x14ac:dyDescent="0.25">
      <c r="I8624" s="111"/>
      <c r="J8624" s="111"/>
      <c r="K8624" s="111"/>
      <c r="L8624" s="111"/>
      <c r="M8624" s="111"/>
      <c r="N8624" s="111"/>
      <c r="O8624" s="112"/>
      <c r="AF8624" s="109"/>
      <c r="AG8624" s="109"/>
      <c r="AH8624" s="109"/>
      <c r="AN8624" s="109"/>
      <c r="AO8624" s="109"/>
      <c r="AP8624" s="109"/>
      <c r="BF8624" s="305"/>
      <c r="BG8624" s="305"/>
      <c r="BJ8624" s="344"/>
      <c r="BK8624" s="344"/>
      <c r="BS8624" s="305"/>
      <c r="BT8624" s="305"/>
      <c r="BU8624" s="305"/>
      <c r="BV8624" s="305"/>
      <c r="BW8624" s="305"/>
      <c r="BX8624" s="305"/>
      <c r="BY8624" s="305"/>
      <c r="BZ8624" s="305"/>
      <c r="CA8624" s="305"/>
      <c r="CE8624" s="110"/>
    </row>
    <row r="8625" spans="9:83" s="108" customFormat="1" x14ac:dyDescent="0.25">
      <c r="I8625" s="111"/>
      <c r="J8625" s="111"/>
      <c r="K8625" s="111"/>
      <c r="L8625" s="111"/>
      <c r="M8625" s="111"/>
      <c r="N8625" s="111"/>
      <c r="O8625" s="112"/>
      <c r="AF8625" s="109"/>
      <c r="AG8625" s="109"/>
      <c r="AH8625" s="109"/>
      <c r="AN8625" s="109"/>
      <c r="AO8625" s="109"/>
      <c r="AP8625" s="109"/>
      <c r="BF8625" s="305"/>
      <c r="BG8625" s="305"/>
      <c r="BJ8625" s="344"/>
      <c r="BK8625" s="344"/>
      <c r="BS8625" s="305"/>
      <c r="BT8625" s="305"/>
      <c r="BU8625" s="305"/>
      <c r="BV8625" s="305"/>
      <c r="BW8625" s="305"/>
      <c r="BX8625" s="305"/>
      <c r="BY8625" s="305"/>
      <c r="BZ8625" s="305"/>
      <c r="CA8625" s="305"/>
      <c r="CE8625" s="110"/>
    </row>
    <row r="8626" spans="9:83" s="108" customFormat="1" x14ac:dyDescent="0.25">
      <c r="I8626" s="111"/>
      <c r="J8626" s="111"/>
      <c r="K8626" s="111"/>
      <c r="L8626" s="111"/>
      <c r="M8626" s="111"/>
      <c r="N8626" s="111"/>
      <c r="O8626" s="112"/>
      <c r="AF8626" s="109"/>
      <c r="AG8626" s="109"/>
      <c r="AH8626" s="109"/>
      <c r="AN8626" s="109"/>
      <c r="AO8626" s="109"/>
      <c r="AP8626" s="109"/>
      <c r="BF8626" s="305"/>
      <c r="BG8626" s="305"/>
      <c r="BJ8626" s="344"/>
      <c r="BK8626" s="344"/>
      <c r="BS8626" s="305"/>
      <c r="BT8626" s="305"/>
      <c r="BU8626" s="305"/>
      <c r="BV8626" s="305"/>
      <c r="BW8626" s="305"/>
      <c r="BX8626" s="305"/>
      <c r="BY8626" s="305"/>
      <c r="BZ8626" s="305"/>
      <c r="CA8626" s="305"/>
      <c r="CE8626" s="110"/>
    </row>
    <row r="8627" spans="9:83" s="108" customFormat="1" x14ac:dyDescent="0.25">
      <c r="I8627" s="111"/>
      <c r="J8627" s="111"/>
      <c r="K8627" s="111"/>
      <c r="L8627" s="111"/>
      <c r="M8627" s="111"/>
      <c r="N8627" s="111"/>
      <c r="O8627" s="112"/>
      <c r="AF8627" s="109"/>
      <c r="AG8627" s="109"/>
      <c r="AH8627" s="109"/>
      <c r="AN8627" s="109"/>
      <c r="AO8627" s="109"/>
      <c r="AP8627" s="109"/>
      <c r="BF8627" s="305"/>
      <c r="BG8627" s="305"/>
      <c r="BJ8627" s="344"/>
      <c r="BK8627" s="344"/>
      <c r="BS8627" s="305"/>
      <c r="BT8627" s="305"/>
      <c r="BU8627" s="305"/>
      <c r="BV8627" s="305"/>
      <c r="BW8627" s="305"/>
      <c r="BX8627" s="305"/>
      <c r="BY8627" s="305"/>
      <c r="BZ8627" s="305"/>
      <c r="CA8627" s="305"/>
      <c r="CE8627" s="110"/>
    </row>
    <row r="8628" spans="9:83" s="108" customFormat="1" x14ac:dyDescent="0.25">
      <c r="I8628" s="111"/>
      <c r="J8628" s="111"/>
      <c r="K8628" s="111"/>
      <c r="L8628" s="111"/>
      <c r="M8628" s="111"/>
      <c r="N8628" s="111"/>
      <c r="O8628" s="112"/>
      <c r="AF8628" s="109"/>
      <c r="AG8628" s="109"/>
      <c r="AH8628" s="109"/>
      <c r="AN8628" s="109"/>
      <c r="AO8628" s="109"/>
      <c r="AP8628" s="109"/>
      <c r="BF8628" s="305"/>
      <c r="BG8628" s="305"/>
      <c r="BJ8628" s="344"/>
      <c r="BK8628" s="344"/>
      <c r="BS8628" s="305"/>
      <c r="BT8628" s="305"/>
      <c r="BU8628" s="305"/>
      <c r="BV8628" s="305"/>
      <c r="BW8628" s="305"/>
      <c r="BX8628" s="305"/>
      <c r="BY8628" s="305"/>
      <c r="BZ8628" s="305"/>
      <c r="CA8628" s="305"/>
      <c r="CE8628" s="110"/>
    </row>
    <row r="8629" spans="9:83" s="108" customFormat="1" x14ac:dyDescent="0.25">
      <c r="I8629" s="111"/>
      <c r="J8629" s="111"/>
      <c r="K8629" s="111"/>
      <c r="L8629" s="111"/>
      <c r="M8629" s="111"/>
      <c r="N8629" s="111"/>
      <c r="O8629" s="112"/>
      <c r="AF8629" s="109"/>
      <c r="AG8629" s="109"/>
      <c r="AH8629" s="109"/>
      <c r="AN8629" s="109"/>
      <c r="AO8629" s="109"/>
      <c r="AP8629" s="109"/>
      <c r="BF8629" s="305"/>
      <c r="BG8629" s="305"/>
      <c r="BJ8629" s="344"/>
      <c r="BK8629" s="344"/>
      <c r="BS8629" s="305"/>
      <c r="BT8629" s="305"/>
      <c r="BU8629" s="305"/>
      <c r="BV8629" s="305"/>
      <c r="BW8629" s="305"/>
      <c r="BX8629" s="305"/>
      <c r="BY8629" s="305"/>
      <c r="BZ8629" s="305"/>
      <c r="CA8629" s="305"/>
      <c r="CE8629" s="110"/>
    </row>
    <row r="8630" spans="9:83" s="108" customFormat="1" x14ac:dyDescent="0.25">
      <c r="I8630" s="111"/>
      <c r="J8630" s="111"/>
      <c r="K8630" s="111"/>
      <c r="L8630" s="111"/>
      <c r="M8630" s="111"/>
      <c r="N8630" s="111"/>
      <c r="O8630" s="112"/>
      <c r="AF8630" s="109"/>
      <c r="AG8630" s="109"/>
      <c r="AH8630" s="109"/>
      <c r="AN8630" s="109"/>
      <c r="AO8630" s="109"/>
      <c r="AP8630" s="109"/>
      <c r="BF8630" s="305"/>
      <c r="BG8630" s="305"/>
      <c r="BJ8630" s="344"/>
      <c r="BK8630" s="344"/>
      <c r="BS8630" s="305"/>
      <c r="BT8630" s="305"/>
      <c r="BU8630" s="305"/>
      <c r="BV8630" s="305"/>
      <c r="BW8630" s="305"/>
      <c r="BX8630" s="305"/>
      <c r="BY8630" s="305"/>
      <c r="BZ8630" s="305"/>
      <c r="CA8630" s="305"/>
      <c r="CE8630" s="110"/>
    </row>
    <row r="8631" spans="9:83" s="108" customFormat="1" x14ac:dyDescent="0.25">
      <c r="I8631" s="111"/>
      <c r="J8631" s="111"/>
      <c r="K8631" s="111"/>
      <c r="L8631" s="111"/>
      <c r="M8631" s="111"/>
      <c r="N8631" s="111"/>
      <c r="O8631" s="112"/>
      <c r="AF8631" s="109"/>
      <c r="AG8631" s="109"/>
      <c r="AH8631" s="109"/>
      <c r="AN8631" s="109"/>
      <c r="AO8631" s="109"/>
      <c r="AP8631" s="109"/>
      <c r="BF8631" s="305"/>
      <c r="BG8631" s="305"/>
      <c r="BJ8631" s="344"/>
      <c r="BK8631" s="344"/>
      <c r="BS8631" s="305"/>
      <c r="BT8631" s="305"/>
      <c r="BU8631" s="305"/>
      <c r="BV8631" s="305"/>
      <c r="BW8631" s="305"/>
      <c r="BX8631" s="305"/>
      <c r="BY8631" s="305"/>
      <c r="BZ8631" s="305"/>
      <c r="CA8631" s="305"/>
      <c r="CE8631" s="110"/>
    </row>
    <row r="8632" spans="9:83" s="108" customFormat="1" x14ac:dyDescent="0.25">
      <c r="I8632" s="111"/>
      <c r="J8632" s="111"/>
      <c r="K8632" s="111"/>
      <c r="L8632" s="111"/>
      <c r="M8632" s="111"/>
      <c r="N8632" s="111"/>
      <c r="O8632" s="112"/>
      <c r="AF8632" s="109"/>
      <c r="AG8632" s="109"/>
      <c r="AH8632" s="109"/>
      <c r="AN8632" s="109"/>
      <c r="AO8632" s="109"/>
      <c r="AP8632" s="109"/>
      <c r="BF8632" s="305"/>
      <c r="BG8632" s="305"/>
      <c r="BJ8632" s="344"/>
      <c r="BK8632" s="344"/>
      <c r="BS8632" s="305"/>
      <c r="BT8632" s="305"/>
      <c r="BU8632" s="305"/>
      <c r="BV8632" s="305"/>
      <c r="BW8632" s="305"/>
      <c r="BX8632" s="305"/>
      <c r="BY8632" s="305"/>
      <c r="BZ8632" s="305"/>
      <c r="CA8632" s="305"/>
      <c r="CE8632" s="110"/>
    </row>
    <row r="8633" spans="9:83" s="108" customFormat="1" x14ac:dyDescent="0.25">
      <c r="I8633" s="111"/>
      <c r="J8633" s="111"/>
      <c r="K8633" s="111"/>
      <c r="L8633" s="111"/>
      <c r="M8633" s="111"/>
      <c r="N8633" s="111"/>
      <c r="O8633" s="112"/>
      <c r="AF8633" s="109"/>
      <c r="AG8633" s="109"/>
      <c r="AH8633" s="109"/>
      <c r="AN8633" s="109"/>
      <c r="AO8633" s="109"/>
      <c r="AP8633" s="109"/>
      <c r="BF8633" s="305"/>
      <c r="BG8633" s="305"/>
      <c r="BJ8633" s="344"/>
      <c r="BK8633" s="344"/>
      <c r="BS8633" s="305"/>
      <c r="BT8633" s="305"/>
      <c r="BU8633" s="305"/>
      <c r="BV8633" s="305"/>
      <c r="BW8633" s="305"/>
      <c r="BX8633" s="305"/>
      <c r="BY8633" s="305"/>
      <c r="BZ8633" s="305"/>
      <c r="CA8633" s="305"/>
      <c r="CE8633" s="110"/>
    </row>
    <row r="8634" spans="9:83" s="108" customFormat="1" x14ac:dyDescent="0.25">
      <c r="I8634" s="111"/>
      <c r="J8634" s="111"/>
      <c r="K8634" s="111"/>
      <c r="L8634" s="111"/>
      <c r="M8634" s="111"/>
      <c r="N8634" s="111"/>
      <c r="O8634" s="112"/>
      <c r="AF8634" s="109"/>
      <c r="AG8634" s="109"/>
      <c r="AH8634" s="109"/>
      <c r="AN8634" s="109"/>
      <c r="AO8634" s="109"/>
      <c r="AP8634" s="109"/>
      <c r="BF8634" s="305"/>
      <c r="BG8634" s="305"/>
      <c r="BJ8634" s="344"/>
      <c r="BK8634" s="344"/>
      <c r="BS8634" s="305"/>
      <c r="BT8634" s="305"/>
      <c r="BU8634" s="305"/>
      <c r="BV8634" s="305"/>
      <c r="BW8634" s="305"/>
      <c r="BX8634" s="305"/>
      <c r="BY8634" s="305"/>
      <c r="BZ8634" s="305"/>
      <c r="CA8634" s="305"/>
      <c r="CE8634" s="110"/>
    </row>
    <row r="8635" spans="9:83" s="108" customFormat="1" x14ac:dyDescent="0.25">
      <c r="I8635" s="111"/>
      <c r="J8635" s="111"/>
      <c r="K8635" s="111"/>
      <c r="L8635" s="111"/>
      <c r="M8635" s="111"/>
      <c r="N8635" s="111"/>
      <c r="O8635" s="112"/>
      <c r="AF8635" s="109"/>
      <c r="AG8635" s="109"/>
      <c r="AH8635" s="109"/>
      <c r="AN8635" s="109"/>
      <c r="AO8635" s="109"/>
      <c r="AP8635" s="109"/>
      <c r="BF8635" s="305"/>
      <c r="BG8635" s="305"/>
      <c r="BJ8635" s="344"/>
      <c r="BK8635" s="344"/>
      <c r="BS8635" s="305"/>
      <c r="BT8635" s="305"/>
      <c r="BU8635" s="305"/>
      <c r="BV8635" s="305"/>
      <c r="BW8635" s="305"/>
      <c r="BX8635" s="305"/>
      <c r="BY8635" s="305"/>
      <c r="BZ8635" s="305"/>
      <c r="CA8635" s="305"/>
      <c r="CE8635" s="110"/>
    </row>
    <row r="8636" spans="9:83" s="108" customFormat="1" x14ac:dyDescent="0.25">
      <c r="I8636" s="111"/>
      <c r="J8636" s="111"/>
      <c r="K8636" s="111"/>
      <c r="L8636" s="111"/>
      <c r="M8636" s="111"/>
      <c r="N8636" s="111"/>
      <c r="O8636" s="112"/>
      <c r="AF8636" s="109"/>
      <c r="AG8636" s="109"/>
      <c r="AH8636" s="109"/>
      <c r="AN8636" s="109"/>
      <c r="AO8636" s="109"/>
      <c r="AP8636" s="109"/>
      <c r="BF8636" s="305"/>
      <c r="BG8636" s="305"/>
      <c r="BJ8636" s="344"/>
      <c r="BK8636" s="344"/>
      <c r="BS8636" s="305"/>
      <c r="BT8636" s="305"/>
      <c r="BU8636" s="305"/>
      <c r="BV8636" s="305"/>
      <c r="BW8636" s="305"/>
      <c r="BX8636" s="305"/>
      <c r="BY8636" s="305"/>
      <c r="BZ8636" s="305"/>
      <c r="CA8636" s="305"/>
      <c r="CE8636" s="110"/>
    </row>
    <row r="8637" spans="9:83" s="108" customFormat="1" x14ac:dyDescent="0.25">
      <c r="I8637" s="111"/>
      <c r="J8637" s="111"/>
      <c r="K8637" s="111"/>
      <c r="L8637" s="111"/>
      <c r="M8637" s="111"/>
      <c r="N8637" s="111"/>
      <c r="O8637" s="112"/>
      <c r="AF8637" s="109"/>
      <c r="AG8637" s="109"/>
      <c r="AH8637" s="109"/>
      <c r="AN8637" s="109"/>
      <c r="AO8637" s="109"/>
      <c r="AP8637" s="109"/>
      <c r="BF8637" s="305"/>
      <c r="BG8637" s="305"/>
      <c r="BJ8637" s="344"/>
      <c r="BK8637" s="344"/>
      <c r="BS8637" s="305"/>
      <c r="BT8637" s="305"/>
      <c r="BU8637" s="305"/>
      <c r="BV8637" s="305"/>
      <c r="BW8637" s="305"/>
      <c r="BX8637" s="305"/>
      <c r="BY8637" s="305"/>
      <c r="BZ8637" s="305"/>
      <c r="CA8637" s="305"/>
      <c r="CE8637" s="110"/>
    </row>
    <row r="8638" spans="9:83" s="108" customFormat="1" x14ac:dyDescent="0.25">
      <c r="I8638" s="111"/>
      <c r="J8638" s="111"/>
      <c r="K8638" s="111"/>
      <c r="L8638" s="111"/>
      <c r="M8638" s="111"/>
      <c r="N8638" s="111"/>
      <c r="O8638" s="112"/>
      <c r="AF8638" s="109"/>
      <c r="AG8638" s="109"/>
      <c r="AH8638" s="109"/>
      <c r="AN8638" s="109"/>
      <c r="AO8638" s="109"/>
      <c r="AP8638" s="109"/>
      <c r="BF8638" s="305"/>
      <c r="BG8638" s="305"/>
      <c r="BJ8638" s="344"/>
      <c r="BK8638" s="344"/>
      <c r="BS8638" s="305"/>
      <c r="BT8638" s="305"/>
      <c r="BU8638" s="305"/>
      <c r="BV8638" s="305"/>
      <c r="BW8638" s="305"/>
      <c r="BX8638" s="305"/>
      <c r="BY8638" s="305"/>
      <c r="BZ8638" s="305"/>
      <c r="CA8638" s="305"/>
      <c r="CE8638" s="110"/>
    </row>
    <row r="8639" spans="9:83" s="108" customFormat="1" x14ac:dyDescent="0.25">
      <c r="I8639" s="111"/>
      <c r="J8639" s="111"/>
      <c r="K8639" s="111"/>
      <c r="L8639" s="111"/>
      <c r="M8639" s="111"/>
      <c r="N8639" s="111"/>
      <c r="O8639" s="112"/>
      <c r="AF8639" s="109"/>
      <c r="AG8639" s="109"/>
      <c r="AH8639" s="109"/>
      <c r="AN8639" s="109"/>
      <c r="AO8639" s="109"/>
      <c r="AP8639" s="109"/>
      <c r="BF8639" s="305"/>
      <c r="BG8639" s="305"/>
      <c r="BJ8639" s="344"/>
      <c r="BK8639" s="344"/>
      <c r="BS8639" s="305"/>
      <c r="BT8639" s="305"/>
      <c r="BU8639" s="305"/>
      <c r="BV8639" s="305"/>
      <c r="BW8639" s="305"/>
      <c r="BX8639" s="305"/>
      <c r="BY8639" s="305"/>
      <c r="BZ8639" s="305"/>
      <c r="CA8639" s="305"/>
      <c r="CE8639" s="110"/>
    </row>
    <row r="8640" spans="9:83" s="108" customFormat="1" x14ac:dyDescent="0.25">
      <c r="I8640" s="111"/>
      <c r="J8640" s="111"/>
      <c r="K8640" s="111"/>
      <c r="L8640" s="111"/>
      <c r="M8640" s="111"/>
      <c r="N8640" s="111"/>
      <c r="O8640" s="112"/>
      <c r="AF8640" s="109"/>
      <c r="AG8640" s="109"/>
      <c r="AH8640" s="109"/>
      <c r="AN8640" s="109"/>
      <c r="AO8640" s="109"/>
      <c r="AP8640" s="109"/>
      <c r="BF8640" s="305"/>
      <c r="BG8640" s="305"/>
      <c r="BJ8640" s="344"/>
      <c r="BK8640" s="344"/>
      <c r="BS8640" s="305"/>
      <c r="BT8640" s="305"/>
      <c r="BU8640" s="305"/>
      <c r="BV8640" s="305"/>
      <c r="BW8640" s="305"/>
      <c r="BX8640" s="305"/>
      <c r="BY8640" s="305"/>
      <c r="BZ8640" s="305"/>
      <c r="CA8640" s="305"/>
      <c r="CE8640" s="110"/>
    </row>
    <row r="8641" spans="9:83" s="108" customFormat="1" x14ac:dyDescent="0.25">
      <c r="I8641" s="111"/>
      <c r="J8641" s="111"/>
      <c r="K8641" s="111"/>
      <c r="L8641" s="111"/>
      <c r="M8641" s="111"/>
      <c r="N8641" s="111"/>
      <c r="O8641" s="112"/>
      <c r="AF8641" s="109"/>
      <c r="AG8641" s="109"/>
      <c r="AH8641" s="109"/>
      <c r="AN8641" s="109"/>
      <c r="AO8641" s="109"/>
      <c r="AP8641" s="109"/>
      <c r="BF8641" s="305"/>
      <c r="BG8641" s="305"/>
      <c r="BJ8641" s="344"/>
      <c r="BK8641" s="344"/>
      <c r="BS8641" s="305"/>
      <c r="BT8641" s="305"/>
      <c r="BU8641" s="305"/>
      <c r="BV8641" s="305"/>
      <c r="BW8641" s="305"/>
      <c r="BX8641" s="305"/>
      <c r="BY8641" s="305"/>
      <c r="BZ8641" s="305"/>
      <c r="CA8641" s="305"/>
      <c r="CE8641" s="110"/>
    </row>
    <row r="8642" spans="9:83" s="108" customFormat="1" x14ac:dyDescent="0.25">
      <c r="I8642" s="111"/>
      <c r="J8642" s="111"/>
      <c r="K8642" s="111"/>
      <c r="L8642" s="111"/>
      <c r="M8642" s="111"/>
      <c r="N8642" s="111"/>
      <c r="O8642" s="112"/>
      <c r="AF8642" s="109"/>
      <c r="AG8642" s="109"/>
      <c r="AH8642" s="109"/>
      <c r="AN8642" s="109"/>
      <c r="AO8642" s="109"/>
      <c r="AP8642" s="109"/>
      <c r="BF8642" s="305"/>
      <c r="BG8642" s="305"/>
      <c r="BJ8642" s="344"/>
      <c r="BK8642" s="344"/>
      <c r="BS8642" s="305"/>
      <c r="BT8642" s="305"/>
      <c r="BU8642" s="305"/>
      <c r="BV8642" s="305"/>
      <c r="BW8642" s="305"/>
      <c r="BX8642" s="305"/>
      <c r="BY8642" s="305"/>
      <c r="BZ8642" s="305"/>
      <c r="CA8642" s="305"/>
      <c r="CE8642" s="110"/>
    </row>
    <row r="8643" spans="9:83" s="108" customFormat="1" x14ac:dyDescent="0.25">
      <c r="I8643" s="111"/>
      <c r="J8643" s="111"/>
      <c r="K8643" s="111"/>
      <c r="L8643" s="111"/>
      <c r="M8643" s="111"/>
      <c r="N8643" s="111"/>
      <c r="O8643" s="112"/>
      <c r="AF8643" s="109"/>
      <c r="AG8643" s="109"/>
      <c r="AH8643" s="109"/>
      <c r="AN8643" s="109"/>
      <c r="AO8643" s="109"/>
      <c r="AP8643" s="109"/>
      <c r="BF8643" s="305"/>
      <c r="BG8643" s="305"/>
      <c r="BJ8643" s="344"/>
      <c r="BK8643" s="344"/>
      <c r="BS8643" s="305"/>
      <c r="BT8643" s="305"/>
      <c r="BU8643" s="305"/>
      <c r="BV8643" s="305"/>
      <c r="BW8643" s="305"/>
      <c r="BX8643" s="305"/>
      <c r="BY8643" s="305"/>
      <c r="BZ8643" s="305"/>
      <c r="CA8643" s="305"/>
      <c r="CE8643" s="110"/>
    </row>
    <row r="8644" spans="9:83" s="108" customFormat="1" x14ac:dyDescent="0.25">
      <c r="I8644" s="111"/>
      <c r="J8644" s="111"/>
      <c r="K8644" s="111"/>
      <c r="L8644" s="111"/>
      <c r="M8644" s="111"/>
      <c r="N8644" s="111"/>
      <c r="O8644" s="112"/>
      <c r="AF8644" s="109"/>
      <c r="AG8644" s="109"/>
      <c r="AH8644" s="109"/>
      <c r="AN8644" s="109"/>
      <c r="AO8644" s="109"/>
      <c r="AP8644" s="109"/>
      <c r="BF8644" s="305"/>
      <c r="BG8644" s="305"/>
      <c r="BJ8644" s="344"/>
      <c r="BK8644" s="344"/>
      <c r="BS8644" s="305"/>
      <c r="BT8644" s="305"/>
      <c r="BU8644" s="305"/>
      <c r="BV8644" s="305"/>
      <c r="BW8644" s="305"/>
      <c r="BX8644" s="305"/>
      <c r="BY8644" s="305"/>
      <c r="BZ8644" s="305"/>
      <c r="CA8644" s="305"/>
      <c r="CE8644" s="110"/>
    </row>
    <row r="8645" spans="9:83" s="108" customFormat="1" x14ac:dyDescent="0.25">
      <c r="I8645" s="111"/>
      <c r="J8645" s="111"/>
      <c r="K8645" s="111"/>
      <c r="L8645" s="111"/>
      <c r="M8645" s="111"/>
      <c r="N8645" s="111"/>
      <c r="O8645" s="112"/>
      <c r="AF8645" s="109"/>
      <c r="AG8645" s="109"/>
      <c r="AH8645" s="109"/>
      <c r="AN8645" s="109"/>
      <c r="AO8645" s="109"/>
      <c r="AP8645" s="109"/>
      <c r="BF8645" s="305"/>
      <c r="BG8645" s="305"/>
      <c r="BJ8645" s="344"/>
      <c r="BK8645" s="344"/>
      <c r="BS8645" s="305"/>
      <c r="BT8645" s="305"/>
      <c r="BU8645" s="305"/>
      <c r="BV8645" s="305"/>
      <c r="BW8645" s="305"/>
      <c r="BX8645" s="305"/>
      <c r="BY8645" s="305"/>
      <c r="BZ8645" s="305"/>
      <c r="CA8645" s="305"/>
      <c r="CE8645" s="110"/>
    </row>
    <row r="8646" spans="9:83" s="108" customFormat="1" x14ac:dyDescent="0.25">
      <c r="I8646" s="111"/>
      <c r="J8646" s="111"/>
      <c r="K8646" s="111"/>
      <c r="L8646" s="111"/>
      <c r="M8646" s="111"/>
      <c r="N8646" s="111"/>
      <c r="O8646" s="112"/>
      <c r="AF8646" s="109"/>
      <c r="AG8646" s="109"/>
      <c r="AH8646" s="109"/>
      <c r="AN8646" s="109"/>
      <c r="AO8646" s="109"/>
      <c r="AP8646" s="109"/>
      <c r="BF8646" s="305"/>
      <c r="BG8646" s="305"/>
      <c r="BJ8646" s="344"/>
      <c r="BK8646" s="344"/>
      <c r="BS8646" s="305"/>
      <c r="BT8646" s="305"/>
      <c r="BU8646" s="305"/>
      <c r="BV8646" s="305"/>
      <c r="BW8646" s="305"/>
      <c r="BX8646" s="305"/>
      <c r="BY8646" s="305"/>
      <c r="BZ8646" s="305"/>
      <c r="CA8646" s="305"/>
      <c r="CE8646" s="110"/>
    </row>
    <row r="8647" spans="9:83" s="108" customFormat="1" x14ac:dyDescent="0.25">
      <c r="I8647" s="111"/>
      <c r="J8647" s="111"/>
      <c r="K8647" s="111"/>
      <c r="L8647" s="111"/>
      <c r="M8647" s="111"/>
      <c r="N8647" s="111"/>
      <c r="O8647" s="112"/>
      <c r="AF8647" s="109"/>
      <c r="AG8647" s="109"/>
      <c r="AH8647" s="109"/>
      <c r="AN8647" s="109"/>
      <c r="AO8647" s="109"/>
      <c r="AP8647" s="109"/>
      <c r="BF8647" s="305"/>
      <c r="BG8647" s="305"/>
      <c r="BJ8647" s="344"/>
      <c r="BK8647" s="344"/>
      <c r="BS8647" s="305"/>
      <c r="BT8647" s="305"/>
      <c r="BU8647" s="305"/>
      <c r="BV8647" s="305"/>
      <c r="BW8647" s="305"/>
      <c r="BX8647" s="305"/>
      <c r="BY8647" s="305"/>
      <c r="BZ8647" s="305"/>
      <c r="CA8647" s="305"/>
      <c r="CE8647" s="110"/>
    </row>
    <row r="8648" spans="9:83" s="108" customFormat="1" x14ac:dyDescent="0.25">
      <c r="I8648" s="111"/>
      <c r="J8648" s="111"/>
      <c r="K8648" s="111"/>
      <c r="L8648" s="111"/>
      <c r="M8648" s="111"/>
      <c r="N8648" s="111"/>
      <c r="O8648" s="112"/>
      <c r="AF8648" s="109"/>
      <c r="AG8648" s="109"/>
      <c r="AH8648" s="109"/>
      <c r="AN8648" s="109"/>
      <c r="AO8648" s="109"/>
      <c r="AP8648" s="109"/>
      <c r="BF8648" s="305"/>
      <c r="BG8648" s="305"/>
      <c r="BJ8648" s="344"/>
      <c r="BK8648" s="344"/>
      <c r="BS8648" s="305"/>
      <c r="BT8648" s="305"/>
      <c r="BU8648" s="305"/>
      <c r="BV8648" s="305"/>
      <c r="BW8648" s="305"/>
      <c r="BX8648" s="305"/>
      <c r="BY8648" s="305"/>
      <c r="BZ8648" s="305"/>
      <c r="CA8648" s="305"/>
      <c r="CE8648" s="110"/>
    </row>
    <row r="8649" spans="9:83" s="108" customFormat="1" x14ac:dyDescent="0.25">
      <c r="I8649" s="111"/>
      <c r="J8649" s="111"/>
      <c r="K8649" s="111"/>
      <c r="L8649" s="111"/>
      <c r="M8649" s="111"/>
      <c r="N8649" s="111"/>
      <c r="O8649" s="112"/>
      <c r="AF8649" s="109"/>
      <c r="AG8649" s="109"/>
      <c r="AH8649" s="109"/>
      <c r="AN8649" s="109"/>
      <c r="AO8649" s="109"/>
      <c r="AP8649" s="109"/>
      <c r="BF8649" s="305"/>
      <c r="BG8649" s="305"/>
      <c r="BJ8649" s="344"/>
      <c r="BK8649" s="344"/>
      <c r="BS8649" s="305"/>
      <c r="BT8649" s="305"/>
      <c r="BU8649" s="305"/>
      <c r="BV8649" s="305"/>
      <c r="BW8649" s="305"/>
      <c r="BX8649" s="305"/>
      <c r="BY8649" s="305"/>
      <c r="BZ8649" s="305"/>
      <c r="CA8649" s="305"/>
      <c r="CE8649" s="110"/>
    </row>
    <row r="8650" spans="9:83" s="108" customFormat="1" x14ac:dyDescent="0.25">
      <c r="I8650" s="111"/>
      <c r="J8650" s="111"/>
      <c r="K8650" s="111"/>
      <c r="L8650" s="111"/>
      <c r="M8650" s="111"/>
      <c r="N8650" s="111"/>
      <c r="O8650" s="112"/>
      <c r="AF8650" s="109"/>
      <c r="AG8650" s="109"/>
      <c r="AH8650" s="109"/>
      <c r="AN8650" s="109"/>
      <c r="AO8650" s="109"/>
      <c r="AP8650" s="109"/>
      <c r="BF8650" s="305"/>
      <c r="BG8650" s="305"/>
      <c r="BJ8650" s="344"/>
      <c r="BK8650" s="344"/>
      <c r="BS8650" s="305"/>
      <c r="BT8650" s="305"/>
      <c r="BU8650" s="305"/>
      <c r="BV8650" s="305"/>
      <c r="BW8650" s="305"/>
      <c r="BX8650" s="305"/>
      <c r="BY8650" s="305"/>
      <c r="BZ8650" s="305"/>
      <c r="CA8650" s="305"/>
      <c r="CE8650" s="110"/>
    </row>
    <row r="8651" spans="9:83" s="108" customFormat="1" x14ac:dyDescent="0.25">
      <c r="I8651" s="111"/>
      <c r="J8651" s="111"/>
      <c r="K8651" s="111"/>
      <c r="L8651" s="111"/>
      <c r="M8651" s="111"/>
      <c r="N8651" s="111"/>
      <c r="O8651" s="112"/>
      <c r="AF8651" s="109"/>
      <c r="AG8651" s="109"/>
      <c r="AH8651" s="109"/>
      <c r="AN8651" s="109"/>
      <c r="AO8651" s="109"/>
      <c r="AP8651" s="109"/>
      <c r="BF8651" s="305"/>
      <c r="BG8651" s="305"/>
      <c r="BJ8651" s="344"/>
      <c r="BK8651" s="344"/>
      <c r="BS8651" s="305"/>
      <c r="BT8651" s="305"/>
      <c r="BU8651" s="305"/>
      <c r="BV8651" s="305"/>
      <c r="BW8651" s="305"/>
      <c r="BX8651" s="305"/>
      <c r="BY8651" s="305"/>
      <c r="BZ8651" s="305"/>
      <c r="CA8651" s="305"/>
      <c r="CE8651" s="110"/>
    </row>
    <row r="8652" spans="9:83" s="108" customFormat="1" x14ac:dyDescent="0.25">
      <c r="I8652" s="111"/>
      <c r="J8652" s="111"/>
      <c r="K8652" s="111"/>
      <c r="L8652" s="111"/>
      <c r="M8652" s="111"/>
      <c r="N8652" s="111"/>
      <c r="O8652" s="112"/>
      <c r="AF8652" s="109"/>
      <c r="AG8652" s="109"/>
      <c r="AH8652" s="109"/>
      <c r="AN8652" s="109"/>
      <c r="AO8652" s="109"/>
      <c r="AP8652" s="109"/>
      <c r="BF8652" s="305"/>
      <c r="BG8652" s="305"/>
      <c r="BJ8652" s="344"/>
      <c r="BK8652" s="344"/>
      <c r="BS8652" s="305"/>
      <c r="BT8652" s="305"/>
      <c r="BU8652" s="305"/>
      <c r="BV8652" s="305"/>
      <c r="BW8652" s="305"/>
      <c r="BX8652" s="305"/>
      <c r="BY8652" s="305"/>
      <c r="BZ8652" s="305"/>
      <c r="CA8652" s="305"/>
      <c r="CE8652" s="110"/>
    </row>
    <row r="8653" spans="9:83" s="108" customFormat="1" x14ac:dyDescent="0.25">
      <c r="I8653" s="111"/>
      <c r="J8653" s="111"/>
      <c r="K8653" s="111"/>
      <c r="L8653" s="111"/>
      <c r="M8653" s="111"/>
      <c r="N8653" s="111"/>
      <c r="O8653" s="112"/>
      <c r="AF8653" s="109"/>
      <c r="AG8653" s="109"/>
      <c r="AH8653" s="109"/>
      <c r="AN8653" s="109"/>
      <c r="AO8653" s="109"/>
      <c r="AP8653" s="109"/>
      <c r="BF8653" s="305"/>
      <c r="BG8653" s="305"/>
      <c r="BJ8653" s="344"/>
      <c r="BK8653" s="344"/>
      <c r="BS8653" s="305"/>
      <c r="BT8653" s="305"/>
      <c r="BU8653" s="305"/>
      <c r="BV8653" s="305"/>
      <c r="BW8653" s="305"/>
      <c r="BX8653" s="305"/>
      <c r="BY8653" s="305"/>
      <c r="BZ8653" s="305"/>
      <c r="CA8653" s="305"/>
      <c r="CE8653" s="110"/>
    </row>
    <row r="8654" spans="9:83" s="108" customFormat="1" x14ac:dyDescent="0.25">
      <c r="I8654" s="111"/>
      <c r="J8654" s="111"/>
      <c r="K8654" s="111"/>
      <c r="L8654" s="111"/>
      <c r="M8654" s="111"/>
      <c r="N8654" s="111"/>
      <c r="O8654" s="112"/>
      <c r="AF8654" s="109"/>
      <c r="AG8654" s="109"/>
      <c r="AH8654" s="109"/>
      <c r="AN8654" s="109"/>
      <c r="AO8654" s="109"/>
      <c r="AP8654" s="109"/>
      <c r="BF8654" s="305"/>
      <c r="BG8654" s="305"/>
      <c r="BJ8654" s="344"/>
      <c r="BK8654" s="344"/>
      <c r="BS8654" s="305"/>
      <c r="BT8654" s="305"/>
      <c r="BU8654" s="305"/>
      <c r="BV8654" s="305"/>
      <c r="BW8654" s="305"/>
      <c r="BX8654" s="305"/>
      <c r="BY8654" s="305"/>
      <c r="BZ8654" s="305"/>
      <c r="CA8654" s="305"/>
      <c r="CE8654" s="110"/>
    </row>
    <row r="8655" spans="9:83" s="108" customFormat="1" x14ac:dyDescent="0.25">
      <c r="I8655" s="111"/>
      <c r="J8655" s="111"/>
      <c r="K8655" s="111"/>
      <c r="L8655" s="111"/>
      <c r="M8655" s="111"/>
      <c r="N8655" s="111"/>
      <c r="O8655" s="112"/>
      <c r="AF8655" s="109"/>
      <c r="AG8655" s="109"/>
      <c r="AH8655" s="109"/>
      <c r="AN8655" s="109"/>
      <c r="AO8655" s="109"/>
      <c r="AP8655" s="109"/>
      <c r="BF8655" s="305"/>
      <c r="BG8655" s="305"/>
      <c r="BJ8655" s="344"/>
      <c r="BK8655" s="344"/>
      <c r="BS8655" s="305"/>
      <c r="BT8655" s="305"/>
      <c r="BU8655" s="305"/>
      <c r="BV8655" s="305"/>
      <c r="BW8655" s="305"/>
      <c r="BX8655" s="305"/>
      <c r="BY8655" s="305"/>
      <c r="BZ8655" s="305"/>
      <c r="CA8655" s="305"/>
      <c r="CE8655" s="110"/>
    </row>
    <row r="8656" spans="9:83" s="108" customFormat="1" x14ac:dyDescent="0.25">
      <c r="I8656" s="111"/>
      <c r="J8656" s="111"/>
      <c r="K8656" s="111"/>
      <c r="L8656" s="111"/>
      <c r="M8656" s="111"/>
      <c r="N8656" s="111"/>
      <c r="O8656" s="112"/>
      <c r="AF8656" s="109"/>
      <c r="AG8656" s="109"/>
      <c r="AH8656" s="109"/>
      <c r="AN8656" s="109"/>
      <c r="AO8656" s="109"/>
      <c r="AP8656" s="109"/>
      <c r="BF8656" s="305"/>
      <c r="BG8656" s="305"/>
      <c r="BJ8656" s="344"/>
      <c r="BK8656" s="344"/>
      <c r="BS8656" s="305"/>
      <c r="BT8656" s="305"/>
      <c r="BU8656" s="305"/>
      <c r="BV8656" s="305"/>
      <c r="BW8656" s="305"/>
      <c r="BX8656" s="305"/>
      <c r="BY8656" s="305"/>
      <c r="BZ8656" s="305"/>
      <c r="CA8656" s="305"/>
      <c r="CE8656" s="110"/>
    </row>
    <row r="8657" spans="9:83" s="108" customFormat="1" x14ac:dyDescent="0.25">
      <c r="I8657" s="111"/>
      <c r="J8657" s="111"/>
      <c r="K8657" s="111"/>
      <c r="L8657" s="111"/>
      <c r="M8657" s="111"/>
      <c r="N8657" s="111"/>
      <c r="O8657" s="112"/>
      <c r="AF8657" s="109"/>
      <c r="AG8657" s="109"/>
      <c r="AH8657" s="109"/>
      <c r="AN8657" s="109"/>
      <c r="AO8657" s="109"/>
      <c r="AP8657" s="109"/>
      <c r="BF8657" s="305"/>
      <c r="BG8657" s="305"/>
      <c r="BJ8657" s="344"/>
      <c r="BK8657" s="344"/>
      <c r="BS8657" s="305"/>
      <c r="BT8657" s="305"/>
      <c r="BU8657" s="305"/>
      <c r="BV8657" s="305"/>
      <c r="BW8657" s="305"/>
      <c r="BX8657" s="305"/>
      <c r="BY8657" s="305"/>
      <c r="BZ8657" s="305"/>
      <c r="CA8657" s="305"/>
      <c r="CE8657" s="110"/>
    </row>
    <row r="8658" spans="9:83" s="108" customFormat="1" x14ac:dyDescent="0.25">
      <c r="I8658" s="111"/>
      <c r="J8658" s="111"/>
      <c r="K8658" s="111"/>
      <c r="L8658" s="111"/>
      <c r="M8658" s="111"/>
      <c r="N8658" s="111"/>
      <c r="O8658" s="112"/>
      <c r="AF8658" s="109"/>
      <c r="AG8658" s="109"/>
      <c r="AH8658" s="109"/>
      <c r="AN8658" s="109"/>
      <c r="AO8658" s="109"/>
      <c r="AP8658" s="109"/>
      <c r="BF8658" s="305"/>
      <c r="BG8658" s="305"/>
      <c r="BJ8658" s="344"/>
      <c r="BK8658" s="344"/>
      <c r="BS8658" s="305"/>
      <c r="BT8658" s="305"/>
      <c r="BU8658" s="305"/>
      <c r="BV8658" s="305"/>
      <c r="BW8658" s="305"/>
      <c r="BX8658" s="305"/>
      <c r="BY8658" s="305"/>
      <c r="BZ8658" s="305"/>
      <c r="CA8658" s="305"/>
      <c r="CE8658" s="110"/>
    </row>
    <row r="8659" spans="9:83" s="108" customFormat="1" x14ac:dyDescent="0.25">
      <c r="I8659" s="111"/>
      <c r="J8659" s="111"/>
      <c r="K8659" s="111"/>
      <c r="L8659" s="111"/>
      <c r="M8659" s="111"/>
      <c r="N8659" s="111"/>
      <c r="O8659" s="112"/>
      <c r="AF8659" s="109"/>
      <c r="AG8659" s="109"/>
      <c r="AH8659" s="109"/>
      <c r="AN8659" s="109"/>
      <c r="AO8659" s="109"/>
      <c r="AP8659" s="109"/>
      <c r="BF8659" s="305"/>
      <c r="BG8659" s="305"/>
      <c r="BJ8659" s="344"/>
      <c r="BK8659" s="344"/>
      <c r="BS8659" s="305"/>
      <c r="BT8659" s="305"/>
      <c r="BU8659" s="305"/>
      <c r="BV8659" s="305"/>
      <c r="BW8659" s="305"/>
      <c r="BX8659" s="305"/>
      <c r="BY8659" s="305"/>
      <c r="BZ8659" s="305"/>
      <c r="CA8659" s="305"/>
      <c r="CE8659" s="110"/>
    </row>
    <row r="8660" spans="9:83" s="108" customFormat="1" x14ac:dyDescent="0.25">
      <c r="I8660" s="111"/>
      <c r="J8660" s="111"/>
      <c r="K8660" s="111"/>
      <c r="L8660" s="111"/>
      <c r="M8660" s="111"/>
      <c r="N8660" s="111"/>
      <c r="O8660" s="112"/>
      <c r="AF8660" s="109"/>
      <c r="AG8660" s="109"/>
      <c r="AH8660" s="109"/>
      <c r="AN8660" s="109"/>
      <c r="AO8660" s="109"/>
      <c r="AP8660" s="109"/>
      <c r="BF8660" s="305"/>
      <c r="BG8660" s="305"/>
      <c r="BJ8660" s="344"/>
      <c r="BK8660" s="344"/>
      <c r="BS8660" s="305"/>
      <c r="BT8660" s="305"/>
      <c r="BU8660" s="305"/>
      <c r="BV8660" s="305"/>
      <c r="BW8660" s="305"/>
      <c r="BX8660" s="305"/>
      <c r="BY8660" s="305"/>
      <c r="BZ8660" s="305"/>
      <c r="CA8660" s="305"/>
      <c r="CE8660" s="110"/>
    </row>
    <row r="8661" spans="9:83" s="108" customFormat="1" x14ac:dyDescent="0.25">
      <c r="I8661" s="111"/>
      <c r="J8661" s="111"/>
      <c r="K8661" s="111"/>
      <c r="L8661" s="111"/>
      <c r="M8661" s="111"/>
      <c r="N8661" s="111"/>
      <c r="O8661" s="112"/>
      <c r="AF8661" s="109"/>
      <c r="AG8661" s="109"/>
      <c r="AH8661" s="109"/>
      <c r="AN8661" s="109"/>
      <c r="AO8661" s="109"/>
      <c r="AP8661" s="109"/>
      <c r="BF8661" s="305"/>
      <c r="BG8661" s="305"/>
      <c r="BJ8661" s="344"/>
      <c r="BK8661" s="344"/>
      <c r="BS8661" s="305"/>
      <c r="BT8661" s="305"/>
      <c r="BU8661" s="305"/>
      <c r="BV8661" s="305"/>
      <c r="BW8661" s="305"/>
      <c r="BX8661" s="305"/>
      <c r="BY8661" s="305"/>
      <c r="BZ8661" s="305"/>
      <c r="CA8661" s="305"/>
      <c r="CE8661" s="110"/>
    </row>
    <row r="8662" spans="9:83" s="108" customFormat="1" x14ac:dyDescent="0.25">
      <c r="I8662" s="111"/>
      <c r="J8662" s="111"/>
      <c r="K8662" s="111"/>
      <c r="L8662" s="111"/>
      <c r="M8662" s="111"/>
      <c r="N8662" s="111"/>
      <c r="O8662" s="112"/>
      <c r="AF8662" s="109"/>
      <c r="AG8662" s="109"/>
      <c r="AH8662" s="109"/>
      <c r="AN8662" s="109"/>
      <c r="AO8662" s="109"/>
      <c r="AP8662" s="109"/>
      <c r="BF8662" s="305"/>
      <c r="BG8662" s="305"/>
      <c r="BJ8662" s="344"/>
      <c r="BK8662" s="344"/>
      <c r="BS8662" s="305"/>
      <c r="BT8662" s="305"/>
      <c r="BU8662" s="305"/>
      <c r="BV8662" s="305"/>
      <c r="BW8662" s="305"/>
      <c r="BX8662" s="305"/>
      <c r="BY8662" s="305"/>
      <c r="BZ8662" s="305"/>
      <c r="CA8662" s="305"/>
      <c r="CE8662" s="110"/>
    </row>
    <row r="8663" spans="9:83" s="108" customFormat="1" x14ac:dyDescent="0.25">
      <c r="I8663" s="111"/>
      <c r="J8663" s="111"/>
      <c r="K8663" s="111"/>
      <c r="L8663" s="111"/>
      <c r="M8663" s="111"/>
      <c r="N8663" s="111"/>
      <c r="O8663" s="112"/>
      <c r="AF8663" s="109"/>
      <c r="AG8663" s="109"/>
      <c r="AH8663" s="109"/>
      <c r="AN8663" s="109"/>
      <c r="AO8663" s="109"/>
      <c r="AP8663" s="109"/>
      <c r="BF8663" s="305"/>
      <c r="BG8663" s="305"/>
      <c r="BJ8663" s="344"/>
      <c r="BK8663" s="344"/>
      <c r="BS8663" s="305"/>
      <c r="BT8663" s="305"/>
      <c r="BU8663" s="305"/>
      <c r="BV8663" s="305"/>
      <c r="BW8663" s="305"/>
      <c r="BX8663" s="305"/>
      <c r="BY8663" s="305"/>
      <c r="BZ8663" s="305"/>
      <c r="CA8663" s="305"/>
      <c r="CE8663" s="110"/>
    </row>
    <row r="8664" spans="9:83" s="108" customFormat="1" x14ac:dyDescent="0.25">
      <c r="I8664" s="111"/>
      <c r="J8664" s="111"/>
      <c r="K8664" s="111"/>
      <c r="L8664" s="111"/>
      <c r="M8664" s="111"/>
      <c r="N8664" s="111"/>
      <c r="O8664" s="112"/>
      <c r="AF8664" s="109"/>
      <c r="AG8664" s="109"/>
      <c r="AH8664" s="109"/>
      <c r="AN8664" s="109"/>
      <c r="AO8664" s="109"/>
      <c r="AP8664" s="109"/>
      <c r="BF8664" s="305"/>
      <c r="BG8664" s="305"/>
      <c r="BJ8664" s="344"/>
      <c r="BK8664" s="344"/>
      <c r="BS8664" s="305"/>
      <c r="BT8664" s="305"/>
      <c r="BU8664" s="305"/>
      <c r="BV8664" s="305"/>
      <c r="BW8664" s="305"/>
      <c r="BX8664" s="305"/>
      <c r="BY8664" s="305"/>
      <c r="BZ8664" s="305"/>
      <c r="CA8664" s="305"/>
      <c r="CE8664" s="110"/>
    </row>
    <row r="8665" spans="9:83" s="108" customFormat="1" x14ac:dyDescent="0.25">
      <c r="I8665" s="111"/>
      <c r="J8665" s="111"/>
      <c r="K8665" s="111"/>
      <c r="L8665" s="111"/>
      <c r="M8665" s="111"/>
      <c r="N8665" s="111"/>
      <c r="O8665" s="112"/>
      <c r="AF8665" s="109"/>
      <c r="AG8665" s="109"/>
      <c r="AH8665" s="109"/>
      <c r="AN8665" s="109"/>
      <c r="AO8665" s="109"/>
      <c r="AP8665" s="109"/>
      <c r="BF8665" s="305"/>
      <c r="BG8665" s="305"/>
      <c r="BJ8665" s="344"/>
      <c r="BK8665" s="344"/>
      <c r="BS8665" s="305"/>
      <c r="BT8665" s="305"/>
      <c r="BU8665" s="305"/>
      <c r="BV8665" s="305"/>
      <c r="BW8665" s="305"/>
      <c r="BX8665" s="305"/>
      <c r="BY8665" s="305"/>
      <c r="BZ8665" s="305"/>
      <c r="CA8665" s="305"/>
      <c r="CE8665" s="110"/>
    </row>
    <row r="8666" spans="9:83" s="108" customFormat="1" x14ac:dyDescent="0.25">
      <c r="I8666" s="111"/>
      <c r="J8666" s="111"/>
      <c r="K8666" s="111"/>
      <c r="L8666" s="111"/>
      <c r="M8666" s="111"/>
      <c r="N8666" s="111"/>
      <c r="O8666" s="112"/>
      <c r="AF8666" s="109"/>
      <c r="AG8666" s="109"/>
      <c r="AH8666" s="109"/>
      <c r="AN8666" s="109"/>
      <c r="AO8666" s="109"/>
      <c r="AP8666" s="109"/>
      <c r="BF8666" s="305"/>
      <c r="BG8666" s="305"/>
      <c r="BJ8666" s="344"/>
      <c r="BK8666" s="344"/>
      <c r="BS8666" s="305"/>
      <c r="BT8666" s="305"/>
      <c r="BU8666" s="305"/>
      <c r="BV8666" s="305"/>
      <c r="BW8666" s="305"/>
      <c r="BX8666" s="305"/>
      <c r="BY8666" s="305"/>
      <c r="BZ8666" s="305"/>
      <c r="CA8666" s="305"/>
      <c r="CE8666" s="110"/>
    </row>
    <row r="8667" spans="9:83" s="108" customFormat="1" x14ac:dyDescent="0.25">
      <c r="I8667" s="111"/>
      <c r="J8667" s="111"/>
      <c r="K8667" s="111"/>
      <c r="L8667" s="111"/>
      <c r="M8667" s="111"/>
      <c r="N8667" s="111"/>
      <c r="O8667" s="112"/>
      <c r="AF8667" s="109"/>
      <c r="AG8667" s="109"/>
      <c r="AH8667" s="109"/>
      <c r="AN8667" s="109"/>
      <c r="AO8667" s="109"/>
      <c r="AP8667" s="109"/>
      <c r="BF8667" s="305"/>
      <c r="BG8667" s="305"/>
      <c r="BJ8667" s="344"/>
      <c r="BK8667" s="344"/>
      <c r="BS8667" s="305"/>
      <c r="BT8667" s="305"/>
      <c r="BU8667" s="305"/>
      <c r="BV8667" s="305"/>
      <c r="BW8667" s="305"/>
      <c r="BX8667" s="305"/>
      <c r="BY8667" s="305"/>
      <c r="BZ8667" s="305"/>
      <c r="CA8667" s="305"/>
      <c r="CE8667" s="110"/>
    </row>
    <row r="8668" spans="9:83" s="108" customFormat="1" x14ac:dyDescent="0.25">
      <c r="I8668" s="111"/>
      <c r="J8668" s="111"/>
      <c r="K8668" s="111"/>
      <c r="L8668" s="111"/>
      <c r="M8668" s="111"/>
      <c r="N8668" s="111"/>
      <c r="O8668" s="112"/>
      <c r="AF8668" s="109"/>
      <c r="AG8668" s="109"/>
      <c r="AH8668" s="109"/>
      <c r="AN8668" s="109"/>
      <c r="AO8668" s="109"/>
      <c r="AP8668" s="109"/>
      <c r="BF8668" s="305"/>
      <c r="BG8668" s="305"/>
      <c r="BJ8668" s="344"/>
      <c r="BK8668" s="344"/>
      <c r="BS8668" s="305"/>
      <c r="BT8668" s="305"/>
      <c r="BU8668" s="305"/>
      <c r="BV8668" s="305"/>
      <c r="BW8668" s="305"/>
      <c r="BX8668" s="305"/>
      <c r="BY8668" s="305"/>
      <c r="BZ8668" s="305"/>
      <c r="CA8668" s="305"/>
      <c r="CE8668" s="110"/>
    </row>
    <row r="8669" spans="9:83" s="108" customFormat="1" x14ac:dyDescent="0.25">
      <c r="I8669" s="111"/>
      <c r="J8669" s="111"/>
      <c r="K8669" s="111"/>
      <c r="L8669" s="111"/>
      <c r="M8669" s="111"/>
      <c r="N8669" s="111"/>
      <c r="O8669" s="112"/>
      <c r="AF8669" s="109"/>
      <c r="AG8669" s="109"/>
      <c r="AH8669" s="109"/>
      <c r="AN8669" s="109"/>
      <c r="AO8669" s="109"/>
      <c r="AP8669" s="109"/>
      <c r="BF8669" s="305"/>
      <c r="BG8669" s="305"/>
      <c r="BJ8669" s="344"/>
      <c r="BK8669" s="344"/>
      <c r="BS8669" s="305"/>
      <c r="BT8669" s="305"/>
      <c r="BU8669" s="305"/>
      <c r="BV8669" s="305"/>
      <c r="BW8669" s="305"/>
      <c r="BX8669" s="305"/>
      <c r="BY8669" s="305"/>
      <c r="BZ8669" s="305"/>
      <c r="CA8669" s="305"/>
      <c r="CE8669" s="110"/>
    </row>
    <row r="8670" spans="9:83" s="108" customFormat="1" x14ac:dyDescent="0.25">
      <c r="I8670" s="111"/>
      <c r="J8670" s="111"/>
      <c r="K8670" s="111"/>
      <c r="L8670" s="111"/>
      <c r="M8670" s="111"/>
      <c r="N8670" s="111"/>
      <c r="O8670" s="112"/>
      <c r="AF8670" s="109"/>
      <c r="AG8670" s="109"/>
      <c r="AH8670" s="109"/>
      <c r="AN8670" s="109"/>
      <c r="AO8670" s="109"/>
      <c r="AP8670" s="109"/>
      <c r="BF8670" s="305"/>
      <c r="BG8670" s="305"/>
      <c r="BJ8670" s="344"/>
      <c r="BK8670" s="344"/>
      <c r="BS8670" s="305"/>
      <c r="BT8670" s="305"/>
      <c r="BU8670" s="305"/>
      <c r="BV8670" s="305"/>
      <c r="BW8670" s="305"/>
      <c r="BX8670" s="305"/>
      <c r="BY8670" s="305"/>
      <c r="BZ8670" s="305"/>
      <c r="CA8670" s="305"/>
      <c r="CE8670" s="110"/>
    </row>
    <row r="8671" spans="9:83" s="108" customFormat="1" x14ac:dyDescent="0.25">
      <c r="I8671" s="111"/>
      <c r="J8671" s="111"/>
      <c r="K8671" s="111"/>
      <c r="L8671" s="111"/>
      <c r="M8671" s="111"/>
      <c r="N8671" s="111"/>
      <c r="O8671" s="112"/>
      <c r="AF8671" s="109"/>
      <c r="AG8671" s="109"/>
      <c r="AH8671" s="109"/>
      <c r="AN8671" s="109"/>
      <c r="AO8671" s="109"/>
      <c r="AP8671" s="109"/>
      <c r="BF8671" s="305"/>
      <c r="BG8671" s="305"/>
      <c r="BJ8671" s="344"/>
      <c r="BK8671" s="344"/>
      <c r="BS8671" s="305"/>
      <c r="BT8671" s="305"/>
      <c r="BU8671" s="305"/>
      <c r="BV8671" s="305"/>
      <c r="BW8671" s="305"/>
      <c r="BX8671" s="305"/>
      <c r="BY8671" s="305"/>
      <c r="BZ8671" s="305"/>
      <c r="CA8671" s="305"/>
      <c r="CE8671" s="110"/>
    </row>
    <row r="8672" spans="9:83" s="108" customFormat="1" x14ac:dyDescent="0.25">
      <c r="I8672" s="111"/>
      <c r="J8672" s="111"/>
      <c r="K8672" s="111"/>
      <c r="L8672" s="111"/>
      <c r="M8672" s="111"/>
      <c r="N8672" s="111"/>
      <c r="O8672" s="112"/>
      <c r="AF8672" s="109"/>
      <c r="AG8672" s="109"/>
      <c r="AH8672" s="109"/>
      <c r="AN8672" s="109"/>
      <c r="AO8672" s="109"/>
      <c r="AP8672" s="109"/>
      <c r="BF8672" s="305"/>
      <c r="BG8672" s="305"/>
      <c r="BJ8672" s="344"/>
      <c r="BK8672" s="344"/>
      <c r="BS8672" s="305"/>
      <c r="BT8672" s="305"/>
      <c r="BU8672" s="305"/>
      <c r="BV8672" s="305"/>
      <c r="BW8672" s="305"/>
      <c r="BX8672" s="305"/>
      <c r="BY8672" s="305"/>
      <c r="BZ8672" s="305"/>
      <c r="CA8672" s="305"/>
      <c r="CE8672" s="110"/>
    </row>
    <row r="8673" spans="9:83" s="108" customFormat="1" x14ac:dyDescent="0.25">
      <c r="I8673" s="111"/>
      <c r="J8673" s="111"/>
      <c r="K8673" s="111"/>
      <c r="L8673" s="111"/>
      <c r="M8673" s="111"/>
      <c r="N8673" s="111"/>
      <c r="O8673" s="112"/>
      <c r="AF8673" s="109"/>
      <c r="AG8673" s="109"/>
      <c r="AH8673" s="109"/>
      <c r="AN8673" s="109"/>
      <c r="AO8673" s="109"/>
      <c r="AP8673" s="109"/>
      <c r="BF8673" s="305"/>
      <c r="BG8673" s="305"/>
      <c r="BJ8673" s="344"/>
      <c r="BK8673" s="344"/>
      <c r="BS8673" s="305"/>
      <c r="BT8673" s="305"/>
      <c r="BU8673" s="305"/>
      <c r="BV8673" s="305"/>
      <c r="BW8673" s="305"/>
      <c r="BX8673" s="305"/>
      <c r="BY8673" s="305"/>
      <c r="BZ8673" s="305"/>
      <c r="CA8673" s="305"/>
      <c r="CE8673" s="110"/>
    </row>
    <row r="8674" spans="9:83" s="108" customFormat="1" x14ac:dyDescent="0.25">
      <c r="I8674" s="111"/>
      <c r="J8674" s="111"/>
      <c r="K8674" s="111"/>
      <c r="L8674" s="111"/>
      <c r="M8674" s="111"/>
      <c r="N8674" s="111"/>
      <c r="O8674" s="112"/>
      <c r="AF8674" s="109"/>
      <c r="AG8674" s="109"/>
      <c r="AH8674" s="109"/>
      <c r="AN8674" s="109"/>
      <c r="AO8674" s="109"/>
      <c r="AP8674" s="109"/>
      <c r="BF8674" s="305"/>
      <c r="BG8674" s="305"/>
      <c r="BJ8674" s="344"/>
      <c r="BK8674" s="344"/>
      <c r="BS8674" s="305"/>
      <c r="BT8674" s="305"/>
      <c r="BU8674" s="305"/>
      <c r="BV8674" s="305"/>
      <c r="BW8674" s="305"/>
      <c r="BX8674" s="305"/>
      <c r="BY8674" s="305"/>
      <c r="BZ8674" s="305"/>
      <c r="CA8674" s="305"/>
      <c r="CE8674" s="110"/>
    </row>
    <row r="8675" spans="9:83" s="108" customFormat="1" x14ac:dyDescent="0.25">
      <c r="I8675" s="111"/>
      <c r="J8675" s="111"/>
      <c r="K8675" s="111"/>
      <c r="L8675" s="111"/>
      <c r="M8675" s="111"/>
      <c r="N8675" s="111"/>
      <c r="O8675" s="112"/>
      <c r="AF8675" s="109"/>
      <c r="AG8675" s="109"/>
      <c r="AH8675" s="109"/>
      <c r="AN8675" s="109"/>
      <c r="AO8675" s="109"/>
      <c r="AP8675" s="109"/>
      <c r="BF8675" s="305"/>
      <c r="BG8675" s="305"/>
      <c r="BJ8675" s="344"/>
      <c r="BK8675" s="344"/>
      <c r="BS8675" s="305"/>
      <c r="BT8675" s="305"/>
      <c r="BU8675" s="305"/>
      <c r="BV8675" s="305"/>
      <c r="BW8675" s="305"/>
      <c r="BX8675" s="305"/>
      <c r="BY8675" s="305"/>
      <c r="BZ8675" s="305"/>
      <c r="CA8675" s="305"/>
      <c r="CE8675" s="110"/>
    </row>
    <row r="8676" spans="9:83" s="108" customFormat="1" x14ac:dyDescent="0.25">
      <c r="I8676" s="111"/>
      <c r="J8676" s="111"/>
      <c r="K8676" s="111"/>
      <c r="L8676" s="111"/>
      <c r="M8676" s="111"/>
      <c r="N8676" s="111"/>
      <c r="O8676" s="112"/>
      <c r="AF8676" s="109"/>
      <c r="AG8676" s="109"/>
      <c r="AH8676" s="109"/>
      <c r="AN8676" s="109"/>
      <c r="AO8676" s="109"/>
      <c r="AP8676" s="109"/>
      <c r="BF8676" s="305"/>
      <c r="BG8676" s="305"/>
      <c r="BJ8676" s="344"/>
      <c r="BK8676" s="344"/>
      <c r="BS8676" s="305"/>
      <c r="BT8676" s="305"/>
      <c r="BU8676" s="305"/>
      <c r="BV8676" s="305"/>
      <c r="BW8676" s="305"/>
      <c r="BX8676" s="305"/>
      <c r="BY8676" s="305"/>
      <c r="BZ8676" s="305"/>
      <c r="CA8676" s="305"/>
      <c r="CE8676" s="110"/>
    </row>
    <row r="8677" spans="9:83" s="108" customFormat="1" x14ac:dyDescent="0.25">
      <c r="I8677" s="111"/>
      <c r="J8677" s="111"/>
      <c r="K8677" s="111"/>
      <c r="L8677" s="111"/>
      <c r="M8677" s="111"/>
      <c r="N8677" s="111"/>
      <c r="O8677" s="112"/>
      <c r="AF8677" s="109"/>
      <c r="AG8677" s="109"/>
      <c r="AH8677" s="109"/>
      <c r="AN8677" s="109"/>
      <c r="AO8677" s="109"/>
      <c r="AP8677" s="109"/>
      <c r="BF8677" s="305"/>
      <c r="BG8677" s="305"/>
      <c r="BJ8677" s="344"/>
      <c r="BK8677" s="344"/>
      <c r="BS8677" s="305"/>
      <c r="BT8677" s="305"/>
      <c r="BU8677" s="305"/>
      <c r="BV8677" s="305"/>
      <c r="BW8677" s="305"/>
      <c r="BX8677" s="305"/>
      <c r="BY8677" s="305"/>
      <c r="BZ8677" s="305"/>
      <c r="CA8677" s="305"/>
      <c r="CE8677" s="110"/>
    </row>
    <row r="8678" spans="9:83" s="108" customFormat="1" x14ac:dyDescent="0.25">
      <c r="I8678" s="111"/>
      <c r="J8678" s="111"/>
      <c r="K8678" s="111"/>
      <c r="L8678" s="111"/>
      <c r="M8678" s="111"/>
      <c r="N8678" s="111"/>
      <c r="O8678" s="112"/>
      <c r="AF8678" s="109"/>
      <c r="AG8678" s="109"/>
      <c r="AH8678" s="109"/>
      <c r="AN8678" s="109"/>
      <c r="AO8678" s="109"/>
      <c r="AP8678" s="109"/>
      <c r="BF8678" s="305"/>
      <c r="BG8678" s="305"/>
      <c r="BJ8678" s="344"/>
      <c r="BK8678" s="344"/>
      <c r="BS8678" s="305"/>
      <c r="BT8678" s="305"/>
      <c r="BU8678" s="305"/>
      <c r="BV8678" s="305"/>
      <c r="BW8678" s="305"/>
      <c r="BX8678" s="305"/>
      <c r="BY8678" s="305"/>
      <c r="BZ8678" s="305"/>
      <c r="CA8678" s="305"/>
      <c r="CE8678" s="110"/>
    </row>
    <row r="8679" spans="9:83" s="108" customFormat="1" x14ac:dyDescent="0.25">
      <c r="I8679" s="111"/>
      <c r="J8679" s="111"/>
      <c r="K8679" s="111"/>
      <c r="L8679" s="111"/>
      <c r="M8679" s="111"/>
      <c r="N8679" s="111"/>
      <c r="O8679" s="112"/>
      <c r="AF8679" s="109"/>
      <c r="AG8679" s="109"/>
      <c r="AH8679" s="109"/>
      <c r="AN8679" s="109"/>
      <c r="AO8679" s="109"/>
      <c r="AP8679" s="109"/>
      <c r="BF8679" s="305"/>
      <c r="BG8679" s="305"/>
      <c r="BJ8679" s="344"/>
      <c r="BK8679" s="344"/>
      <c r="BS8679" s="305"/>
      <c r="BT8679" s="305"/>
      <c r="BU8679" s="305"/>
      <c r="BV8679" s="305"/>
      <c r="BW8679" s="305"/>
      <c r="BX8679" s="305"/>
      <c r="BY8679" s="305"/>
      <c r="BZ8679" s="305"/>
      <c r="CA8679" s="305"/>
      <c r="CE8679" s="110"/>
    </row>
    <row r="8680" spans="9:83" s="108" customFormat="1" x14ac:dyDescent="0.25">
      <c r="I8680" s="111"/>
      <c r="J8680" s="111"/>
      <c r="K8680" s="111"/>
      <c r="L8680" s="111"/>
      <c r="M8680" s="111"/>
      <c r="N8680" s="111"/>
      <c r="O8680" s="112"/>
      <c r="AF8680" s="109"/>
      <c r="AG8680" s="109"/>
      <c r="AH8680" s="109"/>
      <c r="AN8680" s="109"/>
      <c r="AO8680" s="109"/>
      <c r="AP8680" s="109"/>
      <c r="BF8680" s="305"/>
      <c r="BG8680" s="305"/>
      <c r="BJ8680" s="344"/>
      <c r="BK8680" s="344"/>
      <c r="BS8680" s="305"/>
      <c r="BT8680" s="305"/>
      <c r="BU8680" s="305"/>
      <c r="BV8680" s="305"/>
      <c r="BW8680" s="305"/>
      <c r="BX8680" s="305"/>
      <c r="BY8680" s="305"/>
      <c r="BZ8680" s="305"/>
      <c r="CA8680" s="305"/>
      <c r="CE8680" s="110"/>
    </row>
    <row r="8681" spans="9:83" s="108" customFormat="1" x14ac:dyDescent="0.25">
      <c r="I8681" s="111"/>
      <c r="J8681" s="111"/>
      <c r="K8681" s="111"/>
      <c r="L8681" s="111"/>
      <c r="M8681" s="111"/>
      <c r="N8681" s="111"/>
      <c r="O8681" s="112"/>
      <c r="AF8681" s="109"/>
      <c r="AG8681" s="109"/>
      <c r="AH8681" s="109"/>
      <c r="AN8681" s="109"/>
      <c r="AO8681" s="109"/>
      <c r="AP8681" s="109"/>
      <c r="BF8681" s="305"/>
      <c r="BG8681" s="305"/>
      <c r="BJ8681" s="344"/>
      <c r="BK8681" s="344"/>
      <c r="BS8681" s="305"/>
      <c r="BT8681" s="305"/>
      <c r="BU8681" s="305"/>
      <c r="BV8681" s="305"/>
      <c r="BW8681" s="305"/>
      <c r="BX8681" s="305"/>
      <c r="BY8681" s="305"/>
      <c r="BZ8681" s="305"/>
      <c r="CA8681" s="305"/>
      <c r="CE8681" s="110"/>
    </row>
    <row r="8682" spans="9:83" s="108" customFormat="1" x14ac:dyDescent="0.25">
      <c r="I8682" s="111"/>
      <c r="J8682" s="111"/>
      <c r="K8682" s="111"/>
      <c r="L8682" s="111"/>
      <c r="M8682" s="111"/>
      <c r="N8682" s="111"/>
      <c r="O8682" s="112"/>
      <c r="AF8682" s="109"/>
      <c r="AG8682" s="109"/>
      <c r="AH8682" s="109"/>
      <c r="AN8682" s="109"/>
      <c r="AO8682" s="109"/>
      <c r="AP8682" s="109"/>
      <c r="BF8682" s="305"/>
      <c r="BG8682" s="305"/>
      <c r="BJ8682" s="344"/>
      <c r="BK8682" s="344"/>
      <c r="BS8682" s="305"/>
      <c r="BT8682" s="305"/>
      <c r="BU8682" s="305"/>
      <c r="BV8682" s="305"/>
      <c r="BW8682" s="305"/>
      <c r="BX8682" s="305"/>
      <c r="BY8682" s="305"/>
      <c r="BZ8682" s="305"/>
      <c r="CA8682" s="305"/>
      <c r="CE8682" s="110"/>
    </row>
    <row r="8683" spans="9:83" s="108" customFormat="1" x14ac:dyDescent="0.25">
      <c r="I8683" s="111"/>
      <c r="J8683" s="111"/>
      <c r="K8683" s="111"/>
      <c r="L8683" s="111"/>
      <c r="M8683" s="111"/>
      <c r="N8683" s="111"/>
      <c r="O8683" s="112"/>
      <c r="AF8683" s="109"/>
      <c r="AG8683" s="109"/>
      <c r="AH8683" s="109"/>
      <c r="AN8683" s="109"/>
      <c r="AO8683" s="109"/>
      <c r="AP8683" s="109"/>
      <c r="BF8683" s="305"/>
      <c r="BG8683" s="305"/>
      <c r="BJ8683" s="344"/>
      <c r="BK8683" s="344"/>
      <c r="BS8683" s="305"/>
      <c r="BT8683" s="305"/>
      <c r="BU8683" s="305"/>
      <c r="BV8683" s="305"/>
      <c r="BW8683" s="305"/>
      <c r="BX8683" s="305"/>
      <c r="BY8683" s="305"/>
      <c r="BZ8683" s="305"/>
      <c r="CA8683" s="305"/>
      <c r="CE8683" s="110"/>
    </row>
    <row r="8684" spans="9:83" s="108" customFormat="1" x14ac:dyDescent="0.25">
      <c r="I8684" s="111"/>
      <c r="J8684" s="111"/>
      <c r="K8684" s="111"/>
      <c r="L8684" s="111"/>
      <c r="M8684" s="111"/>
      <c r="N8684" s="111"/>
      <c r="O8684" s="112"/>
      <c r="AF8684" s="109"/>
      <c r="AG8684" s="109"/>
      <c r="AH8684" s="109"/>
      <c r="AN8684" s="109"/>
      <c r="AO8684" s="109"/>
      <c r="AP8684" s="109"/>
      <c r="BF8684" s="305"/>
      <c r="BG8684" s="305"/>
      <c r="BJ8684" s="344"/>
      <c r="BK8684" s="344"/>
      <c r="BS8684" s="305"/>
      <c r="BT8684" s="305"/>
      <c r="BU8684" s="305"/>
      <c r="BV8684" s="305"/>
      <c r="BW8684" s="305"/>
      <c r="BX8684" s="305"/>
      <c r="BY8684" s="305"/>
      <c r="BZ8684" s="305"/>
      <c r="CA8684" s="305"/>
      <c r="CE8684" s="110"/>
    </row>
    <row r="8685" spans="9:83" s="108" customFormat="1" x14ac:dyDescent="0.25">
      <c r="I8685" s="111"/>
      <c r="J8685" s="111"/>
      <c r="K8685" s="111"/>
      <c r="L8685" s="111"/>
      <c r="M8685" s="111"/>
      <c r="N8685" s="111"/>
      <c r="O8685" s="112"/>
      <c r="AF8685" s="109"/>
      <c r="AG8685" s="109"/>
      <c r="AH8685" s="109"/>
      <c r="AN8685" s="109"/>
      <c r="AO8685" s="109"/>
      <c r="AP8685" s="109"/>
      <c r="BF8685" s="305"/>
      <c r="BG8685" s="305"/>
      <c r="BJ8685" s="344"/>
      <c r="BK8685" s="344"/>
      <c r="BS8685" s="305"/>
      <c r="BT8685" s="305"/>
      <c r="BU8685" s="305"/>
      <c r="BV8685" s="305"/>
      <c r="BW8685" s="305"/>
      <c r="BX8685" s="305"/>
      <c r="BY8685" s="305"/>
      <c r="BZ8685" s="305"/>
      <c r="CA8685" s="305"/>
      <c r="CE8685" s="110"/>
    </row>
    <row r="8686" spans="9:83" s="108" customFormat="1" x14ac:dyDescent="0.25">
      <c r="I8686" s="111"/>
      <c r="J8686" s="111"/>
      <c r="K8686" s="111"/>
      <c r="L8686" s="111"/>
      <c r="M8686" s="111"/>
      <c r="N8686" s="111"/>
      <c r="O8686" s="112"/>
      <c r="AF8686" s="109"/>
      <c r="AG8686" s="109"/>
      <c r="AH8686" s="109"/>
      <c r="AN8686" s="109"/>
      <c r="AO8686" s="109"/>
      <c r="AP8686" s="109"/>
      <c r="BF8686" s="305"/>
      <c r="BG8686" s="305"/>
      <c r="BJ8686" s="344"/>
      <c r="BK8686" s="344"/>
      <c r="BS8686" s="305"/>
      <c r="BT8686" s="305"/>
      <c r="BU8686" s="305"/>
      <c r="BV8686" s="305"/>
      <c r="BW8686" s="305"/>
      <c r="BX8686" s="305"/>
      <c r="BY8686" s="305"/>
      <c r="BZ8686" s="305"/>
      <c r="CA8686" s="305"/>
      <c r="CE8686" s="110"/>
    </row>
    <row r="8687" spans="9:83" s="108" customFormat="1" x14ac:dyDescent="0.25">
      <c r="I8687" s="111"/>
      <c r="J8687" s="111"/>
      <c r="K8687" s="111"/>
      <c r="L8687" s="111"/>
      <c r="M8687" s="111"/>
      <c r="N8687" s="111"/>
      <c r="O8687" s="112"/>
      <c r="AF8687" s="109"/>
      <c r="AG8687" s="109"/>
      <c r="AH8687" s="109"/>
      <c r="AN8687" s="109"/>
      <c r="AO8687" s="109"/>
      <c r="AP8687" s="109"/>
      <c r="BF8687" s="305"/>
      <c r="BG8687" s="305"/>
      <c r="BJ8687" s="344"/>
      <c r="BK8687" s="344"/>
      <c r="BS8687" s="305"/>
      <c r="BT8687" s="305"/>
      <c r="BU8687" s="305"/>
      <c r="BV8687" s="305"/>
      <c r="BW8687" s="305"/>
      <c r="BX8687" s="305"/>
      <c r="BY8687" s="305"/>
      <c r="BZ8687" s="305"/>
      <c r="CA8687" s="305"/>
      <c r="CE8687" s="110"/>
    </row>
    <row r="8688" spans="9:83" s="108" customFormat="1" x14ac:dyDescent="0.25">
      <c r="I8688" s="111"/>
      <c r="J8688" s="111"/>
      <c r="K8688" s="111"/>
      <c r="L8688" s="111"/>
      <c r="M8688" s="111"/>
      <c r="N8688" s="111"/>
      <c r="O8688" s="112"/>
      <c r="AF8688" s="109"/>
      <c r="AG8688" s="109"/>
      <c r="AH8688" s="109"/>
      <c r="AN8688" s="109"/>
      <c r="AO8688" s="109"/>
      <c r="AP8688" s="109"/>
      <c r="BF8688" s="305"/>
      <c r="BG8688" s="305"/>
      <c r="BJ8688" s="344"/>
      <c r="BK8688" s="344"/>
      <c r="BS8688" s="305"/>
      <c r="BT8688" s="305"/>
      <c r="BU8688" s="305"/>
      <c r="BV8688" s="305"/>
      <c r="BW8688" s="305"/>
      <c r="BX8688" s="305"/>
      <c r="BY8688" s="305"/>
      <c r="BZ8688" s="305"/>
      <c r="CA8688" s="305"/>
      <c r="CE8688" s="110"/>
    </row>
    <row r="8689" spans="9:83" s="108" customFormat="1" x14ac:dyDescent="0.25">
      <c r="I8689" s="111"/>
      <c r="J8689" s="111"/>
      <c r="K8689" s="111"/>
      <c r="L8689" s="111"/>
      <c r="M8689" s="111"/>
      <c r="N8689" s="111"/>
      <c r="O8689" s="112"/>
      <c r="AF8689" s="109"/>
      <c r="AG8689" s="109"/>
      <c r="AH8689" s="109"/>
      <c r="AN8689" s="109"/>
      <c r="AO8689" s="109"/>
      <c r="AP8689" s="109"/>
      <c r="BF8689" s="305"/>
      <c r="BG8689" s="305"/>
      <c r="BJ8689" s="344"/>
      <c r="BK8689" s="344"/>
      <c r="BS8689" s="305"/>
      <c r="BT8689" s="305"/>
      <c r="BU8689" s="305"/>
      <c r="BV8689" s="305"/>
      <c r="BW8689" s="305"/>
      <c r="BX8689" s="305"/>
      <c r="BY8689" s="305"/>
      <c r="BZ8689" s="305"/>
      <c r="CA8689" s="305"/>
      <c r="CE8689" s="110"/>
    </row>
    <row r="8690" spans="9:83" s="108" customFormat="1" x14ac:dyDescent="0.25">
      <c r="I8690" s="111"/>
      <c r="J8690" s="111"/>
      <c r="K8690" s="111"/>
      <c r="L8690" s="111"/>
      <c r="M8690" s="111"/>
      <c r="N8690" s="111"/>
      <c r="O8690" s="112"/>
      <c r="AF8690" s="109"/>
      <c r="AG8690" s="109"/>
      <c r="AH8690" s="109"/>
      <c r="AN8690" s="109"/>
      <c r="AO8690" s="109"/>
      <c r="AP8690" s="109"/>
      <c r="BF8690" s="305"/>
      <c r="BG8690" s="305"/>
      <c r="BJ8690" s="344"/>
      <c r="BK8690" s="344"/>
      <c r="BS8690" s="305"/>
      <c r="BT8690" s="305"/>
      <c r="BU8690" s="305"/>
      <c r="BV8690" s="305"/>
      <c r="BW8690" s="305"/>
      <c r="BX8690" s="305"/>
      <c r="BY8690" s="305"/>
      <c r="BZ8690" s="305"/>
      <c r="CA8690" s="305"/>
      <c r="CE8690" s="110"/>
    </row>
    <row r="8691" spans="9:83" s="108" customFormat="1" x14ac:dyDescent="0.25">
      <c r="I8691" s="111"/>
      <c r="J8691" s="111"/>
      <c r="K8691" s="111"/>
      <c r="L8691" s="111"/>
      <c r="M8691" s="111"/>
      <c r="N8691" s="111"/>
      <c r="O8691" s="112"/>
      <c r="AF8691" s="109"/>
      <c r="AG8691" s="109"/>
      <c r="AH8691" s="109"/>
      <c r="AN8691" s="109"/>
      <c r="AO8691" s="109"/>
      <c r="AP8691" s="109"/>
      <c r="BF8691" s="305"/>
      <c r="BG8691" s="305"/>
      <c r="BJ8691" s="344"/>
      <c r="BK8691" s="344"/>
      <c r="BS8691" s="305"/>
      <c r="BT8691" s="305"/>
      <c r="BU8691" s="305"/>
      <c r="BV8691" s="305"/>
      <c r="BW8691" s="305"/>
      <c r="BX8691" s="305"/>
      <c r="BY8691" s="305"/>
      <c r="BZ8691" s="305"/>
      <c r="CA8691" s="305"/>
      <c r="CE8691" s="110"/>
    </row>
    <row r="8692" spans="9:83" s="108" customFormat="1" x14ac:dyDescent="0.25">
      <c r="I8692" s="111"/>
      <c r="J8692" s="111"/>
      <c r="K8692" s="111"/>
      <c r="L8692" s="111"/>
      <c r="M8692" s="111"/>
      <c r="N8692" s="111"/>
      <c r="O8692" s="112"/>
      <c r="AF8692" s="109"/>
      <c r="AG8692" s="109"/>
      <c r="AH8692" s="109"/>
      <c r="AN8692" s="109"/>
      <c r="AO8692" s="109"/>
      <c r="AP8692" s="109"/>
      <c r="BF8692" s="305"/>
      <c r="BG8692" s="305"/>
      <c r="BJ8692" s="344"/>
      <c r="BK8692" s="344"/>
      <c r="BS8692" s="305"/>
      <c r="BT8692" s="305"/>
      <c r="BU8692" s="305"/>
      <c r="BV8692" s="305"/>
      <c r="BW8692" s="305"/>
      <c r="BX8692" s="305"/>
      <c r="BY8692" s="305"/>
      <c r="BZ8692" s="305"/>
      <c r="CA8692" s="305"/>
      <c r="CE8692" s="110"/>
    </row>
    <row r="8693" spans="9:83" s="108" customFormat="1" x14ac:dyDescent="0.25">
      <c r="I8693" s="111"/>
      <c r="J8693" s="111"/>
      <c r="K8693" s="111"/>
      <c r="L8693" s="111"/>
      <c r="M8693" s="111"/>
      <c r="N8693" s="111"/>
      <c r="O8693" s="112"/>
      <c r="AF8693" s="109"/>
      <c r="AG8693" s="109"/>
      <c r="AH8693" s="109"/>
      <c r="AN8693" s="109"/>
      <c r="AO8693" s="109"/>
      <c r="AP8693" s="109"/>
      <c r="BF8693" s="305"/>
      <c r="BG8693" s="305"/>
      <c r="BJ8693" s="344"/>
      <c r="BK8693" s="344"/>
      <c r="BS8693" s="305"/>
      <c r="BT8693" s="305"/>
      <c r="BU8693" s="305"/>
      <c r="BV8693" s="305"/>
      <c r="BW8693" s="305"/>
      <c r="BX8693" s="305"/>
      <c r="BY8693" s="305"/>
      <c r="BZ8693" s="305"/>
      <c r="CA8693" s="305"/>
      <c r="CE8693" s="110"/>
    </row>
    <row r="8694" spans="9:83" s="108" customFormat="1" x14ac:dyDescent="0.25">
      <c r="I8694" s="111"/>
      <c r="J8694" s="111"/>
      <c r="K8694" s="111"/>
      <c r="L8694" s="111"/>
      <c r="M8694" s="111"/>
      <c r="N8694" s="111"/>
      <c r="O8694" s="112"/>
      <c r="AF8694" s="109"/>
      <c r="AG8694" s="109"/>
      <c r="AH8694" s="109"/>
      <c r="AN8694" s="109"/>
      <c r="AO8694" s="109"/>
      <c r="AP8694" s="109"/>
      <c r="BF8694" s="305"/>
      <c r="BG8694" s="305"/>
      <c r="BJ8694" s="344"/>
      <c r="BK8694" s="344"/>
      <c r="BS8694" s="305"/>
      <c r="BT8694" s="305"/>
      <c r="BU8694" s="305"/>
      <c r="BV8694" s="305"/>
      <c r="BW8694" s="305"/>
      <c r="BX8694" s="305"/>
      <c r="BY8694" s="305"/>
      <c r="BZ8694" s="305"/>
      <c r="CA8694" s="305"/>
      <c r="CE8694" s="110"/>
    </row>
    <row r="8695" spans="9:83" s="108" customFormat="1" x14ac:dyDescent="0.25">
      <c r="I8695" s="111"/>
      <c r="J8695" s="111"/>
      <c r="K8695" s="111"/>
      <c r="L8695" s="111"/>
      <c r="M8695" s="111"/>
      <c r="N8695" s="111"/>
      <c r="O8695" s="112"/>
      <c r="AF8695" s="109"/>
      <c r="AG8695" s="109"/>
      <c r="AH8695" s="109"/>
      <c r="AN8695" s="109"/>
      <c r="AO8695" s="109"/>
      <c r="AP8695" s="109"/>
      <c r="BF8695" s="305"/>
      <c r="BG8695" s="305"/>
      <c r="BJ8695" s="344"/>
      <c r="BK8695" s="344"/>
      <c r="BS8695" s="305"/>
      <c r="BT8695" s="305"/>
      <c r="BU8695" s="305"/>
      <c r="BV8695" s="305"/>
      <c r="BW8695" s="305"/>
      <c r="BX8695" s="305"/>
      <c r="BY8695" s="305"/>
      <c r="BZ8695" s="305"/>
      <c r="CA8695" s="305"/>
      <c r="CE8695" s="110"/>
    </row>
    <row r="8696" spans="9:83" s="108" customFormat="1" x14ac:dyDescent="0.25">
      <c r="I8696" s="111"/>
      <c r="J8696" s="111"/>
      <c r="K8696" s="111"/>
      <c r="L8696" s="111"/>
      <c r="M8696" s="111"/>
      <c r="N8696" s="111"/>
      <c r="O8696" s="112"/>
      <c r="AF8696" s="109"/>
      <c r="AG8696" s="109"/>
      <c r="AH8696" s="109"/>
      <c r="AN8696" s="109"/>
      <c r="AO8696" s="109"/>
      <c r="AP8696" s="109"/>
      <c r="BF8696" s="305"/>
      <c r="BG8696" s="305"/>
      <c r="BJ8696" s="344"/>
      <c r="BK8696" s="344"/>
      <c r="BS8696" s="305"/>
      <c r="BT8696" s="305"/>
      <c r="BU8696" s="305"/>
      <c r="BV8696" s="305"/>
      <c r="BW8696" s="305"/>
      <c r="BX8696" s="305"/>
      <c r="BY8696" s="305"/>
      <c r="BZ8696" s="305"/>
      <c r="CA8696" s="305"/>
      <c r="CE8696" s="110"/>
    </row>
    <row r="8697" spans="9:83" s="108" customFormat="1" x14ac:dyDescent="0.25">
      <c r="I8697" s="111"/>
      <c r="J8697" s="111"/>
      <c r="K8697" s="111"/>
      <c r="L8697" s="111"/>
      <c r="M8697" s="111"/>
      <c r="N8697" s="111"/>
      <c r="O8697" s="112"/>
      <c r="AF8697" s="109"/>
      <c r="AG8697" s="109"/>
      <c r="AH8697" s="109"/>
      <c r="AN8697" s="109"/>
      <c r="AO8697" s="109"/>
      <c r="AP8697" s="109"/>
      <c r="BF8697" s="305"/>
      <c r="BG8697" s="305"/>
      <c r="BJ8697" s="344"/>
      <c r="BK8697" s="344"/>
      <c r="BS8697" s="305"/>
      <c r="BT8697" s="305"/>
      <c r="BU8697" s="305"/>
      <c r="BV8697" s="305"/>
      <c r="BW8697" s="305"/>
      <c r="BX8697" s="305"/>
      <c r="BY8697" s="305"/>
      <c r="BZ8697" s="305"/>
      <c r="CA8697" s="305"/>
      <c r="CE8697" s="110"/>
    </row>
    <row r="8698" spans="9:83" s="108" customFormat="1" x14ac:dyDescent="0.25">
      <c r="I8698" s="111"/>
      <c r="J8698" s="111"/>
      <c r="K8698" s="111"/>
      <c r="L8698" s="111"/>
      <c r="M8698" s="111"/>
      <c r="N8698" s="111"/>
      <c r="O8698" s="112"/>
      <c r="AF8698" s="109"/>
      <c r="AG8698" s="109"/>
      <c r="AH8698" s="109"/>
      <c r="AN8698" s="109"/>
      <c r="AO8698" s="109"/>
      <c r="AP8698" s="109"/>
      <c r="BF8698" s="305"/>
      <c r="BG8698" s="305"/>
      <c r="BJ8698" s="344"/>
      <c r="BK8698" s="344"/>
      <c r="BS8698" s="305"/>
      <c r="BT8698" s="305"/>
      <c r="BU8698" s="305"/>
      <c r="BV8698" s="305"/>
      <c r="BW8698" s="305"/>
      <c r="BX8698" s="305"/>
      <c r="BY8698" s="305"/>
      <c r="BZ8698" s="305"/>
      <c r="CA8698" s="305"/>
      <c r="CE8698" s="110"/>
    </row>
    <row r="8699" spans="9:83" s="108" customFormat="1" x14ac:dyDescent="0.25">
      <c r="I8699" s="111"/>
      <c r="J8699" s="111"/>
      <c r="K8699" s="111"/>
      <c r="L8699" s="111"/>
      <c r="M8699" s="111"/>
      <c r="N8699" s="111"/>
      <c r="O8699" s="112"/>
      <c r="AF8699" s="109"/>
      <c r="AG8699" s="109"/>
      <c r="AH8699" s="109"/>
      <c r="AN8699" s="109"/>
      <c r="AO8699" s="109"/>
      <c r="AP8699" s="109"/>
      <c r="BF8699" s="305"/>
      <c r="BG8699" s="305"/>
      <c r="BJ8699" s="344"/>
      <c r="BK8699" s="344"/>
      <c r="BS8699" s="305"/>
      <c r="BT8699" s="305"/>
      <c r="BU8699" s="305"/>
      <c r="BV8699" s="305"/>
      <c r="BW8699" s="305"/>
      <c r="BX8699" s="305"/>
      <c r="BY8699" s="305"/>
      <c r="BZ8699" s="305"/>
      <c r="CA8699" s="305"/>
      <c r="CE8699" s="110"/>
    </row>
    <row r="8700" spans="9:83" s="108" customFormat="1" x14ac:dyDescent="0.25">
      <c r="I8700" s="111"/>
      <c r="J8700" s="111"/>
      <c r="K8700" s="111"/>
      <c r="L8700" s="111"/>
      <c r="M8700" s="111"/>
      <c r="N8700" s="111"/>
      <c r="O8700" s="112"/>
      <c r="AF8700" s="109"/>
      <c r="AG8700" s="109"/>
      <c r="AH8700" s="109"/>
      <c r="AN8700" s="109"/>
      <c r="AO8700" s="109"/>
      <c r="AP8700" s="109"/>
      <c r="BF8700" s="305"/>
      <c r="BG8700" s="305"/>
      <c r="BJ8700" s="344"/>
      <c r="BK8700" s="344"/>
      <c r="BS8700" s="305"/>
      <c r="BT8700" s="305"/>
      <c r="BU8700" s="305"/>
      <c r="BV8700" s="305"/>
      <c r="BW8700" s="305"/>
      <c r="BX8700" s="305"/>
      <c r="BY8700" s="305"/>
      <c r="BZ8700" s="305"/>
      <c r="CA8700" s="305"/>
      <c r="CE8700" s="110"/>
    </row>
    <row r="8701" spans="9:83" s="108" customFormat="1" x14ac:dyDescent="0.25">
      <c r="I8701" s="111"/>
      <c r="J8701" s="111"/>
      <c r="K8701" s="111"/>
      <c r="L8701" s="111"/>
      <c r="M8701" s="111"/>
      <c r="N8701" s="111"/>
      <c r="O8701" s="112"/>
      <c r="AF8701" s="109"/>
      <c r="AG8701" s="109"/>
      <c r="AH8701" s="109"/>
      <c r="AN8701" s="109"/>
      <c r="AO8701" s="109"/>
      <c r="AP8701" s="109"/>
      <c r="BF8701" s="305"/>
      <c r="BG8701" s="305"/>
      <c r="BJ8701" s="344"/>
      <c r="BK8701" s="344"/>
      <c r="BS8701" s="305"/>
      <c r="BT8701" s="305"/>
      <c r="BU8701" s="305"/>
      <c r="BV8701" s="305"/>
      <c r="BW8701" s="305"/>
      <c r="BX8701" s="305"/>
      <c r="BY8701" s="305"/>
      <c r="BZ8701" s="305"/>
      <c r="CA8701" s="305"/>
      <c r="CE8701" s="110"/>
    </row>
    <row r="8702" spans="9:83" s="108" customFormat="1" x14ac:dyDescent="0.25">
      <c r="I8702" s="111"/>
      <c r="J8702" s="111"/>
      <c r="K8702" s="111"/>
      <c r="L8702" s="111"/>
      <c r="M8702" s="111"/>
      <c r="N8702" s="111"/>
      <c r="O8702" s="112"/>
      <c r="AF8702" s="109"/>
      <c r="AG8702" s="109"/>
      <c r="AH8702" s="109"/>
      <c r="AN8702" s="109"/>
      <c r="AO8702" s="109"/>
      <c r="AP8702" s="109"/>
      <c r="BF8702" s="305"/>
      <c r="BG8702" s="305"/>
      <c r="BJ8702" s="344"/>
      <c r="BK8702" s="344"/>
      <c r="BS8702" s="305"/>
      <c r="BT8702" s="305"/>
      <c r="BU8702" s="305"/>
      <c r="BV8702" s="305"/>
      <c r="BW8702" s="305"/>
      <c r="BX8702" s="305"/>
      <c r="BY8702" s="305"/>
      <c r="BZ8702" s="305"/>
      <c r="CA8702" s="305"/>
      <c r="CE8702" s="110"/>
    </row>
    <row r="8703" spans="9:83" s="108" customFormat="1" x14ac:dyDescent="0.25">
      <c r="I8703" s="111"/>
      <c r="J8703" s="111"/>
      <c r="K8703" s="111"/>
      <c r="L8703" s="111"/>
      <c r="M8703" s="111"/>
      <c r="N8703" s="111"/>
      <c r="O8703" s="112"/>
      <c r="AF8703" s="109"/>
      <c r="AG8703" s="109"/>
      <c r="AH8703" s="109"/>
      <c r="AN8703" s="109"/>
      <c r="AO8703" s="109"/>
      <c r="AP8703" s="109"/>
      <c r="BF8703" s="305"/>
      <c r="BG8703" s="305"/>
      <c r="BJ8703" s="344"/>
      <c r="BK8703" s="344"/>
      <c r="BS8703" s="305"/>
      <c r="BT8703" s="305"/>
      <c r="BU8703" s="305"/>
      <c r="BV8703" s="305"/>
      <c r="BW8703" s="305"/>
      <c r="BX8703" s="305"/>
      <c r="BY8703" s="305"/>
      <c r="BZ8703" s="305"/>
      <c r="CA8703" s="305"/>
      <c r="CE8703" s="110"/>
    </row>
    <row r="8704" spans="9:83" s="108" customFormat="1" x14ac:dyDescent="0.25">
      <c r="I8704" s="111"/>
      <c r="J8704" s="111"/>
      <c r="K8704" s="111"/>
      <c r="L8704" s="111"/>
      <c r="M8704" s="111"/>
      <c r="N8704" s="111"/>
      <c r="O8704" s="112"/>
      <c r="AF8704" s="109"/>
      <c r="AG8704" s="109"/>
      <c r="AH8704" s="109"/>
      <c r="AN8704" s="109"/>
      <c r="AO8704" s="109"/>
      <c r="AP8704" s="109"/>
      <c r="BF8704" s="305"/>
      <c r="BG8704" s="305"/>
      <c r="BJ8704" s="344"/>
      <c r="BK8704" s="344"/>
      <c r="BS8704" s="305"/>
      <c r="BT8704" s="305"/>
      <c r="BU8704" s="305"/>
      <c r="BV8704" s="305"/>
      <c r="BW8704" s="305"/>
      <c r="BX8704" s="305"/>
      <c r="BY8704" s="305"/>
      <c r="BZ8704" s="305"/>
      <c r="CA8704" s="305"/>
      <c r="CE8704" s="110"/>
    </row>
    <row r="8705" spans="9:83" s="108" customFormat="1" x14ac:dyDescent="0.25">
      <c r="I8705" s="111"/>
      <c r="J8705" s="111"/>
      <c r="K8705" s="111"/>
      <c r="L8705" s="111"/>
      <c r="M8705" s="111"/>
      <c r="N8705" s="111"/>
      <c r="O8705" s="112"/>
      <c r="AF8705" s="109"/>
      <c r="AG8705" s="109"/>
      <c r="AH8705" s="109"/>
      <c r="AN8705" s="109"/>
      <c r="AO8705" s="109"/>
      <c r="AP8705" s="109"/>
      <c r="BF8705" s="305"/>
      <c r="BG8705" s="305"/>
      <c r="BJ8705" s="344"/>
      <c r="BK8705" s="344"/>
      <c r="BS8705" s="305"/>
      <c r="BT8705" s="305"/>
      <c r="BU8705" s="305"/>
      <c r="BV8705" s="305"/>
      <c r="BW8705" s="305"/>
      <c r="BX8705" s="305"/>
      <c r="BY8705" s="305"/>
      <c r="BZ8705" s="305"/>
      <c r="CA8705" s="305"/>
      <c r="CE8705" s="110"/>
    </row>
    <row r="8706" spans="9:83" s="108" customFormat="1" x14ac:dyDescent="0.25">
      <c r="I8706" s="111"/>
      <c r="J8706" s="111"/>
      <c r="K8706" s="111"/>
      <c r="L8706" s="111"/>
      <c r="M8706" s="111"/>
      <c r="N8706" s="111"/>
      <c r="O8706" s="112"/>
      <c r="AF8706" s="109"/>
      <c r="AG8706" s="109"/>
      <c r="AH8706" s="109"/>
      <c r="AN8706" s="109"/>
      <c r="AO8706" s="109"/>
      <c r="AP8706" s="109"/>
      <c r="BF8706" s="305"/>
      <c r="BG8706" s="305"/>
      <c r="BJ8706" s="344"/>
      <c r="BK8706" s="344"/>
      <c r="BS8706" s="305"/>
      <c r="BT8706" s="305"/>
      <c r="BU8706" s="305"/>
      <c r="BV8706" s="305"/>
      <c r="BW8706" s="305"/>
      <c r="BX8706" s="305"/>
      <c r="BY8706" s="305"/>
      <c r="BZ8706" s="305"/>
      <c r="CA8706" s="305"/>
      <c r="CE8706" s="110"/>
    </row>
    <row r="8707" spans="9:83" s="108" customFormat="1" x14ac:dyDescent="0.25">
      <c r="I8707" s="111"/>
      <c r="J8707" s="111"/>
      <c r="K8707" s="111"/>
      <c r="L8707" s="111"/>
      <c r="M8707" s="111"/>
      <c r="N8707" s="111"/>
      <c r="O8707" s="112"/>
      <c r="AF8707" s="109"/>
      <c r="AG8707" s="109"/>
      <c r="AH8707" s="109"/>
      <c r="AN8707" s="109"/>
      <c r="AO8707" s="109"/>
      <c r="AP8707" s="109"/>
      <c r="BF8707" s="305"/>
      <c r="BG8707" s="305"/>
      <c r="BJ8707" s="344"/>
      <c r="BK8707" s="344"/>
      <c r="BS8707" s="305"/>
      <c r="BT8707" s="305"/>
      <c r="BU8707" s="305"/>
      <c r="BV8707" s="305"/>
      <c r="BW8707" s="305"/>
      <c r="BX8707" s="305"/>
      <c r="BY8707" s="305"/>
      <c r="BZ8707" s="305"/>
      <c r="CA8707" s="305"/>
      <c r="CE8707" s="110"/>
    </row>
    <row r="8708" spans="9:83" s="108" customFormat="1" x14ac:dyDescent="0.25">
      <c r="I8708" s="111"/>
      <c r="J8708" s="111"/>
      <c r="K8708" s="111"/>
      <c r="L8708" s="111"/>
      <c r="M8708" s="111"/>
      <c r="N8708" s="111"/>
      <c r="O8708" s="112"/>
      <c r="AF8708" s="109"/>
      <c r="AG8708" s="109"/>
      <c r="AH8708" s="109"/>
      <c r="AN8708" s="109"/>
      <c r="AO8708" s="109"/>
      <c r="AP8708" s="109"/>
      <c r="BF8708" s="305"/>
      <c r="BG8708" s="305"/>
      <c r="BJ8708" s="344"/>
      <c r="BK8708" s="344"/>
      <c r="BS8708" s="305"/>
      <c r="BT8708" s="305"/>
      <c r="BU8708" s="305"/>
      <c r="BV8708" s="305"/>
      <c r="BW8708" s="305"/>
      <c r="BX8708" s="305"/>
      <c r="BY8708" s="305"/>
      <c r="BZ8708" s="305"/>
      <c r="CA8708" s="305"/>
      <c r="CE8708" s="110"/>
    </row>
    <row r="8709" spans="9:83" s="108" customFormat="1" x14ac:dyDescent="0.25">
      <c r="I8709" s="111"/>
      <c r="J8709" s="111"/>
      <c r="K8709" s="111"/>
      <c r="L8709" s="111"/>
      <c r="M8709" s="111"/>
      <c r="N8709" s="111"/>
      <c r="O8709" s="112"/>
      <c r="AF8709" s="109"/>
      <c r="AG8709" s="109"/>
      <c r="AH8709" s="109"/>
      <c r="AN8709" s="109"/>
      <c r="AO8709" s="109"/>
      <c r="AP8709" s="109"/>
      <c r="BF8709" s="305"/>
      <c r="BG8709" s="305"/>
      <c r="BJ8709" s="344"/>
      <c r="BK8709" s="344"/>
      <c r="BS8709" s="305"/>
      <c r="BT8709" s="305"/>
      <c r="BU8709" s="305"/>
      <c r="BV8709" s="305"/>
      <c r="BW8709" s="305"/>
      <c r="BX8709" s="305"/>
      <c r="BY8709" s="305"/>
      <c r="BZ8709" s="305"/>
      <c r="CA8709" s="305"/>
      <c r="CE8709" s="110"/>
    </row>
    <row r="8710" spans="9:83" s="108" customFormat="1" x14ac:dyDescent="0.25">
      <c r="I8710" s="111"/>
      <c r="J8710" s="111"/>
      <c r="K8710" s="111"/>
      <c r="L8710" s="111"/>
      <c r="M8710" s="111"/>
      <c r="N8710" s="111"/>
      <c r="O8710" s="112"/>
      <c r="AF8710" s="109"/>
      <c r="AG8710" s="109"/>
      <c r="AH8710" s="109"/>
      <c r="AN8710" s="109"/>
      <c r="AO8710" s="109"/>
      <c r="AP8710" s="109"/>
      <c r="BF8710" s="305"/>
      <c r="BG8710" s="305"/>
      <c r="BJ8710" s="344"/>
      <c r="BK8710" s="344"/>
      <c r="BS8710" s="305"/>
      <c r="BT8710" s="305"/>
      <c r="BU8710" s="305"/>
      <c r="BV8710" s="305"/>
      <c r="BW8710" s="305"/>
      <c r="BX8710" s="305"/>
      <c r="BY8710" s="305"/>
      <c r="BZ8710" s="305"/>
      <c r="CA8710" s="305"/>
      <c r="CE8710" s="110"/>
    </row>
    <row r="8711" spans="9:83" s="108" customFormat="1" x14ac:dyDescent="0.25">
      <c r="I8711" s="111"/>
      <c r="J8711" s="111"/>
      <c r="K8711" s="111"/>
      <c r="L8711" s="111"/>
      <c r="M8711" s="111"/>
      <c r="N8711" s="111"/>
      <c r="O8711" s="112"/>
      <c r="AF8711" s="109"/>
      <c r="AG8711" s="109"/>
      <c r="AH8711" s="109"/>
      <c r="AN8711" s="109"/>
      <c r="AO8711" s="109"/>
      <c r="AP8711" s="109"/>
      <c r="BF8711" s="305"/>
      <c r="BG8711" s="305"/>
      <c r="BJ8711" s="344"/>
      <c r="BK8711" s="344"/>
      <c r="BS8711" s="305"/>
      <c r="BT8711" s="305"/>
      <c r="BU8711" s="305"/>
      <c r="BV8711" s="305"/>
      <c r="BW8711" s="305"/>
      <c r="BX8711" s="305"/>
      <c r="BY8711" s="305"/>
      <c r="BZ8711" s="305"/>
      <c r="CA8711" s="305"/>
      <c r="CE8711" s="110"/>
    </row>
    <row r="8712" spans="9:83" s="108" customFormat="1" x14ac:dyDescent="0.25">
      <c r="I8712" s="111"/>
      <c r="J8712" s="111"/>
      <c r="K8712" s="111"/>
      <c r="L8712" s="111"/>
      <c r="M8712" s="111"/>
      <c r="N8712" s="111"/>
      <c r="O8712" s="112"/>
      <c r="AF8712" s="109"/>
      <c r="AG8712" s="109"/>
      <c r="AH8712" s="109"/>
      <c r="AN8712" s="109"/>
      <c r="AO8712" s="109"/>
      <c r="AP8712" s="109"/>
      <c r="BF8712" s="305"/>
      <c r="BG8712" s="305"/>
      <c r="BJ8712" s="344"/>
      <c r="BK8712" s="344"/>
      <c r="BS8712" s="305"/>
      <c r="BT8712" s="305"/>
      <c r="BU8712" s="305"/>
      <c r="BV8712" s="305"/>
      <c r="BW8712" s="305"/>
      <c r="BX8712" s="305"/>
      <c r="BY8712" s="305"/>
      <c r="BZ8712" s="305"/>
      <c r="CA8712" s="305"/>
      <c r="CE8712" s="110"/>
    </row>
    <row r="8713" spans="9:83" s="108" customFormat="1" x14ac:dyDescent="0.25">
      <c r="I8713" s="111"/>
      <c r="J8713" s="111"/>
      <c r="K8713" s="111"/>
      <c r="L8713" s="111"/>
      <c r="M8713" s="111"/>
      <c r="N8713" s="111"/>
      <c r="O8713" s="112"/>
      <c r="AF8713" s="109"/>
      <c r="AG8713" s="109"/>
      <c r="AH8713" s="109"/>
      <c r="AN8713" s="109"/>
      <c r="AO8713" s="109"/>
      <c r="AP8713" s="109"/>
      <c r="BF8713" s="305"/>
      <c r="BG8713" s="305"/>
      <c r="BJ8713" s="344"/>
      <c r="BK8713" s="344"/>
      <c r="BS8713" s="305"/>
      <c r="BT8713" s="305"/>
      <c r="BU8713" s="305"/>
      <c r="BV8713" s="305"/>
      <c r="BW8713" s="305"/>
      <c r="BX8713" s="305"/>
      <c r="BY8713" s="305"/>
      <c r="BZ8713" s="305"/>
      <c r="CA8713" s="305"/>
      <c r="CE8713" s="110"/>
    </row>
    <row r="8714" spans="9:83" s="108" customFormat="1" x14ac:dyDescent="0.25">
      <c r="I8714" s="111"/>
      <c r="J8714" s="111"/>
      <c r="K8714" s="111"/>
      <c r="L8714" s="111"/>
      <c r="M8714" s="111"/>
      <c r="N8714" s="111"/>
      <c r="O8714" s="112"/>
      <c r="AF8714" s="109"/>
      <c r="AG8714" s="109"/>
      <c r="AH8714" s="109"/>
      <c r="AN8714" s="109"/>
      <c r="AO8714" s="109"/>
      <c r="AP8714" s="109"/>
      <c r="BF8714" s="305"/>
      <c r="BG8714" s="305"/>
      <c r="BJ8714" s="344"/>
      <c r="BK8714" s="344"/>
      <c r="BS8714" s="305"/>
      <c r="BT8714" s="305"/>
      <c r="BU8714" s="305"/>
      <c r="BV8714" s="305"/>
      <c r="BW8714" s="305"/>
      <c r="BX8714" s="305"/>
      <c r="BY8714" s="305"/>
      <c r="BZ8714" s="305"/>
      <c r="CA8714" s="305"/>
      <c r="CE8714" s="110"/>
    </row>
    <row r="8715" spans="9:83" s="108" customFormat="1" x14ac:dyDescent="0.25">
      <c r="I8715" s="111"/>
      <c r="J8715" s="111"/>
      <c r="K8715" s="111"/>
      <c r="L8715" s="111"/>
      <c r="M8715" s="111"/>
      <c r="N8715" s="111"/>
      <c r="O8715" s="112"/>
      <c r="AF8715" s="109"/>
      <c r="AG8715" s="109"/>
      <c r="AH8715" s="109"/>
      <c r="AN8715" s="109"/>
      <c r="AO8715" s="109"/>
      <c r="AP8715" s="109"/>
      <c r="BF8715" s="305"/>
      <c r="BG8715" s="305"/>
      <c r="BJ8715" s="344"/>
      <c r="BK8715" s="344"/>
      <c r="BS8715" s="305"/>
      <c r="BT8715" s="305"/>
      <c r="BU8715" s="305"/>
      <c r="BV8715" s="305"/>
      <c r="BW8715" s="305"/>
      <c r="BX8715" s="305"/>
      <c r="BY8715" s="305"/>
      <c r="BZ8715" s="305"/>
      <c r="CA8715" s="305"/>
      <c r="CE8715" s="110"/>
    </row>
    <row r="8716" spans="9:83" s="108" customFormat="1" x14ac:dyDescent="0.25">
      <c r="I8716" s="111"/>
      <c r="J8716" s="111"/>
      <c r="K8716" s="111"/>
      <c r="L8716" s="111"/>
      <c r="M8716" s="111"/>
      <c r="N8716" s="111"/>
      <c r="O8716" s="112"/>
      <c r="AF8716" s="109"/>
      <c r="AG8716" s="109"/>
      <c r="AH8716" s="109"/>
      <c r="AN8716" s="109"/>
      <c r="AO8716" s="109"/>
      <c r="AP8716" s="109"/>
      <c r="BF8716" s="305"/>
      <c r="BG8716" s="305"/>
      <c r="BJ8716" s="344"/>
      <c r="BK8716" s="344"/>
      <c r="BS8716" s="305"/>
      <c r="BT8716" s="305"/>
      <c r="BU8716" s="305"/>
      <c r="BV8716" s="305"/>
      <c r="BW8716" s="305"/>
      <c r="BX8716" s="305"/>
      <c r="BY8716" s="305"/>
      <c r="BZ8716" s="305"/>
      <c r="CA8716" s="305"/>
      <c r="CE8716" s="110"/>
    </row>
    <row r="8717" spans="9:83" s="108" customFormat="1" x14ac:dyDescent="0.25">
      <c r="I8717" s="111"/>
      <c r="J8717" s="111"/>
      <c r="K8717" s="111"/>
      <c r="L8717" s="111"/>
      <c r="M8717" s="111"/>
      <c r="N8717" s="111"/>
      <c r="O8717" s="112"/>
      <c r="AF8717" s="109"/>
      <c r="AG8717" s="109"/>
      <c r="AH8717" s="109"/>
      <c r="AN8717" s="109"/>
      <c r="AO8717" s="109"/>
      <c r="AP8717" s="109"/>
      <c r="BF8717" s="305"/>
      <c r="BG8717" s="305"/>
      <c r="BJ8717" s="344"/>
      <c r="BK8717" s="344"/>
      <c r="BS8717" s="305"/>
      <c r="BT8717" s="305"/>
      <c r="BU8717" s="305"/>
      <c r="BV8717" s="305"/>
      <c r="BW8717" s="305"/>
      <c r="BX8717" s="305"/>
      <c r="BY8717" s="305"/>
      <c r="BZ8717" s="305"/>
      <c r="CA8717" s="305"/>
      <c r="CE8717" s="110"/>
    </row>
    <row r="8718" spans="9:83" s="108" customFormat="1" x14ac:dyDescent="0.25">
      <c r="I8718" s="111"/>
      <c r="J8718" s="111"/>
      <c r="K8718" s="111"/>
      <c r="L8718" s="111"/>
      <c r="M8718" s="111"/>
      <c r="N8718" s="111"/>
      <c r="O8718" s="112"/>
      <c r="AF8718" s="109"/>
      <c r="AG8718" s="109"/>
      <c r="AH8718" s="109"/>
      <c r="AN8718" s="109"/>
      <c r="AO8718" s="109"/>
      <c r="AP8718" s="109"/>
      <c r="BF8718" s="305"/>
      <c r="BG8718" s="305"/>
      <c r="BJ8718" s="344"/>
      <c r="BK8718" s="344"/>
      <c r="BS8718" s="305"/>
      <c r="BT8718" s="305"/>
      <c r="BU8718" s="305"/>
      <c r="BV8718" s="305"/>
      <c r="BW8718" s="305"/>
      <c r="BX8718" s="305"/>
      <c r="BY8718" s="305"/>
      <c r="BZ8718" s="305"/>
      <c r="CA8718" s="305"/>
      <c r="CE8718" s="110"/>
    </row>
    <row r="8719" spans="9:83" s="108" customFormat="1" x14ac:dyDescent="0.25">
      <c r="I8719" s="111"/>
      <c r="J8719" s="111"/>
      <c r="K8719" s="111"/>
      <c r="L8719" s="111"/>
      <c r="M8719" s="111"/>
      <c r="N8719" s="111"/>
      <c r="O8719" s="112"/>
      <c r="AF8719" s="109"/>
      <c r="AG8719" s="109"/>
      <c r="AH8719" s="109"/>
      <c r="AN8719" s="109"/>
      <c r="AO8719" s="109"/>
      <c r="AP8719" s="109"/>
      <c r="BF8719" s="305"/>
      <c r="BG8719" s="305"/>
      <c r="BJ8719" s="344"/>
      <c r="BK8719" s="344"/>
      <c r="BS8719" s="305"/>
      <c r="BT8719" s="305"/>
      <c r="BU8719" s="305"/>
      <c r="BV8719" s="305"/>
      <c r="BW8719" s="305"/>
      <c r="BX8719" s="305"/>
      <c r="BY8719" s="305"/>
      <c r="BZ8719" s="305"/>
      <c r="CA8719" s="305"/>
      <c r="CE8719" s="110"/>
    </row>
    <row r="8720" spans="9:83" s="108" customFormat="1" x14ac:dyDescent="0.25">
      <c r="I8720" s="111"/>
      <c r="J8720" s="111"/>
      <c r="K8720" s="111"/>
      <c r="L8720" s="111"/>
      <c r="M8720" s="111"/>
      <c r="N8720" s="111"/>
      <c r="O8720" s="112"/>
      <c r="AF8720" s="109"/>
      <c r="AG8720" s="109"/>
      <c r="AH8720" s="109"/>
      <c r="AN8720" s="109"/>
      <c r="AO8720" s="109"/>
      <c r="AP8720" s="109"/>
      <c r="BF8720" s="305"/>
      <c r="BG8720" s="305"/>
      <c r="BJ8720" s="344"/>
      <c r="BK8720" s="344"/>
      <c r="BS8720" s="305"/>
      <c r="BT8720" s="305"/>
      <c r="BU8720" s="305"/>
      <c r="BV8720" s="305"/>
      <c r="BW8720" s="305"/>
      <c r="BX8720" s="305"/>
      <c r="BY8720" s="305"/>
      <c r="BZ8720" s="305"/>
      <c r="CA8720" s="305"/>
      <c r="CE8720" s="110"/>
    </row>
    <row r="8721" spans="9:83" s="108" customFormat="1" x14ac:dyDescent="0.25">
      <c r="I8721" s="111"/>
      <c r="J8721" s="111"/>
      <c r="K8721" s="111"/>
      <c r="L8721" s="111"/>
      <c r="M8721" s="111"/>
      <c r="N8721" s="111"/>
      <c r="O8721" s="112"/>
      <c r="AF8721" s="109"/>
      <c r="AG8721" s="109"/>
      <c r="AH8721" s="109"/>
      <c r="AN8721" s="109"/>
      <c r="AO8721" s="109"/>
      <c r="AP8721" s="109"/>
      <c r="BF8721" s="305"/>
      <c r="BG8721" s="305"/>
      <c r="BJ8721" s="344"/>
      <c r="BK8721" s="344"/>
      <c r="BS8721" s="305"/>
      <c r="BT8721" s="305"/>
      <c r="BU8721" s="305"/>
      <c r="BV8721" s="305"/>
      <c r="BW8721" s="305"/>
      <c r="BX8721" s="305"/>
      <c r="BY8721" s="305"/>
      <c r="BZ8721" s="305"/>
      <c r="CA8721" s="305"/>
      <c r="CE8721" s="110"/>
    </row>
    <row r="8722" spans="9:83" s="108" customFormat="1" x14ac:dyDescent="0.25">
      <c r="I8722" s="111"/>
      <c r="J8722" s="111"/>
      <c r="K8722" s="111"/>
      <c r="L8722" s="111"/>
      <c r="M8722" s="111"/>
      <c r="N8722" s="111"/>
      <c r="O8722" s="112"/>
      <c r="AF8722" s="109"/>
      <c r="AG8722" s="109"/>
      <c r="AH8722" s="109"/>
      <c r="AN8722" s="109"/>
      <c r="AO8722" s="109"/>
      <c r="AP8722" s="109"/>
      <c r="BF8722" s="305"/>
      <c r="BG8722" s="305"/>
      <c r="BJ8722" s="344"/>
      <c r="BK8722" s="344"/>
      <c r="BS8722" s="305"/>
      <c r="BT8722" s="305"/>
      <c r="BU8722" s="305"/>
      <c r="BV8722" s="305"/>
      <c r="BW8722" s="305"/>
      <c r="BX8722" s="305"/>
      <c r="BY8722" s="305"/>
      <c r="BZ8722" s="305"/>
      <c r="CA8722" s="305"/>
      <c r="CE8722" s="110"/>
    </row>
    <row r="8723" spans="9:83" s="108" customFormat="1" x14ac:dyDescent="0.25">
      <c r="I8723" s="111"/>
      <c r="J8723" s="111"/>
      <c r="K8723" s="111"/>
      <c r="L8723" s="111"/>
      <c r="M8723" s="111"/>
      <c r="N8723" s="111"/>
      <c r="O8723" s="112"/>
      <c r="AF8723" s="109"/>
      <c r="AG8723" s="109"/>
      <c r="AH8723" s="109"/>
      <c r="AN8723" s="109"/>
      <c r="AO8723" s="109"/>
      <c r="AP8723" s="109"/>
      <c r="BF8723" s="305"/>
      <c r="BG8723" s="305"/>
      <c r="BJ8723" s="344"/>
      <c r="BK8723" s="344"/>
      <c r="BS8723" s="305"/>
      <c r="BT8723" s="305"/>
      <c r="BU8723" s="305"/>
      <c r="BV8723" s="305"/>
      <c r="BW8723" s="305"/>
      <c r="BX8723" s="305"/>
      <c r="BY8723" s="305"/>
      <c r="BZ8723" s="305"/>
      <c r="CA8723" s="305"/>
      <c r="CE8723" s="110"/>
    </row>
    <row r="8724" spans="9:83" s="108" customFormat="1" x14ac:dyDescent="0.25">
      <c r="I8724" s="111"/>
      <c r="J8724" s="111"/>
      <c r="K8724" s="111"/>
      <c r="L8724" s="111"/>
      <c r="M8724" s="111"/>
      <c r="N8724" s="111"/>
      <c r="O8724" s="112"/>
      <c r="AF8724" s="109"/>
      <c r="AG8724" s="109"/>
      <c r="AH8724" s="109"/>
      <c r="AN8724" s="109"/>
      <c r="AO8724" s="109"/>
      <c r="AP8724" s="109"/>
      <c r="BF8724" s="305"/>
      <c r="BG8724" s="305"/>
      <c r="BJ8724" s="344"/>
      <c r="BK8724" s="344"/>
      <c r="BS8724" s="305"/>
      <c r="BT8724" s="305"/>
      <c r="BU8724" s="305"/>
      <c r="BV8724" s="305"/>
      <c r="BW8724" s="305"/>
      <c r="BX8724" s="305"/>
      <c r="BY8724" s="305"/>
      <c r="BZ8724" s="305"/>
      <c r="CA8724" s="305"/>
      <c r="CE8724" s="110"/>
    </row>
    <row r="8725" spans="9:83" s="108" customFormat="1" x14ac:dyDescent="0.25">
      <c r="I8725" s="111"/>
      <c r="J8725" s="111"/>
      <c r="K8725" s="111"/>
      <c r="L8725" s="111"/>
      <c r="M8725" s="111"/>
      <c r="N8725" s="111"/>
      <c r="O8725" s="112"/>
      <c r="AF8725" s="109"/>
      <c r="AG8725" s="109"/>
      <c r="AH8725" s="109"/>
      <c r="AN8725" s="109"/>
      <c r="AO8725" s="109"/>
      <c r="AP8725" s="109"/>
      <c r="BF8725" s="305"/>
      <c r="BG8725" s="305"/>
      <c r="BJ8725" s="344"/>
      <c r="BK8725" s="344"/>
      <c r="BS8725" s="305"/>
      <c r="BT8725" s="305"/>
      <c r="BU8725" s="305"/>
      <c r="BV8725" s="305"/>
      <c r="BW8725" s="305"/>
      <c r="BX8725" s="305"/>
      <c r="BY8725" s="305"/>
      <c r="BZ8725" s="305"/>
      <c r="CA8725" s="305"/>
      <c r="CE8725" s="110"/>
    </row>
    <row r="8726" spans="9:83" s="108" customFormat="1" x14ac:dyDescent="0.25">
      <c r="I8726" s="111"/>
      <c r="J8726" s="111"/>
      <c r="K8726" s="111"/>
      <c r="L8726" s="111"/>
      <c r="M8726" s="111"/>
      <c r="N8726" s="111"/>
      <c r="O8726" s="112"/>
      <c r="AF8726" s="109"/>
      <c r="AG8726" s="109"/>
      <c r="AH8726" s="109"/>
      <c r="AN8726" s="109"/>
      <c r="AO8726" s="109"/>
      <c r="AP8726" s="109"/>
      <c r="BF8726" s="305"/>
      <c r="BG8726" s="305"/>
      <c r="BJ8726" s="344"/>
      <c r="BK8726" s="344"/>
      <c r="BS8726" s="305"/>
      <c r="BT8726" s="305"/>
      <c r="BU8726" s="305"/>
      <c r="BV8726" s="305"/>
      <c r="BW8726" s="305"/>
      <c r="BX8726" s="305"/>
      <c r="BY8726" s="305"/>
      <c r="BZ8726" s="305"/>
      <c r="CA8726" s="305"/>
      <c r="CE8726" s="110"/>
    </row>
    <row r="8727" spans="9:83" s="108" customFormat="1" x14ac:dyDescent="0.25">
      <c r="I8727" s="111"/>
      <c r="J8727" s="111"/>
      <c r="K8727" s="111"/>
      <c r="L8727" s="111"/>
      <c r="M8727" s="111"/>
      <c r="N8727" s="111"/>
      <c r="O8727" s="112"/>
      <c r="AF8727" s="109"/>
      <c r="AG8727" s="109"/>
      <c r="AH8727" s="109"/>
      <c r="AN8727" s="109"/>
      <c r="AO8727" s="109"/>
      <c r="AP8727" s="109"/>
      <c r="BF8727" s="305"/>
      <c r="BG8727" s="305"/>
      <c r="BJ8727" s="344"/>
      <c r="BK8727" s="344"/>
      <c r="BS8727" s="305"/>
      <c r="BT8727" s="305"/>
      <c r="BU8727" s="305"/>
      <c r="BV8727" s="305"/>
      <c r="BW8727" s="305"/>
      <c r="BX8727" s="305"/>
      <c r="BY8727" s="305"/>
      <c r="BZ8727" s="305"/>
      <c r="CA8727" s="305"/>
      <c r="CE8727" s="110"/>
    </row>
    <row r="8728" spans="9:83" s="108" customFormat="1" x14ac:dyDescent="0.25">
      <c r="I8728" s="111"/>
      <c r="J8728" s="111"/>
      <c r="K8728" s="111"/>
      <c r="L8728" s="111"/>
      <c r="M8728" s="111"/>
      <c r="N8728" s="111"/>
      <c r="O8728" s="112"/>
      <c r="AF8728" s="109"/>
      <c r="AG8728" s="109"/>
      <c r="AH8728" s="109"/>
      <c r="AN8728" s="109"/>
      <c r="AO8728" s="109"/>
      <c r="AP8728" s="109"/>
      <c r="BF8728" s="305"/>
      <c r="BG8728" s="305"/>
      <c r="BJ8728" s="344"/>
      <c r="BK8728" s="344"/>
      <c r="BS8728" s="305"/>
      <c r="BT8728" s="305"/>
      <c r="BU8728" s="305"/>
      <c r="BV8728" s="305"/>
      <c r="BW8728" s="305"/>
      <c r="BX8728" s="305"/>
      <c r="BY8728" s="305"/>
      <c r="BZ8728" s="305"/>
      <c r="CA8728" s="305"/>
      <c r="CE8728" s="110"/>
    </row>
    <row r="8729" spans="9:83" s="108" customFormat="1" x14ac:dyDescent="0.25">
      <c r="I8729" s="111"/>
      <c r="J8729" s="111"/>
      <c r="K8729" s="111"/>
      <c r="L8729" s="111"/>
      <c r="M8729" s="111"/>
      <c r="N8729" s="111"/>
      <c r="O8729" s="112"/>
      <c r="AF8729" s="109"/>
      <c r="AG8729" s="109"/>
      <c r="AH8729" s="109"/>
      <c r="AN8729" s="109"/>
      <c r="AO8729" s="109"/>
      <c r="AP8729" s="109"/>
      <c r="BF8729" s="305"/>
      <c r="BG8729" s="305"/>
      <c r="BJ8729" s="344"/>
      <c r="BK8729" s="344"/>
      <c r="BS8729" s="305"/>
      <c r="BT8729" s="305"/>
      <c r="BU8729" s="305"/>
      <c r="BV8729" s="305"/>
      <c r="BW8729" s="305"/>
      <c r="BX8729" s="305"/>
      <c r="BY8729" s="305"/>
      <c r="BZ8729" s="305"/>
      <c r="CA8729" s="305"/>
      <c r="CE8729" s="110"/>
    </row>
    <row r="8730" spans="9:83" s="108" customFormat="1" x14ac:dyDescent="0.25">
      <c r="I8730" s="111"/>
      <c r="J8730" s="111"/>
      <c r="K8730" s="111"/>
      <c r="L8730" s="111"/>
      <c r="M8730" s="111"/>
      <c r="N8730" s="111"/>
      <c r="O8730" s="112"/>
      <c r="AF8730" s="109"/>
      <c r="AG8730" s="109"/>
      <c r="AH8730" s="109"/>
      <c r="AN8730" s="109"/>
      <c r="AO8730" s="109"/>
      <c r="AP8730" s="109"/>
      <c r="BF8730" s="305"/>
      <c r="BG8730" s="305"/>
      <c r="BJ8730" s="344"/>
      <c r="BK8730" s="344"/>
      <c r="BS8730" s="305"/>
      <c r="BT8730" s="305"/>
      <c r="BU8730" s="305"/>
      <c r="BV8730" s="305"/>
      <c r="BW8730" s="305"/>
      <c r="BX8730" s="305"/>
      <c r="BY8730" s="305"/>
      <c r="BZ8730" s="305"/>
      <c r="CA8730" s="305"/>
      <c r="CE8730" s="110"/>
    </row>
    <row r="8731" spans="9:83" s="108" customFormat="1" x14ac:dyDescent="0.25">
      <c r="I8731" s="111"/>
      <c r="J8731" s="111"/>
      <c r="K8731" s="111"/>
      <c r="L8731" s="111"/>
      <c r="M8731" s="111"/>
      <c r="N8731" s="111"/>
      <c r="O8731" s="112"/>
      <c r="AF8731" s="109"/>
      <c r="AG8731" s="109"/>
      <c r="AH8731" s="109"/>
      <c r="AN8731" s="109"/>
      <c r="AO8731" s="109"/>
      <c r="AP8731" s="109"/>
      <c r="BF8731" s="305"/>
      <c r="BG8731" s="305"/>
      <c r="BJ8731" s="344"/>
      <c r="BK8731" s="344"/>
      <c r="BS8731" s="305"/>
      <c r="BT8731" s="305"/>
      <c r="BU8731" s="305"/>
      <c r="BV8731" s="305"/>
      <c r="BW8731" s="305"/>
      <c r="BX8731" s="305"/>
      <c r="BY8731" s="305"/>
      <c r="BZ8731" s="305"/>
      <c r="CA8731" s="305"/>
      <c r="CE8731" s="110"/>
    </row>
    <row r="8732" spans="9:83" s="108" customFormat="1" x14ac:dyDescent="0.25">
      <c r="I8732" s="111"/>
      <c r="J8732" s="111"/>
      <c r="K8732" s="111"/>
      <c r="L8732" s="111"/>
      <c r="M8732" s="111"/>
      <c r="N8732" s="111"/>
      <c r="O8732" s="112"/>
      <c r="AF8732" s="109"/>
      <c r="AG8732" s="109"/>
      <c r="AH8732" s="109"/>
      <c r="AN8732" s="109"/>
      <c r="AO8732" s="109"/>
      <c r="AP8732" s="109"/>
      <c r="BF8732" s="305"/>
      <c r="BG8732" s="305"/>
      <c r="BJ8732" s="344"/>
      <c r="BK8732" s="344"/>
      <c r="BS8732" s="305"/>
      <c r="BT8732" s="305"/>
      <c r="BU8732" s="305"/>
      <c r="BV8732" s="305"/>
      <c r="BW8732" s="305"/>
      <c r="BX8732" s="305"/>
      <c r="BY8732" s="305"/>
      <c r="BZ8732" s="305"/>
      <c r="CA8732" s="305"/>
      <c r="CE8732" s="110"/>
    </row>
    <row r="8733" spans="9:83" s="108" customFormat="1" x14ac:dyDescent="0.25">
      <c r="I8733" s="111"/>
      <c r="J8733" s="111"/>
      <c r="K8733" s="111"/>
      <c r="L8733" s="111"/>
      <c r="M8733" s="111"/>
      <c r="N8733" s="111"/>
      <c r="O8733" s="112"/>
      <c r="AF8733" s="109"/>
      <c r="AG8733" s="109"/>
      <c r="AH8733" s="109"/>
      <c r="AN8733" s="109"/>
      <c r="AO8733" s="109"/>
      <c r="AP8733" s="109"/>
      <c r="BF8733" s="305"/>
      <c r="BG8733" s="305"/>
      <c r="BJ8733" s="344"/>
      <c r="BK8733" s="344"/>
      <c r="BS8733" s="305"/>
      <c r="BT8733" s="305"/>
      <c r="BU8733" s="305"/>
      <c r="BV8733" s="305"/>
      <c r="BW8733" s="305"/>
      <c r="BX8733" s="305"/>
      <c r="BY8733" s="305"/>
      <c r="BZ8733" s="305"/>
      <c r="CA8733" s="305"/>
      <c r="CE8733" s="110"/>
    </row>
    <row r="8734" spans="9:83" s="108" customFormat="1" x14ac:dyDescent="0.25">
      <c r="I8734" s="111"/>
      <c r="J8734" s="111"/>
      <c r="K8734" s="111"/>
      <c r="L8734" s="111"/>
      <c r="M8734" s="111"/>
      <c r="N8734" s="111"/>
      <c r="O8734" s="112"/>
      <c r="AF8734" s="109"/>
      <c r="AG8734" s="109"/>
      <c r="AH8734" s="109"/>
      <c r="AN8734" s="109"/>
      <c r="AO8734" s="109"/>
      <c r="AP8734" s="109"/>
      <c r="BF8734" s="305"/>
      <c r="BG8734" s="305"/>
      <c r="BJ8734" s="344"/>
      <c r="BK8734" s="344"/>
      <c r="BS8734" s="305"/>
      <c r="BT8734" s="305"/>
      <c r="BU8734" s="305"/>
      <c r="BV8734" s="305"/>
      <c r="BW8734" s="305"/>
      <c r="BX8734" s="305"/>
      <c r="BY8734" s="305"/>
      <c r="BZ8734" s="305"/>
      <c r="CA8734" s="305"/>
      <c r="CE8734" s="110"/>
    </row>
    <row r="8735" spans="9:83" s="108" customFormat="1" x14ac:dyDescent="0.25">
      <c r="I8735" s="111"/>
      <c r="J8735" s="111"/>
      <c r="K8735" s="111"/>
      <c r="L8735" s="111"/>
      <c r="M8735" s="111"/>
      <c r="N8735" s="111"/>
      <c r="O8735" s="112"/>
      <c r="AF8735" s="109"/>
      <c r="AG8735" s="109"/>
      <c r="AH8735" s="109"/>
      <c r="AN8735" s="109"/>
      <c r="AO8735" s="109"/>
      <c r="AP8735" s="109"/>
      <c r="BF8735" s="305"/>
      <c r="BG8735" s="305"/>
      <c r="BJ8735" s="344"/>
      <c r="BK8735" s="344"/>
      <c r="BS8735" s="305"/>
      <c r="BT8735" s="305"/>
      <c r="BU8735" s="305"/>
      <c r="BV8735" s="305"/>
      <c r="BW8735" s="305"/>
      <c r="BX8735" s="305"/>
      <c r="BY8735" s="305"/>
      <c r="BZ8735" s="305"/>
      <c r="CA8735" s="305"/>
      <c r="CE8735" s="110"/>
    </row>
    <row r="8736" spans="9:83" s="108" customFormat="1" x14ac:dyDescent="0.25">
      <c r="I8736" s="111"/>
      <c r="J8736" s="111"/>
      <c r="K8736" s="111"/>
      <c r="L8736" s="111"/>
      <c r="M8736" s="111"/>
      <c r="N8736" s="111"/>
      <c r="O8736" s="112"/>
      <c r="AF8736" s="109"/>
      <c r="AG8736" s="109"/>
      <c r="AH8736" s="109"/>
      <c r="AN8736" s="109"/>
      <c r="AO8736" s="109"/>
      <c r="AP8736" s="109"/>
      <c r="BF8736" s="305"/>
      <c r="BG8736" s="305"/>
      <c r="BJ8736" s="344"/>
      <c r="BK8736" s="344"/>
      <c r="BS8736" s="305"/>
      <c r="BT8736" s="305"/>
      <c r="BU8736" s="305"/>
      <c r="BV8736" s="305"/>
      <c r="BW8736" s="305"/>
      <c r="BX8736" s="305"/>
      <c r="BY8736" s="305"/>
      <c r="BZ8736" s="305"/>
      <c r="CA8736" s="305"/>
      <c r="CE8736" s="110"/>
    </row>
    <row r="8737" spans="9:83" s="108" customFormat="1" x14ac:dyDescent="0.25">
      <c r="I8737" s="111"/>
      <c r="J8737" s="111"/>
      <c r="K8737" s="111"/>
      <c r="L8737" s="111"/>
      <c r="M8737" s="111"/>
      <c r="N8737" s="111"/>
      <c r="O8737" s="112"/>
      <c r="AF8737" s="109"/>
      <c r="AG8737" s="109"/>
      <c r="AH8737" s="109"/>
      <c r="AN8737" s="109"/>
      <c r="AO8737" s="109"/>
      <c r="AP8737" s="109"/>
      <c r="BF8737" s="305"/>
      <c r="BG8737" s="305"/>
      <c r="BJ8737" s="344"/>
      <c r="BK8737" s="344"/>
      <c r="BS8737" s="305"/>
      <c r="BT8737" s="305"/>
      <c r="BU8737" s="305"/>
      <c r="BV8737" s="305"/>
      <c r="BW8737" s="305"/>
      <c r="BX8737" s="305"/>
      <c r="BY8737" s="305"/>
      <c r="BZ8737" s="305"/>
      <c r="CA8737" s="305"/>
      <c r="CE8737" s="110"/>
    </row>
    <row r="8738" spans="9:83" s="108" customFormat="1" x14ac:dyDescent="0.25">
      <c r="I8738" s="111"/>
      <c r="J8738" s="111"/>
      <c r="K8738" s="111"/>
      <c r="L8738" s="111"/>
      <c r="M8738" s="111"/>
      <c r="N8738" s="111"/>
      <c r="O8738" s="112"/>
      <c r="AF8738" s="109"/>
      <c r="AG8738" s="109"/>
      <c r="AH8738" s="109"/>
      <c r="AN8738" s="109"/>
      <c r="AO8738" s="109"/>
      <c r="AP8738" s="109"/>
      <c r="BF8738" s="305"/>
      <c r="BG8738" s="305"/>
      <c r="BJ8738" s="344"/>
      <c r="BK8738" s="344"/>
      <c r="BS8738" s="305"/>
      <c r="BT8738" s="305"/>
      <c r="BU8738" s="305"/>
      <c r="BV8738" s="305"/>
      <c r="BW8738" s="305"/>
      <c r="BX8738" s="305"/>
      <c r="BY8738" s="305"/>
      <c r="BZ8738" s="305"/>
      <c r="CA8738" s="305"/>
      <c r="CE8738" s="110"/>
    </row>
    <row r="8739" spans="9:83" s="108" customFormat="1" x14ac:dyDescent="0.25">
      <c r="I8739" s="111"/>
      <c r="J8739" s="111"/>
      <c r="K8739" s="111"/>
      <c r="L8739" s="111"/>
      <c r="M8739" s="111"/>
      <c r="N8739" s="111"/>
      <c r="O8739" s="112"/>
      <c r="AF8739" s="109"/>
      <c r="AG8739" s="109"/>
      <c r="AH8739" s="109"/>
      <c r="AN8739" s="109"/>
      <c r="AO8739" s="109"/>
      <c r="AP8739" s="109"/>
      <c r="BF8739" s="305"/>
      <c r="BG8739" s="305"/>
      <c r="BJ8739" s="344"/>
      <c r="BK8739" s="344"/>
      <c r="BS8739" s="305"/>
      <c r="BT8739" s="305"/>
      <c r="BU8739" s="305"/>
      <c r="BV8739" s="305"/>
      <c r="BW8739" s="305"/>
      <c r="BX8739" s="305"/>
      <c r="BY8739" s="305"/>
      <c r="BZ8739" s="305"/>
      <c r="CA8739" s="305"/>
      <c r="CE8739" s="110"/>
    </row>
    <row r="8740" spans="9:83" s="108" customFormat="1" x14ac:dyDescent="0.25">
      <c r="I8740" s="111"/>
      <c r="J8740" s="111"/>
      <c r="K8740" s="111"/>
      <c r="L8740" s="111"/>
      <c r="M8740" s="111"/>
      <c r="N8740" s="111"/>
      <c r="O8740" s="112"/>
      <c r="AF8740" s="109"/>
      <c r="AG8740" s="109"/>
      <c r="AH8740" s="109"/>
      <c r="AN8740" s="109"/>
      <c r="AO8740" s="109"/>
      <c r="AP8740" s="109"/>
      <c r="BF8740" s="305"/>
      <c r="BG8740" s="305"/>
      <c r="BJ8740" s="344"/>
      <c r="BK8740" s="344"/>
      <c r="BS8740" s="305"/>
      <c r="BT8740" s="305"/>
      <c r="BU8740" s="305"/>
      <c r="BV8740" s="305"/>
      <c r="BW8740" s="305"/>
      <c r="BX8740" s="305"/>
      <c r="BY8740" s="305"/>
      <c r="BZ8740" s="305"/>
      <c r="CA8740" s="305"/>
      <c r="CE8740" s="110"/>
    </row>
    <row r="8741" spans="9:83" s="108" customFormat="1" x14ac:dyDescent="0.25">
      <c r="I8741" s="111"/>
      <c r="J8741" s="111"/>
      <c r="K8741" s="111"/>
      <c r="L8741" s="111"/>
      <c r="M8741" s="111"/>
      <c r="N8741" s="111"/>
      <c r="O8741" s="112"/>
      <c r="AF8741" s="109"/>
      <c r="AG8741" s="109"/>
      <c r="AH8741" s="109"/>
      <c r="AN8741" s="109"/>
      <c r="AO8741" s="109"/>
      <c r="AP8741" s="109"/>
      <c r="BF8741" s="305"/>
      <c r="BG8741" s="305"/>
      <c r="BJ8741" s="344"/>
      <c r="BK8741" s="344"/>
      <c r="BS8741" s="305"/>
      <c r="BT8741" s="305"/>
      <c r="BU8741" s="305"/>
      <c r="BV8741" s="305"/>
      <c r="BW8741" s="305"/>
      <c r="BX8741" s="305"/>
      <c r="BY8741" s="305"/>
      <c r="BZ8741" s="305"/>
      <c r="CA8741" s="305"/>
      <c r="CE8741" s="110"/>
    </row>
    <row r="8742" spans="9:83" s="108" customFormat="1" x14ac:dyDescent="0.25">
      <c r="I8742" s="111"/>
      <c r="J8742" s="111"/>
      <c r="K8742" s="111"/>
      <c r="L8742" s="111"/>
      <c r="M8742" s="111"/>
      <c r="N8742" s="111"/>
      <c r="O8742" s="112"/>
      <c r="AF8742" s="109"/>
      <c r="AG8742" s="109"/>
      <c r="AH8742" s="109"/>
      <c r="AN8742" s="109"/>
      <c r="AO8742" s="109"/>
      <c r="AP8742" s="109"/>
      <c r="BF8742" s="305"/>
      <c r="BG8742" s="305"/>
      <c r="BJ8742" s="344"/>
      <c r="BK8742" s="344"/>
      <c r="BS8742" s="305"/>
      <c r="BT8742" s="305"/>
      <c r="BU8742" s="305"/>
      <c r="BV8742" s="305"/>
      <c r="BW8742" s="305"/>
      <c r="BX8742" s="305"/>
      <c r="BY8742" s="305"/>
      <c r="BZ8742" s="305"/>
      <c r="CA8742" s="305"/>
      <c r="CE8742" s="110"/>
    </row>
    <row r="8743" spans="9:83" s="108" customFormat="1" x14ac:dyDescent="0.25">
      <c r="I8743" s="111"/>
      <c r="J8743" s="111"/>
      <c r="K8743" s="111"/>
      <c r="L8743" s="111"/>
      <c r="M8743" s="111"/>
      <c r="N8743" s="111"/>
      <c r="O8743" s="112"/>
      <c r="AF8743" s="109"/>
      <c r="AG8743" s="109"/>
      <c r="AH8743" s="109"/>
      <c r="AN8743" s="109"/>
      <c r="AO8743" s="109"/>
      <c r="AP8743" s="109"/>
      <c r="BF8743" s="305"/>
      <c r="BG8743" s="305"/>
      <c r="BJ8743" s="344"/>
      <c r="BK8743" s="344"/>
      <c r="BS8743" s="305"/>
      <c r="BT8743" s="305"/>
      <c r="BU8743" s="305"/>
      <c r="BV8743" s="305"/>
      <c r="BW8743" s="305"/>
      <c r="BX8743" s="305"/>
      <c r="BY8743" s="305"/>
      <c r="BZ8743" s="305"/>
      <c r="CA8743" s="305"/>
      <c r="CE8743" s="110"/>
    </row>
    <row r="8744" spans="9:83" s="108" customFormat="1" x14ac:dyDescent="0.25">
      <c r="I8744" s="111"/>
      <c r="J8744" s="111"/>
      <c r="K8744" s="111"/>
      <c r="L8744" s="111"/>
      <c r="M8744" s="111"/>
      <c r="N8744" s="111"/>
      <c r="O8744" s="112"/>
      <c r="AF8744" s="109"/>
      <c r="AG8744" s="109"/>
      <c r="AH8744" s="109"/>
      <c r="AN8744" s="109"/>
      <c r="AO8744" s="109"/>
      <c r="AP8744" s="109"/>
      <c r="BF8744" s="305"/>
      <c r="BG8744" s="305"/>
      <c r="BJ8744" s="344"/>
      <c r="BK8744" s="344"/>
      <c r="BS8744" s="305"/>
      <c r="BT8744" s="305"/>
      <c r="BU8744" s="305"/>
      <c r="BV8744" s="305"/>
      <c r="BW8744" s="305"/>
      <c r="BX8744" s="305"/>
      <c r="BY8744" s="305"/>
      <c r="BZ8744" s="305"/>
      <c r="CA8744" s="305"/>
      <c r="CE8744" s="110"/>
    </row>
    <row r="8745" spans="9:83" s="108" customFormat="1" x14ac:dyDescent="0.25">
      <c r="I8745" s="111"/>
      <c r="J8745" s="111"/>
      <c r="K8745" s="111"/>
      <c r="L8745" s="111"/>
      <c r="M8745" s="111"/>
      <c r="N8745" s="111"/>
      <c r="O8745" s="112"/>
      <c r="AF8745" s="109"/>
      <c r="AG8745" s="109"/>
      <c r="AH8745" s="109"/>
      <c r="AN8745" s="109"/>
      <c r="AO8745" s="109"/>
      <c r="AP8745" s="109"/>
      <c r="BF8745" s="305"/>
      <c r="BG8745" s="305"/>
      <c r="BJ8745" s="344"/>
      <c r="BK8745" s="344"/>
      <c r="BS8745" s="305"/>
      <c r="BT8745" s="305"/>
      <c r="BU8745" s="305"/>
      <c r="BV8745" s="305"/>
      <c r="BW8745" s="305"/>
      <c r="BX8745" s="305"/>
      <c r="BY8745" s="305"/>
      <c r="BZ8745" s="305"/>
      <c r="CA8745" s="305"/>
      <c r="CE8745" s="110"/>
    </row>
    <row r="8746" spans="9:83" s="108" customFormat="1" x14ac:dyDescent="0.25">
      <c r="I8746" s="111"/>
      <c r="J8746" s="111"/>
      <c r="K8746" s="111"/>
      <c r="L8746" s="111"/>
      <c r="M8746" s="111"/>
      <c r="N8746" s="111"/>
      <c r="O8746" s="112"/>
      <c r="AF8746" s="109"/>
      <c r="AG8746" s="109"/>
      <c r="AH8746" s="109"/>
      <c r="AN8746" s="109"/>
      <c r="AO8746" s="109"/>
      <c r="AP8746" s="109"/>
      <c r="BF8746" s="305"/>
      <c r="BG8746" s="305"/>
      <c r="BJ8746" s="344"/>
      <c r="BK8746" s="344"/>
      <c r="BS8746" s="305"/>
      <c r="BT8746" s="305"/>
      <c r="BU8746" s="305"/>
      <c r="BV8746" s="305"/>
      <c r="BW8746" s="305"/>
      <c r="BX8746" s="305"/>
      <c r="BY8746" s="305"/>
      <c r="BZ8746" s="305"/>
      <c r="CA8746" s="305"/>
      <c r="CE8746" s="110"/>
    </row>
    <row r="8747" spans="9:83" s="108" customFormat="1" x14ac:dyDescent="0.25">
      <c r="I8747" s="111"/>
      <c r="J8747" s="111"/>
      <c r="K8747" s="111"/>
      <c r="L8747" s="111"/>
      <c r="M8747" s="111"/>
      <c r="N8747" s="111"/>
      <c r="O8747" s="112"/>
      <c r="AF8747" s="109"/>
      <c r="AG8747" s="109"/>
      <c r="AH8747" s="109"/>
      <c r="AN8747" s="109"/>
      <c r="AO8747" s="109"/>
      <c r="AP8747" s="109"/>
      <c r="BF8747" s="305"/>
      <c r="BG8747" s="305"/>
      <c r="BJ8747" s="344"/>
      <c r="BK8747" s="344"/>
      <c r="BS8747" s="305"/>
      <c r="BT8747" s="305"/>
      <c r="BU8747" s="305"/>
      <c r="BV8747" s="305"/>
      <c r="BW8747" s="305"/>
      <c r="BX8747" s="305"/>
      <c r="BY8747" s="305"/>
      <c r="BZ8747" s="305"/>
      <c r="CA8747" s="305"/>
      <c r="CE8747" s="110"/>
    </row>
    <row r="8748" spans="9:83" s="108" customFormat="1" x14ac:dyDescent="0.25">
      <c r="I8748" s="111"/>
      <c r="J8748" s="111"/>
      <c r="K8748" s="111"/>
      <c r="L8748" s="111"/>
      <c r="M8748" s="111"/>
      <c r="N8748" s="111"/>
      <c r="O8748" s="112"/>
      <c r="AF8748" s="109"/>
      <c r="AG8748" s="109"/>
      <c r="AH8748" s="109"/>
      <c r="AN8748" s="109"/>
      <c r="AO8748" s="109"/>
      <c r="AP8748" s="109"/>
      <c r="BF8748" s="305"/>
      <c r="BG8748" s="305"/>
      <c r="BJ8748" s="344"/>
      <c r="BK8748" s="344"/>
      <c r="BS8748" s="305"/>
      <c r="BT8748" s="305"/>
      <c r="BU8748" s="305"/>
      <c r="BV8748" s="305"/>
      <c r="BW8748" s="305"/>
      <c r="BX8748" s="305"/>
      <c r="BY8748" s="305"/>
      <c r="BZ8748" s="305"/>
      <c r="CA8748" s="305"/>
      <c r="CE8748" s="110"/>
    </row>
    <row r="8749" spans="9:83" s="108" customFormat="1" x14ac:dyDescent="0.25">
      <c r="I8749" s="111"/>
      <c r="J8749" s="111"/>
      <c r="K8749" s="111"/>
      <c r="L8749" s="111"/>
      <c r="M8749" s="111"/>
      <c r="N8749" s="111"/>
      <c r="O8749" s="112"/>
      <c r="AF8749" s="109"/>
      <c r="AG8749" s="109"/>
      <c r="AH8749" s="109"/>
      <c r="AN8749" s="109"/>
      <c r="AO8749" s="109"/>
      <c r="AP8749" s="109"/>
      <c r="BF8749" s="305"/>
      <c r="BG8749" s="305"/>
      <c r="BJ8749" s="344"/>
      <c r="BK8749" s="344"/>
      <c r="BS8749" s="305"/>
      <c r="BT8749" s="305"/>
      <c r="BU8749" s="305"/>
      <c r="BV8749" s="305"/>
      <c r="BW8749" s="305"/>
      <c r="BX8749" s="305"/>
      <c r="BY8749" s="305"/>
      <c r="BZ8749" s="305"/>
      <c r="CA8749" s="305"/>
      <c r="CE8749" s="110"/>
    </row>
    <row r="8750" spans="9:83" s="108" customFormat="1" x14ac:dyDescent="0.25">
      <c r="I8750" s="111"/>
      <c r="J8750" s="111"/>
      <c r="K8750" s="111"/>
      <c r="L8750" s="111"/>
      <c r="M8750" s="111"/>
      <c r="N8750" s="111"/>
      <c r="O8750" s="112"/>
      <c r="AF8750" s="109"/>
      <c r="AG8750" s="109"/>
      <c r="AH8750" s="109"/>
      <c r="AN8750" s="109"/>
      <c r="AO8750" s="109"/>
      <c r="AP8750" s="109"/>
      <c r="BF8750" s="305"/>
      <c r="BG8750" s="305"/>
      <c r="BJ8750" s="344"/>
      <c r="BK8750" s="344"/>
      <c r="BS8750" s="305"/>
      <c r="BT8750" s="305"/>
      <c r="BU8750" s="305"/>
      <c r="BV8750" s="305"/>
      <c r="BW8750" s="305"/>
      <c r="BX8750" s="305"/>
      <c r="BY8750" s="305"/>
      <c r="BZ8750" s="305"/>
      <c r="CA8750" s="305"/>
      <c r="CE8750" s="110"/>
    </row>
    <row r="8751" spans="9:83" s="108" customFormat="1" x14ac:dyDescent="0.25">
      <c r="I8751" s="111"/>
      <c r="J8751" s="111"/>
      <c r="K8751" s="111"/>
      <c r="L8751" s="111"/>
      <c r="M8751" s="111"/>
      <c r="N8751" s="111"/>
      <c r="O8751" s="112"/>
      <c r="AF8751" s="109"/>
      <c r="AG8751" s="109"/>
      <c r="AH8751" s="109"/>
      <c r="AN8751" s="109"/>
      <c r="AO8751" s="109"/>
      <c r="AP8751" s="109"/>
      <c r="BF8751" s="305"/>
      <c r="BG8751" s="305"/>
      <c r="BJ8751" s="344"/>
      <c r="BK8751" s="344"/>
      <c r="BS8751" s="305"/>
      <c r="BT8751" s="305"/>
      <c r="BU8751" s="305"/>
      <c r="BV8751" s="305"/>
      <c r="BW8751" s="305"/>
      <c r="BX8751" s="305"/>
      <c r="BY8751" s="305"/>
      <c r="BZ8751" s="305"/>
      <c r="CA8751" s="305"/>
      <c r="CE8751" s="110"/>
    </row>
    <row r="8752" spans="9:83" s="108" customFormat="1" x14ac:dyDescent="0.25">
      <c r="I8752" s="111"/>
      <c r="J8752" s="111"/>
      <c r="K8752" s="111"/>
      <c r="L8752" s="111"/>
      <c r="M8752" s="111"/>
      <c r="N8752" s="111"/>
      <c r="O8752" s="112"/>
      <c r="AF8752" s="109"/>
      <c r="AG8752" s="109"/>
      <c r="AH8752" s="109"/>
      <c r="AN8752" s="109"/>
      <c r="AO8752" s="109"/>
      <c r="AP8752" s="109"/>
      <c r="BF8752" s="305"/>
      <c r="BG8752" s="305"/>
      <c r="BJ8752" s="344"/>
      <c r="BK8752" s="344"/>
      <c r="BS8752" s="305"/>
      <c r="BT8752" s="305"/>
      <c r="BU8752" s="305"/>
      <c r="BV8752" s="305"/>
      <c r="BW8752" s="305"/>
      <c r="BX8752" s="305"/>
      <c r="BY8752" s="305"/>
      <c r="BZ8752" s="305"/>
      <c r="CA8752" s="305"/>
      <c r="CE8752" s="110"/>
    </row>
    <row r="8753" spans="9:83" s="108" customFormat="1" x14ac:dyDescent="0.25">
      <c r="I8753" s="111"/>
      <c r="J8753" s="111"/>
      <c r="K8753" s="111"/>
      <c r="L8753" s="111"/>
      <c r="M8753" s="111"/>
      <c r="N8753" s="111"/>
      <c r="O8753" s="112"/>
      <c r="AF8753" s="109"/>
      <c r="AG8753" s="109"/>
      <c r="AH8753" s="109"/>
      <c r="AN8753" s="109"/>
      <c r="AO8753" s="109"/>
      <c r="AP8753" s="109"/>
      <c r="BF8753" s="305"/>
      <c r="BG8753" s="305"/>
      <c r="BJ8753" s="344"/>
      <c r="BK8753" s="344"/>
      <c r="BS8753" s="305"/>
      <c r="BT8753" s="305"/>
      <c r="BU8753" s="305"/>
      <c r="BV8753" s="305"/>
      <c r="BW8753" s="305"/>
      <c r="BX8753" s="305"/>
      <c r="BY8753" s="305"/>
      <c r="BZ8753" s="305"/>
      <c r="CA8753" s="305"/>
      <c r="CE8753" s="110"/>
    </row>
    <row r="8754" spans="9:83" s="108" customFormat="1" x14ac:dyDescent="0.25">
      <c r="I8754" s="111"/>
      <c r="J8754" s="111"/>
      <c r="K8754" s="111"/>
      <c r="L8754" s="111"/>
      <c r="M8754" s="111"/>
      <c r="N8754" s="111"/>
      <c r="O8754" s="112"/>
      <c r="AF8754" s="109"/>
      <c r="AG8754" s="109"/>
      <c r="AH8754" s="109"/>
      <c r="AN8754" s="109"/>
      <c r="AO8754" s="109"/>
      <c r="AP8754" s="109"/>
      <c r="BF8754" s="305"/>
      <c r="BG8754" s="305"/>
      <c r="BJ8754" s="344"/>
      <c r="BK8754" s="344"/>
      <c r="BS8754" s="305"/>
      <c r="BT8754" s="305"/>
      <c r="BU8754" s="305"/>
      <c r="BV8754" s="305"/>
      <c r="BW8754" s="305"/>
      <c r="BX8754" s="305"/>
      <c r="BY8754" s="305"/>
      <c r="BZ8754" s="305"/>
      <c r="CA8754" s="305"/>
      <c r="CE8754" s="110"/>
    </row>
    <row r="8755" spans="9:83" s="108" customFormat="1" x14ac:dyDescent="0.25">
      <c r="I8755" s="111"/>
      <c r="J8755" s="111"/>
      <c r="K8755" s="111"/>
      <c r="L8755" s="111"/>
      <c r="M8755" s="111"/>
      <c r="N8755" s="111"/>
      <c r="O8755" s="112"/>
      <c r="AF8755" s="109"/>
      <c r="AG8755" s="109"/>
      <c r="AH8755" s="109"/>
      <c r="AN8755" s="109"/>
      <c r="AO8755" s="109"/>
      <c r="AP8755" s="109"/>
      <c r="BF8755" s="305"/>
      <c r="BG8755" s="305"/>
      <c r="BJ8755" s="344"/>
      <c r="BK8755" s="344"/>
      <c r="BS8755" s="305"/>
      <c r="BT8755" s="305"/>
      <c r="BU8755" s="305"/>
      <c r="BV8755" s="305"/>
      <c r="BW8755" s="305"/>
      <c r="BX8755" s="305"/>
      <c r="BY8755" s="305"/>
      <c r="BZ8755" s="305"/>
      <c r="CA8755" s="305"/>
      <c r="CE8755" s="110"/>
    </row>
    <row r="8756" spans="9:83" s="108" customFormat="1" x14ac:dyDescent="0.25">
      <c r="I8756" s="111"/>
      <c r="J8756" s="111"/>
      <c r="K8756" s="111"/>
      <c r="L8756" s="111"/>
      <c r="M8756" s="111"/>
      <c r="N8756" s="111"/>
      <c r="O8756" s="112"/>
      <c r="AF8756" s="109"/>
      <c r="AG8756" s="109"/>
      <c r="AH8756" s="109"/>
      <c r="AN8756" s="109"/>
      <c r="AO8756" s="109"/>
      <c r="AP8756" s="109"/>
      <c r="BF8756" s="305"/>
      <c r="BG8756" s="305"/>
      <c r="BJ8756" s="344"/>
      <c r="BK8756" s="344"/>
      <c r="BS8756" s="305"/>
      <c r="BT8756" s="305"/>
      <c r="BU8756" s="305"/>
      <c r="BV8756" s="305"/>
      <c r="BW8756" s="305"/>
      <c r="BX8756" s="305"/>
      <c r="BY8756" s="305"/>
      <c r="BZ8756" s="305"/>
      <c r="CA8756" s="305"/>
      <c r="CE8756" s="110"/>
    </row>
    <row r="8757" spans="9:83" s="108" customFormat="1" x14ac:dyDescent="0.25">
      <c r="I8757" s="111"/>
      <c r="J8757" s="111"/>
      <c r="K8757" s="111"/>
      <c r="L8757" s="111"/>
      <c r="M8757" s="111"/>
      <c r="N8757" s="111"/>
      <c r="O8757" s="112"/>
      <c r="AF8757" s="109"/>
      <c r="AG8757" s="109"/>
      <c r="AH8757" s="109"/>
      <c r="AN8757" s="109"/>
      <c r="AO8757" s="109"/>
      <c r="AP8757" s="109"/>
      <c r="BF8757" s="305"/>
      <c r="BG8757" s="305"/>
      <c r="BJ8757" s="344"/>
      <c r="BK8757" s="344"/>
      <c r="BS8757" s="305"/>
      <c r="BT8757" s="305"/>
      <c r="BU8757" s="305"/>
      <c r="BV8757" s="305"/>
      <c r="BW8757" s="305"/>
      <c r="BX8757" s="305"/>
      <c r="BY8757" s="305"/>
      <c r="BZ8757" s="305"/>
      <c r="CA8757" s="305"/>
      <c r="CE8757" s="110"/>
    </row>
    <row r="8758" spans="9:83" s="108" customFormat="1" x14ac:dyDescent="0.25">
      <c r="I8758" s="111"/>
      <c r="J8758" s="111"/>
      <c r="K8758" s="111"/>
      <c r="L8758" s="111"/>
      <c r="M8758" s="111"/>
      <c r="N8758" s="111"/>
      <c r="O8758" s="112"/>
      <c r="AF8758" s="109"/>
      <c r="AG8758" s="109"/>
      <c r="AH8758" s="109"/>
      <c r="AN8758" s="109"/>
      <c r="AO8758" s="109"/>
      <c r="AP8758" s="109"/>
      <c r="BF8758" s="305"/>
      <c r="BG8758" s="305"/>
      <c r="BJ8758" s="344"/>
      <c r="BK8758" s="344"/>
      <c r="BS8758" s="305"/>
      <c r="BT8758" s="305"/>
      <c r="BU8758" s="305"/>
      <c r="BV8758" s="305"/>
      <c r="BW8758" s="305"/>
      <c r="BX8758" s="305"/>
      <c r="BY8758" s="305"/>
      <c r="BZ8758" s="305"/>
      <c r="CA8758" s="305"/>
      <c r="CE8758" s="110"/>
    </row>
    <row r="8759" spans="9:83" s="108" customFormat="1" x14ac:dyDescent="0.25">
      <c r="I8759" s="111"/>
      <c r="J8759" s="111"/>
      <c r="K8759" s="111"/>
      <c r="L8759" s="111"/>
      <c r="M8759" s="111"/>
      <c r="N8759" s="111"/>
      <c r="O8759" s="112"/>
      <c r="AF8759" s="109"/>
      <c r="AG8759" s="109"/>
      <c r="AH8759" s="109"/>
      <c r="AN8759" s="109"/>
      <c r="AO8759" s="109"/>
      <c r="AP8759" s="109"/>
      <c r="BF8759" s="305"/>
      <c r="BG8759" s="305"/>
      <c r="BJ8759" s="344"/>
      <c r="BK8759" s="344"/>
      <c r="BS8759" s="305"/>
      <c r="BT8759" s="305"/>
      <c r="BU8759" s="305"/>
      <c r="BV8759" s="305"/>
      <c r="BW8759" s="305"/>
      <c r="BX8759" s="305"/>
      <c r="BY8759" s="305"/>
      <c r="BZ8759" s="305"/>
      <c r="CA8759" s="305"/>
      <c r="CE8759" s="110"/>
    </row>
    <row r="8760" spans="9:83" s="108" customFormat="1" x14ac:dyDescent="0.25">
      <c r="I8760" s="111"/>
      <c r="J8760" s="111"/>
      <c r="K8760" s="111"/>
      <c r="L8760" s="111"/>
      <c r="M8760" s="111"/>
      <c r="N8760" s="111"/>
      <c r="O8760" s="112"/>
      <c r="AF8760" s="109"/>
      <c r="AG8760" s="109"/>
      <c r="AH8760" s="109"/>
      <c r="AN8760" s="109"/>
      <c r="AO8760" s="109"/>
      <c r="AP8760" s="109"/>
      <c r="BF8760" s="305"/>
      <c r="BG8760" s="305"/>
      <c r="BJ8760" s="344"/>
      <c r="BK8760" s="344"/>
      <c r="BS8760" s="305"/>
      <c r="BT8760" s="305"/>
      <c r="BU8760" s="305"/>
      <c r="BV8760" s="305"/>
      <c r="BW8760" s="305"/>
      <c r="BX8760" s="305"/>
      <c r="BY8760" s="305"/>
      <c r="BZ8760" s="305"/>
      <c r="CA8760" s="305"/>
      <c r="CE8760" s="110"/>
    </row>
    <row r="8761" spans="9:83" s="108" customFormat="1" x14ac:dyDescent="0.25">
      <c r="I8761" s="111"/>
      <c r="J8761" s="111"/>
      <c r="K8761" s="111"/>
      <c r="L8761" s="111"/>
      <c r="M8761" s="111"/>
      <c r="N8761" s="111"/>
      <c r="O8761" s="112"/>
      <c r="AF8761" s="109"/>
      <c r="AG8761" s="109"/>
      <c r="AH8761" s="109"/>
      <c r="AN8761" s="109"/>
      <c r="AO8761" s="109"/>
      <c r="AP8761" s="109"/>
      <c r="BF8761" s="305"/>
      <c r="BG8761" s="305"/>
      <c r="BJ8761" s="344"/>
      <c r="BK8761" s="344"/>
      <c r="BS8761" s="305"/>
      <c r="BT8761" s="305"/>
      <c r="BU8761" s="305"/>
      <c r="BV8761" s="305"/>
      <c r="BW8761" s="305"/>
      <c r="BX8761" s="305"/>
      <c r="BY8761" s="305"/>
      <c r="BZ8761" s="305"/>
      <c r="CA8761" s="305"/>
      <c r="CE8761" s="110"/>
    </row>
    <row r="8762" spans="9:83" s="108" customFormat="1" x14ac:dyDescent="0.25">
      <c r="I8762" s="111"/>
      <c r="J8762" s="111"/>
      <c r="K8762" s="111"/>
      <c r="L8762" s="111"/>
      <c r="M8762" s="111"/>
      <c r="N8762" s="111"/>
      <c r="O8762" s="112"/>
      <c r="AF8762" s="109"/>
      <c r="AG8762" s="109"/>
      <c r="AH8762" s="109"/>
      <c r="AN8762" s="109"/>
      <c r="AO8762" s="109"/>
      <c r="AP8762" s="109"/>
      <c r="BF8762" s="305"/>
      <c r="BG8762" s="305"/>
      <c r="BJ8762" s="344"/>
      <c r="BK8762" s="344"/>
      <c r="BS8762" s="305"/>
      <c r="BT8762" s="305"/>
      <c r="BU8762" s="305"/>
      <c r="BV8762" s="305"/>
      <c r="BW8762" s="305"/>
      <c r="BX8762" s="305"/>
      <c r="BY8762" s="305"/>
      <c r="BZ8762" s="305"/>
      <c r="CA8762" s="305"/>
      <c r="CE8762" s="110"/>
    </row>
    <row r="8763" spans="9:83" s="108" customFormat="1" x14ac:dyDescent="0.25">
      <c r="I8763" s="111"/>
      <c r="J8763" s="111"/>
      <c r="K8763" s="111"/>
      <c r="L8763" s="111"/>
      <c r="M8763" s="111"/>
      <c r="N8763" s="111"/>
      <c r="O8763" s="112"/>
      <c r="AF8763" s="109"/>
      <c r="AG8763" s="109"/>
      <c r="AH8763" s="109"/>
      <c r="AN8763" s="109"/>
      <c r="AO8763" s="109"/>
      <c r="AP8763" s="109"/>
      <c r="BF8763" s="305"/>
      <c r="BG8763" s="305"/>
      <c r="BJ8763" s="344"/>
      <c r="BK8763" s="344"/>
      <c r="BS8763" s="305"/>
      <c r="BT8763" s="305"/>
      <c r="BU8763" s="305"/>
      <c r="BV8763" s="305"/>
      <c r="BW8763" s="305"/>
      <c r="BX8763" s="305"/>
      <c r="BY8763" s="305"/>
      <c r="BZ8763" s="305"/>
      <c r="CA8763" s="305"/>
      <c r="CE8763" s="110"/>
    </row>
    <row r="8764" spans="9:83" s="108" customFormat="1" x14ac:dyDescent="0.25">
      <c r="I8764" s="111"/>
      <c r="J8764" s="111"/>
      <c r="K8764" s="111"/>
      <c r="L8764" s="111"/>
      <c r="M8764" s="111"/>
      <c r="N8764" s="111"/>
      <c r="O8764" s="112"/>
      <c r="AF8764" s="109"/>
      <c r="AG8764" s="109"/>
      <c r="AH8764" s="109"/>
      <c r="AN8764" s="109"/>
      <c r="AO8764" s="109"/>
      <c r="AP8764" s="109"/>
      <c r="BF8764" s="305"/>
      <c r="BG8764" s="305"/>
      <c r="BJ8764" s="344"/>
      <c r="BK8764" s="344"/>
      <c r="BS8764" s="305"/>
      <c r="BT8764" s="305"/>
      <c r="BU8764" s="305"/>
      <c r="BV8764" s="305"/>
      <c r="BW8764" s="305"/>
      <c r="BX8764" s="305"/>
      <c r="BY8764" s="305"/>
      <c r="BZ8764" s="305"/>
      <c r="CA8764" s="305"/>
      <c r="CE8764" s="110"/>
    </row>
    <row r="8765" spans="9:83" s="108" customFormat="1" x14ac:dyDescent="0.25">
      <c r="I8765" s="111"/>
      <c r="J8765" s="111"/>
      <c r="K8765" s="111"/>
      <c r="L8765" s="111"/>
      <c r="M8765" s="111"/>
      <c r="N8765" s="111"/>
      <c r="O8765" s="112"/>
      <c r="AF8765" s="109"/>
      <c r="AG8765" s="109"/>
      <c r="AH8765" s="109"/>
      <c r="AN8765" s="109"/>
      <c r="AO8765" s="109"/>
      <c r="AP8765" s="109"/>
      <c r="BF8765" s="305"/>
      <c r="BG8765" s="305"/>
      <c r="BJ8765" s="344"/>
      <c r="BK8765" s="344"/>
      <c r="BS8765" s="305"/>
      <c r="BT8765" s="305"/>
      <c r="BU8765" s="305"/>
      <c r="BV8765" s="305"/>
      <c r="BW8765" s="305"/>
      <c r="BX8765" s="305"/>
      <c r="BY8765" s="305"/>
      <c r="BZ8765" s="305"/>
      <c r="CA8765" s="305"/>
      <c r="CE8765" s="110"/>
    </row>
    <row r="8766" spans="9:83" s="108" customFormat="1" x14ac:dyDescent="0.25">
      <c r="I8766" s="111"/>
      <c r="J8766" s="111"/>
      <c r="K8766" s="111"/>
      <c r="L8766" s="111"/>
      <c r="M8766" s="111"/>
      <c r="N8766" s="111"/>
      <c r="O8766" s="112"/>
      <c r="AF8766" s="109"/>
      <c r="AG8766" s="109"/>
      <c r="AH8766" s="109"/>
      <c r="AN8766" s="109"/>
      <c r="AO8766" s="109"/>
      <c r="AP8766" s="109"/>
      <c r="BF8766" s="305"/>
      <c r="BG8766" s="305"/>
      <c r="BJ8766" s="344"/>
      <c r="BK8766" s="344"/>
      <c r="BS8766" s="305"/>
      <c r="BT8766" s="305"/>
      <c r="BU8766" s="305"/>
      <c r="BV8766" s="305"/>
      <c r="BW8766" s="305"/>
      <c r="BX8766" s="305"/>
      <c r="BY8766" s="305"/>
      <c r="BZ8766" s="305"/>
      <c r="CA8766" s="305"/>
      <c r="CE8766" s="110"/>
    </row>
    <row r="8767" spans="9:83" s="108" customFormat="1" x14ac:dyDescent="0.25">
      <c r="I8767" s="111"/>
      <c r="J8767" s="111"/>
      <c r="K8767" s="111"/>
      <c r="L8767" s="111"/>
      <c r="M8767" s="111"/>
      <c r="N8767" s="111"/>
      <c r="O8767" s="112"/>
      <c r="AF8767" s="109"/>
      <c r="AG8767" s="109"/>
      <c r="AH8767" s="109"/>
      <c r="AN8767" s="109"/>
      <c r="AO8767" s="109"/>
      <c r="AP8767" s="109"/>
      <c r="BF8767" s="305"/>
      <c r="BG8767" s="305"/>
      <c r="BJ8767" s="344"/>
      <c r="BK8767" s="344"/>
      <c r="BS8767" s="305"/>
      <c r="BT8767" s="305"/>
      <c r="BU8767" s="305"/>
      <c r="BV8767" s="305"/>
      <c r="BW8767" s="305"/>
      <c r="BX8767" s="305"/>
      <c r="BY8767" s="305"/>
      <c r="BZ8767" s="305"/>
      <c r="CA8767" s="305"/>
      <c r="CE8767" s="110"/>
    </row>
    <row r="8768" spans="9:83" s="108" customFormat="1" x14ac:dyDescent="0.25">
      <c r="I8768" s="111"/>
      <c r="J8768" s="111"/>
      <c r="K8768" s="111"/>
      <c r="L8768" s="111"/>
      <c r="M8768" s="111"/>
      <c r="N8768" s="111"/>
      <c r="O8768" s="112"/>
      <c r="AF8768" s="109"/>
      <c r="AG8768" s="109"/>
      <c r="AH8768" s="109"/>
      <c r="AN8768" s="109"/>
      <c r="AO8768" s="109"/>
      <c r="AP8768" s="109"/>
      <c r="BF8768" s="305"/>
      <c r="BG8768" s="305"/>
      <c r="BJ8768" s="344"/>
      <c r="BK8768" s="344"/>
      <c r="BS8768" s="305"/>
      <c r="BT8768" s="305"/>
      <c r="BU8768" s="305"/>
      <c r="BV8768" s="305"/>
      <c r="BW8768" s="305"/>
      <c r="BX8768" s="305"/>
      <c r="BY8768" s="305"/>
      <c r="BZ8768" s="305"/>
      <c r="CA8768" s="305"/>
      <c r="CE8768" s="110"/>
    </row>
    <row r="8769" spans="9:83" s="108" customFormat="1" x14ac:dyDescent="0.25">
      <c r="I8769" s="111"/>
      <c r="J8769" s="111"/>
      <c r="K8769" s="111"/>
      <c r="L8769" s="111"/>
      <c r="M8769" s="111"/>
      <c r="N8769" s="111"/>
      <c r="O8769" s="112"/>
      <c r="AF8769" s="109"/>
      <c r="AG8769" s="109"/>
      <c r="AH8769" s="109"/>
      <c r="AN8769" s="109"/>
      <c r="AO8769" s="109"/>
      <c r="AP8769" s="109"/>
      <c r="BF8769" s="305"/>
      <c r="BG8769" s="305"/>
      <c r="BJ8769" s="344"/>
      <c r="BK8769" s="344"/>
      <c r="BS8769" s="305"/>
      <c r="BT8769" s="305"/>
      <c r="BU8769" s="305"/>
      <c r="BV8769" s="305"/>
      <c r="BW8769" s="305"/>
      <c r="BX8769" s="305"/>
      <c r="BY8769" s="305"/>
      <c r="BZ8769" s="305"/>
      <c r="CA8769" s="305"/>
      <c r="CE8769" s="110"/>
    </row>
    <row r="8770" spans="9:83" s="108" customFormat="1" x14ac:dyDescent="0.25">
      <c r="I8770" s="111"/>
      <c r="J8770" s="111"/>
      <c r="K8770" s="111"/>
      <c r="L8770" s="111"/>
      <c r="M8770" s="111"/>
      <c r="N8770" s="111"/>
      <c r="O8770" s="112"/>
      <c r="AF8770" s="109"/>
      <c r="AG8770" s="109"/>
      <c r="AH8770" s="109"/>
      <c r="AN8770" s="109"/>
      <c r="AO8770" s="109"/>
      <c r="AP8770" s="109"/>
      <c r="BF8770" s="305"/>
      <c r="BG8770" s="305"/>
      <c r="BJ8770" s="344"/>
      <c r="BK8770" s="344"/>
      <c r="BS8770" s="305"/>
      <c r="BT8770" s="305"/>
      <c r="BU8770" s="305"/>
      <c r="BV8770" s="305"/>
      <c r="BW8770" s="305"/>
      <c r="BX8770" s="305"/>
      <c r="BY8770" s="305"/>
      <c r="BZ8770" s="305"/>
      <c r="CA8770" s="305"/>
      <c r="CE8770" s="110"/>
    </row>
    <row r="8771" spans="9:83" s="108" customFormat="1" x14ac:dyDescent="0.25">
      <c r="I8771" s="111"/>
      <c r="J8771" s="111"/>
      <c r="K8771" s="111"/>
      <c r="L8771" s="111"/>
      <c r="M8771" s="111"/>
      <c r="N8771" s="111"/>
      <c r="O8771" s="112"/>
      <c r="AF8771" s="109"/>
      <c r="AG8771" s="109"/>
      <c r="AH8771" s="109"/>
      <c r="AN8771" s="109"/>
      <c r="AO8771" s="109"/>
      <c r="AP8771" s="109"/>
      <c r="BF8771" s="305"/>
      <c r="BG8771" s="305"/>
      <c r="BJ8771" s="344"/>
      <c r="BK8771" s="344"/>
      <c r="BS8771" s="305"/>
      <c r="BT8771" s="305"/>
      <c r="BU8771" s="305"/>
      <c r="BV8771" s="305"/>
      <c r="BW8771" s="305"/>
      <c r="BX8771" s="305"/>
      <c r="BY8771" s="305"/>
      <c r="BZ8771" s="305"/>
      <c r="CA8771" s="305"/>
      <c r="CE8771" s="110"/>
    </row>
    <row r="8772" spans="9:83" s="108" customFormat="1" x14ac:dyDescent="0.25">
      <c r="I8772" s="111"/>
      <c r="J8772" s="111"/>
      <c r="K8772" s="111"/>
      <c r="L8772" s="111"/>
      <c r="M8772" s="111"/>
      <c r="N8772" s="111"/>
      <c r="O8772" s="112"/>
      <c r="AF8772" s="109"/>
      <c r="AG8772" s="109"/>
      <c r="AH8772" s="109"/>
      <c r="AN8772" s="109"/>
      <c r="AO8772" s="109"/>
      <c r="AP8772" s="109"/>
      <c r="BF8772" s="305"/>
      <c r="BG8772" s="305"/>
      <c r="BJ8772" s="344"/>
      <c r="BK8772" s="344"/>
      <c r="BS8772" s="305"/>
      <c r="BT8772" s="305"/>
      <c r="BU8772" s="305"/>
      <c r="BV8772" s="305"/>
      <c r="BW8772" s="305"/>
      <c r="BX8772" s="305"/>
      <c r="BY8772" s="305"/>
      <c r="BZ8772" s="305"/>
      <c r="CA8772" s="305"/>
      <c r="CE8772" s="110"/>
    </row>
    <row r="8773" spans="9:83" s="108" customFormat="1" x14ac:dyDescent="0.25">
      <c r="I8773" s="111"/>
      <c r="J8773" s="111"/>
      <c r="K8773" s="111"/>
      <c r="L8773" s="111"/>
      <c r="M8773" s="111"/>
      <c r="N8773" s="111"/>
      <c r="O8773" s="112"/>
      <c r="AF8773" s="109"/>
      <c r="AG8773" s="109"/>
      <c r="AH8773" s="109"/>
      <c r="AN8773" s="109"/>
      <c r="AO8773" s="109"/>
      <c r="AP8773" s="109"/>
      <c r="BF8773" s="305"/>
      <c r="BG8773" s="305"/>
      <c r="BJ8773" s="344"/>
      <c r="BK8773" s="344"/>
      <c r="BS8773" s="305"/>
      <c r="BT8773" s="305"/>
      <c r="BU8773" s="305"/>
      <c r="BV8773" s="305"/>
      <c r="BW8773" s="305"/>
      <c r="BX8773" s="305"/>
      <c r="BY8773" s="305"/>
      <c r="BZ8773" s="305"/>
      <c r="CA8773" s="305"/>
      <c r="CE8773" s="110"/>
    </row>
    <row r="8774" spans="9:83" s="108" customFormat="1" x14ac:dyDescent="0.25">
      <c r="I8774" s="111"/>
      <c r="J8774" s="111"/>
      <c r="K8774" s="111"/>
      <c r="L8774" s="111"/>
      <c r="M8774" s="111"/>
      <c r="N8774" s="111"/>
      <c r="O8774" s="112"/>
      <c r="AF8774" s="109"/>
      <c r="AG8774" s="109"/>
      <c r="AH8774" s="109"/>
      <c r="AN8774" s="109"/>
      <c r="AO8774" s="109"/>
      <c r="AP8774" s="109"/>
      <c r="BF8774" s="305"/>
      <c r="BG8774" s="305"/>
      <c r="BJ8774" s="344"/>
      <c r="BK8774" s="344"/>
      <c r="BS8774" s="305"/>
      <c r="BT8774" s="305"/>
      <c r="BU8774" s="305"/>
      <c r="BV8774" s="305"/>
      <c r="BW8774" s="305"/>
      <c r="BX8774" s="305"/>
      <c r="BY8774" s="305"/>
      <c r="BZ8774" s="305"/>
      <c r="CA8774" s="305"/>
      <c r="CE8774" s="110"/>
    </row>
    <row r="8775" spans="9:83" s="108" customFormat="1" x14ac:dyDescent="0.25">
      <c r="I8775" s="111"/>
      <c r="J8775" s="111"/>
      <c r="K8775" s="111"/>
      <c r="L8775" s="111"/>
      <c r="M8775" s="111"/>
      <c r="N8775" s="111"/>
      <c r="O8775" s="112"/>
      <c r="AF8775" s="109"/>
      <c r="AG8775" s="109"/>
      <c r="AH8775" s="109"/>
      <c r="AN8775" s="109"/>
      <c r="AO8775" s="109"/>
      <c r="AP8775" s="109"/>
      <c r="BF8775" s="305"/>
      <c r="BG8775" s="305"/>
      <c r="BJ8775" s="344"/>
      <c r="BK8775" s="344"/>
      <c r="BS8775" s="305"/>
      <c r="BT8775" s="305"/>
      <c r="BU8775" s="305"/>
      <c r="BV8775" s="305"/>
      <c r="BW8775" s="305"/>
      <c r="BX8775" s="305"/>
      <c r="BY8775" s="305"/>
      <c r="BZ8775" s="305"/>
      <c r="CA8775" s="305"/>
      <c r="CE8775" s="110"/>
    </row>
    <row r="8776" spans="9:83" s="108" customFormat="1" x14ac:dyDescent="0.25">
      <c r="I8776" s="111"/>
      <c r="J8776" s="111"/>
      <c r="K8776" s="111"/>
      <c r="L8776" s="111"/>
      <c r="M8776" s="111"/>
      <c r="N8776" s="111"/>
      <c r="O8776" s="112"/>
      <c r="AF8776" s="109"/>
      <c r="AG8776" s="109"/>
      <c r="AH8776" s="109"/>
      <c r="AN8776" s="109"/>
      <c r="AO8776" s="109"/>
      <c r="AP8776" s="109"/>
      <c r="BF8776" s="305"/>
      <c r="BG8776" s="305"/>
      <c r="BJ8776" s="344"/>
      <c r="BK8776" s="344"/>
      <c r="BS8776" s="305"/>
      <c r="BT8776" s="305"/>
      <c r="BU8776" s="305"/>
      <c r="BV8776" s="305"/>
      <c r="BW8776" s="305"/>
      <c r="BX8776" s="305"/>
      <c r="BY8776" s="305"/>
      <c r="BZ8776" s="305"/>
      <c r="CA8776" s="305"/>
      <c r="CE8776" s="110"/>
    </row>
    <row r="8777" spans="9:83" s="108" customFormat="1" x14ac:dyDescent="0.25">
      <c r="I8777" s="111"/>
      <c r="J8777" s="111"/>
      <c r="K8777" s="111"/>
      <c r="L8777" s="111"/>
      <c r="M8777" s="111"/>
      <c r="N8777" s="111"/>
      <c r="O8777" s="112"/>
      <c r="AF8777" s="109"/>
      <c r="AG8777" s="109"/>
      <c r="AH8777" s="109"/>
      <c r="AN8777" s="109"/>
      <c r="AO8777" s="109"/>
      <c r="AP8777" s="109"/>
      <c r="BF8777" s="305"/>
      <c r="BG8777" s="305"/>
      <c r="BJ8777" s="344"/>
      <c r="BK8777" s="344"/>
      <c r="BS8777" s="305"/>
      <c r="BT8777" s="305"/>
      <c r="BU8777" s="305"/>
      <c r="BV8777" s="305"/>
      <c r="BW8777" s="305"/>
      <c r="BX8777" s="305"/>
      <c r="BY8777" s="305"/>
      <c r="BZ8777" s="305"/>
      <c r="CA8777" s="305"/>
      <c r="CE8777" s="110"/>
    </row>
    <row r="8778" spans="9:83" s="108" customFormat="1" x14ac:dyDescent="0.25">
      <c r="I8778" s="111"/>
      <c r="J8778" s="111"/>
      <c r="K8778" s="111"/>
      <c r="L8778" s="111"/>
      <c r="M8778" s="111"/>
      <c r="N8778" s="111"/>
      <c r="O8778" s="112"/>
      <c r="AF8778" s="109"/>
      <c r="AG8778" s="109"/>
      <c r="AH8778" s="109"/>
      <c r="AN8778" s="109"/>
      <c r="AO8778" s="109"/>
      <c r="AP8778" s="109"/>
      <c r="BF8778" s="305"/>
      <c r="BG8778" s="305"/>
      <c r="BJ8778" s="344"/>
      <c r="BK8778" s="344"/>
      <c r="BS8778" s="305"/>
      <c r="BT8778" s="305"/>
      <c r="BU8778" s="305"/>
      <c r="BV8778" s="305"/>
      <c r="BW8778" s="305"/>
      <c r="BX8778" s="305"/>
      <c r="BY8778" s="305"/>
      <c r="BZ8778" s="305"/>
      <c r="CA8778" s="305"/>
      <c r="CE8778" s="110"/>
    </row>
    <row r="8779" spans="9:83" s="108" customFormat="1" x14ac:dyDescent="0.25">
      <c r="I8779" s="111"/>
      <c r="J8779" s="111"/>
      <c r="K8779" s="111"/>
      <c r="L8779" s="111"/>
      <c r="M8779" s="111"/>
      <c r="N8779" s="111"/>
      <c r="O8779" s="112"/>
      <c r="AF8779" s="109"/>
      <c r="AG8779" s="109"/>
      <c r="AH8779" s="109"/>
      <c r="AN8779" s="109"/>
      <c r="AO8779" s="109"/>
      <c r="AP8779" s="109"/>
      <c r="BF8779" s="305"/>
      <c r="BG8779" s="305"/>
      <c r="BJ8779" s="344"/>
      <c r="BK8779" s="344"/>
      <c r="BS8779" s="305"/>
      <c r="BT8779" s="305"/>
      <c r="BU8779" s="305"/>
      <c r="BV8779" s="305"/>
      <c r="BW8779" s="305"/>
      <c r="BX8779" s="305"/>
      <c r="BY8779" s="305"/>
      <c r="BZ8779" s="305"/>
      <c r="CA8779" s="305"/>
      <c r="CE8779" s="110"/>
    </row>
    <row r="8780" spans="9:83" s="108" customFormat="1" x14ac:dyDescent="0.25">
      <c r="I8780" s="111"/>
      <c r="J8780" s="111"/>
      <c r="K8780" s="111"/>
      <c r="L8780" s="111"/>
      <c r="M8780" s="111"/>
      <c r="N8780" s="111"/>
      <c r="O8780" s="112"/>
      <c r="AF8780" s="109"/>
      <c r="AG8780" s="109"/>
      <c r="AH8780" s="109"/>
      <c r="AN8780" s="109"/>
      <c r="AO8780" s="109"/>
      <c r="AP8780" s="109"/>
      <c r="BF8780" s="305"/>
      <c r="BG8780" s="305"/>
      <c r="BJ8780" s="344"/>
      <c r="BK8780" s="344"/>
      <c r="BS8780" s="305"/>
      <c r="BT8780" s="305"/>
      <c r="BU8780" s="305"/>
      <c r="BV8780" s="305"/>
      <c r="BW8780" s="305"/>
      <c r="BX8780" s="305"/>
      <c r="BY8780" s="305"/>
      <c r="BZ8780" s="305"/>
      <c r="CA8780" s="305"/>
      <c r="CE8780" s="110"/>
    </row>
    <row r="8781" spans="9:83" s="108" customFormat="1" x14ac:dyDescent="0.25">
      <c r="I8781" s="111"/>
      <c r="J8781" s="111"/>
      <c r="K8781" s="111"/>
      <c r="L8781" s="111"/>
      <c r="M8781" s="111"/>
      <c r="N8781" s="111"/>
      <c r="O8781" s="112"/>
      <c r="AF8781" s="109"/>
      <c r="AG8781" s="109"/>
      <c r="AH8781" s="109"/>
      <c r="AN8781" s="109"/>
      <c r="AO8781" s="109"/>
      <c r="AP8781" s="109"/>
      <c r="BF8781" s="305"/>
      <c r="BG8781" s="305"/>
      <c r="BJ8781" s="344"/>
      <c r="BK8781" s="344"/>
      <c r="BS8781" s="305"/>
      <c r="BT8781" s="305"/>
      <c r="BU8781" s="305"/>
      <c r="BV8781" s="305"/>
      <c r="BW8781" s="305"/>
      <c r="BX8781" s="305"/>
      <c r="BY8781" s="305"/>
      <c r="BZ8781" s="305"/>
      <c r="CA8781" s="305"/>
      <c r="CE8781" s="110"/>
    </row>
    <row r="8782" spans="9:83" s="108" customFormat="1" x14ac:dyDescent="0.25">
      <c r="I8782" s="111"/>
      <c r="J8782" s="111"/>
      <c r="K8782" s="111"/>
      <c r="L8782" s="111"/>
      <c r="M8782" s="111"/>
      <c r="N8782" s="111"/>
      <c r="O8782" s="112"/>
      <c r="AF8782" s="109"/>
      <c r="AG8782" s="109"/>
      <c r="AH8782" s="109"/>
      <c r="AN8782" s="109"/>
      <c r="AO8782" s="109"/>
      <c r="AP8782" s="109"/>
      <c r="BF8782" s="305"/>
      <c r="BG8782" s="305"/>
      <c r="BJ8782" s="344"/>
      <c r="BK8782" s="344"/>
      <c r="BS8782" s="305"/>
      <c r="BT8782" s="305"/>
      <c r="BU8782" s="305"/>
      <c r="BV8782" s="305"/>
      <c r="BW8782" s="305"/>
      <c r="BX8782" s="305"/>
      <c r="BY8782" s="305"/>
      <c r="BZ8782" s="305"/>
      <c r="CA8782" s="305"/>
      <c r="CE8782" s="110"/>
    </row>
    <row r="8783" spans="9:83" s="108" customFormat="1" x14ac:dyDescent="0.25">
      <c r="I8783" s="111"/>
      <c r="J8783" s="111"/>
      <c r="K8783" s="111"/>
      <c r="L8783" s="111"/>
      <c r="M8783" s="111"/>
      <c r="N8783" s="111"/>
      <c r="O8783" s="112"/>
      <c r="AF8783" s="109"/>
      <c r="AG8783" s="109"/>
      <c r="AH8783" s="109"/>
      <c r="AN8783" s="109"/>
      <c r="AO8783" s="109"/>
      <c r="AP8783" s="109"/>
      <c r="BF8783" s="305"/>
      <c r="BG8783" s="305"/>
      <c r="BJ8783" s="344"/>
      <c r="BK8783" s="344"/>
      <c r="BS8783" s="305"/>
      <c r="BT8783" s="305"/>
      <c r="BU8783" s="305"/>
      <c r="BV8783" s="305"/>
      <c r="BW8783" s="305"/>
      <c r="BX8783" s="305"/>
      <c r="BY8783" s="305"/>
      <c r="BZ8783" s="305"/>
      <c r="CA8783" s="305"/>
      <c r="CE8783" s="110"/>
    </row>
    <row r="8784" spans="9:83" s="108" customFormat="1" x14ac:dyDescent="0.25">
      <c r="I8784" s="111"/>
      <c r="J8784" s="111"/>
      <c r="K8784" s="111"/>
      <c r="L8784" s="111"/>
      <c r="M8784" s="111"/>
      <c r="N8784" s="111"/>
      <c r="O8784" s="112"/>
      <c r="AF8784" s="109"/>
      <c r="AG8784" s="109"/>
      <c r="AH8784" s="109"/>
      <c r="AN8784" s="109"/>
      <c r="AO8784" s="109"/>
      <c r="AP8784" s="109"/>
      <c r="BF8784" s="305"/>
      <c r="BG8784" s="305"/>
      <c r="BJ8784" s="344"/>
      <c r="BK8784" s="344"/>
      <c r="BS8784" s="305"/>
      <c r="BT8784" s="305"/>
      <c r="BU8784" s="305"/>
      <c r="BV8784" s="305"/>
      <c r="BW8784" s="305"/>
      <c r="BX8784" s="305"/>
      <c r="BY8784" s="305"/>
      <c r="BZ8784" s="305"/>
      <c r="CA8784" s="305"/>
      <c r="CE8784" s="110"/>
    </row>
    <row r="8785" spans="9:83" s="108" customFormat="1" x14ac:dyDescent="0.25">
      <c r="I8785" s="111"/>
      <c r="J8785" s="111"/>
      <c r="K8785" s="111"/>
      <c r="L8785" s="111"/>
      <c r="M8785" s="111"/>
      <c r="N8785" s="111"/>
      <c r="O8785" s="112"/>
      <c r="AF8785" s="109"/>
      <c r="AG8785" s="109"/>
      <c r="AH8785" s="109"/>
      <c r="AN8785" s="109"/>
      <c r="AO8785" s="109"/>
      <c r="AP8785" s="109"/>
      <c r="BF8785" s="305"/>
      <c r="BG8785" s="305"/>
      <c r="BJ8785" s="344"/>
      <c r="BK8785" s="344"/>
      <c r="BS8785" s="305"/>
      <c r="BT8785" s="305"/>
      <c r="BU8785" s="305"/>
      <c r="BV8785" s="305"/>
      <c r="BW8785" s="305"/>
      <c r="BX8785" s="305"/>
      <c r="BY8785" s="305"/>
      <c r="BZ8785" s="305"/>
      <c r="CA8785" s="305"/>
      <c r="CE8785" s="110"/>
    </row>
    <row r="8786" spans="9:83" s="108" customFormat="1" x14ac:dyDescent="0.25">
      <c r="I8786" s="111"/>
      <c r="J8786" s="111"/>
      <c r="K8786" s="111"/>
      <c r="L8786" s="111"/>
      <c r="M8786" s="111"/>
      <c r="N8786" s="111"/>
      <c r="O8786" s="112"/>
      <c r="AF8786" s="109"/>
      <c r="AG8786" s="109"/>
      <c r="AH8786" s="109"/>
      <c r="AN8786" s="109"/>
      <c r="AO8786" s="109"/>
      <c r="AP8786" s="109"/>
      <c r="BF8786" s="305"/>
      <c r="BG8786" s="305"/>
      <c r="BJ8786" s="344"/>
      <c r="BK8786" s="344"/>
      <c r="BS8786" s="305"/>
      <c r="BT8786" s="305"/>
      <c r="BU8786" s="305"/>
      <c r="BV8786" s="305"/>
      <c r="BW8786" s="305"/>
      <c r="BX8786" s="305"/>
      <c r="BY8786" s="305"/>
      <c r="BZ8786" s="305"/>
      <c r="CA8786" s="305"/>
      <c r="CE8786" s="110"/>
    </row>
    <row r="8787" spans="9:83" s="108" customFormat="1" x14ac:dyDescent="0.25">
      <c r="I8787" s="111"/>
      <c r="J8787" s="111"/>
      <c r="K8787" s="111"/>
      <c r="L8787" s="111"/>
      <c r="M8787" s="111"/>
      <c r="N8787" s="111"/>
      <c r="O8787" s="112"/>
      <c r="AF8787" s="109"/>
      <c r="AG8787" s="109"/>
      <c r="AH8787" s="109"/>
      <c r="AN8787" s="109"/>
      <c r="AO8787" s="109"/>
      <c r="AP8787" s="109"/>
      <c r="BF8787" s="305"/>
      <c r="BG8787" s="305"/>
      <c r="BJ8787" s="344"/>
      <c r="BK8787" s="344"/>
      <c r="BS8787" s="305"/>
      <c r="BT8787" s="305"/>
      <c r="BU8787" s="305"/>
      <c r="BV8787" s="305"/>
      <c r="BW8787" s="305"/>
      <c r="BX8787" s="305"/>
      <c r="BY8787" s="305"/>
      <c r="BZ8787" s="305"/>
      <c r="CA8787" s="305"/>
      <c r="CE8787" s="110"/>
    </row>
    <row r="8788" spans="9:83" s="108" customFormat="1" x14ac:dyDescent="0.25">
      <c r="I8788" s="111"/>
      <c r="J8788" s="111"/>
      <c r="K8788" s="111"/>
      <c r="L8788" s="111"/>
      <c r="M8788" s="111"/>
      <c r="N8788" s="111"/>
      <c r="O8788" s="112"/>
      <c r="AF8788" s="109"/>
      <c r="AG8788" s="109"/>
      <c r="AH8788" s="109"/>
      <c r="AN8788" s="109"/>
      <c r="AO8788" s="109"/>
      <c r="AP8788" s="109"/>
      <c r="BF8788" s="305"/>
      <c r="BG8788" s="305"/>
      <c r="BJ8788" s="344"/>
      <c r="BK8788" s="344"/>
      <c r="BS8788" s="305"/>
      <c r="BT8788" s="305"/>
      <c r="BU8788" s="305"/>
      <c r="BV8788" s="305"/>
      <c r="BW8788" s="305"/>
      <c r="BX8788" s="305"/>
      <c r="BY8788" s="305"/>
      <c r="BZ8788" s="305"/>
      <c r="CA8788" s="305"/>
      <c r="CE8788" s="110"/>
    </row>
    <row r="8789" spans="9:83" s="108" customFormat="1" x14ac:dyDescent="0.25">
      <c r="I8789" s="111"/>
      <c r="J8789" s="111"/>
      <c r="K8789" s="111"/>
      <c r="L8789" s="111"/>
      <c r="M8789" s="111"/>
      <c r="N8789" s="111"/>
      <c r="O8789" s="112"/>
      <c r="AF8789" s="109"/>
      <c r="AG8789" s="109"/>
      <c r="AH8789" s="109"/>
      <c r="AN8789" s="109"/>
      <c r="AO8789" s="109"/>
      <c r="AP8789" s="109"/>
      <c r="BF8789" s="305"/>
      <c r="BG8789" s="305"/>
      <c r="BJ8789" s="344"/>
      <c r="BK8789" s="344"/>
      <c r="BS8789" s="305"/>
      <c r="BT8789" s="305"/>
      <c r="BU8789" s="305"/>
      <c r="BV8789" s="305"/>
      <c r="BW8789" s="305"/>
      <c r="BX8789" s="305"/>
      <c r="BY8789" s="305"/>
      <c r="BZ8789" s="305"/>
      <c r="CA8789" s="305"/>
      <c r="CE8789" s="110"/>
    </row>
    <row r="8790" spans="9:83" s="108" customFormat="1" x14ac:dyDescent="0.25">
      <c r="I8790" s="111"/>
      <c r="J8790" s="111"/>
      <c r="K8790" s="111"/>
      <c r="L8790" s="111"/>
      <c r="M8790" s="111"/>
      <c r="N8790" s="111"/>
      <c r="O8790" s="112"/>
      <c r="AF8790" s="109"/>
      <c r="AG8790" s="109"/>
      <c r="AH8790" s="109"/>
      <c r="AN8790" s="109"/>
      <c r="AO8790" s="109"/>
      <c r="AP8790" s="109"/>
      <c r="BF8790" s="305"/>
      <c r="BG8790" s="305"/>
      <c r="BJ8790" s="344"/>
      <c r="BK8790" s="344"/>
      <c r="BS8790" s="305"/>
      <c r="BT8790" s="305"/>
      <c r="BU8790" s="305"/>
      <c r="BV8790" s="305"/>
      <c r="BW8790" s="305"/>
      <c r="BX8790" s="305"/>
      <c r="BY8790" s="305"/>
      <c r="BZ8790" s="305"/>
      <c r="CA8790" s="305"/>
      <c r="CE8790" s="110"/>
    </row>
    <row r="8791" spans="9:83" s="108" customFormat="1" x14ac:dyDescent="0.25">
      <c r="I8791" s="111"/>
      <c r="J8791" s="111"/>
      <c r="K8791" s="111"/>
      <c r="L8791" s="111"/>
      <c r="M8791" s="111"/>
      <c r="N8791" s="111"/>
      <c r="O8791" s="112"/>
      <c r="AF8791" s="109"/>
      <c r="AG8791" s="109"/>
      <c r="AH8791" s="109"/>
      <c r="AN8791" s="109"/>
      <c r="AO8791" s="109"/>
      <c r="AP8791" s="109"/>
      <c r="BF8791" s="305"/>
      <c r="BG8791" s="305"/>
      <c r="BJ8791" s="344"/>
      <c r="BK8791" s="344"/>
      <c r="BS8791" s="305"/>
      <c r="BT8791" s="305"/>
      <c r="BU8791" s="305"/>
      <c r="BV8791" s="305"/>
      <c r="BW8791" s="305"/>
      <c r="BX8791" s="305"/>
      <c r="BY8791" s="305"/>
      <c r="BZ8791" s="305"/>
      <c r="CA8791" s="305"/>
      <c r="CE8791" s="110"/>
    </row>
    <row r="8792" spans="9:83" s="108" customFormat="1" x14ac:dyDescent="0.25">
      <c r="I8792" s="111"/>
      <c r="J8792" s="111"/>
      <c r="K8792" s="111"/>
      <c r="L8792" s="111"/>
      <c r="M8792" s="111"/>
      <c r="N8792" s="111"/>
      <c r="O8792" s="112"/>
      <c r="AF8792" s="109"/>
      <c r="AG8792" s="109"/>
      <c r="AH8792" s="109"/>
      <c r="AN8792" s="109"/>
      <c r="AO8792" s="109"/>
      <c r="AP8792" s="109"/>
      <c r="BF8792" s="305"/>
      <c r="BG8792" s="305"/>
      <c r="BJ8792" s="344"/>
      <c r="BK8792" s="344"/>
      <c r="BS8792" s="305"/>
      <c r="BT8792" s="305"/>
      <c r="BU8792" s="305"/>
      <c r="BV8792" s="305"/>
      <c r="BW8792" s="305"/>
      <c r="BX8792" s="305"/>
      <c r="BY8792" s="305"/>
      <c r="BZ8792" s="305"/>
      <c r="CA8792" s="305"/>
      <c r="CE8792" s="110"/>
    </row>
    <row r="8793" spans="9:83" s="108" customFormat="1" x14ac:dyDescent="0.25">
      <c r="I8793" s="111"/>
      <c r="J8793" s="111"/>
      <c r="K8793" s="111"/>
      <c r="L8793" s="111"/>
      <c r="M8793" s="111"/>
      <c r="N8793" s="111"/>
      <c r="O8793" s="112"/>
      <c r="AF8793" s="109"/>
      <c r="AG8793" s="109"/>
      <c r="AH8793" s="109"/>
      <c r="AN8793" s="109"/>
      <c r="AO8793" s="109"/>
      <c r="AP8793" s="109"/>
      <c r="BF8793" s="305"/>
      <c r="BG8793" s="305"/>
      <c r="BJ8793" s="344"/>
      <c r="BK8793" s="344"/>
      <c r="BS8793" s="305"/>
      <c r="BT8793" s="305"/>
      <c r="BU8793" s="305"/>
      <c r="BV8793" s="305"/>
      <c r="BW8793" s="305"/>
      <c r="BX8793" s="305"/>
      <c r="BY8793" s="305"/>
      <c r="BZ8793" s="305"/>
      <c r="CA8793" s="305"/>
      <c r="CE8793" s="110"/>
    </row>
    <row r="8794" spans="9:83" s="108" customFormat="1" x14ac:dyDescent="0.25">
      <c r="I8794" s="111"/>
      <c r="J8794" s="111"/>
      <c r="K8794" s="111"/>
      <c r="L8794" s="111"/>
      <c r="M8794" s="111"/>
      <c r="N8794" s="111"/>
      <c r="O8794" s="112"/>
      <c r="AF8794" s="109"/>
      <c r="AG8794" s="109"/>
      <c r="AH8794" s="109"/>
      <c r="AN8794" s="109"/>
      <c r="AO8794" s="109"/>
      <c r="AP8794" s="109"/>
      <c r="BF8794" s="305"/>
      <c r="BG8794" s="305"/>
      <c r="BJ8794" s="344"/>
      <c r="BK8794" s="344"/>
      <c r="BS8794" s="305"/>
      <c r="BT8794" s="305"/>
      <c r="BU8794" s="305"/>
      <c r="BV8794" s="305"/>
      <c r="BW8794" s="305"/>
      <c r="BX8794" s="305"/>
      <c r="BY8794" s="305"/>
      <c r="BZ8794" s="305"/>
      <c r="CA8794" s="305"/>
      <c r="CE8794" s="110"/>
    </row>
    <row r="8795" spans="9:83" s="108" customFormat="1" x14ac:dyDescent="0.25">
      <c r="I8795" s="111"/>
      <c r="J8795" s="111"/>
      <c r="K8795" s="111"/>
      <c r="L8795" s="111"/>
      <c r="M8795" s="111"/>
      <c r="N8795" s="111"/>
      <c r="O8795" s="112"/>
      <c r="AF8795" s="109"/>
      <c r="AG8795" s="109"/>
      <c r="AH8795" s="109"/>
      <c r="AN8795" s="109"/>
      <c r="AO8795" s="109"/>
      <c r="AP8795" s="109"/>
      <c r="BF8795" s="305"/>
      <c r="BG8795" s="305"/>
      <c r="BJ8795" s="344"/>
      <c r="BK8795" s="344"/>
      <c r="BS8795" s="305"/>
      <c r="BT8795" s="305"/>
      <c r="BU8795" s="305"/>
      <c r="BV8795" s="305"/>
      <c r="BW8795" s="305"/>
      <c r="BX8795" s="305"/>
      <c r="BY8795" s="305"/>
      <c r="BZ8795" s="305"/>
      <c r="CA8795" s="305"/>
      <c r="CE8795" s="110"/>
    </row>
    <row r="8796" spans="9:83" s="108" customFormat="1" x14ac:dyDescent="0.25">
      <c r="I8796" s="111"/>
      <c r="J8796" s="111"/>
      <c r="K8796" s="111"/>
      <c r="L8796" s="111"/>
      <c r="M8796" s="111"/>
      <c r="N8796" s="111"/>
      <c r="O8796" s="112"/>
      <c r="AF8796" s="109"/>
      <c r="AG8796" s="109"/>
      <c r="AH8796" s="109"/>
      <c r="AN8796" s="109"/>
      <c r="AO8796" s="109"/>
      <c r="AP8796" s="109"/>
      <c r="BF8796" s="305"/>
      <c r="BG8796" s="305"/>
      <c r="BJ8796" s="344"/>
      <c r="BK8796" s="344"/>
      <c r="BS8796" s="305"/>
      <c r="BT8796" s="305"/>
      <c r="BU8796" s="305"/>
      <c r="BV8796" s="305"/>
      <c r="BW8796" s="305"/>
      <c r="BX8796" s="305"/>
      <c r="BY8796" s="305"/>
      <c r="BZ8796" s="305"/>
      <c r="CA8796" s="305"/>
      <c r="CE8796" s="110"/>
    </row>
    <row r="8797" spans="9:83" s="108" customFormat="1" x14ac:dyDescent="0.25">
      <c r="I8797" s="111"/>
      <c r="J8797" s="111"/>
      <c r="K8797" s="111"/>
      <c r="L8797" s="111"/>
      <c r="M8797" s="111"/>
      <c r="N8797" s="111"/>
      <c r="O8797" s="112"/>
      <c r="AF8797" s="109"/>
      <c r="AG8797" s="109"/>
      <c r="AH8797" s="109"/>
      <c r="AN8797" s="109"/>
      <c r="AO8797" s="109"/>
      <c r="AP8797" s="109"/>
      <c r="BF8797" s="305"/>
      <c r="BG8797" s="305"/>
      <c r="BJ8797" s="344"/>
      <c r="BK8797" s="344"/>
      <c r="BS8797" s="305"/>
      <c r="BT8797" s="305"/>
      <c r="BU8797" s="305"/>
      <c r="BV8797" s="305"/>
      <c r="BW8797" s="305"/>
      <c r="BX8797" s="305"/>
      <c r="BY8797" s="305"/>
      <c r="BZ8797" s="305"/>
      <c r="CA8797" s="305"/>
      <c r="CE8797" s="110"/>
    </row>
    <row r="8798" spans="9:83" s="108" customFormat="1" x14ac:dyDescent="0.25">
      <c r="I8798" s="111"/>
      <c r="J8798" s="111"/>
      <c r="K8798" s="111"/>
      <c r="L8798" s="111"/>
      <c r="M8798" s="111"/>
      <c r="N8798" s="111"/>
      <c r="O8798" s="112"/>
      <c r="AF8798" s="109"/>
      <c r="AG8798" s="109"/>
      <c r="AH8798" s="109"/>
      <c r="AN8798" s="109"/>
      <c r="AO8798" s="109"/>
      <c r="AP8798" s="109"/>
      <c r="BF8798" s="305"/>
      <c r="BG8798" s="305"/>
      <c r="BJ8798" s="344"/>
      <c r="BK8798" s="344"/>
      <c r="BS8798" s="305"/>
      <c r="BT8798" s="305"/>
      <c r="BU8798" s="305"/>
      <c r="BV8798" s="305"/>
      <c r="BW8798" s="305"/>
      <c r="BX8798" s="305"/>
      <c r="BY8798" s="305"/>
      <c r="BZ8798" s="305"/>
      <c r="CA8798" s="305"/>
      <c r="CE8798" s="110"/>
    </row>
    <row r="8799" spans="9:83" s="108" customFormat="1" x14ac:dyDescent="0.25">
      <c r="I8799" s="111"/>
      <c r="J8799" s="111"/>
      <c r="K8799" s="111"/>
      <c r="L8799" s="111"/>
      <c r="M8799" s="111"/>
      <c r="N8799" s="111"/>
      <c r="O8799" s="112"/>
      <c r="AF8799" s="109"/>
      <c r="AG8799" s="109"/>
      <c r="AH8799" s="109"/>
      <c r="AN8799" s="109"/>
      <c r="AO8799" s="109"/>
      <c r="AP8799" s="109"/>
      <c r="BF8799" s="305"/>
      <c r="BG8799" s="305"/>
      <c r="BJ8799" s="344"/>
      <c r="BK8799" s="344"/>
      <c r="BS8799" s="305"/>
      <c r="BT8799" s="305"/>
      <c r="BU8799" s="305"/>
      <c r="BV8799" s="305"/>
      <c r="BW8799" s="305"/>
      <c r="BX8799" s="305"/>
      <c r="BY8799" s="305"/>
      <c r="BZ8799" s="305"/>
      <c r="CA8799" s="305"/>
      <c r="CE8799" s="110"/>
    </row>
    <row r="8800" spans="9:83" s="108" customFormat="1" x14ac:dyDescent="0.25">
      <c r="I8800" s="111"/>
      <c r="J8800" s="111"/>
      <c r="K8800" s="111"/>
      <c r="L8800" s="111"/>
      <c r="M8800" s="111"/>
      <c r="N8800" s="111"/>
      <c r="O8800" s="112"/>
      <c r="AF8800" s="109"/>
      <c r="AG8800" s="109"/>
      <c r="AH8800" s="109"/>
      <c r="AN8800" s="109"/>
      <c r="AO8800" s="109"/>
      <c r="AP8800" s="109"/>
      <c r="BF8800" s="305"/>
      <c r="BG8800" s="305"/>
      <c r="BJ8800" s="344"/>
      <c r="BK8800" s="344"/>
      <c r="BS8800" s="305"/>
      <c r="BT8800" s="305"/>
      <c r="BU8800" s="305"/>
      <c r="BV8800" s="305"/>
      <c r="BW8800" s="305"/>
      <c r="BX8800" s="305"/>
      <c r="BY8800" s="305"/>
      <c r="BZ8800" s="305"/>
      <c r="CA8800" s="305"/>
      <c r="CE8800" s="110"/>
    </row>
    <row r="8801" spans="9:83" s="108" customFormat="1" x14ac:dyDescent="0.25">
      <c r="I8801" s="111"/>
      <c r="J8801" s="111"/>
      <c r="K8801" s="111"/>
      <c r="L8801" s="111"/>
      <c r="M8801" s="111"/>
      <c r="N8801" s="111"/>
      <c r="O8801" s="112"/>
      <c r="AF8801" s="109"/>
      <c r="AG8801" s="109"/>
      <c r="AH8801" s="109"/>
      <c r="AN8801" s="109"/>
      <c r="AO8801" s="109"/>
      <c r="AP8801" s="109"/>
      <c r="BF8801" s="305"/>
      <c r="BG8801" s="305"/>
      <c r="BJ8801" s="344"/>
      <c r="BK8801" s="344"/>
      <c r="BS8801" s="305"/>
      <c r="BT8801" s="305"/>
      <c r="BU8801" s="305"/>
      <c r="BV8801" s="305"/>
      <c r="BW8801" s="305"/>
      <c r="BX8801" s="305"/>
      <c r="BY8801" s="305"/>
      <c r="BZ8801" s="305"/>
      <c r="CA8801" s="305"/>
      <c r="CE8801" s="110"/>
    </row>
    <row r="8802" spans="9:83" s="108" customFormat="1" x14ac:dyDescent="0.25">
      <c r="I8802" s="111"/>
      <c r="J8802" s="111"/>
      <c r="K8802" s="111"/>
      <c r="L8802" s="111"/>
      <c r="M8802" s="111"/>
      <c r="N8802" s="111"/>
      <c r="O8802" s="112"/>
      <c r="AF8802" s="109"/>
      <c r="AG8802" s="109"/>
      <c r="AH8802" s="109"/>
      <c r="AN8802" s="109"/>
      <c r="AO8802" s="109"/>
      <c r="AP8802" s="109"/>
      <c r="BF8802" s="305"/>
      <c r="BG8802" s="305"/>
      <c r="BJ8802" s="344"/>
      <c r="BK8802" s="344"/>
      <c r="BS8802" s="305"/>
      <c r="BT8802" s="305"/>
      <c r="BU8802" s="305"/>
      <c r="BV8802" s="305"/>
      <c r="BW8802" s="305"/>
      <c r="BX8802" s="305"/>
      <c r="BY8802" s="305"/>
      <c r="BZ8802" s="305"/>
      <c r="CA8802" s="305"/>
      <c r="CE8802" s="110"/>
    </row>
    <row r="8803" spans="9:83" s="108" customFormat="1" x14ac:dyDescent="0.25">
      <c r="I8803" s="111"/>
      <c r="J8803" s="111"/>
      <c r="K8803" s="111"/>
      <c r="L8803" s="111"/>
      <c r="M8803" s="111"/>
      <c r="N8803" s="111"/>
      <c r="O8803" s="112"/>
      <c r="AF8803" s="109"/>
      <c r="AG8803" s="109"/>
      <c r="AH8803" s="109"/>
      <c r="AN8803" s="109"/>
      <c r="AO8803" s="109"/>
      <c r="AP8803" s="109"/>
      <c r="BF8803" s="305"/>
      <c r="BG8803" s="305"/>
      <c r="BJ8803" s="344"/>
      <c r="BK8803" s="344"/>
      <c r="BS8803" s="305"/>
      <c r="BT8803" s="305"/>
      <c r="BU8803" s="305"/>
      <c r="BV8803" s="305"/>
      <c r="BW8803" s="305"/>
      <c r="BX8803" s="305"/>
      <c r="BY8803" s="305"/>
      <c r="BZ8803" s="305"/>
      <c r="CA8803" s="305"/>
      <c r="CE8803" s="110"/>
    </row>
    <row r="8804" spans="9:83" s="108" customFormat="1" x14ac:dyDescent="0.25">
      <c r="I8804" s="111"/>
      <c r="J8804" s="111"/>
      <c r="K8804" s="111"/>
      <c r="L8804" s="111"/>
      <c r="M8804" s="111"/>
      <c r="N8804" s="111"/>
      <c r="O8804" s="112"/>
      <c r="AF8804" s="109"/>
      <c r="AG8804" s="109"/>
      <c r="AH8804" s="109"/>
      <c r="AN8804" s="109"/>
      <c r="AO8804" s="109"/>
      <c r="AP8804" s="109"/>
      <c r="BF8804" s="305"/>
      <c r="BG8804" s="305"/>
      <c r="BJ8804" s="344"/>
      <c r="BK8804" s="344"/>
      <c r="BS8804" s="305"/>
      <c r="BT8804" s="305"/>
      <c r="BU8804" s="305"/>
      <c r="BV8804" s="305"/>
      <c r="BW8804" s="305"/>
      <c r="BX8804" s="305"/>
      <c r="BY8804" s="305"/>
      <c r="BZ8804" s="305"/>
      <c r="CA8804" s="305"/>
      <c r="CE8804" s="110"/>
    </row>
    <row r="8805" spans="9:83" s="108" customFormat="1" x14ac:dyDescent="0.25">
      <c r="I8805" s="111"/>
      <c r="J8805" s="111"/>
      <c r="K8805" s="111"/>
      <c r="L8805" s="111"/>
      <c r="M8805" s="111"/>
      <c r="N8805" s="111"/>
      <c r="O8805" s="112"/>
      <c r="AF8805" s="109"/>
      <c r="AG8805" s="109"/>
      <c r="AH8805" s="109"/>
      <c r="AN8805" s="109"/>
      <c r="AO8805" s="109"/>
      <c r="AP8805" s="109"/>
      <c r="BF8805" s="305"/>
      <c r="BG8805" s="305"/>
      <c r="BJ8805" s="344"/>
      <c r="BK8805" s="344"/>
      <c r="BS8805" s="305"/>
      <c r="BT8805" s="305"/>
      <c r="BU8805" s="305"/>
      <c r="BV8805" s="305"/>
      <c r="BW8805" s="305"/>
      <c r="BX8805" s="305"/>
      <c r="BY8805" s="305"/>
      <c r="BZ8805" s="305"/>
      <c r="CA8805" s="305"/>
      <c r="CE8805" s="110"/>
    </row>
    <row r="8806" spans="9:83" s="108" customFormat="1" x14ac:dyDescent="0.25">
      <c r="I8806" s="111"/>
      <c r="J8806" s="111"/>
      <c r="K8806" s="111"/>
      <c r="L8806" s="111"/>
      <c r="M8806" s="111"/>
      <c r="N8806" s="111"/>
      <c r="O8806" s="112"/>
      <c r="AF8806" s="109"/>
      <c r="AG8806" s="109"/>
      <c r="AH8806" s="109"/>
      <c r="AN8806" s="109"/>
      <c r="AO8806" s="109"/>
      <c r="AP8806" s="109"/>
      <c r="BF8806" s="305"/>
      <c r="BG8806" s="305"/>
      <c r="BJ8806" s="344"/>
      <c r="BK8806" s="344"/>
      <c r="BS8806" s="305"/>
      <c r="BT8806" s="305"/>
      <c r="BU8806" s="305"/>
      <c r="BV8806" s="305"/>
      <c r="BW8806" s="305"/>
      <c r="BX8806" s="305"/>
      <c r="BY8806" s="305"/>
      <c r="BZ8806" s="305"/>
      <c r="CA8806" s="305"/>
      <c r="CE8806" s="110"/>
    </row>
    <row r="8807" spans="9:83" s="108" customFormat="1" x14ac:dyDescent="0.25">
      <c r="I8807" s="111"/>
      <c r="J8807" s="111"/>
      <c r="K8807" s="111"/>
      <c r="L8807" s="111"/>
      <c r="M8807" s="111"/>
      <c r="N8807" s="111"/>
      <c r="O8807" s="112"/>
      <c r="AF8807" s="109"/>
      <c r="AG8807" s="109"/>
      <c r="AH8807" s="109"/>
      <c r="AN8807" s="109"/>
      <c r="AO8807" s="109"/>
      <c r="AP8807" s="109"/>
      <c r="BF8807" s="305"/>
      <c r="BG8807" s="305"/>
      <c r="BJ8807" s="344"/>
      <c r="BK8807" s="344"/>
      <c r="BS8807" s="305"/>
      <c r="BT8807" s="305"/>
      <c r="BU8807" s="305"/>
      <c r="BV8807" s="305"/>
      <c r="BW8807" s="305"/>
      <c r="BX8807" s="305"/>
      <c r="BY8807" s="305"/>
      <c r="BZ8807" s="305"/>
      <c r="CA8807" s="305"/>
      <c r="CE8807" s="110"/>
    </row>
    <row r="8808" spans="9:83" s="108" customFormat="1" x14ac:dyDescent="0.25">
      <c r="I8808" s="111"/>
      <c r="J8808" s="111"/>
      <c r="K8808" s="111"/>
      <c r="L8808" s="111"/>
      <c r="M8808" s="111"/>
      <c r="N8808" s="111"/>
      <c r="O8808" s="112"/>
      <c r="AF8808" s="109"/>
      <c r="AG8808" s="109"/>
      <c r="AH8808" s="109"/>
      <c r="AN8808" s="109"/>
      <c r="AO8808" s="109"/>
      <c r="AP8808" s="109"/>
      <c r="BF8808" s="305"/>
      <c r="BG8808" s="305"/>
      <c r="BJ8808" s="344"/>
      <c r="BK8808" s="344"/>
      <c r="BS8808" s="305"/>
      <c r="BT8808" s="305"/>
      <c r="BU8808" s="305"/>
      <c r="BV8808" s="305"/>
      <c r="BW8808" s="305"/>
      <c r="BX8808" s="305"/>
      <c r="BY8808" s="305"/>
      <c r="BZ8808" s="305"/>
      <c r="CA8808" s="305"/>
      <c r="CE8808" s="110"/>
    </row>
    <row r="8809" spans="9:83" s="108" customFormat="1" x14ac:dyDescent="0.25">
      <c r="I8809" s="111"/>
      <c r="J8809" s="111"/>
      <c r="K8809" s="111"/>
      <c r="L8809" s="111"/>
      <c r="M8809" s="111"/>
      <c r="N8809" s="111"/>
      <c r="O8809" s="112"/>
      <c r="AF8809" s="109"/>
      <c r="AG8809" s="109"/>
      <c r="AH8809" s="109"/>
      <c r="AN8809" s="109"/>
      <c r="AO8809" s="109"/>
      <c r="AP8809" s="109"/>
      <c r="BF8809" s="305"/>
      <c r="BG8809" s="305"/>
      <c r="BJ8809" s="344"/>
      <c r="BK8809" s="344"/>
      <c r="BS8809" s="305"/>
      <c r="BT8809" s="305"/>
      <c r="BU8809" s="305"/>
      <c r="BV8809" s="305"/>
      <c r="BW8809" s="305"/>
      <c r="BX8809" s="305"/>
      <c r="BY8809" s="305"/>
      <c r="BZ8809" s="305"/>
      <c r="CA8809" s="305"/>
      <c r="CE8809" s="110"/>
    </row>
    <row r="8810" spans="9:83" s="108" customFormat="1" x14ac:dyDescent="0.25">
      <c r="I8810" s="111"/>
      <c r="J8810" s="111"/>
      <c r="K8810" s="111"/>
      <c r="L8810" s="111"/>
      <c r="M8810" s="111"/>
      <c r="N8810" s="111"/>
      <c r="O8810" s="112"/>
      <c r="AF8810" s="109"/>
      <c r="AG8810" s="109"/>
      <c r="AH8810" s="109"/>
      <c r="AN8810" s="109"/>
      <c r="AO8810" s="109"/>
      <c r="AP8810" s="109"/>
      <c r="BF8810" s="305"/>
      <c r="BG8810" s="305"/>
      <c r="BJ8810" s="344"/>
      <c r="BK8810" s="344"/>
      <c r="BS8810" s="305"/>
      <c r="BT8810" s="305"/>
      <c r="BU8810" s="305"/>
      <c r="BV8810" s="305"/>
      <c r="BW8810" s="305"/>
      <c r="BX8810" s="305"/>
      <c r="BY8810" s="305"/>
      <c r="BZ8810" s="305"/>
      <c r="CA8810" s="305"/>
      <c r="CE8810" s="110"/>
    </row>
    <row r="8811" spans="9:83" s="108" customFormat="1" x14ac:dyDescent="0.25">
      <c r="I8811" s="111"/>
      <c r="J8811" s="111"/>
      <c r="K8811" s="111"/>
      <c r="L8811" s="111"/>
      <c r="M8811" s="111"/>
      <c r="N8811" s="111"/>
      <c r="O8811" s="112"/>
      <c r="AF8811" s="109"/>
      <c r="AG8811" s="109"/>
      <c r="AH8811" s="109"/>
      <c r="AN8811" s="109"/>
      <c r="AO8811" s="109"/>
      <c r="AP8811" s="109"/>
      <c r="BF8811" s="305"/>
      <c r="BG8811" s="305"/>
      <c r="BJ8811" s="344"/>
      <c r="BK8811" s="344"/>
      <c r="BS8811" s="305"/>
      <c r="BT8811" s="305"/>
      <c r="BU8811" s="305"/>
      <c r="BV8811" s="305"/>
      <c r="BW8811" s="305"/>
      <c r="BX8811" s="305"/>
      <c r="BY8811" s="305"/>
      <c r="BZ8811" s="305"/>
      <c r="CA8811" s="305"/>
      <c r="CE8811" s="110"/>
    </row>
    <row r="8812" spans="9:83" s="108" customFormat="1" x14ac:dyDescent="0.25">
      <c r="I8812" s="111"/>
      <c r="J8812" s="111"/>
      <c r="K8812" s="111"/>
      <c r="L8812" s="111"/>
      <c r="M8812" s="111"/>
      <c r="N8812" s="111"/>
      <c r="O8812" s="112"/>
      <c r="AF8812" s="109"/>
      <c r="AG8812" s="109"/>
      <c r="AH8812" s="109"/>
      <c r="AN8812" s="109"/>
      <c r="AO8812" s="109"/>
      <c r="AP8812" s="109"/>
      <c r="BF8812" s="305"/>
      <c r="BG8812" s="305"/>
      <c r="BJ8812" s="344"/>
      <c r="BK8812" s="344"/>
      <c r="BS8812" s="305"/>
      <c r="BT8812" s="305"/>
      <c r="BU8812" s="305"/>
      <c r="BV8812" s="305"/>
      <c r="BW8812" s="305"/>
      <c r="BX8812" s="305"/>
      <c r="BY8812" s="305"/>
      <c r="BZ8812" s="305"/>
      <c r="CA8812" s="305"/>
      <c r="CE8812" s="110"/>
    </row>
    <row r="8813" spans="9:83" s="108" customFormat="1" x14ac:dyDescent="0.25">
      <c r="I8813" s="111"/>
      <c r="J8813" s="111"/>
      <c r="K8813" s="111"/>
      <c r="L8813" s="111"/>
      <c r="M8813" s="111"/>
      <c r="N8813" s="111"/>
      <c r="O8813" s="112"/>
      <c r="AF8813" s="109"/>
      <c r="AG8813" s="109"/>
      <c r="AH8813" s="109"/>
      <c r="AN8813" s="109"/>
      <c r="AO8813" s="109"/>
      <c r="AP8813" s="109"/>
      <c r="BF8813" s="305"/>
      <c r="BG8813" s="305"/>
      <c r="BJ8813" s="344"/>
      <c r="BK8813" s="344"/>
      <c r="BS8813" s="305"/>
      <c r="BT8813" s="305"/>
      <c r="BU8813" s="305"/>
      <c r="BV8813" s="305"/>
      <c r="BW8813" s="305"/>
      <c r="BX8813" s="305"/>
      <c r="BY8813" s="305"/>
      <c r="BZ8813" s="305"/>
      <c r="CA8813" s="305"/>
      <c r="CE8813" s="110"/>
    </row>
    <row r="8814" spans="9:83" s="108" customFormat="1" x14ac:dyDescent="0.25">
      <c r="I8814" s="111"/>
      <c r="J8814" s="111"/>
      <c r="K8814" s="111"/>
      <c r="L8814" s="111"/>
      <c r="M8814" s="111"/>
      <c r="N8814" s="111"/>
      <c r="O8814" s="112"/>
      <c r="AF8814" s="109"/>
      <c r="AG8814" s="109"/>
      <c r="AH8814" s="109"/>
      <c r="AN8814" s="109"/>
      <c r="AO8814" s="109"/>
      <c r="AP8814" s="109"/>
      <c r="BF8814" s="305"/>
      <c r="BG8814" s="305"/>
      <c r="BJ8814" s="344"/>
      <c r="BK8814" s="344"/>
      <c r="BS8814" s="305"/>
      <c r="BT8814" s="305"/>
      <c r="BU8814" s="305"/>
      <c r="BV8814" s="305"/>
      <c r="BW8814" s="305"/>
      <c r="BX8814" s="305"/>
      <c r="BY8814" s="305"/>
      <c r="BZ8814" s="305"/>
      <c r="CA8814" s="305"/>
      <c r="CE8814" s="110"/>
    </row>
    <row r="8815" spans="9:83" s="108" customFormat="1" x14ac:dyDescent="0.25">
      <c r="I8815" s="111"/>
      <c r="J8815" s="111"/>
      <c r="K8815" s="111"/>
      <c r="L8815" s="111"/>
      <c r="M8815" s="111"/>
      <c r="N8815" s="111"/>
      <c r="O8815" s="112"/>
      <c r="AF8815" s="109"/>
      <c r="AG8815" s="109"/>
      <c r="AH8815" s="109"/>
      <c r="AN8815" s="109"/>
      <c r="AO8815" s="109"/>
      <c r="AP8815" s="109"/>
      <c r="BF8815" s="305"/>
      <c r="BG8815" s="305"/>
      <c r="BJ8815" s="344"/>
      <c r="BK8815" s="344"/>
      <c r="BS8815" s="305"/>
      <c r="BT8815" s="305"/>
      <c r="BU8815" s="305"/>
      <c r="BV8815" s="305"/>
      <c r="BW8815" s="305"/>
      <c r="BX8815" s="305"/>
      <c r="BY8815" s="305"/>
      <c r="BZ8815" s="305"/>
      <c r="CA8815" s="305"/>
      <c r="CE8815" s="110"/>
    </row>
    <row r="8816" spans="9:83" s="108" customFormat="1" x14ac:dyDescent="0.25">
      <c r="I8816" s="111"/>
      <c r="J8816" s="111"/>
      <c r="K8816" s="111"/>
      <c r="L8816" s="111"/>
      <c r="M8816" s="111"/>
      <c r="N8816" s="111"/>
      <c r="O8816" s="112"/>
      <c r="AF8816" s="109"/>
      <c r="AG8816" s="109"/>
      <c r="AH8816" s="109"/>
      <c r="AN8816" s="109"/>
      <c r="AO8816" s="109"/>
      <c r="AP8816" s="109"/>
      <c r="BF8816" s="305"/>
      <c r="BG8816" s="305"/>
      <c r="BJ8816" s="344"/>
      <c r="BK8816" s="344"/>
      <c r="BS8816" s="305"/>
      <c r="BT8816" s="305"/>
      <c r="BU8816" s="305"/>
      <c r="BV8816" s="305"/>
      <c r="BW8816" s="305"/>
      <c r="BX8816" s="305"/>
      <c r="BY8816" s="305"/>
      <c r="BZ8816" s="305"/>
      <c r="CA8816" s="305"/>
      <c r="CE8816" s="110"/>
    </row>
    <row r="8817" spans="9:83" s="108" customFormat="1" x14ac:dyDescent="0.25">
      <c r="I8817" s="111"/>
      <c r="J8817" s="111"/>
      <c r="K8817" s="111"/>
      <c r="L8817" s="111"/>
      <c r="M8817" s="111"/>
      <c r="N8817" s="111"/>
      <c r="O8817" s="112"/>
      <c r="AF8817" s="109"/>
      <c r="AG8817" s="109"/>
      <c r="AH8817" s="109"/>
      <c r="AN8817" s="109"/>
      <c r="AO8817" s="109"/>
      <c r="AP8817" s="109"/>
      <c r="BF8817" s="305"/>
      <c r="BG8817" s="305"/>
      <c r="BJ8817" s="344"/>
      <c r="BK8817" s="344"/>
      <c r="BS8817" s="305"/>
      <c r="BT8817" s="305"/>
      <c r="BU8817" s="305"/>
      <c r="BV8817" s="305"/>
      <c r="BW8817" s="305"/>
      <c r="BX8817" s="305"/>
      <c r="BY8817" s="305"/>
      <c r="BZ8817" s="305"/>
      <c r="CA8817" s="305"/>
      <c r="CE8817" s="110"/>
    </row>
    <row r="8818" spans="9:83" s="108" customFormat="1" x14ac:dyDescent="0.25">
      <c r="I8818" s="111"/>
      <c r="J8818" s="111"/>
      <c r="K8818" s="111"/>
      <c r="L8818" s="111"/>
      <c r="M8818" s="111"/>
      <c r="N8818" s="111"/>
      <c r="O8818" s="112"/>
      <c r="AF8818" s="109"/>
      <c r="AG8818" s="109"/>
      <c r="AH8818" s="109"/>
      <c r="AN8818" s="109"/>
      <c r="AO8818" s="109"/>
      <c r="AP8818" s="109"/>
      <c r="BF8818" s="305"/>
      <c r="BG8818" s="305"/>
      <c r="BJ8818" s="344"/>
      <c r="BK8818" s="344"/>
      <c r="BS8818" s="305"/>
      <c r="BT8818" s="305"/>
      <c r="BU8818" s="305"/>
      <c r="BV8818" s="305"/>
      <c r="BW8818" s="305"/>
      <c r="BX8818" s="305"/>
      <c r="BY8818" s="305"/>
      <c r="BZ8818" s="305"/>
      <c r="CA8818" s="305"/>
      <c r="CE8818" s="110"/>
    </row>
    <row r="8819" spans="9:83" s="108" customFormat="1" x14ac:dyDescent="0.25">
      <c r="I8819" s="111"/>
      <c r="J8819" s="111"/>
      <c r="K8819" s="111"/>
      <c r="L8819" s="111"/>
      <c r="M8819" s="111"/>
      <c r="N8819" s="111"/>
      <c r="O8819" s="112"/>
      <c r="AF8819" s="109"/>
      <c r="AG8819" s="109"/>
      <c r="AH8819" s="109"/>
      <c r="AN8819" s="109"/>
      <c r="AO8819" s="109"/>
      <c r="AP8819" s="109"/>
      <c r="BF8819" s="305"/>
      <c r="BG8819" s="305"/>
      <c r="BJ8819" s="344"/>
      <c r="BK8819" s="344"/>
      <c r="BS8819" s="305"/>
      <c r="BT8819" s="305"/>
      <c r="BU8819" s="305"/>
      <c r="BV8819" s="305"/>
      <c r="BW8819" s="305"/>
      <c r="BX8819" s="305"/>
      <c r="BY8819" s="305"/>
      <c r="BZ8819" s="305"/>
      <c r="CA8819" s="305"/>
      <c r="CE8819" s="110"/>
    </row>
    <row r="8820" spans="9:83" s="108" customFormat="1" x14ac:dyDescent="0.25">
      <c r="I8820" s="111"/>
      <c r="J8820" s="111"/>
      <c r="K8820" s="111"/>
      <c r="L8820" s="111"/>
      <c r="M8820" s="111"/>
      <c r="N8820" s="111"/>
      <c r="O8820" s="112"/>
      <c r="AF8820" s="109"/>
      <c r="AG8820" s="109"/>
      <c r="AH8820" s="109"/>
      <c r="AN8820" s="109"/>
      <c r="AO8820" s="109"/>
      <c r="AP8820" s="109"/>
      <c r="BF8820" s="305"/>
      <c r="BG8820" s="305"/>
      <c r="BJ8820" s="344"/>
      <c r="BK8820" s="344"/>
      <c r="BS8820" s="305"/>
      <c r="BT8820" s="305"/>
      <c r="BU8820" s="305"/>
      <c r="BV8820" s="305"/>
      <c r="BW8820" s="305"/>
      <c r="BX8820" s="305"/>
      <c r="BY8820" s="305"/>
      <c r="BZ8820" s="305"/>
      <c r="CA8820" s="305"/>
      <c r="CE8820" s="110"/>
    </row>
    <row r="8821" spans="9:83" s="108" customFormat="1" x14ac:dyDescent="0.25">
      <c r="I8821" s="111"/>
      <c r="J8821" s="111"/>
      <c r="K8821" s="111"/>
      <c r="L8821" s="111"/>
      <c r="M8821" s="111"/>
      <c r="N8821" s="111"/>
      <c r="O8821" s="112"/>
      <c r="AF8821" s="109"/>
      <c r="AG8821" s="109"/>
      <c r="AH8821" s="109"/>
      <c r="AN8821" s="109"/>
      <c r="AO8821" s="109"/>
      <c r="AP8821" s="109"/>
      <c r="BF8821" s="305"/>
      <c r="BG8821" s="305"/>
      <c r="BJ8821" s="344"/>
      <c r="BK8821" s="344"/>
      <c r="BS8821" s="305"/>
      <c r="BT8821" s="305"/>
      <c r="BU8821" s="305"/>
      <c r="BV8821" s="305"/>
      <c r="BW8821" s="305"/>
      <c r="BX8821" s="305"/>
      <c r="BY8821" s="305"/>
      <c r="BZ8821" s="305"/>
      <c r="CA8821" s="305"/>
      <c r="CE8821" s="110"/>
    </row>
    <row r="8822" spans="9:83" s="108" customFormat="1" x14ac:dyDescent="0.25">
      <c r="I8822" s="111"/>
      <c r="J8822" s="111"/>
      <c r="K8822" s="111"/>
      <c r="L8822" s="111"/>
      <c r="M8822" s="111"/>
      <c r="N8822" s="111"/>
      <c r="O8822" s="112"/>
      <c r="AF8822" s="109"/>
      <c r="AG8822" s="109"/>
      <c r="AH8822" s="109"/>
      <c r="AN8822" s="109"/>
      <c r="AO8822" s="109"/>
      <c r="AP8822" s="109"/>
      <c r="BF8822" s="305"/>
      <c r="BG8822" s="305"/>
      <c r="BJ8822" s="344"/>
      <c r="BK8822" s="344"/>
      <c r="BS8822" s="305"/>
      <c r="BT8822" s="305"/>
      <c r="BU8822" s="305"/>
      <c r="BV8822" s="305"/>
      <c r="BW8822" s="305"/>
      <c r="BX8822" s="305"/>
      <c r="BY8822" s="305"/>
      <c r="BZ8822" s="305"/>
      <c r="CA8822" s="305"/>
      <c r="CE8822" s="110"/>
    </row>
    <row r="8823" spans="9:83" s="108" customFormat="1" x14ac:dyDescent="0.25">
      <c r="I8823" s="111"/>
      <c r="J8823" s="111"/>
      <c r="K8823" s="111"/>
      <c r="L8823" s="111"/>
      <c r="M8823" s="111"/>
      <c r="N8823" s="111"/>
      <c r="O8823" s="112"/>
      <c r="AF8823" s="109"/>
      <c r="AG8823" s="109"/>
      <c r="AH8823" s="109"/>
      <c r="AN8823" s="109"/>
      <c r="AO8823" s="109"/>
      <c r="AP8823" s="109"/>
      <c r="BF8823" s="305"/>
      <c r="BG8823" s="305"/>
      <c r="BJ8823" s="344"/>
      <c r="BK8823" s="344"/>
      <c r="BS8823" s="305"/>
      <c r="BT8823" s="305"/>
      <c r="BU8823" s="305"/>
      <c r="BV8823" s="305"/>
      <c r="BW8823" s="305"/>
      <c r="BX8823" s="305"/>
      <c r="BY8823" s="305"/>
      <c r="BZ8823" s="305"/>
      <c r="CA8823" s="305"/>
      <c r="CE8823" s="110"/>
    </row>
    <row r="8824" spans="9:83" s="108" customFormat="1" x14ac:dyDescent="0.25">
      <c r="I8824" s="111"/>
      <c r="J8824" s="111"/>
      <c r="K8824" s="111"/>
      <c r="L8824" s="111"/>
      <c r="M8824" s="111"/>
      <c r="N8824" s="111"/>
      <c r="O8824" s="112"/>
      <c r="AF8824" s="109"/>
      <c r="AG8824" s="109"/>
      <c r="AH8824" s="109"/>
      <c r="AN8824" s="109"/>
      <c r="AO8824" s="109"/>
      <c r="AP8824" s="109"/>
      <c r="BF8824" s="305"/>
      <c r="BG8824" s="305"/>
      <c r="BJ8824" s="344"/>
      <c r="BK8824" s="344"/>
      <c r="BS8824" s="305"/>
      <c r="BT8824" s="305"/>
      <c r="BU8824" s="305"/>
      <c r="BV8824" s="305"/>
      <c r="BW8824" s="305"/>
      <c r="BX8824" s="305"/>
      <c r="BY8824" s="305"/>
      <c r="BZ8824" s="305"/>
      <c r="CA8824" s="305"/>
      <c r="CE8824" s="110"/>
    </row>
    <row r="8825" spans="9:83" s="108" customFormat="1" x14ac:dyDescent="0.25">
      <c r="I8825" s="111"/>
      <c r="J8825" s="111"/>
      <c r="K8825" s="111"/>
      <c r="L8825" s="111"/>
      <c r="M8825" s="111"/>
      <c r="N8825" s="111"/>
      <c r="O8825" s="112"/>
      <c r="AF8825" s="109"/>
      <c r="AG8825" s="109"/>
      <c r="AH8825" s="109"/>
      <c r="AN8825" s="109"/>
      <c r="AO8825" s="109"/>
      <c r="AP8825" s="109"/>
      <c r="BF8825" s="305"/>
      <c r="BG8825" s="305"/>
      <c r="BJ8825" s="344"/>
      <c r="BK8825" s="344"/>
      <c r="BS8825" s="305"/>
      <c r="BT8825" s="305"/>
      <c r="BU8825" s="305"/>
      <c r="BV8825" s="305"/>
      <c r="BW8825" s="305"/>
      <c r="BX8825" s="305"/>
      <c r="BY8825" s="305"/>
      <c r="BZ8825" s="305"/>
      <c r="CA8825" s="305"/>
      <c r="CE8825" s="110"/>
    </row>
    <row r="8826" spans="9:83" s="108" customFormat="1" x14ac:dyDescent="0.25">
      <c r="I8826" s="111"/>
      <c r="J8826" s="111"/>
      <c r="K8826" s="111"/>
      <c r="L8826" s="111"/>
      <c r="M8826" s="111"/>
      <c r="N8826" s="111"/>
      <c r="O8826" s="112"/>
      <c r="AF8826" s="109"/>
      <c r="AG8826" s="109"/>
      <c r="AH8826" s="109"/>
      <c r="AN8826" s="109"/>
      <c r="AO8826" s="109"/>
      <c r="AP8826" s="109"/>
      <c r="BF8826" s="305"/>
      <c r="BG8826" s="305"/>
      <c r="BJ8826" s="344"/>
      <c r="BK8826" s="344"/>
      <c r="BS8826" s="305"/>
      <c r="BT8826" s="305"/>
      <c r="BU8826" s="305"/>
      <c r="BV8826" s="305"/>
      <c r="BW8826" s="305"/>
      <c r="BX8826" s="305"/>
      <c r="BY8826" s="305"/>
      <c r="BZ8826" s="305"/>
      <c r="CA8826" s="305"/>
      <c r="CE8826" s="110"/>
    </row>
    <row r="8827" spans="9:83" s="108" customFormat="1" x14ac:dyDescent="0.25">
      <c r="I8827" s="111"/>
      <c r="J8827" s="111"/>
      <c r="K8827" s="111"/>
      <c r="L8827" s="111"/>
      <c r="M8827" s="111"/>
      <c r="N8827" s="111"/>
      <c r="O8827" s="112"/>
      <c r="AF8827" s="109"/>
      <c r="AG8827" s="109"/>
      <c r="AH8827" s="109"/>
      <c r="AN8827" s="109"/>
      <c r="AO8827" s="109"/>
      <c r="AP8827" s="109"/>
      <c r="BF8827" s="305"/>
      <c r="BG8827" s="305"/>
      <c r="BJ8827" s="344"/>
      <c r="BK8827" s="344"/>
      <c r="BS8827" s="305"/>
      <c r="BT8827" s="305"/>
      <c r="BU8827" s="305"/>
      <c r="BV8827" s="305"/>
      <c r="BW8827" s="305"/>
      <c r="BX8827" s="305"/>
      <c r="BY8827" s="305"/>
      <c r="BZ8827" s="305"/>
      <c r="CA8827" s="305"/>
      <c r="CE8827" s="110"/>
    </row>
    <row r="8828" spans="9:83" s="108" customFormat="1" x14ac:dyDescent="0.25">
      <c r="I8828" s="111"/>
      <c r="J8828" s="111"/>
      <c r="K8828" s="111"/>
      <c r="L8828" s="111"/>
      <c r="M8828" s="111"/>
      <c r="N8828" s="111"/>
      <c r="O8828" s="112"/>
      <c r="AF8828" s="109"/>
      <c r="AG8828" s="109"/>
      <c r="AH8828" s="109"/>
      <c r="AN8828" s="109"/>
      <c r="AO8828" s="109"/>
      <c r="AP8828" s="109"/>
      <c r="BF8828" s="305"/>
      <c r="BG8828" s="305"/>
      <c r="BJ8828" s="344"/>
      <c r="BK8828" s="344"/>
      <c r="BS8828" s="305"/>
      <c r="BT8828" s="305"/>
      <c r="BU8828" s="305"/>
      <c r="BV8828" s="305"/>
      <c r="BW8828" s="305"/>
      <c r="BX8828" s="305"/>
      <c r="BY8828" s="305"/>
      <c r="BZ8828" s="305"/>
      <c r="CA8828" s="305"/>
      <c r="CE8828" s="110"/>
    </row>
    <row r="8829" spans="9:83" s="108" customFormat="1" x14ac:dyDescent="0.25">
      <c r="I8829" s="111"/>
      <c r="J8829" s="111"/>
      <c r="K8829" s="111"/>
      <c r="L8829" s="111"/>
      <c r="M8829" s="111"/>
      <c r="N8829" s="111"/>
      <c r="O8829" s="112"/>
      <c r="AF8829" s="109"/>
      <c r="AG8829" s="109"/>
      <c r="AH8829" s="109"/>
      <c r="AN8829" s="109"/>
      <c r="AO8829" s="109"/>
      <c r="AP8829" s="109"/>
      <c r="BF8829" s="305"/>
      <c r="BG8829" s="305"/>
      <c r="BJ8829" s="344"/>
      <c r="BK8829" s="344"/>
      <c r="BS8829" s="305"/>
      <c r="BT8829" s="305"/>
      <c r="BU8829" s="305"/>
      <c r="BV8829" s="305"/>
      <c r="BW8829" s="305"/>
      <c r="BX8829" s="305"/>
      <c r="BY8829" s="305"/>
      <c r="BZ8829" s="305"/>
      <c r="CA8829" s="305"/>
      <c r="CE8829" s="110"/>
    </row>
    <row r="8830" spans="9:83" s="108" customFormat="1" x14ac:dyDescent="0.25">
      <c r="I8830" s="111"/>
      <c r="J8830" s="111"/>
      <c r="K8830" s="111"/>
      <c r="L8830" s="111"/>
      <c r="M8830" s="111"/>
      <c r="N8830" s="111"/>
      <c r="O8830" s="112"/>
      <c r="AF8830" s="109"/>
      <c r="AG8830" s="109"/>
      <c r="AH8830" s="109"/>
      <c r="AN8830" s="109"/>
      <c r="AO8830" s="109"/>
      <c r="AP8830" s="109"/>
      <c r="BF8830" s="305"/>
      <c r="BG8830" s="305"/>
      <c r="BJ8830" s="344"/>
      <c r="BK8830" s="344"/>
      <c r="BS8830" s="305"/>
      <c r="BT8830" s="305"/>
      <c r="BU8830" s="305"/>
      <c r="BV8830" s="305"/>
      <c r="BW8830" s="305"/>
      <c r="BX8830" s="305"/>
      <c r="BY8830" s="305"/>
      <c r="BZ8830" s="305"/>
      <c r="CA8830" s="305"/>
      <c r="CE8830" s="110"/>
    </row>
    <row r="8831" spans="9:83" s="108" customFormat="1" x14ac:dyDescent="0.25">
      <c r="I8831" s="111"/>
      <c r="J8831" s="111"/>
      <c r="K8831" s="111"/>
      <c r="L8831" s="111"/>
      <c r="M8831" s="111"/>
      <c r="N8831" s="111"/>
      <c r="O8831" s="112"/>
      <c r="AF8831" s="109"/>
      <c r="AG8831" s="109"/>
      <c r="AH8831" s="109"/>
      <c r="AN8831" s="109"/>
      <c r="AO8831" s="109"/>
      <c r="AP8831" s="109"/>
      <c r="BF8831" s="305"/>
      <c r="BG8831" s="305"/>
      <c r="BJ8831" s="344"/>
      <c r="BK8831" s="344"/>
      <c r="BS8831" s="305"/>
      <c r="BT8831" s="305"/>
      <c r="BU8831" s="305"/>
      <c r="BV8831" s="305"/>
      <c r="BW8831" s="305"/>
      <c r="BX8831" s="305"/>
      <c r="BY8831" s="305"/>
      <c r="BZ8831" s="305"/>
      <c r="CA8831" s="305"/>
      <c r="CE8831" s="110"/>
    </row>
    <row r="8832" spans="9:83" s="108" customFormat="1" x14ac:dyDescent="0.25">
      <c r="I8832" s="111"/>
      <c r="J8832" s="111"/>
      <c r="K8832" s="111"/>
      <c r="L8832" s="111"/>
      <c r="M8832" s="111"/>
      <c r="N8832" s="111"/>
      <c r="O8832" s="112"/>
      <c r="AF8832" s="109"/>
      <c r="AG8832" s="109"/>
      <c r="AH8832" s="109"/>
      <c r="AN8832" s="109"/>
      <c r="AO8832" s="109"/>
      <c r="AP8832" s="109"/>
      <c r="BF8832" s="305"/>
      <c r="BG8832" s="305"/>
      <c r="BJ8832" s="344"/>
      <c r="BK8832" s="344"/>
      <c r="BS8832" s="305"/>
      <c r="BT8832" s="305"/>
      <c r="BU8832" s="305"/>
      <c r="BV8832" s="305"/>
      <c r="BW8832" s="305"/>
      <c r="BX8832" s="305"/>
      <c r="BY8832" s="305"/>
      <c r="BZ8832" s="305"/>
      <c r="CA8832" s="305"/>
      <c r="CE8832" s="110"/>
    </row>
    <row r="8833" spans="9:83" s="108" customFormat="1" x14ac:dyDescent="0.25">
      <c r="I8833" s="111"/>
      <c r="J8833" s="111"/>
      <c r="K8833" s="111"/>
      <c r="L8833" s="111"/>
      <c r="M8833" s="111"/>
      <c r="N8833" s="111"/>
      <c r="O8833" s="112"/>
      <c r="AF8833" s="109"/>
      <c r="AG8833" s="109"/>
      <c r="AH8833" s="109"/>
      <c r="AN8833" s="109"/>
      <c r="AO8833" s="109"/>
      <c r="AP8833" s="109"/>
      <c r="BF8833" s="305"/>
      <c r="BG8833" s="305"/>
      <c r="BJ8833" s="344"/>
      <c r="BK8833" s="344"/>
      <c r="BS8833" s="305"/>
      <c r="BT8833" s="305"/>
      <c r="BU8833" s="305"/>
      <c r="BV8833" s="305"/>
      <c r="BW8833" s="305"/>
      <c r="BX8833" s="305"/>
      <c r="BY8833" s="305"/>
      <c r="BZ8833" s="305"/>
      <c r="CA8833" s="305"/>
      <c r="CE8833" s="110"/>
    </row>
    <row r="8834" spans="9:83" s="108" customFormat="1" x14ac:dyDescent="0.25">
      <c r="I8834" s="111"/>
      <c r="J8834" s="111"/>
      <c r="K8834" s="111"/>
      <c r="L8834" s="111"/>
      <c r="M8834" s="111"/>
      <c r="N8834" s="111"/>
      <c r="O8834" s="112"/>
      <c r="AF8834" s="109"/>
      <c r="AG8834" s="109"/>
      <c r="AH8834" s="109"/>
      <c r="AN8834" s="109"/>
      <c r="AO8834" s="109"/>
      <c r="AP8834" s="109"/>
      <c r="BF8834" s="305"/>
      <c r="BG8834" s="305"/>
      <c r="BJ8834" s="344"/>
      <c r="BK8834" s="344"/>
      <c r="BS8834" s="305"/>
      <c r="BT8834" s="305"/>
      <c r="BU8834" s="305"/>
      <c r="BV8834" s="305"/>
      <c r="BW8834" s="305"/>
      <c r="BX8834" s="305"/>
      <c r="BY8834" s="305"/>
      <c r="BZ8834" s="305"/>
      <c r="CA8834" s="305"/>
      <c r="CE8834" s="110"/>
    </row>
    <row r="8835" spans="9:83" s="108" customFormat="1" x14ac:dyDescent="0.25">
      <c r="I8835" s="111"/>
      <c r="J8835" s="111"/>
      <c r="K8835" s="111"/>
      <c r="L8835" s="111"/>
      <c r="M8835" s="111"/>
      <c r="N8835" s="111"/>
      <c r="O8835" s="112"/>
      <c r="AF8835" s="109"/>
      <c r="AG8835" s="109"/>
      <c r="AH8835" s="109"/>
      <c r="AN8835" s="109"/>
      <c r="AO8835" s="109"/>
      <c r="AP8835" s="109"/>
      <c r="BF8835" s="305"/>
      <c r="BG8835" s="305"/>
      <c r="BJ8835" s="344"/>
      <c r="BK8835" s="344"/>
      <c r="BS8835" s="305"/>
      <c r="BT8835" s="305"/>
      <c r="BU8835" s="305"/>
      <c r="BV8835" s="305"/>
      <c r="BW8835" s="305"/>
      <c r="BX8835" s="305"/>
      <c r="BY8835" s="305"/>
      <c r="BZ8835" s="305"/>
      <c r="CA8835" s="305"/>
      <c r="CE8835" s="110"/>
    </row>
    <row r="8836" spans="9:83" s="108" customFormat="1" x14ac:dyDescent="0.25">
      <c r="I8836" s="111"/>
      <c r="J8836" s="111"/>
      <c r="K8836" s="111"/>
      <c r="L8836" s="111"/>
      <c r="M8836" s="111"/>
      <c r="N8836" s="111"/>
      <c r="O8836" s="112"/>
      <c r="AF8836" s="109"/>
      <c r="AG8836" s="109"/>
      <c r="AH8836" s="109"/>
      <c r="AN8836" s="109"/>
      <c r="AO8836" s="109"/>
      <c r="AP8836" s="109"/>
      <c r="BF8836" s="305"/>
      <c r="BG8836" s="305"/>
      <c r="BJ8836" s="344"/>
      <c r="BK8836" s="344"/>
      <c r="BS8836" s="305"/>
      <c r="BT8836" s="305"/>
      <c r="BU8836" s="305"/>
      <c r="BV8836" s="305"/>
      <c r="BW8836" s="305"/>
      <c r="BX8836" s="305"/>
      <c r="BY8836" s="305"/>
      <c r="BZ8836" s="305"/>
      <c r="CA8836" s="305"/>
      <c r="CE8836" s="110"/>
    </row>
    <row r="8837" spans="9:83" s="108" customFormat="1" x14ac:dyDescent="0.25">
      <c r="I8837" s="111"/>
      <c r="J8837" s="111"/>
      <c r="K8837" s="111"/>
      <c r="L8837" s="111"/>
      <c r="M8837" s="111"/>
      <c r="N8837" s="111"/>
      <c r="O8837" s="112"/>
      <c r="AF8837" s="109"/>
      <c r="AG8837" s="109"/>
      <c r="AH8837" s="109"/>
      <c r="AN8837" s="109"/>
      <c r="AO8837" s="109"/>
      <c r="AP8837" s="109"/>
      <c r="BF8837" s="305"/>
      <c r="BG8837" s="305"/>
      <c r="BJ8837" s="344"/>
      <c r="BK8837" s="344"/>
      <c r="BS8837" s="305"/>
      <c r="BT8837" s="305"/>
      <c r="BU8837" s="305"/>
      <c r="BV8837" s="305"/>
      <c r="BW8837" s="305"/>
      <c r="BX8837" s="305"/>
      <c r="BY8837" s="305"/>
      <c r="BZ8837" s="305"/>
      <c r="CA8837" s="305"/>
      <c r="CE8837" s="110"/>
    </row>
    <row r="8838" spans="9:83" s="108" customFormat="1" x14ac:dyDescent="0.25">
      <c r="I8838" s="111"/>
      <c r="J8838" s="111"/>
      <c r="K8838" s="111"/>
      <c r="L8838" s="111"/>
      <c r="M8838" s="111"/>
      <c r="N8838" s="111"/>
      <c r="O8838" s="112"/>
      <c r="AF8838" s="109"/>
      <c r="AG8838" s="109"/>
      <c r="AH8838" s="109"/>
      <c r="AN8838" s="109"/>
      <c r="AO8838" s="109"/>
      <c r="AP8838" s="109"/>
      <c r="BF8838" s="305"/>
      <c r="BG8838" s="305"/>
      <c r="BJ8838" s="344"/>
      <c r="BK8838" s="344"/>
      <c r="BS8838" s="305"/>
      <c r="BT8838" s="305"/>
      <c r="BU8838" s="305"/>
      <c r="BV8838" s="305"/>
      <c r="BW8838" s="305"/>
      <c r="BX8838" s="305"/>
      <c r="BY8838" s="305"/>
      <c r="BZ8838" s="305"/>
      <c r="CA8838" s="305"/>
      <c r="CE8838" s="110"/>
    </row>
    <row r="8839" spans="9:83" s="108" customFormat="1" x14ac:dyDescent="0.25">
      <c r="I8839" s="111"/>
      <c r="J8839" s="111"/>
      <c r="K8839" s="111"/>
      <c r="L8839" s="111"/>
      <c r="M8839" s="111"/>
      <c r="N8839" s="111"/>
      <c r="O8839" s="112"/>
      <c r="AF8839" s="109"/>
      <c r="AG8839" s="109"/>
      <c r="AH8839" s="109"/>
      <c r="AN8839" s="109"/>
      <c r="AO8839" s="109"/>
      <c r="AP8839" s="109"/>
      <c r="BF8839" s="305"/>
      <c r="BG8839" s="305"/>
      <c r="BJ8839" s="344"/>
      <c r="BK8839" s="344"/>
      <c r="BS8839" s="305"/>
      <c r="BT8839" s="305"/>
      <c r="BU8839" s="305"/>
      <c r="BV8839" s="305"/>
      <c r="BW8839" s="305"/>
      <c r="BX8839" s="305"/>
      <c r="BY8839" s="305"/>
      <c r="BZ8839" s="305"/>
      <c r="CA8839" s="305"/>
      <c r="CE8839" s="110"/>
    </row>
    <row r="8840" spans="9:83" s="108" customFormat="1" x14ac:dyDescent="0.25">
      <c r="I8840" s="111"/>
      <c r="J8840" s="111"/>
      <c r="K8840" s="111"/>
      <c r="L8840" s="111"/>
      <c r="M8840" s="111"/>
      <c r="N8840" s="111"/>
      <c r="O8840" s="112"/>
      <c r="AF8840" s="109"/>
      <c r="AG8840" s="109"/>
      <c r="AH8840" s="109"/>
      <c r="AN8840" s="109"/>
      <c r="AO8840" s="109"/>
      <c r="AP8840" s="109"/>
      <c r="BF8840" s="305"/>
      <c r="BG8840" s="305"/>
      <c r="BJ8840" s="344"/>
      <c r="BK8840" s="344"/>
      <c r="BS8840" s="305"/>
      <c r="BT8840" s="305"/>
      <c r="BU8840" s="305"/>
      <c r="BV8840" s="305"/>
      <c r="BW8840" s="305"/>
      <c r="BX8840" s="305"/>
      <c r="BY8840" s="305"/>
      <c r="BZ8840" s="305"/>
      <c r="CA8840" s="305"/>
      <c r="CE8840" s="110"/>
    </row>
    <row r="8841" spans="9:83" s="108" customFormat="1" x14ac:dyDescent="0.25">
      <c r="I8841" s="111"/>
      <c r="J8841" s="111"/>
      <c r="K8841" s="111"/>
      <c r="L8841" s="111"/>
      <c r="M8841" s="111"/>
      <c r="N8841" s="111"/>
      <c r="O8841" s="112"/>
      <c r="AF8841" s="109"/>
      <c r="AG8841" s="109"/>
      <c r="AH8841" s="109"/>
      <c r="AN8841" s="109"/>
      <c r="AO8841" s="109"/>
      <c r="AP8841" s="109"/>
      <c r="BF8841" s="305"/>
      <c r="BG8841" s="305"/>
      <c r="BJ8841" s="344"/>
      <c r="BK8841" s="344"/>
      <c r="BS8841" s="305"/>
      <c r="BT8841" s="305"/>
      <c r="BU8841" s="305"/>
      <c r="BV8841" s="305"/>
      <c r="BW8841" s="305"/>
      <c r="BX8841" s="305"/>
      <c r="BY8841" s="305"/>
      <c r="BZ8841" s="305"/>
      <c r="CA8841" s="305"/>
      <c r="CE8841" s="110"/>
    </row>
    <row r="8842" spans="9:83" s="108" customFormat="1" x14ac:dyDescent="0.25">
      <c r="I8842" s="111"/>
      <c r="J8842" s="111"/>
      <c r="K8842" s="111"/>
      <c r="L8842" s="111"/>
      <c r="M8842" s="111"/>
      <c r="N8842" s="111"/>
      <c r="O8842" s="112"/>
      <c r="AF8842" s="109"/>
      <c r="AG8842" s="109"/>
      <c r="AH8842" s="109"/>
      <c r="AN8842" s="109"/>
      <c r="AO8842" s="109"/>
      <c r="AP8842" s="109"/>
      <c r="BF8842" s="305"/>
      <c r="BG8842" s="305"/>
      <c r="BJ8842" s="344"/>
      <c r="BK8842" s="344"/>
      <c r="BS8842" s="305"/>
      <c r="BT8842" s="305"/>
      <c r="BU8842" s="305"/>
      <c r="BV8842" s="305"/>
      <c r="BW8842" s="305"/>
      <c r="BX8842" s="305"/>
      <c r="BY8842" s="305"/>
      <c r="BZ8842" s="305"/>
      <c r="CA8842" s="305"/>
      <c r="CE8842" s="110"/>
    </row>
    <row r="8843" spans="9:83" s="108" customFormat="1" x14ac:dyDescent="0.25">
      <c r="I8843" s="111"/>
      <c r="J8843" s="111"/>
      <c r="K8843" s="111"/>
      <c r="L8843" s="111"/>
      <c r="M8843" s="111"/>
      <c r="N8843" s="111"/>
      <c r="O8843" s="112"/>
      <c r="AF8843" s="109"/>
      <c r="AG8843" s="109"/>
      <c r="AH8843" s="109"/>
      <c r="AN8843" s="109"/>
      <c r="AO8843" s="109"/>
      <c r="AP8843" s="109"/>
      <c r="BF8843" s="305"/>
      <c r="BG8843" s="305"/>
      <c r="BJ8843" s="344"/>
      <c r="BK8843" s="344"/>
      <c r="BS8843" s="305"/>
      <c r="BT8843" s="305"/>
      <c r="BU8843" s="305"/>
      <c r="BV8843" s="305"/>
      <c r="BW8843" s="305"/>
      <c r="BX8843" s="305"/>
      <c r="BY8843" s="305"/>
      <c r="BZ8843" s="305"/>
      <c r="CA8843" s="305"/>
      <c r="CE8843" s="110"/>
    </row>
    <row r="8844" spans="9:83" s="108" customFormat="1" x14ac:dyDescent="0.25">
      <c r="I8844" s="111"/>
      <c r="J8844" s="111"/>
      <c r="K8844" s="111"/>
      <c r="L8844" s="111"/>
      <c r="M8844" s="111"/>
      <c r="N8844" s="111"/>
      <c r="O8844" s="112"/>
      <c r="AF8844" s="109"/>
      <c r="AG8844" s="109"/>
      <c r="AH8844" s="109"/>
      <c r="AN8844" s="109"/>
      <c r="AO8844" s="109"/>
      <c r="AP8844" s="109"/>
      <c r="BF8844" s="305"/>
      <c r="BG8844" s="305"/>
      <c r="BJ8844" s="344"/>
      <c r="BK8844" s="344"/>
      <c r="BS8844" s="305"/>
      <c r="BT8844" s="305"/>
      <c r="BU8844" s="305"/>
      <c r="BV8844" s="305"/>
      <c r="BW8844" s="305"/>
      <c r="BX8844" s="305"/>
      <c r="BY8844" s="305"/>
      <c r="BZ8844" s="305"/>
      <c r="CA8844" s="305"/>
      <c r="CE8844" s="110"/>
    </row>
    <row r="8845" spans="9:83" s="108" customFormat="1" x14ac:dyDescent="0.25">
      <c r="I8845" s="111"/>
      <c r="J8845" s="111"/>
      <c r="K8845" s="111"/>
      <c r="L8845" s="111"/>
      <c r="M8845" s="111"/>
      <c r="N8845" s="111"/>
      <c r="O8845" s="112"/>
      <c r="AF8845" s="109"/>
      <c r="AG8845" s="109"/>
      <c r="AH8845" s="109"/>
      <c r="AN8845" s="109"/>
      <c r="AO8845" s="109"/>
      <c r="AP8845" s="109"/>
      <c r="BF8845" s="305"/>
      <c r="BG8845" s="305"/>
      <c r="BJ8845" s="344"/>
      <c r="BK8845" s="344"/>
      <c r="BS8845" s="305"/>
      <c r="BT8845" s="305"/>
      <c r="BU8845" s="305"/>
      <c r="BV8845" s="305"/>
      <c r="BW8845" s="305"/>
      <c r="BX8845" s="305"/>
      <c r="BY8845" s="305"/>
      <c r="BZ8845" s="305"/>
      <c r="CA8845" s="305"/>
      <c r="CE8845" s="110"/>
    </row>
    <row r="8846" spans="9:83" s="108" customFormat="1" x14ac:dyDescent="0.25">
      <c r="I8846" s="111"/>
      <c r="J8846" s="111"/>
      <c r="K8846" s="111"/>
      <c r="L8846" s="111"/>
      <c r="M8846" s="111"/>
      <c r="N8846" s="111"/>
      <c r="O8846" s="112"/>
      <c r="AF8846" s="109"/>
      <c r="AG8846" s="109"/>
      <c r="AH8846" s="109"/>
      <c r="AN8846" s="109"/>
      <c r="AO8846" s="109"/>
      <c r="AP8846" s="109"/>
      <c r="BF8846" s="305"/>
      <c r="BG8846" s="305"/>
      <c r="BJ8846" s="344"/>
      <c r="BK8846" s="344"/>
      <c r="BS8846" s="305"/>
      <c r="BT8846" s="305"/>
      <c r="BU8846" s="305"/>
      <c r="BV8846" s="305"/>
      <c r="BW8846" s="305"/>
      <c r="BX8846" s="305"/>
      <c r="BY8846" s="305"/>
      <c r="BZ8846" s="305"/>
      <c r="CA8846" s="305"/>
      <c r="CE8846" s="110"/>
    </row>
    <row r="8847" spans="9:83" s="108" customFormat="1" x14ac:dyDescent="0.25">
      <c r="I8847" s="111"/>
      <c r="J8847" s="111"/>
      <c r="K8847" s="111"/>
      <c r="L8847" s="111"/>
      <c r="M8847" s="111"/>
      <c r="N8847" s="111"/>
      <c r="O8847" s="112"/>
      <c r="AF8847" s="109"/>
      <c r="AG8847" s="109"/>
      <c r="AH8847" s="109"/>
      <c r="AN8847" s="109"/>
      <c r="AO8847" s="109"/>
      <c r="AP8847" s="109"/>
      <c r="BF8847" s="305"/>
      <c r="BG8847" s="305"/>
      <c r="BJ8847" s="344"/>
      <c r="BK8847" s="344"/>
      <c r="BS8847" s="305"/>
      <c r="BT8847" s="305"/>
      <c r="BU8847" s="305"/>
      <c r="BV8847" s="305"/>
      <c r="BW8847" s="305"/>
      <c r="BX8847" s="305"/>
      <c r="BY8847" s="305"/>
      <c r="BZ8847" s="305"/>
      <c r="CA8847" s="305"/>
      <c r="CE8847" s="110"/>
    </row>
    <row r="8848" spans="9:83" s="108" customFormat="1" x14ac:dyDescent="0.25">
      <c r="I8848" s="111"/>
      <c r="J8848" s="111"/>
      <c r="K8848" s="111"/>
      <c r="L8848" s="111"/>
      <c r="M8848" s="111"/>
      <c r="N8848" s="111"/>
      <c r="O8848" s="112"/>
      <c r="AF8848" s="109"/>
      <c r="AG8848" s="109"/>
      <c r="AH8848" s="109"/>
      <c r="AN8848" s="109"/>
      <c r="AO8848" s="109"/>
      <c r="AP8848" s="109"/>
      <c r="BF8848" s="305"/>
      <c r="BG8848" s="305"/>
      <c r="BJ8848" s="344"/>
      <c r="BK8848" s="344"/>
      <c r="BS8848" s="305"/>
      <c r="BT8848" s="305"/>
      <c r="BU8848" s="305"/>
      <c r="BV8848" s="305"/>
      <c r="BW8848" s="305"/>
      <c r="BX8848" s="305"/>
      <c r="BY8848" s="305"/>
      <c r="BZ8848" s="305"/>
      <c r="CA8848" s="305"/>
      <c r="CE8848" s="110"/>
    </row>
    <row r="8849" spans="9:83" s="108" customFormat="1" x14ac:dyDescent="0.25">
      <c r="I8849" s="111"/>
      <c r="J8849" s="111"/>
      <c r="K8849" s="111"/>
      <c r="L8849" s="111"/>
      <c r="M8849" s="111"/>
      <c r="N8849" s="111"/>
      <c r="O8849" s="112"/>
      <c r="AF8849" s="109"/>
      <c r="AG8849" s="109"/>
      <c r="AH8849" s="109"/>
      <c r="AN8849" s="109"/>
      <c r="AO8849" s="109"/>
      <c r="AP8849" s="109"/>
      <c r="BF8849" s="305"/>
      <c r="BG8849" s="305"/>
      <c r="BJ8849" s="344"/>
      <c r="BK8849" s="344"/>
      <c r="BS8849" s="305"/>
      <c r="BT8849" s="305"/>
      <c r="BU8849" s="305"/>
      <c r="BV8849" s="305"/>
      <c r="BW8849" s="305"/>
      <c r="BX8849" s="305"/>
      <c r="BY8849" s="305"/>
      <c r="BZ8849" s="305"/>
      <c r="CA8849" s="305"/>
      <c r="CE8849" s="110"/>
    </row>
    <row r="8850" spans="9:83" s="108" customFormat="1" x14ac:dyDescent="0.25">
      <c r="I8850" s="111"/>
      <c r="J8850" s="111"/>
      <c r="K8850" s="111"/>
      <c r="L8850" s="111"/>
      <c r="M8850" s="111"/>
      <c r="N8850" s="111"/>
      <c r="O8850" s="112"/>
      <c r="AF8850" s="109"/>
      <c r="AG8850" s="109"/>
      <c r="AH8850" s="109"/>
      <c r="AN8850" s="109"/>
      <c r="AO8850" s="109"/>
      <c r="AP8850" s="109"/>
      <c r="BF8850" s="305"/>
      <c r="BG8850" s="305"/>
      <c r="BJ8850" s="344"/>
      <c r="BK8850" s="344"/>
      <c r="BS8850" s="305"/>
      <c r="BT8850" s="305"/>
      <c r="BU8850" s="305"/>
      <c r="BV8850" s="305"/>
      <c r="BW8850" s="305"/>
      <c r="BX8850" s="305"/>
      <c r="BY8850" s="305"/>
      <c r="BZ8850" s="305"/>
      <c r="CA8850" s="305"/>
      <c r="CE8850" s="110"/>
    </row>
    <row r="8851" spans="9:83" s="108" customFormat="1" x14ac:dyDescent="0.25">
      <c r="I8851" s="111"/>
      <c r="J8851" s="111"/>
      <c r="K8851" s="111"/>
      <c r="L8851" s="111"/>
      <c r="M8851" s="111"/>
      <c r="N8851" s="111"/>
      <c r="O8851" s="112"/>
      <c r="AF8851" s="109"/>
      <c r="AG8851" s="109"/>
      <c r="AH8851" s="109"/>
      <c r="AN8851" s="109"/>
      <c r="AO8851" s="109"/>
      <c r="AP8851" s="109"/>
      <c r="BF8851" s="305"/>
      <c r="BG8851" s="305"/>
      <c r="BJ8851" s="344"/>
      <c r="BK8851" s="344"/>
      <c r="BS8851" s="305"/>
      <c r="BT8851" s="305"/>
      <c r="BU8851" s="305"/>
      <c r="BV8851" s="305"/>
      <c r="BW8851" s="305"/>
      <c r="BX8851" s="305"/>
      <c r="BY8851" s="305"/>
      <c r="BZ8851" s="305"/>
      <c r="CA8851" s="305"/>
      <c r="CE8851" s="110"/>
    </row>
    <row r="8852" spans="9:83" s="108" customFormat="1" x14ac:dyDescent="0.25">
      <c r="I8852" s="111"/>
      <c r="J8852" s="111"/>
      <c r="K8852" s="111"/>
      <c r="L8852" s="111"/>
      <c r="M8852" s="111"/>
      <c r="N8852" s="111"/>
      <c r="O8852" s="112"/>
      <c r="AF8852" s="109"/>
      <c r="AG8852" s="109"/>
      <c r="AH8852" s="109"/>
      <c r="AN8852" s="109"/>
      <c r="AO8852" s="109"/>
      <c r="AP8852" s="109"/>
      <c r="BF8852" s="305"/>
      <c r="BG8852" s="305"/>
      <c r="BJ8852" s="344"/>
      <c r="BK8852" s="344"/>
      <c r="BS8852" s="305"/>
      <c r="BT8852" s="305"/>
      <c r="BU8852" s="305"/>
      <c r="BV8852" s="305"/>
      <c r="BW8852" s="305"/>
      <c r="BX8852" s="305"/>
      <c r="BY8852" s="305"/>
      <c r="BZ8852" s="305"/>
      <c r="CA8852" s="305"/>
      <c r="CE8852" s="110"/>
    </row>
    <row r="8853" spans="9:83" s="108" customFormat="1" x14ac:dyDescent="0.25">
      <c r="I8853" s="111"/>
      <c r="J8853" s="111"/>
      <c r="K8853" s="111"/>
      <c r="L8853" s="111"/>
      <c r="M8853" s="111"/>
      <c r="N8853" s="111"/>
      <c r="O8853" s="112"/>
      <c r="AF8853" s="109"/>
      <c r="AG8853" s="109"/>
      <c r="AH8853" s="109"/>
      <c r="AN8853" s="109"/>
      <c r="AO8853" s="109"/>
      <c r="AP8853" s="109"/>
      <c r="BF8853" s="305"/>
      <c r="BG8853" s="305"/>
      <c r="BJ8853" s="344"/>
      <c r="BK8853" s="344"/>
      <c r="BS8853" s="305"/>
      <c r="BT8853" s="305"/>
      <c r="BU8853" s="305"/>
      <c r="BV8853" s="305"/>
      <c r="BW8853" s="305"/>
      <c r="BX8853" s="305"/>
      <c r="BY8853" s="305"/>
      <c r="BZ8853" s="305"/>
      <c r="CA8853" s="305"/>
      <c r="CE8853" s="110"/>
    </row>
    <row r="8854" spans="9:83" s="108" customFormat="1" x14ac:dyDescent="0.25">
      <c r="I8854" s="111"/>
      <c r="J8854" s="111"/>
      <c r="K8854" s="111"/>
      <c r="L8854" s="111"/>
      <c r="M8854" s="111"/>
      <c r="N8854" s="111"/>
      <c r="O8854" s="112"/>
      <c r="AF8854" s="109"/>
      <c r="AG8854" s="109"/>
      <c r="AH8854" s="109"/>
      <c r="AN8854" s="109"/>
      <c r="AO8854" s="109"/>
      <c r="AP8854" s="109"/>
      <c r="BF8854" s="305"/>
      <c r="BG8854" s="305"/>
      <c r="BJ8854" s="344"/>
      <c r="BK8854" s="344"/>
      <c r="BS8854" s="305"/>
      <c r="BT8854" s="305"/>
      <c r="BU8854" s="305"/>
      <c r="BV8854" s="305"/>
      <c r="BW8854" s="305"/>
      <c r="BX8854" s="305"/>
      <c r="BY8854" s="305"/>
      <c r="BZ8854" s="305"/>
      <c r="CA8854" s="305"/>
      <c r="CE8854" s="110"/>
    </row>
    <row r="8855" spans="9:83" s="108" customFormat="1" x14ac:dyDescent="0.25">
      <c r="I8855" s="111"/>
      <c r="J8855" s="111"/>
      <c r="K8855" s="111"/>
      <c r="L8855" s="111"/>
      <c r="M8855" s="111"/>
      <c r="N8855" s="111"/>
      <c r="O8855" s="112"/>
      <c r="AF8855" s="109"/>
      <c r="AG8855" s="109"/>
      <c r="AH8855" s="109"/>
      <c r="AN8855" s="109"/>
      <c r="AO8855" s="109"/>
      <c r="AP8855" s="109"/>
      <c r="BF8855" s="305"/>
      <c r="BG8855" s="305"/>
      <c r="BJ8855" s="344"/>
      <c r="BK8855" s="344"/>
      <c r="BS8855" s="305"/>
      <c r="BT8855" s="305"/>
      <c r="BU8855" s="305"/>
      <c r="BV8855" s="305"/>
      <c r="BW8855" s="305"/>
      <c r="BX8855" s="305"/>
      <c r="BY8855" s="305"/>
      <c r="BZ8855" s="305"/>
      <c r="CA8855" s="305"/>
      <c r="CE8855" s="110"/>
    </row>
    <row r="8856" spans="9:83" s="108" customFormat="1" x14ac:dyDescent="0.25">
      <c r="I8856" s="111"/>
      <c r="J8856" s="111"/>
      <c r="K8856" s="111"/>
      <c r="L8856" s="111"/>
      <c r="M8856" s="111"/>
      <c r="N8856" s="111"/>
      <c r="O8856" s="112"/>
      <c r="AF8856" s="109"/>
      <c r="AG8856" s="109"/>
      <c r="AH8856" s="109"/>
      <c r="AN8856" s="109"/>
      <c r="AO8856" s="109"/>
      <c r="AP8856" s="109"/>
      <c r="BF8856" s="305"/>
      <c r="BG8856" s="305"/>
      <c r="BJ8856" s="344"/>
      <c r="BK8856" s="344"/>
      <c r="BS8856" s="305"/>
      <c r="BT8856" s="305"/>
      <c r="BU8856" s="305"/>
      <c r="BV8856" s="305"/>
      <c r="BW8856" s="305"/>
      <c r="BX8856" s="305"/>
      <c r="BY8856" s="305"/>
      <c r="BZ8856" s="305"/>
      <c r="CA8856" s="305"/>
      <c r="CE8856" s="110"/>
    </row>
    <row r="8857" spans="9:83" s="108" customFormat="1" x14ac:dyDescent="0.25">
      <c r="I8857" s="111"/>
      <c r="J8857" s="111"/>
      <c r="K8857" s="111"/>
      <c r="L8857" s="111"/>
      <c r="M8857" s="111"/>
      <c r="N8857" s="111"/>
      <c r="O8857" s="112"/>
      <c r="AF8857" s="109"/>
      <c r="AG8857" s="109"/>
      <c r="AH8857" s="109"/>
      <c r="AN8857" s="109"/>
      <c r="AO8857" s="109"/>
      <c r="AP8857" s="109"/>
      <c r="BF8857" s="305"/>
      <c r="BG8857" s="305"/>
      <c r="BJ8857" s="344"/>
      <c r="BK8857" s="344"/>
      <c r="BS8857" s="305"/>
      <c r="BT8857" s="305"/>
      <c r="BU8857" s="305"/>
      <c r="BV8857" s="305"/>
      <c r="BW8857" s="305"/>
      <c r="BX8857" s="305"/>
      <c r="BY8857" s="305"/>
      <c r="BZ8857" s="305"/>
      <c r="CA8857" s="305"/>
      <c r="CE8857" s="110"/>
    </row>
    <row r="8858" spans="9:83" s="108" customFormat="1" x14ac:dyDescent="0.25">
      <c r="I8858" s="111"/>
      <c r="J8858" s="111"/>
      <c r="K8858" s="111"/>
      <c r="L8858" s="111"/>
      <c r="M8858" s="111"/>
      <c r="N8858" s="111"/>
      <c r="O8858" s="112"/>
      <c r="AF8858" s="109"/>
      <c r="AG8858" s="109"/>
      <c r="AH8858" s="109"/>
      <c r="AN8858" s="109"/>
      <c r="AO8858" s="109"/>
      <c r="AP8858" s="109"/>
      <c r="BF8858" s="305"/>
      <c r="BG8858" s="305"/>
      <c r="BJ8858" s="344"/>
      <c r="BK8858" s="344"/>
      <c r="BS8858" s="305"/>
      <c r="BT8858" s="305"/>
      <c r="BU8858" s="305"/>
      <c r="BV8858" s="305"/>
      <c r="BW8858" s="305"/>
      <c r="BX8858" s="305"/>
      <c r="BY8858" s="305"/>
      <c r="BZ8858" s="305"/>
      <c r="CA8858" s="305"/>
      <c r="CE8858" s="110"/>
    </row>
    <row r="8859" spans="9:83" s="108" customFormat="1" x14ac:dyDescent="0.25">
      <c r="I8859" s="111"/>
      <c r="J8859" s="111"/>
      <c r="K8859" s="111"/>
      <c r="L8859" s="111"/>
      <c r="M8859" s="111"/>
      <c r="N8859" s="111"/>
      <c r="O8859" s="112"/>
      <c r="AF8859" s="109"/>
      <c r="AG8859" s="109"/>
      <c r="AH8859" s="109"/>
      <c r="AN8859" s="109"/>
      <c r="AO8859" s="109"/>
      <c r="AP8859" s="109"/>
      <c r="BF8859" s="305"/>
      <c r="BG8859" s="305"/>
      <c r="BJ8859" s="344"/>
      <c r="BK8859" s="344"/>
      <c r="BS8859" s="305"/>
      <c r="BT8859" s="305"/>
      <c r="BU8859" s="305"/>
      <c r="BV8859" s="305"/>
      <c r="BW8859" s="305"/>
      <c r="BX8859" s="305"/>
      <c r="BY8859" s="305"/>
      <c r="BZ8859" s="305"/>
      <c r="CA8859" s="305"/>
      <c r="CE8859" s="110"/>
    </row>
    <row r="8860" spans="9:83" s="108" customFormat="1" x14ac:dyDescent="0.25">
      <c r="I8860" s="111"/>
      <c r="J8860" s="111"/>
      <c r="K8860" s="111"/>
      <c r="L8860" s="111"/>
      <c r="M8860" s="111"/>
      <c r="N8860" s="111"/>
      <c r="O8860" s="112"/>
      <c r="AF8860" s="109"/>
      <c r="AG8860" s="109"/>
      <c r="AH8860" s="109"/>
      <c r="AN8860" s="109"/>
      <c r="AO8860" s="109"/>
      <c r="AP8860" s="109"/>
      <c r="BF8860" s="305"/>
      <c r="BG8860" s="305"/>
      <c r="BJ8860" s="344"/>
      <c r="BK8860" s="344"/>
      <c r="BS8860" s="305"/>
      <c r="BT8860" s="305"/>
      <c r="BU8860" s="305"/>
      <c r="BV8860" s="305"/>
      <c r="BW8860" s="305"/>
      <c r="BX8860" s="305"/>
      <c r="BY8860" s="305"/>
      <c r="BZ8860" s="305"/>
      <c r="CA8860" s="305"/>
      <c r="CE8860" s="110"/>
    </row>
    <row r="8861" spans="9:83" s="108" customFormat="1" x14ac:dyDescent="0.25">
      <c r="I8861" s="111"/>
      <c r="J8861" s="111"/>
      <c r="K8861" s="111"/>
      <c r="L8861" s="111"/>
      <c r="M8861" s="111"/>
      <c r="N8861" s="111"/>
      <c r="O8861" s="112"/>
      <c r="AF8861" s="109"/>
      <c r="AG8861" s="109"/>
      <c r="AH8861" s="109"/>
      <c r="AN8861" s="109"/>
      <c r="AO8861" s="109"/>
      <c r="AP8861" s="109"/>
      <c r="BF8861" s="305"/>
      <c r="BG8861" s="305"/>
      <c r="BJ8861" s="344"/>
      <c r="BK8861" s="344"/>
      <c r="BS8861" s="305"/>
      <c r="BT8861" s="305"/>
      <c r="BU8861" s="305"/>
      <c r="BV8861" s="305"/>
      <c r="BW8861" s="305"/>
      <c r="BX8861" s="305"/>
      <c r="BY8861" s="305"/>
      <c r="BZ8861" s="305"/>
      <c r="CA8861" s="305"/>
      <c r="CE8861" s="110"/>
    </row>
    <row r="8862" spans="9:83" s="108" customFormat="1" x14ac:dyDescent="0.25">
      <c r="I8862" s="111"/>
      <c r="J8862" s="111"/>
      <c r="K8862" s="111"/>
      <c r="L8862" s="111"/>
      <c r="M8862" s="111"/>
      <c r="N8862" s="111"/>
      <c r="O8862" s="112"/>
      <c r="AF8862" s="109"/>
      <c r="AG8862" s="109"/>
      <c r="AH8862" s="109"/>
      <c r="AN8862" s="109"/>
      <c r="AO8862" s="109"/>
      <c r="AP8862" s="109"/>
      <c r="BF8862" s="305"/>
      <c r="BG8862" s="305"/>
      <c r="BJ8862" s="344"/>
      <c r="BK8862" s="344"/>
      <c r="BS8862" s="305"/>
      <c r="BT8862" s="305"/>
      <c r="BU8862" s="305"/>
      <c r="BV8862" s="305"/>
      <c r="BW8862" s="305"/>
      <c r="BX8862" s="305"/>
      <c r="BY8862" s="305"/>
      <c r="BZ8862" s="305"/>
      <c r="CA8862" s="305"/>
      <c r="CE8862" s="110"/>
    </row>
    <row r="8863" spans="9:83" s="108" customFormat="1" x14ac:dyDescent="0.25">
      <c r="I8863" s="111"/>
      <c r="J8863" s="111"/>
      <c r="K8863" s="111"/>
      <c r="L8863" s="111"/>
      <c r="M8863" s="111"/>
      <c r="N8863" s="111"/>
      <c r="O8863" s="112"/>
      <c r="AF8863" s="109"/>
      <c r="AG8863" s="109"/>
      <c r="AH8863" s="109"/>
      <c r="AN8863" s="109"/>
      <c r="AO8863" s="109"/>
      <c r="AP8863" s="109"/>
      <c r="BF8863" s="305"/>
      <c r="BG8863" s="305"/>
      <c r="BJ8863" s="344"/>
      <c r="BK8863" s="344"/>
      <c r="BS8863" s="305"/>
      <c r="BT8863" s="305"/>
      <c r="BU8863" s="305"/>
      <c r="BV8863" s="305"/>
      <c r="BW8863" s="305"/>
      <c r="BX8863" s="305"/>
      <c r="BY8863" s="305"/>
      <c r="BZ8863" s="305"/>
      <c r="CA8863" s="305"/>
      <c r="CE8863" s="110"/>
    </row>
    <row r="8864" spans="9:83" s="108" customFormat="1" x14ac:dyDescent="0.25">
      <c r="I8864" s="111"/>
      <c r="J8864" s="111"/>
      <c r="K8864" s="111"/>
      <c r="L8864" s="111"/>
      <c r="M8864" s="111"/>
      <c r="N8864" s="111"/>
      <c r="O8864" s="112"/>
      <c r="AF8864" s="109"/>
      <c r="AG8864" s="109"/>
      <c r="AH8864" s="109"/>
      <c r="AN8864" s="109"/>
      <c r="AO8864" s="109"/>
      <c r="AP8864" s="109"/>
      <c r="BF8864" s="305"/>
      <c r="BG8864" s="305"/>
      <c r="BJ8864" s="344"/>
      <c r="BK8864" s="344"/>
      <c r="BS8864" s="305"/>
      <c r="BT8864" s="305"/>
      <c r="BU8864" s="305"/>
      <c r="BV8864" s="305"/>
      <c r="BW8864" s="305"/>
      <c r="BX8864" s="305"/>
      <c r="BY8864" s="305"/>
      <c r="BZ8864" s="305"/>
      <c r="CA8864" s="305"/>
      <c r="CE8864" s="110"/>
    </row>
    <row r="8865" spans="9:83" s="108" customFormat="1" x14ac:dyDescent="0.25">
      <c r="I8865" s="111"/>
      <c r="J8865" s="111"/>
      <c r="K8865" s="111"/>
      <c r="L8865" s="111"/>
      <c r="M8865" s="111"/>
      <c r="N8865" s="111"/>
      <c r="O8865" s="112"/>
      <c r="AF8865" s="109"/>
      <c r="AG8865" s="109"/>
      <c r="AH8865" s="109"/>
      <c r="AN8865" s="109"/>
      <c r="AO8865" s="109"/>
      <c r="AP8865" s="109"/>
      <c r="BF8865" s="305"/>
      <c r="BG8865" s="305"/>
      <c r="BJ8865" s="344"/>
      <c r="BK8865" s="344"/>
      <c r="BS8865" s="305"/>
      <c r="BT8865" s="305"/>
      <c r="BU8865" s="305"/>
      <c r="BV8865" s="305"/>
      <c r="BW8865" s="305"/>
      <c r="BX8865" s="305"/>
      <c r="BY8865" s="305"/>
      <c r="BZ8865" s="305"/>
      <c r="CA8865" s="305"/>
      <c r="CE8865" s="110"/>
    </row>
    <row r="8866" spans="9:83" s="108" customFormat="1" x14ac:dyDescent="0.25">
      <c r="I8866" s="111"/>
      <c r="J8866" s="111"/>
      <c r="K8866" s="111"/>
      <c r="L8866" s="111"/>
      <c r="M8866" s="111"/>
      <c r="N8866" s="111"/>
      <c r="O8866" s="112"/>
      <c r="AF8866" s="109"/>
      <c r="AG8866" s="109"/>
      <c r="AH8866" s="109"/>
      <c r="AN8866" s="109"/>
      <c r="AO8866" s="109"/>
      <c r="AP8866" s="109"/>
      <c r="BF8866" s="305"/>
      <c r="BG8866" s="305"/>
      <c r="BJ8866" s="344"/>
      <c r="BK8866" s="344"/>
      <c r="BS8866" s="305"/>
      <c r="BT8866" s="305"/>
      <c r="BU8866" s="305"/>
      <c r="BV8866" s="305"/>
      <c r="BW8866" s="305"/>
      <c r="BX8866" s="305"/>
      <c r="BY8866" s="305"/>
      <c r="BZ8866" s="305"/>
      <c r="CA8866" s="305"/>
      <c r="CE8866" s="110"/>
    </row>
    <row r="8867" spans="9:83" s="108" customFormat="1" x14ac:dyDescent="0.25">
      <c r="I8867" s="111"/>
      <c r="J8867" s="111"/>
      <c r="K8867" s="111"/>
      <c r="L8867" s="111"/>
      <c r="M8867" s="111"/>
      <c r="N8867" s="111"/>
      <c r="O8867" s="112"/>
      <c r="AF8867" s="109"/>
      <c r="AG8867" s="109"/>
      <c r="AH8867" s="109"/>
      <c r="AN8867" s="109"/>
      <c r="AO8867" s="109"/>
      <c r="AP8867" s="109"/>
      <c r="BF8867" s="305"/>
      <c r="BG8867" s="305"/>
      <c r="BJ8867" s="344"/>
      <c r="BK8867" s="344"/>
      <c r="BS8867" s="305"/>
      <c r="BT8867" s="305"/>
      <c r="BU8867" s="305"/>
      <c r="BV8867" s="305"/>
      <c r="BW8867" s="305"/>
      <c r="BX8867" s="305"/>
      <c r="BY8867" s="305"/>
      <c r="BZ8867" s="305"/>
      <c r="CA8867" s="305"/>
      <c r="CE8867" s="110"/>
    </row>
    <row r="8868" spans="9:83" s="108" customFormat="1" x14ac:dyDescent="0.25">
      <c r="I8868" s="111"/>
      <c r="J8868" s="111"/>
      <c r="K8868" s="111"/>
      <c r="L8868" s="111"/>
      <c r="M8868" s="111"/>
      <c r="N8868" s="111"/>
      <c r="O8868" s="112"/>
      <c r="AF8868" s="109"/>
      <c r="AG8868" s="109"/>
      <c r="AH8868" s="109"/>
      <c r="AN8868" s="109"/>
      <c r="AO8868" s="109"/>
      <c r="AP8868" s="109"/>
      <c r="BF8868" s="305"/>
      <c r="BG8868" s="305"/>
      <c r="BJ8868" s="344"/>
      <c r="BK8868" s="344"/>
      <c r="BS8868" s="305"/>
      <c r="BT8868" s="305"/>
      <c r="BU8868" s="305"/>
      <c r="BV8868" s="305"/>
      <c r="BW8868" s="305"/>
      <c r="BX8868" s="305"/>
      <c r="BY8868" s="305"/>
      <c r="BZ8868" s="305"/>
      <c r="CA8868" s="305"/>
      <c r="CE8868" s="110"/>
    </row>
    <row r="8869" spans="9:83" s="108" customFormat="1" x14ac:dyDescent="0.25">
      <c r="I8869" s="111"/>
      <c r="J8869" s="111"/>
      <c r="K8869" s="111"/>
      <c r="L8869" s="111"/>
      <c r="M8869" s="111"/>
      <c r="N8869" s="111"/>
      <c r="O8869" s="112"/>
      <c r="AF8869" s="109"/>
      <c r="AG8869" s="109"/>
      <c r="AH8869" s="109"/>
      <c r="AN8869" s="109"/>
      <c r="AO8869" s="109"/>
      <c r="AP8869" s="109"/>
      <c r="BF8869" s="305"/>
      <c r="BG8869" s="305"/>
      <c r="BJ8869" s="344"/>
      <c r="BK8869" s="344"/>
      <c r="BS8869" s="305"/>
      <c r="BT8869" s="305"/>
      <c r="BU8869" s="305"/>
      <c r="BV8869" s="305"/>
      <c r="BW8869" s="305"/>
      <c r="BX8869" s="305"/>
      <c r="BY8869" s="305"/>
      <c r="BZ8869" s="305"/>
      <c r="CA8869" s="305"/>
      <c r="CE8869" s="110"/>
    </row>
    <row r="8870" spans="9:83" s="108" customFormat="1" x14ac:dyDescent="0.25">
      <c r="I8870" s="111"/>
      <c r="J8870" s="111"/>
      <c r="K8870" s="111"/>
      <c r="L8870" s="111"/>
      <c r="M8870" s="111"/>
      <c r="N8870" s="111"/>
      <c r="O8870" s="112"/>
      <c r="AF8870" s="109"/>
      <c r="AG8870" s="109"/>
      <c r="AH8870" s="109"/>
      <c r="AN8870" s="109"/>
      <c r="AO8870" s="109"/>
      <c r="AP8870" s="109"/>
      <c r="BF8870" s="305"/>
      <c r="BG8870" s="305"/>
      <c r="BJ8870" s="344"/>
      <c r="BK8870" s="344"/>
      <c r="BS8870" s="305"/>
      <c r="BT8870" s="305"/>
      <c r="BU8870" s="305"/>
      <c r="BV8870" s="305"/>
      <c r="BW8870" s="305"/>
      <c r="BX8870" s="305"/>
      <c r="BY8870" s="305"/>
      <c r="BZ8870" s="305"/>
      <c r="CA8870" s="305"/>
      <c r="CE8870" s="110"/>
    </row>
    <row r="8871" spans="9:83" s="108" customFormat="1" x14ac:dyDescent="0.25">
      <c r="I8871" s="111"/>
      <c r="J8871" s="111"/>
      <c r="K8871" s="111"/>
      <c r="L8871" s="111"/>
      <c r="M8871" s="111"/>
      <c r="N8871" s="111"/>
      <c r="O8871" s="112"/>
      <c r="AF8871" s="109"/>
      <c r="AG8871" s="109"/>
      <c r="AH8871" s="109"/>
      <c r="AN8871" s="109"/>
      <c r="AO8871" s="109"/>
      <c r="AP8871" s="109"/>
      <c r="BF8871" s="305"/>
      <c r="BG8871" s="305"/>
      <c r="BJ8871" s="344"/>
      <c r="BK8871" s="344"/>
      <c r="BS8871" s="305"/>
      <c r="BT8871" s="305"/>
      <c r="BU8871" s="305"/>
      <c r="BV8871" s="305"/>
      <c r="BW8871" s="305"/>
      <c r="BX8871" s="305"/>
      <c r="BY8871" s="305"/>
      <c r="BZ8871" s="305"/>
      <c r="CA8871" s="305"/>
      <c r="CE8871" s="110"/>
    </row>
    <row r="8872" spans="9:83" s="108" customFormat="1" x14ac:dyDescent="0.25">
      <c r="I8872" s="111"/>
      <c r="J8872" s="111"/>
      <c r="K8872" s="111"/>
      <c r="L8872" s="111"/>
      <c r="M8872" s="111"/>
      <c r="N8872" s="111"/>
      <c r="O8872" s="112"/>
      <c r="AF8872" s="109"/>
      <c r="AG8872" s="109"/>
      <c r="AH8872" s="109"/>
      <c r="AN8872" s="109"/>
      <c r="AO8872" s="109"/>
      <c r="AP8872" s="109"/>
      <c r="BF8872" s="305"/>
      <c r="BG8872" s="305"/>
      <c r="BJ8872" s="344"/>
      <c r="BK8872" s="344"/>
      <c r="BS8872" s="305"/>
      <c r="BT8872" s="305"/>
      <c r="BU8872" s="305"/>
      <c r="BV8872" s="305"/>
      <c r="BW8872" s="305"/>
      <c r="BX8872" s="305"/>
      <c r="BY8872" s="305"/>
      <c r="BZ8872" s="305"/>
      <c r="CA8872" s="305"/>
      <c r="CE8872" s="110"/>
    </row>
    <row r="8873" spans="9:83" s="108" customFormat="1" x14ac:dyDescent="0.25">
      <c r="I8873" s="111"/>
      <c r="J8873" s="111"/>
      <c r="K8873" s="111"/>
      <c r="L8873" s="111"/>
      <c r="M8873" s="111"/>
      <c r="N8873" s="111"/>
      <c r="O8873" s="112"/>
      <c r="AF8873" s="109"/>
      <c r="AG8873" s="109"/>
      <c r="AH8873" s="109"/>
      <c r="AN8873" s="109"/>
      <c r="AO8873" s="109"/>
      <c r="AP8873" s="109"/>
      <c r="BF8873" s="305"/>
      <c r="BG8873" s="305"/>
      <c r="BJ8873" s="344"/>
      <c r="BK8873" s="344"/>
      <c r="BS8873" s="305"/>
      <c r="BT8873" s="305"/>
      <c r="BU8873" s="305"/>
      <c r="BV8873" s="305"/>
      <c r="BW8873" s="305"/>
      <c r="BX8873" s="305"/>
      <c r="BY8873" s="305"/>
      <c r="BZ8873" s="305"/>
      <c r="CA8873" s="305"/>
      <c r="CE8873" s="110"/>
    </row>
    <row r="8874" spans="9:83" s="108" customFormat="1" x14ac:dyDescent="0.25">
      <c r="I8874" s="111"/>
      <c r="J8874" s="111"/>
      <c r="K8874" s="111"/>
      <c r="L8874" s="111"/>
      <c r="M8874" s="111"/>
      <c r="N8874" s="111"/>
      <c r="O8874" s="112"/>
      <c r="AF8874" s="109"/>
      <c r="AG8874" s="109"/>
      <c r="AH8874" s="109"/>
      <c r="AN8874" s="109"/>
      <c r="AO8874" s="109"/>
      <c r="AP8874" s="109"/>
      <c r="BF8874" s="305"/>
      <c r="BG8874" s="305"/>
      <c r="BJ8874" s="344"/>
      <c r="BK8874" s="344"/>
      <c r="BS8874" s="305"/>
      <c r="BT8874" s="305"/>
      <c r="BU8874" s="305"/>
      <c r="BV8874" s="305"/>
      <c r="BW8874" s="305"/>
      <c r="BX8874" s="305"/>
      <c r="BY8874" s="305"/>
      <c r="BZ8874" s="305"/>
      <c r="CA8874" s="305"/>
      <c r="CE8874" s="110"/>
    </row>
    <row r="8875" spans="9:83" s="108" customFormat="1" x14ac:dyDescent="0.25">
      <c r="I8875" s="111"/>
      <c r="J8875" s="111"/>
      <c r="K8875" s="111"/>
      <c r="L8875" s="111"/>
      <c r="M8875" s="111"/>
      <c r="N8875" s="111"/>
      <c r="O8875" s="112"/>
      <c r="AF8875" s="109"/>
      <c r="AG8875" s="109"/>
      <c r="AH8875" s="109"/>
      <c r="AN8875" s="109"/>
      <c r="AO8875" s="109"/>
      <c r="AP8875" s="109"/>
      <c r="BF8875" s="305"/>
      <c r="BG8875" s="305"/>
      <c r="BJ8875" s="344"/>
      <c r="BK8875" s="344"/>
      <c r="BS8875" s="305"/>
      <c r="BT8875" s="305"/>
      <c r="BU8875" s="305"/>
      <c r="BV8875" s="305"/>
      <c r="BW8875" s="305"/>
      <c r="BX8875" s="305"/>
      <c r="BY8875" s="305"/>
      <c r="BZ8875" s="305"/>
      <c r="CA8875" s="305"/>
      <c r="CE8875" s="110"/>
    </row>
    <row r="8876" spans="9:83" s="108" customFormat="1" x14ac:dyDescent="0.25">
      <c r="I8876" s="111"/>
      <c r="J8876" s="111"/>
      <c r="K8876" s="111"/>
      <c r="L8876" s="111"/>
      <c r="M8876" s="111"/>
      <c r="N8876" s="111"/>
      <c r="O8876" s="112"/>
      <c r="AF8876" s="109"/>
      <c r="AG8876" s="109"/>
      <c r="AH8876" s="109"/>
      <c r="AN8876" s="109"/>
      <c r="AO8876" s="109"/>
      <c r="AP8876" s="109"/>
      <c r="BF8876" s="305"/>
      <c r="BG8876" s="305"/>
      <c r="BJ8876" s="344"/>
      <c r="BK8876" s="344"/>
      <c r="BS8876" s="305"/>
      <c r="BT8876" s="305"/>
      <c r="BU8876" s="305"/>
      <c r="BV8876" s="305"/>
      <c r="BW8876" s="305"/>
      <c r="BX8876" s="305"/>
      <c r="BY8876" s="305"/>
      <c r="BZ8876" s="305"/>
      <c r="CA8876" s="305"/>
      <c r="CE8876" s="110"/>
    </row>
    <row r="8877" spans="9:83" s="108" customFormat="1" x14ac:dyDescent="0.25">
      <c r="I8877" s="111"/>
      <c r="J8877" s="111"/>
      <c r="K8877" s="111"/>
      <c r="L8877" s="111"/>
      <c r="M8877" s="111"/>
      <c r="N8877" s="111"/>
      <c r="O8877" s="112"/>
      <c r="AF8877" s="109"/>
      <c r="AG8877" s="109"/>
      <c r="AH8877" s="109"/>
      <c r="AN8877" s="109"/>
      <c r="AO8877" s="109"/>
      <c r="AP8877" s="109"/>
      <c r="BF8877" s="305"/>
      <c r="BG8877" s="305"/>
      <c r="BJ8877" s="344"/>
      <c r="BK8877" s="344"/>
      <c r="BS8877" s="305"/>
      <c r="BT8877" s="305"/>
      <c r="BU8877" s="305"/>
      <c r="BV8877" s="305"/>
      <c r="BW8877" s="305"/>
      <c r="BX8877" s="305"/>
      <c r="BY8877" s="305"/>
      <c r="BZ8877" s="305"/>
      <c r="CA8877" s="305"/>
      <c r="CE8877" s="110"/>
    </row>
    <row r="8878" spans="9:83" s="108" customFormat="1" x14ac:dyDescent="0.25">
      <c r="I8878" s="111"/>
      <c r="J8878" s="111"/>
      <c r="K8878" s="111"/>
      <c r="L8878" s="111"/>
      <c r="M8878" s="111"/>
      <c r="N8878" s="111"/>
      <c r="O8878" s="112"/>
      <c r="AF8878" s="109"/>
      <c r="AG8878" s="109"/>
      <c r="AH8878" s="109"/>
      <c r="AN8878" s="109"/>
      <c r="AO8878" s="109"/>
      <c r="AP8878" s="109"/>
      <c r="BF8878" s="305"/>
      <c r="BG8878" s="305"/>
      <c r="BJ8878" s="344"/>
      <c r="BK8878" s="344"/>
      <c r="BS8878" s="305"/>
      <c r="BT8878" s="305"/>
      <c r="BU8878" s="305"/>
      <c r="BV8878" s="305"/>
      <c r="BW8878" s="305"/>
      <c r="BX8878" s="305"/>
      <c r="BY8878" s="305"/>
      <c r="BZ8878" s="305"/>
      <c r="CA8878" s="305"/>
      <c r="CE8878" s="110"/>
    </row>
    <row r="8879" spans="9:83" s="108" customFormat="1" x14ac:dyDescent="0.25">
      <c r="I8879" s="111"/>
      <c r="J8879" s="111"/>
      <c r="K8879" s="111"/>
      <c r="L8879" s="111"/>
      <c r="M8879" s="111"/>
      <c r="N8879" s="111"/>
      <c r="O8879" s="112"/>
      <c r="AF8879" s="109"/>
      <c r="AG8879" s="109"/>
      <c r="AH8879" s="109"/>
      <c r="AN8879" s="109"/>
      <c r="AO8879" s="109"/>
      <c r="AP8879" s="109"/>
      <c r="BF8879" s="305"/>
      <c r="BG8879" s="305"/>
      <c r="BJ8879" s="344"/>
      <c r="BK8879" s="344"/>
      <c r="BS8879" s="305"/>
      <c r="BT8879" s="305"/>
      <c r="BU8879" s="305"/>
      <c r="BV8879" s="305"/>
      <c r="BW8879" s="305"/>
      <c r="BX8879" s="305"/>
      <c r="BY8879" s="305"/>
      <c r="BZ8879" s="305"/>
      <c r="CA8879" s="305"/>
      <c r="CE8879" s="110"/>
    </row>
    <row r="8880" spans="9:83" s="108" customFormat="1" x14ac:dyDescent="0.25">
      <c r="I8880" s="111"/>
      <c r="J8880" s="111"/>
      <c r="K8880" s="111"/>
      <c r="L8880" s="111"/>
      <c r="M8880" s="111"/>
      <c r="N8880" s="111"/>
      <c r="O8880" s="112"/>
      <c r="AF8880" s="109"/>
      <c r="AG8880" s="109"/>
      <c r="AH8880" s="109"/>
      <c r="AN8880" s="109"/>
      <c r="AO8880" s="109"/>
      <c r="AP8880" s="109"/>
      <c r="BF8880" s="305"/>
      <c r="BG8880" s="305"/>
      <c r="BJ8880" s="344"/>
      <c r="BK8880" s="344"/>
      <c r="BS8880" s="305"/>
      <c r="BT8880" s="305"/>
      <c r="BU8880" s="305"/>
      <c r="BV8880" s="305"/>
      <c r="BW8880" s="305"/>
      <c r="BX8880" s="305"/>
      <c r="BY8880" s="305"/>
      <c r="BZ8880" s="305"/>
      <c r="CA8880" s="305"/>
      <c r="CE8880" s="110"/>
    </row>
    <row r="8881" spans="9:83" s="108" customFormat="1" x14ac:dyDescent="0.25">
      <c r="I8881" s="111"/>
      <c r="J8881" s="111"/>
      <c r="K8881" s="111"/>
      <c r="L8881" s="111"/>
      <c r="M8881" s="111"/>
      <c r="N8881" s="111"/>
      <c r="O8881" s="112"/>
      <c r="AF8881" s="109"/>
      <c r="AG8881" s="109"/>
      <c r="AH8881" s="109"/>
      <c r="AN8881" s="109"/>
      <c r="AO8881" s="109"/>
      <c r="AP8881" s="109"/>
      <c r="BF8881" s="305"/>
      <c r="BG8881" s="305"/>
      <c r="BJ8881" s="344"/>
      <c r="BK8881" s="344"/>
      <c r="BS8881" s="305"/>
      <c r="BT8881" s="305"/>
      <c r="BU8881" s="305"/>
      <c r="BV8881" s="305"/>
      <c r="BW8881" s="305"/>
      <c r="BX8881" s="305"/>
      <c r="BY8881" s="305"/>
      <c r="BZ8881" s="305"/>
      <c r="CA8881" s="305"/>
      <c r="CE8881" s="110"/>
    </row>
    <row r="8882" spans="9:83" s="108" customFormat="1" x14ac:dyDescent="0.25">
      <c r="I8882" s="111"/>
      <c r="J8882" s="111"/>
      <c r="K8882" s="111"/>
      <c r="L8882" s="111"/>
      <c r="M8882" s="111"/>
      <c r="N8882" s="111"/>
      <c r="O8882" s="112"/>
      <c r="AF8882" s="109"/>
      <c r="AG8882" s="109"/>
      <c r="AH8882" s="109"/>
      <c r="AN8882" s="109"/>
      <c r="AO8882" s="109"/>
      <c r="AP8882" s="109"/>
      <c r="BF8882" s="305"/>
      <c r="BG8882" s="305"/>
      <c r="BJ8882" s="344"/>
      <c r="BK8882" s="344"/>
      <c r="BS8882" s="305"/>
      <c r="BT8882" s="305"/>
      <c r="BU8882" s="305"/>
      <c r="BV8882" s="305"/>
      <c r="BW8882" s="305"/>
      <c r="BX8882" s="305"/>
      <c r="BY8882" s="305"/>
      <c r="BZ8882" s="305"/>
      <c r="CA8882" s="305"/>
      <c r="CE8882" s="110"/>
    </row>
    <row r="8883" spans="9:83" s="108" customFormat="1" x14ac:dyDescent="0.25">
      <c r="I8883" s="111"/>
      <c r="J8883" s="111"/>
      <c r="K8883" s="111"/>
      <c r="L8883" s="111"/>
      <c r="M8883" s="111"/>
      <c r="N8883" s="111"/>
      <c r="O8883" s="112"/>
      <c r="AF8883" s="109"/>
      <c r="AG8883" s="109"/>
      <c r="AH8883" s="109"/>
      <c r="AN8883" s="109"/>
      <c r="AO8883" s="109"/>
      <c r="AP8883" s="109"/>
      <c r="BF8883" s="305"/>
      <c r="BG8883" s="305"/>
      <c r="BJ8883" s="344"/>
      <c r="BK8883" s="344"/>
      <c r="BS8883" s="305"/>
      <c r="BT8883" s="305"/>
      <c r="BU8883" s="305"/>
      <c r="BV8883" s="305"/>
      <c r="BW8883" s="305"/>
      <c r="BX8883" s="305"/>
      <c r="BY8883" s="305"/>
      <c r="BZ8883" s="305"/>
      <c r="CA8883" s="305"/>
      <c r="CE8883" s="110"/>
    </row>
    <row r="8884" spans="9:83" s="108" customFormat="1" x14ac:dyDescent="0.25">
      <c r="I8884" s="111"/>
      <c r="J8884" s="111"/>
      <c r="K8884" s="111"/>
      <c r="L8884" s="111"/>
      <c r="M8884" s="111"/>
      <c r="N8884" s="111"/>
      <c r="O8884" s="112"/>
      <c r="AF8884" s="109"/>
      <c r="AG8884" s="109"/>
      <c r="AH8884" s="109"/>
      <c r="AN8884" s="109"/>
      <c r="AO8884" s="109"/>
      <c r="AP8884" s="109"/>
      <c r="BF8884" s="305"/>
      <c r="BG8884" s="305"/>
      <c r="BJ8884" s="344"/>
      <c r="BK8884" s="344"/>
      <c r="BS8884" s="305"/>
      <c r="BT8884" s="305"/>
      <c r="BU8884" s="305"/>
      <c r="BV8884" s="305"/>
      <c r="BW8884" s="305"/>
      <c r="BX8884" s="305"/>
      <c r="BY8884" s="305"/>
      <c r="BZ8884" s="305"/>
      <c r="CA8884" s="305"/>
      <c r="CE8884" s="110"/>
    </row>
    <row r="8885" spans="9:83" s="108" customFormat="1" x14ac:dyDescent="0.25">
      <c r="I8885" s="111"/>
      <c r="J8885" s="111"/>
      <c r="K8885" s="111"/>
      <c r="L8885" s="111"/>
      <c r="M8885" s="111"/>
      <c r="N8885" s="111"/>
      <c r="O8885" s="112"/>
      <c r="AF8885" s="109"/>
      <c r="AG8885" s="109"/>
      <c r="AH8885" s="109"/>
      <c r="AN8885" s="109"/>
      <c r="AO8885" s="109"/>
      <c r="AP8885" s="109"/>
      <c r="BF8885" s="305"/>
      <c r="BG8885" s="305"/>
      <c r="BJ8885" s="344"/>
      <c r="BK8885" s="344"/>
      <c r="BS8885" s="305"/>
      <c r="BT8885" s="305"/>
      <c r="BU8885" s="305"/>
      <c r="BV8885" s="305"/>
      <c r="BW8885" s="305"/>
      <c r="BX8885" s="305"/>
      <c r="BY8885" s="305"/>
      <c r="BZ8885" s="305"/>
      <c r="CA8885" s="305"/>
      <c r="CE8885" s="110"/>
    </row>
    <row r="8886" spans="9:83" s="108" customFormat="1" x14ac:dyDescent="0.25">
      <c r="I8886" s="111"/>
      <c r="J8886" s="111"/>
      <c r="K8886" s="111"/>
      <c r="L8886" s="111"/>
      <c r="M8886" s="111"/>
      <c r="N8886" s="111"/>
      <c r="O8886" s="112"/>
      <c r="AF8886" s="109"/>
      <c r="AG8886" s="109"/>
      <c r="AH8886" s="109"/>
      <c r="AN8886" s="109"/>
      <c r="AO8886" s="109"/>
      <c r="AP8886" s="109"/>
      <c r="BF8886" s="305"/>
      <c r="BG8886" s="305"/>
      <c r="BJ8886" s="344"/>
      <c r="BK8886" s="344"/>
      <c r="BS8886" s="305"/>
      <c r="BT8886" s="305"/>
      <c r="BU8886" s="305"/>
      <c r="BV8886" s="305"/>
      <c r="BW8886" s="305"/>
      <c r="BX8886" s="305"/>
      <c r="BY8886" s="305"/>
      <c r="BZ8886" s="305"/>
      <c r="CA8886" s="305"/>
      <c r="CE8886" s="110"/>
    </row>
    <row r="8887" spans="9:83" s="108" customFormat="1" x14ac:dyDescent="0.25">
      <c r="I8887" s="111"/>
      <c r="J8887" s="111"/>
      <c r="K8887" s="111"/>
      <c r="L8887" s="111"/>
      <c r="M8887" s="111"/>
      <c r="N8887" s="111"/>
      <c r="O8887" s="112"/>
      <c r="AF8887" s="109"/>
      <c r="AG8887" s="109"/>
      <c r="AH8887" s="109"/>
      <c r="AN8887" s="109"/>
      <c r="AO8887" s="109"/>
      <c r="AP8887" s="109"/>
      <c r="BF8887" s="305"/>
      <c r="BG8887" s="305"/>
      <c r="BJ8887" s="344"/>
      <c r="BK8887" s="344"/>
      <c r="BS8887" s="305"/>
      <c r="BT8887" s="305"/>
      <c r="BU8887" s="305"/>
      <c r="BV8887" s="305"/>
      <c r="BW8887" s="305"/>
      <c r="BX8887" s="305"/>
      <c r="BY8887" s="305"/>
      <c r="BZ8887" s="305"/>
      <c r="CA8887" s="305"/>
      <c r="CE8887" s="110"/>
    </row>
    <row r="8888" spans="9:83" s="108" customFormat="1" x14ac:dyDescent="0.25">
      <c r="I8888" s="111"/>
      <c r="J8888" s="111"/>
      <c r="K8888" s="111"/>
      <c r="L8888" s="111"/>
      <c r="M8888" s="111"/>
      <c r="N8888" s="111"/>
      <c r="O8888" s="112"/>
      <c r="AF8888" s="109"/>
      <c r="AG8888" s="109"/>
      <c r="AH8888" s="109"/>
      <c r="AN8888" s="109"/>
      <c r="AO8888" s="109"/>
      <c r="AP8888" s="109"/>
      <c r="BF8888" s="305"/>
      <c r="BG8888" s="305"/>
      <c r="BJ8888" s="344"/>
      <c r="BK8888" s="344"/>
      <c r="BS8888" s="305"/>
      <c r="BT8888" s="305"/>
      <c r="BU8888" s="305"/>
      <c r="BV8888" s="305"/>
      <c r="BW8888" s="305"/>
      <c r="BX8888" s="305"/>
      <c r="BY8888" s="305"/>
      <c r="BZ8888" s="305"/>
      <c r="CA8888" s="305"/>
      <c r="CE8888" s="110"/>
    </row>
    <row r="8889" spans="9:83" s="108" customFormat="1" x14ac:dyDescent="0.25">
      <c r="I8889" s="111"/>
      <c r="J8889" s="111"/>
      <c r="K8889" s="111"/>
      <c r="L8889" s="111"/>
      <c r="M8889" s="111"/>
      <c r="N8889" s="111"/>
      <c r="O8889" s="112"/>
      <c r="AF8889" s="109"/>
      <c r="AG8889" s="109"/>
      <c r="AH8889" s="109"/>
      <c r="AN8889" s="109"/>
      <c r="AO8889" s="109"/>
      <c r="AP8889" s="109"/>
      <c r="BF8889" s="305"/>
      <c r="BG8889" s="305"/>
      <c r="BJ8889" s="344"/>
      <c r="BK8889" s="344"/>
      <c r="BS8889" s="305"/>
      <c r="BT8889" s="305"/>
      <c r="BU8889" s="305"/>
      <c r="BV8889" s="305"/>
      <c r="BW8889" s="305"/>
      <c r="BX8889" s="305"/>
      <c r="BY8889" s="305"/>
      <c r="BZ8889" s="305"/>
      <c r="CA8889" s="305"/>
      <c r="CE8889" s="110"/>
    </row>
    <row r="8890" spans="9:83" s="108" customFormat="1" x14ac:dyDescent="0.25">
      <c r="I8890" s="111"/>
      <c r="J8890" s="111"/>
      <c r="K8890" s="111"/>
      <c r="L8890" s="111"/>
      <c r="M8890" s="111"/>
      <c r="N8890" s="111"/>
      <c r="O8890" s="112"/>
      <c r="AF8890" s="109"/>
      <c r="AG8890" s="109"/>
      <c r="AH8890" s="109"/>
      <c r="AN8890" s="109"/>
      <c r="AO8890" s="109"/>
      <c r="AP8890" s="109"/>
      <c r="BF8890" s="305"/>
      <c r="BG8890" s="305"/>
      <c r="BJ8890" s="344"/>
      <c r="BK8890" s="344"/>
      <c r="BS8890" s="305"/>
      <c r="BT8890" s="305"/>
      <c r="BU8890" s="305"/>
      <c r="BV8890" s="305"/>
      <c r="BW8890" s="305"/>
      <c r="BX8890" s="305"/>
      <c r="BY8890" s="305"/>
      <c r="BZ8890" s="305"/>
      <c r="CA8890" s="305"/>
      <c r="CE8890" s="110"/>
    </row>
    <row r="8891" spans="9:83" s="108" customFormat="1" x14ac:dyDescent="0.25">
      <c r="I8891" s="111"/>
      <c r="J8891" s="111"/>
      <c r="K8891" s="111"/>
      <c r="L8891" s="111"/>
      <c r="M8891" s="111"/>
      <c r="N8891" s="111"/>
      <c r="O8891" s="112"/>
      <c r="AF8891" s="109"/>
      <c r="AG8891" s="109"/>
      <c r="AH8891" s="109"/>
      <c r="AN8891" s="109"/>
      <c r="AO8891" s="109"/>
      <c r="AP8891" s="109"/>
      <c r="BF8891" s="305"/>
      <c r="BG8891" s="305"/>
      <c r="BJ8891" s="344"/>
      <c r="BK8891" s="344"/>
      <c r="BS8891" s="305"/>
      <c r="BT8891" s="305"/>
      <c r="BU8891" s="305"/>
      <c r="BV8891" s="305"/>
      <c r="BW8891" s="305"/>
      <c r="BX8891" s="305"/>
      <c r="BY8891" s="305"/>
      <c r="BZ8891" s="305"/>
      <c r="CA8891" s="305"/>
      <c r="CE8891" s="110"/>
    </row>
    <row r="8892" spans="9:83" s="108" customFormat="1" x14ac:dyDescent="0.25">
      <c r="I8892" s="111"/>
      <c r="J8892" s="111"/>
      <c r="K8892" s="111"/>
      <c r="L8892" s="111"/>
      <c r="M8892" s="111"/>
      <c r="N8892" s="111"/>
      <c r="O8892" s="112"/>
      <c r="AF8892" s="109"/>
      <c r="AG8892" s="109"/>
      <c r="AH8892" s="109"/>
      <c r="AN8892" s="109"/>
      <c r="AO8892" s="109"/>
      <c r="AP8892" s="109"/>
      <c r="BF8892" s="305"/>
      <c r="BG8892" s="305"/>
      <c r="BJ8892" s="344"/>
      <c r="BK8892" s="344"/>
      <c r="BS8892" s="305"/>
      <c r="BT8892" s="305"/>
      <c r="BU8892" s="305"/>
      <c r="BV8892" s="305"/>
      <c r="BW8892" s="305"/>
      <c r="BX8892" s="305"/>
      <c r="BY8892" s="305"/>
      <c r="BZ8892" s="305"/>
      <c r="CA8892" s="305"/>
      <c r="CE8892" s="110"/>
    </row>
    <row r="8893" spans="9:83" s="108" customFormat="1" x14ac:dyDescent="0.25">
      <c r="I8893" s="111"/>
      <c r="J8893" s="111"/>
      <c r="K8893" s="111"/>
      <c r="L8893" s="111"/>
      <c r="M8893" s="111"/>
      <c r="N8893" s="111"/>
      <c r="O8893" s="112"/>
      <c r="AF8893" s="109"/>
      <c r="AG8893" s="109"/>
      <c r="AH8893" s="109"/>
      <c r="AN8893" s="109"/>
      <c r="AO8893" s="109"/>
      <c r="AP8893" s="109"/>
      <c r="BF8893" s="305"/>
      <c r="BG8893" s="305"/>
      <c r="BJ8893" s="344"/>
      <c r="BK8893" s="344"/>
      <c r="BS8893" s="305"/>
      <c r="BT8893" s="305"/>
      <c r="BU8893" s="305"/>
      <c r="BV8893" s="305"/>
      <c r="BW8893" s="305"/>
      <c r="BX8893" s="305"/>
      <c r="BY8893" s="305"/>
      <c r="BZ8893" s="305"/>
      <c r="CA8893" s="305"/>
      <c r="CE8893" s="110"/>
    </row>
    <row r="8894" spans="9:83" s="108" customFormat="1" x14ac:dyDescent="0.25">
      <c r="I8894" s="111"/>
      <c r="J8894" s="111"/>
      <c r="K8894" s="111"/>
      <c r="L8894" s="111"/>
      <c r="M8894" s="111"/>
      <c r="N8894" s="111"/>
      <c r="O8894" s="112"/>
      <c r="AF8894" s="109"/>
      <c r="AG8894" s="109"/>
      <c r="AH8894" s="109"/>
      <c r="AN8894" s="109"/>
      <c r="AO8894" s="109"/>
      <c r="AP8894" s="109"/>
      <c r="BF8894" s="305"/>
      <c r="BG8894" s="305"/>
      <c r="BJ8894" s="344"/>
      <c r="BK8894" s="344"/>
      <c r="BS8894" s="305"/>
      <c r="BT8894" s="305"/>
      <c r="BU8894" s="305"/>
      <c r="BV8894" s="305"/>
      <c r="BW8894" s="305"/>
      <c r="BX8894" s="305"/>
      <c r="BY8894" s="305"/>
      <c r="BZ8894" s="305"/>
      <c r="CA8894" s="305"/>
      <c r="CE8894" s="110"/>
    </row>
    <row r="8895" spans="9:83" s="108" customFormat="1" x14ac:dyDescent="0.25">
      <c r="I8895" s="111"/>
      <c r="J8895" s="111"/>
      <c r="K8895" s="111"/>
      <c r="L8895" s="111"/>
      <c r="M8895" s="111"/>
      <c r="N8895" s="111"/>
      <c r="O8895" s="112"/>
      <c r="AF8895" s="109"/>
      <c r="AG8895" s="109"/>
      <c r="AH8895" s="109"/>
      <c r="AN8895" s="109"/>
      <c r="AO8895" s="109"/>
      <c r="AP8895" s="109"/>
      <c r="BF8895" s="305"/>
      <c r="BG8895" s="305"/>
      <c r="BJ8895" s="344"/>
      <c r="BK8895" s="344"/>
      <c r="BS8895" s="305"/>
      <c r="BT8895" s="305"/>
      <c r="BU8895" s="305"/>
      <c r="BV8895" s="305"/>
      <c r="BW8895" s="305"/>
      <c r="BX8895" s="305"/>
      <c r="BY8895" s="305"/>
      <c r="BZ8895" s="305"/>
      <c r="CA8895" s="305"/>
      <c r="CE8895" s="110"/>
    </row>
    <row r="8896" spans="9:83" s="108" customFormat="1" x14ac:dyDescent="0.25">
      <c r="I8896" s="111"/>
      <c r="J8896" s="111"/>
      <c r="K8896" s="111"/>
      <c r="L8896" s="111"/>
      <c r="M8896" s="111"/>
      <c r="N8896" s="111"/>
      <c r="O8896" s="112"/>
      <c r="AF8896" s="109"/>
      <c r="AG8896" s="109"/>
      <c r="AH8896" s="109"/>
      <c r="AN8896" s="109"/>
      <c r="AO8896" s="109"/>
      <c r="AP8896" s="109"/>
      <c r="BF8896" s="305"/>
      <c r="BG8896" s="305"/>
      <c r="BJ8896" s="344"/>
      <c r="BK8896" s="344"/>
      <c r="BS8896" s="305"/>
      <c r="BT8896" s="305"/>
      <c r="BU8896" s="305"/>
      <c r="BV8896" s="305"/>
      <c r="BW8896" s="305"/>
      <c r="BX8896" s="305"/>
      <c r="BY8896" s="305"/>
      <c r="BZ8896" s="305"/>
      <c r="CA8896" s="305"/>
      <c r="CE8896" s="110"/>
    </row>
    <row r="8897" spans="9:83" s="108" customFormat="1" x14ac:dyDescent="0.25">
      <c r="I8897" s="111"/>
      <c r="J8897" s="111"/>
      <c r="K8897" s="111"/>
      <c r="L8897" s="111"/>
      <c r="M8897" s="111"/>
      <c r="N8897" s="111"/>
      <c r="O8897" s="112"/>
      <c r="AF8897" s="109"/>
      <c r="AG8897" s="109"/>
      <c r="AH8897" s="109"/>
      <c r="AN8897" s="109"/>
      <c r="AO8897" s="109"/>
      <c r="AP8897" s="109"/>
      <c r="BF8897" s="305"/>
      <c r="BG8897" s="305"/>
      <c r="BJ8897" s="344"/>
      <c r="BK8897" s="344"/>
      <c r="BS8897" s="305"/>
      <c r="BT8897" s="305"/>
      <c r="BU8897" s="305"/>
      <c r="BV8897" s="305"/>
      <c r="BW8897" s="305"/>
      <c r="BX8897" s="305"/>
      <c r="BY8897" s="305"/>
      <c r="BZ8897" s="305"/>
      <c r="CA8897" s="305"/>
      <c r="CE8897" s="110"/>
    </row>
    <row r="8898" spans="9:83" s="108" customFormat="1" x14ac:dyDescent="0.25">
      <c r="I8898" s="111"/>
      <c r="J8898" s="111"/>
      <c r="K8898" s="111"/>
      <c r="L8898" s="111"/>
      <c r="M8898" s="111"/>
      <c r="N8898" s="111"/>
      <c r="O8898" s="112"/>
      <c r="AF8898" s="109"/>
      <c r="AG8898" s="109"/>
      <c r="AH8898" s="109"/>
      <c r="AN8898" s="109"/>
      <c r="AO8898" s="109"/>
      <c r="AP8898" s="109"/>
      <c r="BF8898" s="305"/>
      <c r="BG8898" s="305"/>
      <c r="BJ8898" s="344"/>
      <c r="BK8898" s="344"/>
      <c r="BS8898" s="305"/>
      <c r="BT8898" s="305"/>
      <c r="BU8898" s="305"/>
      <c r="BV8898" s="305"/>
      <c r="BW8898" s="305"/>
      <c r="BX8898" s="305"/>
      <c r="BY8898" s="305"/>
      <c r="BZ8898" s="305"/>
      <c r="CA8898" s="305"/>
      <c r="CE8898" s="110"/>
    </row>
    <row r="8899" spans="9:83" s="108" customFormat="1" x14ac:dyDescent="0.25">
      <c r="I8899" s="111"/>
      <c r="J8899" s="111"/>
      <c r="K8899" s="111"/>
      <c r="L8899" s="111"/>
      <c r="M8899" s="111"/>
      <c r="N8899" s="111"/>
      <c r="O8899" s="112"/>
      <c r="AF8899" s="109"/>
      <c r="AG8899" s="109"/>
      <c r="AH8899" s="109"/>
      <c r="AN8899" s="109"/>
      <c r="AO8899" s="109"/>
      <c r="AP8899" s="109"/>
      <c r="BF8899" s="305"/>
      <c r="BG8899" s="305"/>
      <c r="BJ8899" s="344"/>
      <c r="BK8899" s="344"/>
      <c r="BS8899" s="305"/>
      <c r="BT8899" s="305"/>
      <c r="BU8899" s="305"/>
      <c r="BV8899" s="305"/>
      <c r="BW8899" s="305"/>
      <c r="BX8899" s="305"/>
      <c r="BY8899" s="305"/>
      <c r="BZ8899" s="305"/>
      <c r="CA8899" s="305"/>
      <c r="CE8899" s="110"/>
    </row>
    <row r="8900" spans="9:83" s="108" customFormat="1" x14ac:dyDescent="0.25">
      <c r="I8900" s="111"/>
      <c r="J8900" s="111"/>
      <c r="K8900" s="111"/>
      <c r="L8900" s="111"/>
      <c r="M8900" s="111"/>
      <c r="N8900" s="111"/>
      <c r="O8900" s="112"/>
      <c r="AF8900" s="109"/>
      <c r="AG8900" s="109"/>
      <c r="AH8900" s="109"/>
      <c r="AN8900" s="109"/>
      <c r="AO8900" s="109"/>
      <c r="AP8900" s="109"/>
      <c r="BF8900" s="305"/>
      <c r="BG8900" s="305"/>
      <c r="BJ8900" s="344"/>
      <c r="BK8900" s="344"/>
      <c r="BS8900" s="305"/>
      <c r="BT8900" s="305"/>
      <c r="BU8900" s="305"/>
      <c r="BV8900" s="305"/>
      <c r="BW8900" s="305"/>
      <c r="BX8900" s="305"/>
      <c r="BY8900" s="305"/>
      <c r="BZ8900" s="305"/>
      <c r="CA8900" s="305"/>
      <c r="CE8900" s="110"/>
    </row>
    <row r="8901" spans="9:83" s="108" customFormat="1" x14ac:dyDescent="0.25">
      <c r="I8901" s="111"/>
      <c r="J8901" s="111"/>
      <c r="K8901" s="111"/>
      <c r="L8901" s="111"/>
      <c r="M8901" s="111"/>
      <c r="N8901" s="111"/>
      <c r="O8901" s="112"/>
      <c r="AF8901" s="109"/>
      <c r="AG8901" s="109"/>
      <c r="AH8901" s="109"/>
      <c r="AN8901" s="109"/>
      <c r="AO8901" s="109"/>
      <c r="AP8901" s="109"/>
      <c r="BF8901" s="305"/>
      <c r="BG8901" s="305"/>
      <c r="BJ8901" s="344"/>
      <c r="BK8901" s="344"/>
      <c r="BS8901" s="305"/>
      <c r="BT8901" s="305"/>
      <c r="BU8901" s="305"/>
      <c r="BV8901" s="305"/>
      <c r="BW8901" s="305"/>
      <c r="BX8901" s="305"/>
      <c r="BY8901" s="305"/>
      <c r="BZ8901" s="305"/>
      <c r="CA8901" s="305"/>
      <c r="CE8901" s="110"/>
    </row>
    <row r="8902" spans="9:83" s="108" customFormat="1" x14ac:dyDescent="0.25">
      <c r="I8902" s="111"/>
      <c r="J8902" s="111"/>
      <c r="K8902" s="111"/>
      <c r="L8902" s="111"/>
      <c r="M8902" s="111"/>
      <c r="N8902" s="111"/>
      <c r="O8902" s="112"/>
      <c r="AF8902" s="109"/>
      <c r="AG8902" s="109"/>
      <c r="AH8902" s="109"/>
      <c r="AN8902" s="109"/>
      <c r="AO8902" s="109"/>
      <c r="AP8902" s="109"/>
      <c r="BF8902" s="305"/>
      <c r="BG8902" s="305"/>
      <c r="BJ8902" s="344"/>
      <c r="BK8902" s="344"/>
      <c r="BS8902" s="305"/>
      <c r="BT8902" s="305"/>
      <c r="BU8902" s="305"/>
      <c r="BV8902" s="305"/>
      <c r="BW8902" s="305"/>
      <c r="BX8902" s="305"/>
      <c r="BY8902" s="305"/>
      <c r="BZ8902" s="305"/>
      <c r="CA8902" s="305"/>
      <c r="CE8902" s="110"/>
    </row>
    <row r="8903" spans="9:83" s="108" customFormat="1" x14ac:dyDescent="0.25">
      <c r="I8903" s="111"/>
      <c r="J8903" s="111"/>
      <c r="K8903" s="111"/>
      <c r="L8903" s="111"/>
      <c r="M8903" s="111"/>
      <c r="N8903" s="111"/>
      <c r="O8903" s="112"/>
      <c r="AF8903" s="109"/>
      <c r="AG8903" s="109"/>
      <c r="AH8903" s="109"/>
      <c r="AN8903" s="109"/>
      <c r="AO8903" s="109"/>
      <c r="AP8903" s="109"/>
      <c r="BF8903" s="305"/>
      <c r="BG8903" s="305"/>
      <c r="BJ8903" s="344"/>
      <c r="BK8903" s="344"/>
      <c r="BS8903" s="305"/>
      <c r="BT8903" s="305"/>
      <c r="BU8903" s="305"/>
      <c r="BV8903" s="305"/>
      <c r="BW8903" s="305"/>
      <c r="BX8903" s="305"/>
      <c r="BY8903" s="305"/>
      <c r="BZ8903" s="305"/>
      <c r="CA8903" s="305"/>
      <c r="CE8903" s="110"/>
    </row>
    <row r="8904" spans="9:83" s="108" customFormat="1" x14ac:dyDescent="0.25">
      <c r="I8904" s="111"/>
      <c r="J8904" s="111"/>
      <c r="K8904" s="111"/>
      <c r="L8904" s="111"/>
      <c r="M8904" s="111"/>
      <c r="N8904" s="111"/>
      <c r="O8904" s="112"/>
      <c r="AF8904" s="109"/>
      <c r="AG8904" s="109"/>
      <c r="AH8904" s="109"/>
      <c r="AN8904" s="109"/>
      <c r="AO8904" s="109"/>
      <c r="AP8904" s="109"/>
      <c r="BF8904" s="305"/>
      <c r="BG8904" s="305"/>
      <c r="BJ8904" s="344"/>
      <c r="BK8904" s="344"/>
      <c r="BS8904" s="305"/>
      <c r="BT8904" s="305"/>
      <c r="BU8904" s="305"/>
      <c r="BV8904" s="305"/>
      <c r="BW8904" s="305"/>
      <c r="BX8904" s="305"/>
      <c r="BY8904" s="305"/>
      <c r="BZ8904" s="305"/>
      <c r="CA8904" s="305"/>
      <c r="CE8904" s="110"/>
    </row>
    <row r="8905" spans="9:83" s="108" customFormat="1" x14ac:dyDescent="0.25">
      <c r="I8905" s="111"/>
      <c r="J8905" s="111"/>
      <c r="K8905" s="111"/>
      <c r="L8905" s="111"/>
      <c r="M8905" s="111"/>
      <c r="N8905" s="111"/>
      <c r="O8905" s="112"/>
      <c r="AF8905" s="109"/>
      <c r="AG8905" s="109"/>
      <c r="AH8905" s="109"/>
      <c r="AN8905" s="109"/>
      <c r="AO8905" s="109"/>
      <c r="AP8905" s="109"/>
      <c r="BF8905" s="305"/>
      <c r="BG8905" s="305"/>
      <c r="BJ8905" s="344"/>
      <c r="BK8905" s="344"/>
      <c r="BS8905" s="305"/>
      <c r="BT8905" s="305"/>
      <c r="BU8905" s="305"/>
      <c r="BV8905" s="305"/>
      <c r="BW8905" s="305"/>
      <c r="BX8905" s="305"/>
      <c r="BY8905" s="305"/>
      <c r="BZ8905" s="305"/>
      <c r="CA8905" s="305"/>
      <c r="CE8905" s="110"/>
    </row>
    <row r="8906" spans="9:83" s="108" customFormat="1" x14ac:dyDescent="0.25">
      <c r="I8906" s="111"/>
      <c r="J8906" s="111"/>
      <c r="K8906" s="111"/>
      <c r="L8906" s="111"/>
      <c r="M8906" s="111"/>
      <c r="N8906" s="111"/>
      <c r="O8906" s="112"/>
      <c r="AF8906" s="109"/>
      <c r="AG8906" s="109"/>
      <c r="AH8906" s="109"/>
      <c r="AN8906" s="109"/>
      <c r="AO8906" s="109"/>
      <c r="AP8906" s="109"/>
      <c r="BF8906" s="305"/>
      <c r="BG8906" s="305"/>
      <c r="BJ8906" s="344"/>
      <c r="BK8906" s="344"/>
      <c r="BS8906" s="305"/>
      <c r="BT8906" s="305"/>
      <c r="BU8906" s="305"/>
      <c r="BV8906" s="305"/>
      <c r="BW8906" s="305"/>
      <c r="BX8906" s="305"/>
      <c r="BY8906" s="305"/>
      <c r="BZ8906" s="305"/>
      <c r="CA8906" s="305"/>
      <c r="CE8906" s="110"/>
    </row>
    <row r="8907" spans="9:83" s="108" customFormat="1" x14ac:dyDescent="0.25">
      <c r="I8907" s="111"/>
      <c r="J8907" s="111"/>
      <c r="K8907" s="111"/>
      <c r="L8907" s="111"/>
      <c r="M8907" s="111"/>
      <c r="N8907" s="111"/>
      <c r="O8907" s="112"/>
      <c r="AF8907" s="109"/>
      <c r="AG8907" s="109"/>
      <c r="AH8907" s="109"/>
      <c r="AN8907" s="109"/>
      <c r="AO8907" s="109"/>
      <c r="AP8907" s="109"/>
      <c r="BF8907" s="305"/>
      <c r="BG8907" s="305"/>
      <c r="BJ8907" s="344"/>
      <c r="BK8907" s="344"/>
      <c r="BS8907" s="305"/>
      <c r="BT8907" s="305"/>
      <c r="BU8907" s="305"/>
      <c r="BV8907" s="305"/>
      <c r="BW8907" s="305"/>
      <c r="BX8907" s="305"/>
      <c r="BY8907" s="305"/>
      <c r="BZ8907" s="305"/>
      <c r="CA8907" s="305"/>
      <c r="CE8907" s="110"/>
    </row>
    <row r="8908" spans="9:83" s="108" customFormat="1" x14ac:dyDescent="0.25">
      <c r="I8908" s="111"/>
      <c r="J8908" s="111"/>
      <c r="K8908" s="111"/>
      <c r="L8908" s="111"/>
      <c r="M8908" s="111"/>
      <c r="N8908" s="111"/>
      <c r="O8908" s="112"/>
      <c r="AF8908" s="109"/>
      <c r="AG8908" s="109"/>
      <c r="AH8908" s="109"/>
      <c r="AN8908" s="109"/>
      <c r="AO8908" s="109"/>
      <c r="AP8908" s="109"/>
      <c r="BF8908" s="305"/>
      <c r="BG8908" s="305"/>
      <c r="BJ8908" s="344"/>
      <c r="BK8908" s="344"/>
      <c r="BS8908" s="305"/>
      <c r="BT8908" s="305"/>
      <c r="BU8908" s="305"/>
      <c r="BV8908" s="305"/>
      <c r="BW8908" s="305"/>
      <c r="BX8908" s="305"/>
      <c r="BY8908" s="305"/>
      <c r="BZ8908" s="305"/>
      <c r="CA8908" s="305"/>
      <c r="CE8908" s="110"/>
    </row>
    <row r="8909" spans="9:83" s="108" customFormat="1" x14ac:dyDescent="0.25">
      <c r="I8909" s="111"/>
      <c r="J8909" s="111"/>
      <c r="K8909" s="111"/>
      <c r="L8909" s="111"/>
      <c r="M8909" s="111"/>
      <c r="N8909" s="111"/>
      <c r="O8909" s="112"/>
      <c r="AF8909" s="109"/>
      <c r="AG8909" s="109"/>
      <c r="AH8909" s="109"/>
      <c r="AN8909" s="109"/>
      <c r="AO8909" s="109"/>
      <c r="AP8909" s="109"/>
      <c r="BF8909" s="305"/>
      <c r="BG8909" s="305"/>
      <c r="BJ8909" s="344"/>
      <c r="BK8909" s="344"/>
      <c r="BS8909" s="305"/>
      <c r="BT8909" s="305"/>
      <c r="BU8909" s="305"/>
      <c r="BV8909" s="305"/>
      <c r="BW8909" s="305"/>
      <c r="BX8909" s="305"/>
      <c r="BY8909" s="305"/>
      <c r="BZ8909" s="305"/>
      <c r="CA8909" s="305"/>
      <c r="CE8909" s="110"/>
    </row>
    <row r="8910" spans="9:83" s="108" customFormat="1" x14ac:dyDescent="0.25">
      <c r="I8910" s="111"/>
      <c r="J8910" s="111"/>
      <c r="K8910" s="111"/>
      <c r="L8910" s="111"/>
      <c r="M8910" s="111"/>
      <c r="N8910" s="111"/>
      <c r="O8910" s="112"/>
      <c r="AF8910" s="109"/>
      <c r="AG8910" s="109"/>
      <c r="AH8910" s="109"/>
      <c r="AN8910" s="109"/>
      <c r="AO8910" s="109"/>
      <c r="AP8910" s="109"/>
      <c r="BF8910" s="305"/>
      <c r="BG8910" s="305"/>
      <c r="BJ8910" s="344"/>
      <c r="BK8910" s="344"/>
      <c r="BS8910" s="305"/>
      <c r="BT8910" s="305"/>
      <c r="BU8910" s="305"/>
      <c r="BV8910" s="305"/>
      <c r="BW8910" s="305"/>
      <c r="BX8910" s="305"/>
      <c r="BY8910" s="305"/>
      <c r="BZ8910" s="305"/>
      <c r="CA8910" s="305"/>
      <c r="CE8910" s="110"/>
    </row>
    <row r="8911" spans="9:83" s="108" customFormat="1" x14ac:dyDescent="0.25">
      <c r="I8911" s="111"/>
      <c r="J8911" s="111"/>
      <c r="K8911" s="111"/>
      <c r="L8911" s="111"/>
      <c r="M8911" s="111"/>
      <c r="N8911" s="111"/>
      <c r="O8911" s="112"/>
      <c r="AF8911" s="109"/>
      <c r="AG8911" s="109"/>
      <c r="AH8911" s="109"/>
      <c r="AN8911" s="109"/>
      <c r="AO8911" s="109"/>
      <c r="AP8911" s="109"/>
      <c r="BF8911" s="305"/>
      <c r="BG8911" s="305"/>
      <c r="BJ8911" s="344"/>
      <c r="BK8911" s="344"/>
      <c r="BS8911" s="305"/>
      <c r="BT8911" s="305"/>
      <c r="BU8911" s="305"/>
      <c r="BV8911" s="305"/>
      <c r="BW8911" s="305"/>
      <c r="BX8911" s="305"/>
      <c r="BY8911" s="305"/>
      <c r="BZ8911" s="305"/>
      <c r="CA8911" s="305"/>
      <c r="CE8911" s="110"/>
    </row>
    <row r="8912" spans="9:83" s="108" customFormat="1" x14ac:dyDescent="0.25">
      <c r="I8912" s="111"/>
      <c r="J8912" s="111"/>
      <c r="K8912" s="111"/>
      <c r="L8912" s="111"/>
      <c r="M8912" s="111"/>
      <c r="N8912" s="111"/>
      <c r="O8912" s="112"/>
      <c r="AF8912" s="109"/>
      <c r="AG8912" s="109"/>
      <c r="AH8912" s="109"/>
      <c r="AN8912" s="109"/>
      <c r="AO8912" s="109"/>
      <c r="AP8912" s="109"/>
      <c r="BF8912" s="305"/>
      <c r="BG8912" s="305"/>
      <c r="BJ8912" s="344"/>
      <c r="BK8912" s="344"/>
      <c r="BS8912" s="305"/>
      <c r="BT8912" s="305"/>
      <c r="BU8912" s="305"/>
      <c r="BV8912" s="305"/>
      <c r="BW8912" s="305"/>
      <c r="BX8912" s="305"/>
      <c r="BY8912" s="305"/>
      <c r="BZ8912" s="305"/>
      <c r="CA8912" s="305"/>
      <c r="CE8912" s="110"/>
    </row>
    <row r="8913" spans="9:83" s="108" customFormat="1" x14ac:dyDescent="0.25">
      <c r="I8913" s="111"/>
      <c r="J8913" s="111"/>
      <c r="K8913" s="111"/>
      <c r="L8913" s="111"/>
      <c r="M8913" s="111"/>
      <c r="N8913" s="111"/>
      <c r="O8913" s="112"/>
      <c r="AF8913" s="109"/>
      <c r="AG8913" s="109"/>
      <c r="AH8913" s="109"/>
      <c r="AN8913" s="109"/>
      <c r="AO8913" s="109"/>
      <c r="AP8913" s="109"/>
      <c r="BF8913" s="305"/>
      <c r="BG8913" s="305"/>
      <c r="BJ8913" s="344"/>
      <c r="BK8913" s="344"/>
      <c r="BS8913" s="305"/>
      <c r="BT8913" s="305"/>
      <c r="BU8913" s="305"/>
      <c r="BV8913" s="305"/>
      <c r="BW8913" s="305"/>
      <c r="BX8913" s="305"/>
      <c r="BY8913" s="305"/>
      <c r="BZ8913" s="305"/>
      <c r="CA8913" s="305"/>
      <c r="CE8913" s="110"/>
    </row>
    <row r="8914" spans="9:83" s="108" customFormat="1" x14ac:dyDescent="0.25">
      <c r="I8914" s="111"/>
      <c r="J8914" s="111"/>
      <c r="K8914" s="111"/>
      <c r="L8914" s="111"/>
      <c r="M8914" s="111"/>
      <c r="N8914" s="111"/>
      <c r="O8914" s="112"/>
      <c r="AF8914" s="109"/>
      <c r="AG8914" s="109"/>
      <c r="AH8914" s="109"/>
      <c r="AN8914" s="109"/>
      <c r="AO8914" s="109"/>
      <c r="AP8914" s="109"/>
      <c r="BF8914" s="305"/>
      <c r="BG8914" s="305"/>
      <c r="BJ8914" s="344"/>
      <c r="BK8914" s="344"/>
      <c r="BS8914" s="305"/>
      <c r="BT8914" s="305"/>
      <c r="BU8914" s="305"/>
      <c r="BV8914" s="305"/>
      <c r="BW8914" s="305"/>
      <c r="BX8914" s="305"/>
      <c r="BY8914" s="305"/>
      <c r="BZ8914" s="305"/>
      <c r="CA8914" s="305"/>
      <c r="CE8914" s="110"/>
    </row>
    <row r="8915" spans="9:83" s="108" customFormat="1" x14ac:dyDescent="0.25">
      <c r="I8915" s="111"/>
      <c r="J8915" s="111"/>
      <c r="K8915" s="111"/>
      <c r="L8915" s="111"/>
      <c r="M8915" s="111"/>
      <c r="N8915" s="111"/>
      <c r="O8915" s="112"/>
      <c r="AF8915" s="109"/>
      <c r="AG8915" s="109"/>
      <c r="AH8915" s="109"/>
      <c r="AN8915" s="109"/>
      <c r="AO8915" s="109"/>
      <c r="AP8915" s="109"/>
      <c r="BF8915" s="305"/>
      <c r="BG8915" s="305"/>
      <c r="BJ8915" s="344"/>
      <c r="BK8915" s="344"/>
      <c r="BS8915" s="305"/>
      <c r="BT8915" s="305"/>
      <c r="BU8915" s="305"/>
      <c r="BV8915" s="305"/>
      <c r="BW8915" s="305"/>
      <c r="BX8915" s="305"/>
      <c r="BY8915" s="305"/>
      <c r="BZ8915" s="305"/>
      <c r="CA8915" s="305"/>
      <c r="CE8915" s="110"/>
    </row>
    <row r="8916" spans="9:83" s="108" customFormat="1" x14ac:dyDescent="0.25">
      <c r="I8916" s="111"/>
      <c r="J8916" s="111"/>
      <c r="K8916" s="111"/>
      <c r="L8916" s="111"/>
      <c r="M8916" s="111"/>
      <c r="N8916" s="111"/>
      <c r="O8916" s="112"/>
      <c r="AF8916" s="109"/>
      <c r="AG8916" s="109"/>
      <c r="AH8916" s="109"/>
      <c r="AN8916" s="109"/>
      <c r="AO8916" s="109"/>
      <c r="AP8916" s="109"/>
      <c r="BF8916" s="305"/>
      <c r="BG8916" s="305"/>
      <c r="BJ8916" s="344"/>
      <c r="BK8916" s="344"/>
      <c r="BS8916" s="305"/>
      <c r="BT8916" s="305"/>
      <c r="BU8916" s="305"/>
      <c r="BV8916" s="305"/>
      <c r="BW8916" s="305"/>
      <c r="BX8916" s="305"/>
      <c r="BY8916" s="305"/>
      <c r="BZ8916" s="305"/>
      <c r="CA8916" s="305"/>
      <c r="CE8916" s="110"/>
    </row>
    <row r="8917" spans="9:83" s="108" customFormat="1" x14ac:dyDescent="0.25">
      <c r="I8917" s="111"/>
      <c r="J8917" s="111"/>
      <c r="K8917" s="111"/>
      <c r="L8917" s="111"/>
      <c r="M8917" s="111"/>
      <c r="N8917" s="111"/>
      <c r="O8917" s="112"/>
      <c r="AF8917" s="109"/>
      <c r="AG8917" s="109"/>
      <c r="AH8917" s="109"/>
      <c r="AN8917" s="109"/>
      <c r="AO8917" s="109"/>
      <c r="AP8917" s="109"/>
      <c r="BF8917" s="305"/>
      <c r="BG8917" s="305"/>
      <c r="BJ8917" s="344"/>
      <c r="BK8917" s="344"/>
      <c r="BS8917" s="305"/>
      <c r="BT8917" s="305"/>
      <c r="BU8917" s="305"/>
      <c r="BV8917" s="305"/>
      <c r="BW8917" s="305"/>
      <c r="BX8917" s="305"/>
      <c r="BY8917" s="305"/>
      <c r="BZ8917" s="305"/>
      <c r="CA8917" s="305"/>
      <c r="CE8917" s="110"/>
    </row>
    <row r="8918" spans="9:83" s="108" customFormat="1" x14ac:dyDescent="0.25">
      <c r="I8918" s="111"/>
      <c r="J8918" s="111"/>
      <c r="K8918" s="111"/>
      <c r="L8918" s="111"/>
      <c r="M8918" s="111"/>
      <c r="N8918" s="111"/>
      <c r="O8918" s="112"/>
      <c r="AF8918" s="109"/>
      <c r="AG8918" s="109"/>
      <c r="AH8918" s="109"/>
      <c r="AN8918" s="109"/>
      <c r="AO8918" s="109"/>
      <c r="AP8918" s="109"/>
      <c r="BF8918" s="305"/>
      <c r="BG8918" s="305"/>
      <c r="BJ8918" s="344"/>
      <c r="BK8918" s="344"/>
      <c r="BS8918" s="305"/>
      <c r="BT8918" s="305"/>
      <c r="BU8918" s="305"/>
      <c r="BV8918" s="305"/>
      <c r="BW8918" s="305"/>
      <c r="BX8918" s="305"/>
      <c r="BY8918" s="305"/>
      <c r="BZ8918" s="305"/>
      <c r="CA8918" s="305"/>
      <c r="CE8918" s="110"/>
    </row>
    <row r="8919" spans="9:83" s="108" customFormat="1" x14ac:dyDescent="0.25">
      <c r="I8919" s="111"/>
      <c r="J8919" s="111"/>
      <c r="K8919" s="111"/>
      <c r="L8919" s="111"/>
      <c r="M8919" s="111"/>
      <c r="N8919" s="111"/>
      <c r="O8919" s="112"/>
      <c r="AF8919" s="109"/>
      <c r="AG8919" s="109"/>
      <c r="AH8919" s="109"/>
      <c r="AN8919" s="109"/>
      <c r="AO8919" s="109"/>
      <c r="AP8919" s="109"/>
      <c r="BF8919" s="305"/>
      <c r="BG8919" s="305"/>
      <c r="BJ8919" s="344"/>
      <c r="BK8919" s="344"/>
      <c r="BS8919" s="305"/>
      <c r="BT8919" s="305"/>
      <c r="BU8919" s="305"/>
      <c r="BV8919" s="305"/>
      <c r="BW8919" s="305"/>
      <c r="BX8919" s="305"/>
      <c r="BY8919" s="305"/>
      <c r="BZ8919" s="305"/>
      <c r="CA8919" s="305"/>
      <c r="CE8919" s="110"/>
    </row>
    <row r="8920" spans="9:83" s="108" customFormat="1" x14ac:dyDescent="0.25">
      <c r="I8920" s="111"/>
      <c r="J8920" s="111"/>
      <c r="K8920" s="111"/>
      <c r="L8920" s="111"/>
      <c r="M8920" s="111"/>
      <c r="N8920" s="111"/>
      <c r="O8920" s="112"/>
      <c r="AF8920" s="109"/>
      <c r="AG8920" s="109"/>
      <c r="AH8920" s="109"/>
      <c r="AN8920" s="109"/>
      <c r="AO8920" s="109"/>
      <c r="AP8920" s="109"/>
      <c r="BF8920" s="305"/>
      <c r="BG8920" s="305"/>
      <c r="BJ8920" s="344"/>
      <c r="BK8920" s="344"/>
      <c r="BS8920" s="305"/>
      <c r="BT8920" s="305"/>
      <c r="BU8920" s="305"/>
      <c r="BV8920" s="305"/>
      <c r="BW8920" s="305"/>
      <c r="BX8920" s="305"/>
      <c r="BY8920" s="305"/>
      <c r="BZ8920" s="305"/>
      <c r="CA8920" s="305"/>
      <c r="CE8920" s="110"/>
    </row>
    <row r="8921" spans="9:83" s="108" customFormat="1" x14ac:dyDescent="0.25">
      <c r="I8921" s="111"/>
      <c r="J8921" s="111"/>
      <c r="K8921" s="111"/>
      <c r="L8921" s="111"/>
      <c r="M8921" s="111"/>
      <c r="N8921" s="111"/>
      <c r="O8921" s="112"/>
      <c r="AF8921" s="109"/>
      <c r="AG8921" s="109"/>
      <c r="AH8921" s="109"/>
      <c r="AN8921" s="109"/>
      <c r="AO8921" s="109"/>
      <c r="AP8921" s="109"/>
      <c r="BF8921" s="305"/>
      <c r="BG8921" s="305"/>
      <c r="BJ8921" s="344"/>
      <c r="BK8921" s="344"/>
      <c r="BS8921" s="305"/>
      <c r="BT8921" s="305"/>
      <c r="BU8921" s="305"/>
      <c r="BV8921" s="305"/>
      <c r="BW8921" s="305"/>
      <c r="BX8921" s="305"/>
      <c r="BY8921" s="305"/>
      <c r="BZ8921" s="305"/>
      <c r="CA8921" s="305"/>
      <c r="CE8921" s="110"/>
    </row>
    <row r="8922" spans="9:83" s="108" customFormat="1" x14ac:dyDescent="0.25">
      <c r="I8922" s="111"/>
      <c r="J8922" s="111"/>
      <c r="K8922" s="111"/>
      <c r="L8922" s="111"/>
      <c r="M8922" s="111"/>
      <c r="N8922" s="111"/>
      <c r="O8922" s="112"/>
      <c r="AF8922" s="109"/>
      <c r="AG8922" s="109"/>
      <c r="AH8922" s="109"/>
      <c r="AN8922" s="109"/>
      <c r="AO8922" s="109"/>
      <c r="AP8922" s="109"/>
      <c r="BF8922" s="305"/>
      <c r="BG8922" s="305"/>
      <c r="BJ8922" s="344"/>
      <c r="BK8922" s="344"/>
      <c r="BS8922" s="305"/>
      <c r="BT8922" s="305"/>
      <c r="BU8922" s="305"/>
      <c r="BV8922" s="305"/>
      <c r="BW8922" s="305"/>
      <c r="BX8922" s="305"/>
      <c r="BY8922" s="305"/>
      <c r="BZ8922" s="305"/>
      <c r="CA8922" s="305"/>
      <c r="CE8922" s="110"/>
    </row>
    <row r="8923" spans="9:83" s="108" customFormat="1" x14ac:dyDescent="0.25">
      <c r="I8923" s="111"/>
      <c r="J8923" s="111"/>
      <c r="K8923" s="111"/>
      <c r="L8923" s="111"/>
      <c r="M8923" s="111"/>
      <c r="N8923" s="111"/>
      <c r="O8923" s="112"/>
      <c r="AF8923" s="109"/>
      <c r="AG8923" s="109"/>
      <c r="AH8923" s="109"/>
      <c r="AN8923" s="109"/>
      <c r="AO8923" s="109"/>
      <c r="AP8923" s="109"/>
      <c r="BF8923" s="305"/>
      <c r="BG8923" s="305"/>
      <c r="BJ8923" s="344"/>
      <c r="BK8923" s="344"/>
      <c r="BS8923" s="305"/>
      <c r="BT8923" s="305"/>
      <c r="BU8923" s="305"/>
      <c r="BV8923" s="305"/>
      <c r="BW8923" s="305"/>
      <c r="BX8923" s="305"/>
      <c r="BY8923" s="305"/>
      <c r="BZ8923" s="305"/>
      <c r="CA8923" s="305"/>
      <c r="CE8923" s="110"/>
    </row>
    <row r="8924" spans="9:83" s="108" customFormat="1" x14ac:dyDescent="0.25">
      <c r="I8924" s="111"/>
      <c r="J8924" s="111"/>
      <c r="K8924" s="111"/>
      <c r="L8924" s="111"/>
      <c r="M8924" s="111"/>
      <c r="N8924" s="111"/>
      <c r="O8924" s="112"/>
      <c r="AF8924" s="109"/>
      <c r="AG8924" s="109"/>
      <c r="AH8924" s="109"/>
      <c r="AN8924" s="109"/>
      <c r="AO8924" s="109"/>
      <c r="AP8924" s="109"/>
      <c r="BF8924" s="305"/>
      <c r="BG8924" s="305"/>
      <c r="BJ8924" s="344"/>
      <c r="BK8924" s="344"/>
      <c r="BS8924" s="305"/>
      <c r="BT8924" s="305"/>
      <c r="BU8924" s="305"/>
      <c r="BV8924" s="305"/>
      <c r="BW8924" s="305"/>
      <c r="BX8924" s="305"/>
      <c r="BY8924" s="305"/>
      <c r="BZ8924" s="305"/>
      <c r="CA8924" s="305"/>
      <c r="CE8924" s="110"/>
    </row>
    <row r="8925" spans="9:83" s="108" customFormat="1" x14ac:dyDescent="0.25">
      <c r="I8925" s="111"/>
      <c r="J8925" s="111"/>
      <c r="K8925" s="111"/>
      <c r="L8925" s="111"/>
      <c r="M8925" s="111"/>
      <c r="N8925" s="111"/>
      <c r="O8925" s="112"/>
      <c r="AF8925" s="109"/>
      <c r="AG8925" s="109"/>
      <c r="AH8925" s="109"/>
      <c r="AN8925" s="109"/>
      <c r="AO8925" s="109"/>
      <c r="AP8925" s="109"/>
      <c r="BF8925" s="305"/>
      <c r="BG8925" s="305"/>
      <c r="BJ8925" s="344"/>
      <c r="BK8925" s="344"/>
      <c r="BS8925" s="305"/>
      <c r="BT8925" s="305"/>
      <c r="BU8925" s="305"/>
      <c r="BV8925" s="305"/>
      <c r="BW8925" s="305"/>
      <c r="BX8925" s="305"/>
      <c r="BY8925" s="305"/>
      <c r="BZ8925" s="305"/>
      <c r="CA8925" s="305"/>
      <c r="CE8925" s="110"/>
    </row>
    <row r="8926" spans="9:83" s="108" customFormat="1" x14ac:dyDescent="0.25">
      <c r="I8926" s="111"/>
      <c r="J8926" s="111"/>
      <c r="K8926" s="111"/>
      <c r="L8926" s="111"/>
      <c r="M8926" s="111"/>
      <c r="N8926" s="111"/>
      <c r="O8926" s="112"/>
      <c r="AF8926" s="109"/>
      <c r="AG8926" s="109"/>
      <c r="AH8926" s="109"/>
      <c r="AN8926" s="109"/>
      <c r="AO8926" s="109"/>
      <c r="AP8926" s="109"/>
      <c r="BF8926" s="305"/>
      <c r="BG8926" s="305"/>
      <c r="BJ8926" s="344"/>
      <c r="BK8926" s="344"/>
      <c r="BS8926" s="305"/>
      <c r="BT8926" s="305"/>
      <c r="BU8926" s="305"/>
      <c r="BV8926" s="305"/>
      <c r="BW8926" s="305"/>
      <c r="BX8926" s="305"/>
      <c r="BY8926" s="305"/>
      <c r="BZ8926" s="305"/>
      <c r="CA8926" s="305"/>
      <c r="CE8926" s="110"/>
    </row>
    <row r="8927" spans="9:83" s="108" customFormat="1" x14ac:dyDescent="0.25">
      <c r="I8927" s="111"/>
      <c r="J8927" s="111"/>
      <c r="K8927" s="111"/>
      <c r="L8927" s="111"/>
      <c r="M8927" s="111"/>
      <c r="N8927" s="111"/>
      <c r="O8927" s="112"/>
      <c r="AF8927" s="109"/>
      <c r="AG8927" s="109"/>
      <c r="AH8927" s="109"/>
      <c r="AN8927" s="109"/>
      <c r="AO8927" s="109"/>
      <c r="AP8927" s="109"/>
      <c r="BF8927" s="305"/>
      <c r="BG8927" s="305"/>
      <c r="BJ8927" s="344"/>
      <c r="BK8927" s="344"/>
      <c r="BS8927" s="305"/>
      <c r="BT8927" s="305"/>
      <c r="BU8927" s="305"/>
      <c r="BV8927" s="305"/>
      <c r="BW8927" s="305"/>
      <c r="BX8927" s="305"/>
      <c r="BY8927" s="305"/>
      <c r="BZ8927" s="305"/>
      <c r="CA8927" s="305"/>
      <c r="CE8927" s="110"/>
    </row>
    <row r="8928" spans="9:83" s="108" customFormat="1" x14ac:dyDescent="0.25">
      <c r="I8928" s="111"/>
      <c r="J8928" s="111"/>
      <c r="K8928" s="111"/>
      <c r="L8928" s="111"/>
      <c r="M8928" s="111"/>
      <c r="N8928" s="111"/>
      <c r="O8928" s="112"/>
      <c r="AF8928" s="109"/>
      <c r="AG8928" s="109"/>
      <c r="AH8928" s="109"/>
      <c r="AN8928" s="109"/>
      <c r="AO8928" s="109"/>
      <c r="AP8928" s="109"/>
      <c r="BF8928" s="305"/>
      <c r="BG8928" s="305"/>
      <c r="BJ8928" s="344"/>
      <c r="BK8928" s="344"/>
      <c r="BS8928" s="305"/>
      <c r="BT8928" s="305"/>
      <c r="BU8928" s="305"/>
      <c r="BV8928" s="305"/>
      <c r="BW8928" s="305"/>
      <c r="BX8928" s="305"/>
      <c r="BY8928" s="305"/>
      <c r="BZ8928" s="305"/>
      <c r="CA8928" s="305"/>
      <c r="CE8928" s="110"/>
    </row>
    <row r="8929" spans="9:83" s="108" customFormat="1" x14ac:dyDescent="0.25">
      <c r="I8929" s="111"/>
      <c r="J8929" s="111"/>
      <c r="K8929" s="111"/>
      <c r="L8929" s="111"/>
      <c r="M8929" s="111"/>
      <c r="N8929" s="111"/>
      <c r="O8929" s="112"/>
      <c r="AF8929" s="109"/>
      <c r="AG8929" s="109"/>
      <c r="AH8929" s="109"/>
      <c r="AN8929" s="109"/>
      <c r="AO8929" s="109"/>
      <c r="AP8929" s="109"/>
      <c r="BF8929" s="305"/>
      <c r="BG8929" s="305"/>
      <c r="BJ8929" s="344"/>
      <c r="BK8929" s="344"/>
      <c r="BS8929" s="305"/>
      <c r="BT8929" s="305"/>
      <c r="BU8929" s="305"/>
      <c r="BV8929" s="305"/>
      <c r="BW8929" s="305"/>
      <c r="BX8929" s="305"/>
      <c r="BY8929" s="305"/>
      <c r="BZ8929" s="305"/>
      <c r="CA8929" s="305"/>
      <c r="CE8929" s="110"/>
    </row>
    <row r="8930" spans="9:83" s="108" customFormat="1" x14ac:dyDescent="0.25">
      <c r="I8930" s="111"/>
      <c r="J8930" s="111"/>
      <c r="K8930" s="111"/>
      <c r="L8930" s="111"/>
      <c r="M8930" s="111"/>
      <c r="N8930" s="111"/>
      <c r="O8930" s="112"/>
      <c r="AF8930" s="109"/>
      <c r="AG8930" s="109"/>
      <c r="AH8930" s="109"/>
      <c r="AN8930" s="109"/>
      <c r="AO8930" s="109"/>
      <c r="AP8930" s="109"/>
      <c r="BF8930" s="305"/>
      <c r="BG8930" s="305"/>
      <c r="BJ8930" s="344"/>
      <c r="BK8930" s="344"/>
      <c r="BS8930" s="305"/>
      <c r="BT8930" s="305"/>
      <c r="BU8930" s="305"/>
      <c r="BV8930" s="305"/>
      <c r="BW8930" s="305"/>
      <c r="BX8930" s="305"/>
      <c r="BY8930" s="305"/>
      <c r="BZ8930" s="305"/>
      <c r="CA8930" s="305"/>
      <c r="CE8930" s="110"/>
    </row>
    <row r="8931" spans="9:83" s="108" customFormat="1" x14ac:dyDescent="0.25">
      <c r="I8931" s="111"/>
      <c r="J8931" s="111"/>
      <c r="K8931" s="111"/>
      <c r="L8931" s="111"/>
      <c r="M8931" s="111"/>
      <c r="N8931" s="111"/>
      <c r="O8931" s="112"/>
      <c r="AF8931" s="109"/>
      <c r="AG8931" s="109"/>
      <c r="AH8931" s="109"/>
      <c r="AN8931" s="109"/>
      <c r="AO8931" s="109"/>
      <c r="AP8931" s="109"/>
      <c r="BF8931" s="305"/>
      <c r="BG8931" s="305"/>
      <c r="BJ8931" s="344"/>
      <c r="BK8931" s="344"/>
      <c r="BS8931" s="305"/>
      <c r="BT8931" s="305"/>
      <c r="BU8931" s="305"/>
      <c r="BV8931" s="305"/>
      <c r="BW8931" s="305"/>
      <c r="BX8931" s="305"/>
      <c r="BY8931" s="305"/>
      <c r="BZ8931" s="305"/>
      <c r="CA8931" s="305"/>
      <c r="CE8931" s="110"/>
    </row>
    <row r="8932" spans="9:83" s="108" customFormat="1" x14ac:dyDescent="0.25">
      <c r="I8932" s="111"/>
      <c r="J8932" s="111"/>
      <c r="K8932" s="111"/>
      <c r="L8932" s="111"/>
      <c r="M8932" s="111"/>
      <c r="N8932" s="111"/>
      <c r="O8932" s="112"/>
      <c r="AF8932" s="109"/>
      <c r="AG8932" s="109"/>
      <c r="AH8932" s="109"/>
      <c r="AN8932" s="109"/>
      <c r="AO8932" s="109"/>
      <c r="AP8932" s="109"/>
      <c r="BF8932" s="305"/>
      <c r="BG8932" s="305"/>
      <c r="BJ8932" s="344"/>
      <c r="BK8932" s="344"/>
      <c r="BS8932" s="305"/>
      <c r="BT8932" s="305"/>
      <c r="BU8932" s="305"/>
      <c r="BV8932" s="305"/>
      <c r="BW8932" s="305"/>
      <c r="BX8932" s="305"/>
      <c r="BY8932" s="305"/>
      <c r="BZ8932" s="305"/>
      <c r="CA8932" s="305"/>
      <c r="CE8932" s="110"/>
    </row>
    <row r="8933" spans="9:83" s="108" customFormat="1" x14ac:dyDescent="0.25">
      <c r="I8933" s="111"/>
      <c r="J8933" s="111"/>
      <c r="K8933" s="111"/>
      <c r="L8933" s="111"/>
      <c r="M8933" s="111"/>
      <c r="N8933" s="111"/>
      <c r="O8933" s="112"/>
      <c r="AF8933" s="109"/>
      <c r="AG8933" s="109"/>
      <c r="AH8933" s="109"/>
      <c r="AN8933" s="109"/>
      <c r="AO8933" s="109"/>
      <c r="AP8933" s="109"/>
      <c r="BF8933" s="305"/>
      <c r="BG8933" s="305"/>
      <c r="BJ8933" s="344"/>
      <c r="BK8933" s="344"/>
      <c r="BS8933" s="305"/>
      <c r="BT8933" s="305"/>
      <c r="BU8933" s="305"/>
      <c r="BV8933" s="305"/>
      <c r="BW8933" s="305"/>
      <c r="BX8933" s="305"/>
      <c r="BY8933" s="305"/>
      <c r="BZ8933" s="305"/>
      <c r="CA8933" s="305"/>
      <c r="CE8933" s="110"/>
    </row>
    <row r="8934" spans="9:83" s="108" customFormat="1" x14ac:dyDescent="0.25">
      <c r="I8934" s="111"/>
      <c r="J8934" s="111"/>
      <c r="K8934" s="111"/>
      <c r="L8934" s="111"/>
      <c r="M8934" s="111"/>
      <c r="N8934" s="111"/>
      <c r="O8934" s="112"/>
      <c r="AF8934" s="109"/>
      <c r="AG8934" s="109"/>
      <c r="AH8934" s="109"/>
      <c r="AN8934" s="109"/>
      <c r="AO8934" s="109"/>
      <c r="AP8934" s="109"/>
      <c r="BF8934" s="305"/>
      <c r="BG8934" s="305"/>
      <c r="BJ8934" s="344"/>
      <c r="BK8934" s="344"/>
      <c r="BS8934" s="305"/>
      <c r="BT8934" s="305"/>
      <c r="BU8934" s="305"/>
      <c r="BV8934" s="305"/>
      <c r="BW8934" s="305"/>
      <c r="BX8934" s="305"/>
      <c r="BY8934" s="305"/>
      <c r="BZ8934" s="305"/>
      <c r="CA8934" s="305"/>
      <c r="CE8934" s="110"/>
    </row>
    <row r="8935" spans="9:83" s="108" customFormat="1" x14ac:dyDescent="0.25">
      <c r="I8935" s="111"/>
      <c r="J8935" s="111"/>
      <c r="K8935" s="111"/>
      <c r="L8935" s="111"/>
      <c r="M8935" s="111"/>
      <c r="N8935" s="111"/>
      <c r="O8935" s="112"/>
      <c r="AF8935" s="109"/>
      <c r="AG8935" s="109"/>
      <c r="AH8935" s="109"/>
      <c r="AN8935" s="109"/>
      <c r="AO8935" s="109"/>
      <c r="AP8935" s="109"/>
      <c r="BF8935" s="305"/>
      <c r="BG8935" s="305"/>
      <c r="BJ8935" s="344"/>
      <c r="BK8935" s="344"/>
      <c r="BS8935" s="305"/>
      <c r="BT8935" s="305"/>
      <c r="BU8935" s="305"/>
      <c r="BV8935" s="305"/>
      <c r="BW8935" s="305"/>
      <c r="BX8935" s="305"/>
      <c r="BY8935" s="305"/>
      <c r="BZ8935" s="305"/>
      <c r="CA8935" s="305"/>
      <c r="CE8935" s="110"/>
    </row>
    <row r="8936" spans="9:83" s="108" customFormat="1" x14ac:dyDescent="0.25">
      <c r="I8936" s="111"/>
      <c r="J8936" s="111"/>
      <c r="K8936" s="111"/>
      <c r="L8936" s="111"/>
      <c r="M8936" s="111"/>
      <c r="N8936" s="111"/>
      <c r="O8936" s="112"/>
      <c r="AF8936" s="109"/>
      <c r="AG8936" s="109"/>
      <c r="AH8936" s="109"/>
      <c r="AN8936" s="109"/>
      <c r="AO8936" s="109"/>
      <c r="AP8936" s="109"/>
      <c r="BF8936" s="305"/>
      <c r="BG8936" s="305"/>
      <c r="BJ8936" s="344"/>
      <c r="BK8936" s="344"/>
      <c r="BS8936" s="305"/>
      <c r="BT8936" s="305"/>
      <c r="BU8936" s="305"/>
      <c r="BV8936" s="305"/>
      <c r="BW8936" s="305"/>
      <c r="BX8936" s="305"/>
      <c r="BY8936" s="305"/>
      <c r="BZ8936" s="305"/>
      <c r="CA8936" s="305"/>
      <c r="CE8936" s="110"/>
    </row>
    <row r="8937" spans="9:83" s="108" customFormat="1" x14ac:dyDescent="0.25">
      <c r="I8937" s="111"/>
      <c r="J8937" s="111"/>
      <c r="K8937" s="111"/>
      <c r="L8937" s="111"/>
      <c r="M8937" s="111"/>
      <c r="N8937" s="111"/>
      <c r="O8937" s="112"/>
      <c r="AF8937" s="109"/>
      <c r="AG8937" s="109"/>
      <c r="AH8937" s="109"/>
      <c r="AN8937" s="109"/>
      <c r="AO8937" s="109"/>
      <c r="AP8937" s="109"/>
      <c r="BF8937" s="305"/>
      <c r="BG8937" s="305"/>
      <c r="BJ8937" s="344"/>
      <c r="BK8937" s="344"/>
      <c r="BS8937" s="305"/>
      <c r="BT8937" s="305"/>
      <c r="BU8937" s="305"/>
      <c r="BV8937" s="305"/>
      <c r="BW8937" s="305"/>
      <c r="BX8937" s="305"/>
      <c r="BY8937" s="305"/>
      <c r="BZ8937" s="305"/>
      <c r="CA8937" s="305"/>
      <c r="CE8937" s="110"/>
    </row>
    <row r="8938" spans="9:83" s="108" customFormat="1" x14ac:dyDescent="0.25">
      <c r="I8938" s="111"/>
      <c r="J8938" s="111"/>
      <c r="K8938" s="111"/>
      <c r="L8938" s="111"/>
      <c r="M8938" s="111"/>
      <c r="N8938" s="111"/>
      <c r="O8938" s="112"/>
      <c r="AF8938" s="109"/>
      <c r="AG8938" s="109"/>
      <c r="AH8938" s="109"/>
      <c r="AN8938" s="109"/>
      <c r="AO8938" s="109"/>
      <c r="AP8938" s="109"/>
      <c r="BF8938" s="305"/>
      <c r="BG8938" s="305"/>
      <c r="BJ8938" s="344"/>
      <c r="BK8938" s="344"/>
      <c r="BS8938" s="305"/>
      <c r="BT8938" s="305"/>
      <c r="BU8938" s="305"/>
      <c r="BV8938" s="305"/>
      <c r="BW8938" s="305"/>
      <c r="BX8938" s="305"/>
      <c r="BY8938" s="305"/>
      <c r="BZ8938" s="305"/>
      <c r="CA8938" s="305"/>
      <c r="CE8938" s="110"/>
    </row>
    <row r="8939" spans="9:83" s="108" customFormat="1" x14ac:dyDescent="0.25">
      <c r="I8939" s="111"/>
      <c r="J8939" s="111"/>
      <c r="K8939" s="111"/>
      <c r="L8939" s="111"/>
      <c r="M8939" s="111"/>
      <c r="N8939" s="111"/>
      <c r="O8939" s="112"/>
      <c r="AF8939" s="109"/>
      <c r="AG8939" s="109"/>
      <c r="AH8939" s="109"/>
      <c r="AN8939" s="109"/>
      <c r="AO8939" s="109"/>
      <c r="AP8939" s="109"/>
      <c r="BF8939" s="305"/>
      <c r="BG8939" s="305"/>
      <c r="BJ8939" s="344"/>
      <c r="BK8939" s="344"/>
      <c r="BS8939" s="305"/>
      <c r="BT8939" s="305"/>
      <c r="BU8939" s="305"/>
      <c r="BV8939" s="305"/>
      <c r="BW8939" s="305"/>
      <c r="BX8939" s="305"/>
      <c r="BY8939" s="305"/>
      <c r="BZ8939" s="305"/>
      <c r="CA8939" s="305"/>
      <c r="CE8939" s="110"/>
    </row>
    <row r="8940" spans="9:83" s="108" customFormat="1" x14ac:dyDescent="0.25">
      <c r="I8940" s="111"/>
      <c r="J8940" s="111"/>
      <c r="K8940" s="111"/>
      <c r="L8940" s="111"/>
      <c r="M8940" s="111"/>
      <c r="N8940" s="111"/>
      <c r="O8940" s="112"/>
      <c r="AF8940" s="109"/>
      <c r="AG8940" s="109"/>
      <c r="AH8940" s="109"/>
      <c r="AN8940" s="109"/>
      <c r="AO8940" s="109"/>
      <c r="AP8940" s="109"/>
      <c r="BF8940" s="305"/>
      <c r="BG8940" s="305"/>
      <c r="BJ8940" s="344"/>
      <c r="BK8940" s="344"/>
      <c r="BS8940" s="305"/>
      <c r="BT8940" s="305"/>
      <c r="BU8940" s="305"/>
      <c r="BV8940" s="305"/>
      <c r="BW8940" s="305"/>
      <c r="BX8940" s="305"/>
      <c r="BY8940" s="305"/>
      <c r="BZ8940" s="305"/>
      <c r="CA8940" s="305"/>
      <c r="CE8940" s="110"/>
    </row>
    <row r="8941" spans="9:83" s="108" customFormat="1" x14ac:dyDescent="0.25">
      <c r="I8941" s="111"/>
      <c r="J8941" s="111"/>
      <c r="K8941" s="111"/>
      <c r="L8941" s="111"/>
      <c r="M8941" s="111"/>
      <c r="N8941" s="111"/>
      <c r="O8941" s="112"/>
      <c r="AF8941" s="109"/>
      <c r="AG8941" s="109"/>
      <c r="AH8941" s="109"/>
      <c r="AN8941" s="109"/>
      <c r="AO8941" s="109"/>
      <c r="AP8941" s="109"/>
      <c r="BF8941" s="305"/>
      <c r="BG8941" s="305"/>
      <c r="BJ8941" s="344"/>
      <c r="BK8941" s="344"/>
      <c r="BS8941" s="305"/>
      <c r="BT8941" s="305"/>
      <c r="BU8941" s="305"/>
      <c r="BV8941" s="305"/>
      <c r="BW8941" s="305"/>
      <c r="BX8941" s="305"/>
      <c r="BY8941" s="305"/>
      <c r="BZ8941" s="305"/>
      <c r="CA8941" s="305"/>
      <c r="CE8941" s="110"/>
    </row>
    <row r="8942" spans="9:83" s="108" customFormat="1" x14ac:dyDescent="0.25">
      <c r="I8942" s="111"/>
      <c r="J8942" s="111"/>
      <c r="K8942" s="111"/>
      <c r="L8942" s="111"/>
      <c r="M8942" s="111"/>
      <c r="N8942" s="111"/>
      <c r="O8942" s="112"/>
      <c r="AF8942" s="109"/>
      <c r="AG8942" s="109"/>
      <c r="AH8942" s="109"/>
      <c r="AN8942" s="109"/>
      <c r="AO8942" s="109"/>
      <c r="AP8942" s="109"/>
      <c r="BF8942" s="305"/>
      <c r="BG8942" s="305"/>
      <c r="BJ8942" s="344"/>
      <c r="BK8942" s="344"/>
      <c r="BS8942" s="305"/>
      <c r="BT8942" s="305"/>
      <c r="BU8942" s="305"/>
      <c r="BV8942" s="305"/>
      <c r="BW8942" s="305"/>
      <c r="BX8942" s="305"/>
      <c r="BY8942" s="305"/>
      <c r="BZ8942" s="305"/>
      <c r="CA8942" s="305"/>
      <c r="CE8942" s="110"/>
    </row>
    <row r="8943" spans="9:83" s="108" customFormat="1" x14ac:dyDescent="0.25">
      <c r="I8943" s="111"/>
      <c r="J8943" s="111"/>
      <c r="K8943" s="111"/>
      <c r="L8943" s="111"/>
      <c r="M8943" s="111"/>
      <c r="N8943" s="111"/>
      <c r="O8943" s="112"/>
      <c r="AF8943" s="109"/>
      <c r="AG8943" s="109"/>
      <c r="AH8943" s="109"/>
      <c r="AN8943" s="109"/>
      <c r="AO8943" s="109"/>
      <c r="AP8943" s="109"/>
      <c r="BF8943" s="305"/>
      <c r="BG8943" s="305"/>
      <c r="BJ8943" s="344"/>
      <c r="BK8943" s="344"/>
      <c r="BS8943" s="305"/>
      <c r="BT8943" s="305"/>
      <c r="BU8943" s="305"/>
      <c r="BV8943" s="305"/>
      <c r="BW8943" s="305"/>
      <c r="BX8943" s="305"/>
      <c r="BY8943" s="305"/>
      <c r="BZ8943" s="305"/>
      <c r="CA8943" s="305"/>
      <c r="CE8943" s="110"/>
    </row>
    <row r="8944" spans="9:83" s="108" customFormat="1" x14ac:dyDescent="0.25">
      <c r="I8944" s="111"/>
      <c r="J8944" s="111"/>
      <c r="K8944" s="111"/>
      <c r="L8944" s="111"/>
      <c r="M8944" s="111"/>
      <c r="N8944" s="111"/>
      <c r="O8944" s="112"/>
      <c r="AF8944" s="109"/>
      <c r="AG8944" s="109"/>
      <c r="AH8944" s="109"/>
      <c r="AN8944" s="109"/>
      <c r="AO8944" s="109"/>
      <c r="AP8944" s="109"/>
      <c r="BF8944" s="305"/>
      <c r="BG8944" s="305"/>
      <c r="BJ8944" s="344"/>
      <c r="BK8944" s="344"/>
      <c r="BS8944" s="305"/>
      <c r="BT8944" s="305"/>
      <c r="BU8944" s="305"/>
      <c r="BV8944" s="305"/>
      <c r="BW8944" s="305"/>
      <c r="BX8944" s="305"/>
      <c r="BY8944" s="305"/>
      <c r="BZ8944" s="305"/>
      <c r="CA8944" s="305"/>
      <c r="CE8944" s="110"/>
    </row>
    <row r="8945" spans="9:83" s="108" customFormat="1" x14ac:dyDescent="0.25">
      <c r="I8945" s="111"/>
      <c r="J8945" s="111"/>
      <c r="K8945" s="111"/>
      <c r="L8945" s="111"/>
      <c r="M8945" s="111"/>
      <c r="N8945" s="111"/>
      <c r="O8945" s="112"/>
      <c r="AF8945" s="109"/>
      <c r="AG8945" s="109"/>
      <c r="AH8945" s="109"/>
      <c r="AN8945" s="109"/>
      <c r="AO8945" s="109"/>
      <c r="AP8945" s="109"/>
      <c r="BF8945" s="305"/>
      <c r="BG8945" s="305"/>
      <c r="BJ8945" s="344"/>
      <c r="BK8945" s="344"/>
      <c r="BS8945" s="305"/>
      <c r="BT8945" s="305"/>
      <c r="BU8945" s="305"/>
      <c r="BV8945" s="305"/>
      <c r="BW8945" s="305"/>
      <c r="BX8945" s="305"/>
      <c r="BY8945" s="305"/>
      <c r="BZ8945" s="305"/>
      <c r="CA8945" s="305"/>
      <c r="CE8945" s="110"/>
    </row>
    <row r="8946" spans="9:83" s="108" customFormat="1" x14ac:dyDescent="0.25">
      <c r="I8946" s="111"/>
      <c r="J8946" s="111"/>
      <c r="K8946" s="111"/>
      <c r="L8946" s="111"/>
      <c r="M8946" s="111"/>
      <c r="N8946" s="111"/>
      <c r="O8946" s="112"/>
      <c r="AF8946" s="109"/>
      <c r="AG8946" s="109"/>
      <c r="AH8946" s="109"/>
      <c r="AN8946" s="109"/>
      <c r="AO8946" s="109"/>
      <c r="AP8946" s="109"/>
      <c r="BF8946" s="305"/>
      <c r="BG8946" s="305"/>
      <c r="BJ8946" s="344"/>
      <c r="BK8946" s="344"/>
      <c r="BS8946" s="305"/>
      <c r="BT8946" s="305"/>
      <c r="BU8946" s="305"/>
      <c r="BV8946" s="305"/>
      <c r="BW8946" s="305"/>
      <c r="BX8946" s="305"/>
      <c r="BY8946" s="305"/>
      <c r="BZ8946" s="305"/>
      <c r="CA8946" s="305"/>
      <c r="CE8946" s="110"/>
    </row>
    <row r="8947" spans="9:83" s="108" customFormat="1" x14ac:dyDescent="0.25">
      <c r="I8947" s="111"/>
      <c r="J8947" s="111"/>
      <c r="K8947" s="111"/>
      <c r="L8947" s="111"/>
      <c r="M8947" s="111"/>
      <c r="N8947" s="111"/>
      <c r="O8947" s="112"/>
      <c r="AF8947" s="109"/>
      <c r="AG8947" s="109"/>
      <c r="AH8947" s="109"/>
      <c r="AN8947" s="109"/>
      <c r="AO8947" s="109"/>
      <c r="AP8947" s="109"/>
      <c r="BF8947" s="305"/>
      <c r="BG8947" s="305"/>
      <c r="BJ8947" s="344"/>
      <c r="BK8947" s="344"/>
      <c r="BS8947" s="305"/>
      <c r="BT8947" s="305"/>
      <c r="BU8947" s="305"/>
      <c r="BV8947" s="305"/>
      <c r="BW8947" s="305"/>
      <c r="BX8947" s="305"/>
      <c r="BY8947" s="305"/>
      <c r="BZ8947" s="305"/>
      <c r="CA8947" s="305"/>
      <c r="CE8947" s="110"/>
    </row>
    <row r="8948" spans="9:83" s="108" customFormat="1" x14ac:dyDescent="0.25">
      <c r="I8948" s="111"/>
      <c r="J8948" s="111"/>
      <c r="K8948" s="111"/>
      <c r="L8948" s="111"/>
      <c r="M8948" s="111"/>
      <c r="N8948" s="111"/>
      <c r="O8948" s="112"/>
      <c r="AF8948" s="109"/>
      <c r="AG8948" s="109"/>
      <c r="AH8948" s="109"/>
      <c r="AN8948" s="109"/>
      <c r="AO8948" s="109"/>
      <c r="AP8948" s="109"/>
      <c r="BF8948" s="305"/>
      <c r="BG8948" s="305"/>
      <c r="BJ8948" s="344"/>
      <c r="BK8948" s="344"/>
      <c r="BS8948" s="305"/>
      <c r="BT8948" s="305"/>
      <c r="BU8948" s="305"/>
      <c r="BV8948" s="305"/>
      <c r="BW8948" s="305"/>
      <c r="BX8948" s="305"/>
      <c r="BY8948" s="305"/>
      <c r="BZ8948" s="305"/>
      <c r="CA8948" s="305"/>
      <c r="CE8948" s="110"/>
    </row>
    <row r="8949" spans="9:83" s="108" customFormat="1" x14ac:dyDescent="0.25">
      <c r="I8949" s="111"/>
      <c r="J8949" s="111"/>
      <c r="K8949" s="111"/>
      <c r="L8949" s="111"/>
      <c r="M8949" s="111"/>
      <c r="N8949" s="111"/>
      <c r="O8949" s="112"/>
      <c r="AF8949" s="109"/>
      <c r="AG8949" s="109"/>
      <c r="AH8949" s="109"/>
      <c r="AN8949" s="109"/>
      <c r="AO8949" s="109"/>
      <c r="AP8949" s="109"/>
      <c r="BF8949" s="305"/>
      <c r="BG8949" s="305"/>
      <c r="BJ8949" s="344"/>
      <c r="BK8949" s="344"/>
      <c r="BS8949" s="305"/>
      <c r="BT8949" s="305"/>
      <c r="BU8949" s="305"/>
      <c r="BV8949" s="305"/>
      <c r="BW8949" s="305"/>
      <c r="BX8949" s="305"/>
      <c r="BY8949" s="305"/>
      <c r="BZ8949" s="305"/>
      <c r="CA8949" s="305"/>
      <c r="CE8949" s="110"/>
    </row>
    <row r="8950" spans="9:83" s="108" customFormat="1" x14ac:dyDescent="0.25">
      <c r="I8950" s="111"/>
      <c r="J8950" s="111"/>
      <c r="K8950" s="111"/>
      <c r="L8950" s="111"/>
      <c r="M8950" s="111"/>
      <c r="N8950" s="111"/>
      <c r="O8950" s="112"/>
      <c r="AF8950" s="109"/>
      <c r="AG8950" s="109"/>
      <c r="AH8950" s="109"/>
      <c r="AN8950" s="109"/>
      <c r="AO8950" s="109"/>
      <c r="AP8950" s="109"/>
      <c r="BF8950" s="305"/>
      <c r="BG8950" s="305"/>
      <c r="BJ8950" s="344"/>
      <c r="BK8950" s="344"/>
      <c r="BS8950" s="305"/>
      <c r="BT8950" s="305"/>
      <c r="BU8950" s="305"/>
      <c r="BV8950" s="305"/>
      <c r="BW8950" s="305"/>
      <c r="BX8950" s="305"/>
      <c r="BY8950" s="305"/>
      <c r="BZ8950" s="305"/>
      <c r="CA8950" s="305"/>
      <c r="CE8950" s="110"/>
    </row>
    <row r="8951" spans="9:83" s="108" customFormat="1" x14ac:dyDescent="0.25">
      <c r="I8951" s="111"/>
      <c r="J8951" s="111"/>
      <c r="K8951" s="111"/>
      <c r="L8951" s="111"/>
      <c r="M8951" s="111"/>
      <c r="N8951" s="111"/>
      <c r="O8951" s="112"/>
      <c r="AF8951" s="109"/>
      <c r="AG8951" s="109"/>
      <c r="AH8951" s="109"/>
      <c r="AN8951" s="109"/>
      <c r="AO8951" s="109"/>
      <c r="AP8951" s="109"/>
      <c r="BF8951" s="305"/>
      <c r="BG8951" s="305"/>
      <c r="BJ8951" s="344"/>
      <c r="BK8951" s="344"/>
      <c r="BS8951" s="305"/>
      <c r="BT8951" s="305"/>
      <c r="BU8951" s="305"/>
      <c r="BV8951" s="305"/>
      <c r="BW8951" s="305"/>
      <c r="BX8951" s="305"/>
      <c r="BY8951" s="305"/>
      <c r="BZ8951" s="305"/>
      <c r="CA8951" s="305"/>
      <c r="CE8951" s="110"/>
    </row>
    <row r="8952" spans="9:83" s="108" customFormat="1" x14ac:dyDescent="0.25">
      <c r="I8952" s="111"/>
      <c r="J8952" s="111"/>
      <c r="K8952" s="111"/>
      <c r="L8952" s="111"/>
      <c r="M8952" s="111"/>
      <c r="N8952" s="111"/>
      <c r="O8952" s="112"/>
      <c r="AF8952" s="109"/>
      <c r="AG8952" s="109"/>
      <c r="AH8952" s="109"/>
      <c r="AN8952" s="109"/>
      <c r="AO8952" s="109"/>
      <c r="AP8952" s="109"/>
      <c r="BF8952" s="305"/>
      <c r="BG8952" s="305"/>
      <c r="BJ8952" s="344"/>
      <c r="BK8952" s="344"/>
      <c r="BS8952" s="305"/>
      <c r="BT8952" s="305"/>
      <c r="BU8952" s="305"/>
      <c r="BV8952" s="305"/>
      <c r="BW8952" s="305"/>
      <c r="BX8952" s="305"/>
      <c r="BY8952" s="305"/>
      <c r="BZ8952" s="305"/>
      <c r="CA8952" s="305"/>
      <c r="CE8952" s="110"/>
    </row>
    <row r="8953" spans="9:83" s="108" customFormat="1" x14ac:dyDescent="0.25">
      <c r="I8953" s="111"/>
      <c r="J8953" s="111"/>
      <c r="K8953" s="111"/>
      <c r="L8953" s="111"/>
      <c r="M8953" s="111"/>
      <c r="N8953" s="111"/>
      <c r="O8953" s="112"/>
      <c r="AF8953" s="109"/>
      <c r="AG8953" s="109"/>
      <c r="AH8953" s="109"/>
      <c r="AN8953" s="109"/>
      <c r="AO8953" s="109"/>
      <c r="AP8953" s="109"/>
      <c r="BF8953" s="305"/>
      <c r="BG8953" s="305"/>
      <c r="BJ8953" s="344"/>
      <c r="BK8953" s="344"/>
      <c r="BS8953" s="305"/>
      <c r="BT8953" s="305"/>
      <c r="BU8953" s="305"/>
      <c r="BV8953" s="305"/>
      <c r="BW8953" s="305"/>
      <c r="BX8953" s="305"/>
      <c r="BY8953" s="305"/>
      <c r="BZ8953" s="305"/>
      <c r="CA8953" s="305"/>
      <c r="CE8953" s="110"/>
    </row>
    <row r="8954" spans="9:83" s="108" customFormat="1" x14ac:dyDescent="0.25">
      <c r="I8954" s="111"/>
      <c r="J8954" s="111"/>
      <c r="K8954" s="111"/>
      <c r="L8954" s="111"/>
      <c r="M8954" s="111"/>
      <c r="N8954" s="111"/>
      <c r="O8954" s="112"/>
      <c r="AF8954" s="109"/>
      <c r="AG8954" s="109"/>
      <c r="AH8954" s="109"/>
      <c r="AN8954" s="109"/>
      <c r="AO8954" s="109"/>
      <c r="AP8954" s="109"/>
      <c r="BF8954" s="305"/>
      <c r="BG8954" s="305"/>
      <c r="BJ8954" s="344"/>
      <c r="BK8954" s="344"/>
      <c r="BS8954" s="305"/>
      <c r="BT8954" s="305"/>
      <c r="BU8954" s="305"/>
      <c r="BV8954" s="305"/>
      <c r="BW8954" s="305"/>
      <c r="BX8954" s="305"/>
      <c r="BY8954" s="305"/>
      <c r="BZ8954" s="305"/>
      <c r="CA8954" s="305"/>
      <c r="CE8954" s="110"/>
    </row>
    <row r="8955" spans="9:83" s="108" customFormat="1" x14ac:dyDescent="0.25">
      <c r="I8955" s="111"/>
      <c r="J8955" s="111"/>
      <c r="K8955" s="111"/>
      <c r="L8955" s="111"/>
      <c r="M8955" s="111"/>
      <c r="N8955" s="111"/>
      <c r="O8955" s="112"/>
      <c r="AF8955" s="109"/>
      <c r="AG8955" s="109"/>
      <c r="AH8955" s="109"/>
      <c r="AN8955" s="109"/>
      <c r="AO8955" s="109"/>
      <c r="AP8955" s="109"/>
      <c r="BF8955" s="305"/>
      <c r="BG8955" s="305"/>
      <c r="BJ8955" s="344"/>
      <c r="BK8955" s="344"/>
      <c r="BS8955" s="305"/>
      <c r="BT8955" s="305"/>
      <c r="BU8955" s="305"/>
      <c r="BV8955" s="305"/>
      <c r="BW8955" s="305"/>
      <c r="BX8955" s="305"/>
      <c r="BY8955" s="305"/>
      <c r="BZ8955" s="305"/>
      <c r="CA8955" s="305"/>
      <c r="CE8955" s="110"/>
    </row>
    <row r="8956" spans="9:83" s="108" customFormat="1" x14ac:dyDescent="0.25">
      <c r="I8956" s="111"/>
      <c r="J8956" s="111"/>
      <c r="K8956" s="111"/>
      <c r="L8956" s="111"/>
      <c r="M8956" s="111"/>
      <c r="N8956" s="111"/>
      <c r="O8956" s="112"/>
      <c r="AF8956" s="109"/>
      <c r="AG8956" s="109"/>
      <c r="AH8956" s="109"/>
      <c r="AN8956" s="109"/>
      <c r="AO8956" s="109"/>
      <c r="AP8956" s="109"/>
      <c r="BF8956" s="305"/>
      <c r="BG8956" s="305"/>
      <c r="BJ8956" s="344"/>
      <c r="BK8956" s="344"/>
      <c r="BS8956" s="305"/>
      <c r="BT8956" s="305"/>
      <c r="BU8956" s="305"/>
      <c r="BV8956" s="305"/>
      <c r="BW8956" s="305"/>
      <c r="BX8956" s="305"/>
      <c r="BY8956" s="305"/>
      <c r="BZ8956" s="305"/>
      <c r="CA8956" s="305"/>
      <c r="CE8956" s="110"/>
    </row>
    <row r="8957" spans="9:83" s="108" customFormat="1" x14ac:dyDescent="0.25">
      <c r="I8957" s="111"/>
      <c r="J8957" s="111"/>
      <c r="K8957" s="111"/>
      <c r="L8957" s="111"/>
      <c r="M8957" s="111"/>
      <c r="N8957" s="111"/>
      <c r="O8957" s="112"/>
      <c r="AF8957" s="109"/>
      <c r="AG8957" s="109"/>
      <c r="AH8957" s="109"/>
      <c r="AN8957" s="109"/>
      <c r="AO8957" s="109"/>
      <c r="AP8957" s="109"/>
      <c r="BF8957" s="305"/>
      <c r="BG8957" s="305"/>
      <c r="BJ8957" s="344"/>
      <c r="BK8957" s="344"/>
      <c r="BS8957" s="305"/>
      <c r="BT8957" s="305"/>
      <c r="BU8957" s="305"/>
      <c r="BV8957" s="305"/>
      <c r="BW8957" s="305"/>
      <c r="BX8957" s="305"/>
      <c r="BY8957" s="305"/>
      <c r="BZ8957" s="305"/>
      <c r="CA8957" s="305"/>
      <c r="CE8957" s="110"/>
    </row>
    <row r="8958" spans="9:83" s="108" customFormat="1" x14ac:dyDescent="0.25">
      <c r="I8958" s="111"/>
      <c r="J8958" s="111"/>
      <c r="K8958" s="111"/>
      <c r="L8958" s="111"/>
      <c r="M8958" s="111"/>
      <c r="N8958" s="111"/>
      <c r="O8958" s="112"/>
      <c r="AF8958" s="109"/>
      <c r="AG8958" s="109"/>
      <c r="AH8958" s="109"/>
      <c r="AN8958" s="109"/>
      <c r="AO8958" s="109"/>
      <c r="AP8958" s="109"/>
      <c r="BF8958" s="305"/>
      <c r="BG8958" s="305"/>
      <c r="BJ8958" s="344"/>
      <c r="BK8958" s="344"/>
      <c r="BS8958" s="305"/>
      <c r="BT8958" s="305"/>
      <c r="BU8958" s="305"/>
      <c r="BV8958" s="305"/>
      <c r="BW8958" s="305"/>
      <c r="BX8958" s="305"/>
      <c r="BY8958" s="305"/>
      <c r="BZ8958" s="305"/>
      <c r="CA8958" s="305"/>
      <c r="CE8958" s="110"/>
    </row>
    <row r="8959" spans="9:83" s="108" customFormat="1" x14ac:dyDescent="0.25">
      <c r="I8959" s="111"/>
      <c r="J8959" s="111"/>
      <c r="K8959" s="111"/>
      <c r="L8959" s="111"/>
      <c r="M8959" s="111"/>
      <c r="N8959" s="111"/>
      <c r="O8959" s="112"/>
      <c r="AF8959" s="109"/>
      <c r="AG8959" s="109"/>
      <c r="AH8959" s="109"/>
      <c r="AN8959" s="109"/>
      <c r="AO8959" s="109"/>
      <c r="AP8959" s="109"/>
      <c r="BF8959" s="305"/>
      <c r="BG8959" s="305"/>
      <c r="BJ8959" s="344"/>
      <c r="BK8959" s="344"/>
      <c r="BS8959" s="305"/>
      <c r="BT8959" s="305"/>
      <c r="BU8959" s="305"/>
      <c r="BV8959" s="305"/>
      <c r="BW8959" s="305"/>
      <c r="BX8959" s="305"/>
      <c r="BY8959" s="305"/>
      <c r="BZ8959" s="305"/>
      <c r="CA8959" s="305"/>
      <c r="CE8959" s="110"/>
    </row>
    <row r="8960" spans="9:83" s="108" customFormat="1" x14ac:dyDescent="0.25">
      <c r="I8960" s="111"/>
      <c r="J8960" s="111"/>
      <c r="K8960" s="111"/>
      <c r="L8960" s="111"/>
      <c r="M8960" s="111"/>
      <c r="N8960" s="111"/>
      <c r="O8960" s="112"/>
      <c r="AF8960" s="109"/>
      <c r="AG8960" s="109"/>
      <c r="AH8960" s="109"/>
      <c r="AN8960" s="109"/>
      <c r="AO8960" s="109"/>
      <c r="AP8960" s="109"/>
      <c r="BF8960" s="305"/>
      <c r="BG8960" s="305"/>
      <c r="BJ8960" s="344"/>
      <c r="BK8960" s="344"/>
      <c r="BS8960" s="305"/>
      <c r="BT8960" s="305"/>
      <c r="BU8960" s="305"/>
      <c r="BV8960" s="305"/>
      <c r="BW8960" s="305"/>
      <c r="BX8960" s="305"/>
      <c r="BY8960" s="305"/>
      <c r="BZ8960" s="305"/>
      <c r="CA8960" s="305"/>
      <c r="CE8960" s="110"/>
    </row>
    <row r="8961" spans="9:83" s="108" customFormat="1" x14ac:dyDescent="0.25">
      <c r="I8961" s="111"/>
      <c r="J8961" s="111"/>
      <c r="K8961" s="111"/>
      <c r="L8961" s="111"/>
      <c r="M8961" s="111"/>
      <c r="N8961" s="111"/>
      <c r="O8961" s="112"/>
      <c r="AF8961" s="109"/>
      <c r="AG8961" s="109"/>
      <c r="AH8961" s="109"/>
      <c r="AN8961" s="109"/>
      <c r="AO8961" s="109"/>
      <c r="AP8961" s="109"/>
      <c r="BF8961" s="305"/>
      <c r="BG8961" s="305"/>
      <c r="BJ8961" s="344"/>
      <c r="BK8961" s="344"/>
      <c r="BS8961" s="305"/>
      <c r="BT8961" s="305"/>
      <c r="BU8961" s="305"/>
      <c r="BV8961" s="305"/>
      <c r="BW8961" s="305"/>
      <c r="BX8961" s="305"/>
      <c r="BY8961" s="305"/>
      <c r="BZ8961" s="305"/>
      <c r="CA8961" s="305"/>
      <c r="CE8961" s="110"/>
    </row>
    <row r="8962" spans="9:83" s="108" customFormat="1" x14ac:dyDescent="0.25">
      <c r="I8962" s="111"/>
      <c r="J8962" s="111"/>
      <c r="K8962" s="111"/>
      <c r="L8962" s="111"/>
      <c r="M8962" s="111"/>
      <c r="N8962" s="111"/>
      <c r="O8962" s="112"/>
      <c r="AF8962" s="109"/>
      <c r="AG8962" s="109"/>
      <c r="AH8962" s="109"/>
      <c r="AN8962" s="109"/>
      <c r="AO8962" s="109"/>
      <c r="AP8962" s="109"/>
      <c r="BF8962" s="305"/>
      <c r="BG8962" s="305"/>
      <c r="BJ8962" s="344"/>
      <c r="BK8962" s="344"/>
      <c r="BS8962" s="305"/>
      <c r="BT8962" s="305"/>
      <c r="BU8962" s="305"/>
      <c r="BV8962" s="305"/>
      <c r="BW8962" s="305"/>
      <c r="BX8962" s="305"/>
      <c r="BY8962" s="305"/>
      <c r="BZ8962" s="305"/>
      <c r="CA8962" s="305"/>
      <c r="CE8962" s="110"/>
    </row>
    <row r="8963" spans="9:83" s="108" customFormat="1" x14ac:dyDescent="0.25">
      <c r="I8963" s="111"/>
      <c r="J8963" s="111"/>
      <c r="K8963" s="111"/>
      <c r="L8963" s="111"/>
      <c r="M8963" s="111"/>
      <c r="N8963" s="111"/>
      <c r="O8963" s="112"/>
      <c r="AF8963" s="109"/>
      <c r="AG8963" s="109"/>
      <c r="AH8963" s="109"/>
      <c r="AN8963" s="109"/>
      <c r="AO8963" s="109"/>
      <c r="AP8963" s="109"/>
      <c r="BF8963" s="305"/>
      <c r="BG8963" s="305"/>
      <c r="BJ8963" s="344"/>
      <c r="BK8963" s="344"/>
      <c r="BS8963" s="305"/>
      <c r="BT8963" s="305"/>
      <c r="BU8963" s="305"/>
      <c r="BV8963" s="305"/>
      <c r="BW8963" s="305"/>
      <c r="BX8963" s="305"/>
      <c r="BY8963" s="305"/>
      <c r="BZ8963" s="305"/>
      <c r="CA8963" s="305"/>
      <c r="CE8963" s="110"/>
    </row>
    <row r="8964" spans="9:83" s="108" customFormat="1" x14ac:dyDescent="0.25">
      <c r="I8964" s="111"/>
      <c r="J8964" s="111"/>
      <c r="K8964" s="111"/>
      <c r="L8964" s="111"/>
      <c r="M8964" s="111"/>
      <c r="N8964" s="111"/>
      <c r="O8964" s="112"/>
      <c r="AF8964" s="109"/>
      <c r="AG8964" s="109"/>
      <c r="AH8964" s="109"/>
      <c r="AN8964" s="109"/>
      <c r="AO8964" s="109"/>
      <c r="AP8964" s="109"/>
      <c r="BF8964" s="305"/>
      <c r="BG8964" s="305"/>
      <c r="BJ8964" s="344"/>
      <c r="BK8964" s="344"/>
      <c r="BS8964" s="305"/>
      <c r="BT8964" s="305"/>
      <c r="BU8964" s="305"/>
      <c r="BV8964" s="305"/>
      <c r="BW8964" s="305"/>
      <c r="BX8964" s="305"/>
      <c r="BY8964" s="305"/>
      <c r="BZ8964" s="305"/>
      <c r="CA8964" s="305"/>
      <c r="CE8964" s="110"/>
    </row>
    <row r="8965" spans="9:83" s="108" customFormat="1" x14ac:dyDescent="0.25">
      <c r="I8965" s="111"/>
      <c r="J8965" s="111"/>
      <c r="K8965" s="111"/>
      <c r="L8965" s="111"/>
      <c r="M8965" s="111"/>
      <c r="N8965" s="111"/>
      <c r="O8965" s="112"/>
      <c r="AF8965" s="109"/>
      <c r="AG8965" s="109"/>
      <c r="AH8965" s="109"/>
      <c r="AN8965" s="109"/>
      <c r="AO8965" s="109"/>
      <c r="AP8965" s="109"/>
      <c r="BF8965" s="305"/>
      <c r="BG8965" s="305"/>
      <c r="BJ8965" s="344"/>
      <c r="BK8965" s="344"/>
      <c r="BS8965" s="305"/>
      <c r="BT8965" s="305"/>
      <c r="BU8965" s="305"/>
      <c r="BV8965" s="305"/>
      <c r="BW8965" s="305"/>
      <c r="BX8965" s="305"/>
      <c r="BY8965" s="305"/>
      <c r="BZ8965" s="305"/>
      <c r="CA8965" s="305"/>
      <c r="CE8965" s="110"/>
    </row>
    <row r="8966" spans="9:83" s="108" customFormat="1" x14ac:dyDescent="0.25">
      <c r="I8966" s="111"/>
      <c r="J8966" s="111"/>
      <c r="K8966" s="111"/>
      <c r="L8966" s="111"/>
      <c r="M8966" s="111"/>
      <c r="N8966" s="111"/>
      <c r="O8966" s="112"/>
      <c r="AF8966" s="109"/>
      <c r="AG8966" s="109"/>
      <c r="AH8966" s="109"/>
      <c r="AN8966" s="109"/>
      <c r="AO8966" s="109"/>
      <c r="AP8966" s="109"/>
      <c r="BF8966" s="305"/>
      <c r="BG8966" s="305"/>
      <c r="BJ8966" s="344"/>
      <c r="BK8966" s="344"/>
      <c r="BS8966" s="305"/>
      <c r="BT8966" s="305"/>
      <c r="BU8966" s="305"/>
      <c r="BV8966" s="305"/>
      <c r="BW8966" s="305"/>
      <c r="BX8966" s="305"/>
      <c r="BY8966" s="305"/>
      <c r="BZ8966" s="305"/>
      <c r="CA8966" s="305"/>
      <c r="CE8966" s="110"/>
    </row>
    <row r="8967" spans="9:83" s="108" customFormat="1" x14ac:dyDescent="0.25">
      <c r="I8967" s="111"/>
      <c r="J8967" s="111"/>
      <c r="K8967" s="111"/>
      <c r="L8967" s="111"/>
      <c r="M8967" s="111"/>
      <c r="N8967" s="111"/>
      <c r="O8967" s="112"/>
      <c r="AF8967" s="109"/>
      <c r="AG8967" s="109"/>
      <c r="AH8967" s="109"/>
      <c r="AN8967" s="109"/>
      <c r="AO8967" s="109"/>
      <c r="AP8967" s="109"/>
      <c r="BF8967" s="305"/>
      <c r="BG8967" s="305"/>
      <c r="BJ8967" s="344"/>
      <c r="BK8967" s="344"/>
      <c r="BS8967" s="305"/>
      <c r="BT8967" s="305"/>
      <c r="BU8967" s="305"/>
      <c r="BV8967" s="305"/>
      <c r="BW8967" s="305"/>
      <c r="BX8967" s="305"/>
      <c r="BY8967" s="305"/>
      <c r="BZ8967" s="305"/>
      <c r="CA8967" s="305"/>
      <c r="CE8967" s="110"/>
    </row>
    <row r="8968" spans="9:83" s="108" customFormat="1" x14ac:dyDescent="0.25">
      <c r="I8968" s="111"/>
      <c r="J8968" s="111"/>
      <c r="K8968" s="111"/>
      <c r="L8968" s="111"/>
      <c r="M8968" s="111"/>
      <c r="N8968" s="111"/>
      <c r="O8968" s="112"/>
      <c r="AF8968" s="109"/>
      <c r="AG8968" s="109"/>
      <c r="AH8968" s="109"/>
      <c r="AN8968" s="109"/>
      <c r="AO8968" s="109"/>
      <c r="AP8968" s="109"/>
      <c r="BF8968" s="305"/>
      <c r="BG8968" s="305"/>
      <c r="BJ8968" s="344"/>
      <c r="BK8968" s="344"/>
      <c r="BS8968" s="305"/>
      <c r="BT8968" s="305"/>
      <c r="BU8968" s="305"/>
      <c r="BV8968" s="305"/>
      <c r="BW8968" s="305"/>
      <c r="BX8968" s="305"/>
      <c r="BY8968" s="305"/>
      <c r="BZ8968" s="305"/>
      <c r="CA8968" s="305"/>
      <c r="CE8968" s="110"/>
    </row>
    <row r="8969" spans="9:83" s="108" customFormat="1" x14ac:dyDescent="0.25">
      <c r="I8969" s="111"/>
      <c r="J8969" s="111"/>
      <c r="K8969" s="111"/>
      <c r="L8969" s="111"/>
      <c r="M8969" s="111"/>
      <c r="N8969" s="111"/>
      <c r="O8969" s="112"/>
      <c r="AF8969" s="109"/>
      <c r="AG8969" s="109"/>
      <c r="AH8969" s="109"/>
      <c r="AN8969" s="109"/>
      <c r="AO8969" s="109"/>
      <c r="AP8969" s="109"/>
      <c r="BF8969" s="305"/>
      <c r="BG8969" s="305"/>
      <c r="BJ8969" s="344"/>
      <c r="BK8969" s="344"/>
      <c r="BS8969" s="305"/>
      <c r="BT8969" s="305"/>
      <c r="BU8969" s="305"/>
      <c r="BV8969" s="305"/>
      <c r="BW8969" s="305"/>
      <c r="BX8969" s="305"/>
      <c r="BY8969" s="305"/>
      <c r="BZ8969" s="305"/>
      <c r="CA8969" s="305"/>
      <c r="CE8969" s="110"/>
    </row>
    <row r="8970" spans="9:83" s="108" customFormat="1" x14ac:dyDescent="0.25">
      <c r="I8970" s="111"/>
      <c r="J8970" s="111"/>
      <c r="K8970" s="111"/>
      <c r="L8970" s="111"/>
      <c r="M8970" s="111"/>
      <c r="N8970" s="111"/>
      <c r="O8970" s="112"/>
      <c r="AF8970" s="109"/>
      <c r="AG8970" s="109"/>
      <c r="AH8970" s="109"/>
      <c r="AN8970" s="109"/>
      <c r="AO8970" s="109"/>
      <c r="AP8970" s="109"/>
      <c r="BF8970" s="305"/>
      <c r="BG8970" s="305"/>
      <c r="BJ8970" s="344"/>
      <c r="BK8970" s="344"/>
      <c r="BS8970" s="305"/>
      <c r="BT8970" s="305"/>
      <c r="BU8970" s="305"/>
      <c r="BV8970" s="305"/>
      <c r="BW8970" s="305"/>
      <c r="BX8970" s="305"/>
      <c r="BY8970" s="305"/>
      <c r="BZ8970" s="305"/>
      <c r="CA8970" s="305"/>
      <c r="CE8970" s="110"/>
    </row>
    <row r="8971" spans="9:83" s="108" customFormat="1" x14ac:dyDescent="0.25">
      <c r="I8971" s="111"/>
      <c r="J8971" s="111"/>
      <c r="K8971" s="111"/>
      <c r="L8971" s="111"/>
      <c r="M8971" s="111"/>
      <c r="N8971" s="111"/>
      <c r="O8971" s="112"/>
      <c r="AF8971" s="109"/>
      <c r="AG8971" s="109"/>
      <c r="AH8971" s="109"/>
      <c r="AN8971" s="109"/>
      <c r="AO8971" s="109"/>
      <c r="AP8971" s="109"/>
      <c r="BF8971" s="305"/>
      <c r="BG8971" s="305"/>
      <c r="BJ8971" s="344"/>
      <c r="BK8971" s="344"/>
      <c r="BS8971" s="305"/>
      <c r="BT8971" s="305"/>
      <c r="BU8971" s="305"/>
      <c r="BV8971" s="305"/>
      <c r="BW8971" s="305"/>
      <c r="BX8971" s="305"/>
      <c r="BY8971" s="305"/>
      <c r="BZ8971" s="305"/>
      <c r="CA8971" s="305"/>
      <c r="CE8971" s="110"/>
    </row>
    <row r="8972" spans="9:83" s="108" customFormat="1" x14ac:dyDescent="0.25">
      <c r="I8972" s="111"/>
      <c r="J8972" s="111"/>
      <c r="K8972" s="111"/>
      <c r="L8972" s="111"/>
      <c r="M8972" s="111"/>
      <c r="N8972" s="111"/>
      <c r="O8972" s="112"/>
      <c r="AF8972" s="109"/>
      <c r="AG8972" s="109"/>
      <c r="AH8972" s="109"/>
      <c r="AN8972" s="109"/>
      <c r="AO8972" s="109"/>
      <c r="AP8972" s="109"/>
      <c r="BF8972" s="305"/>
      <c r="BG8972" s="305"/>
      <c r="BJ8972" s="344"/>
      <c r="BK8972" s="344"/>
      <c r="BS8972" s="305"/>
      <c r="BT8972" s="305"/>
      <c r="BU8972" s="305"/>
      <c r="BV8972" s="305"/>
      <c r="BW8972" s="305"/>
      <c r="BX8972" s="305"/>
      <c r="BY8972" s="305"/>
      <c r="BZ8972" s="305"/>
      <c r="CA8972" s="305"/>
      <c r="CE8972" s="110"/>
    </row>
    <row r="8973" spans="9:83" s="108" customFormat="1" x14ac:dyDescent="0.25">
      <c r="I8973" s="111"/>
      <c r="J8973" s="111"/>
      <c r="K8973" s="111"/>
      <c r="L8973" s="111"/>
      <c r="M8973" s="111"/>
      <c r="N8973" s="111"/>
      <c r="O8973" s="112"/>
      <c r="AF8973" s="109"/>
      <c r="AG8973" s="109"/>
      <c r="AH8973" s="109"/>
      <c r="AN8973" s="109"/>
      <c r="AO8973" s="109"/>
      <c r="AP8973" s="109"/>
      <c r="BF8973" s="305"/>
      <c r="BG8973" s="305"/>
      <c r="BJ8973" s="344"/>
      <c r="BK8973" s="344"/>
      <c r="BS8973" s="305"/>
      <c r="BT8973" s="305"/>
      <c r="BU8973" s="305"/>
      <c r="BV8973" s="305"/>
      <c r="BW8973" s="305"/>
      <c r="BX8973" s="305"/>
      <c r="BY8973" s="305"/>
      <c r="BZ8973" s="305"/>
      <c r="CA8973" s="305"/>
      <c r="CE8973" s="110"/>
    </row>
    <row r="8974" spans="9:83" s="108" customFormat="1" x14ac:dyDescent="0.25">
      <c r="I8974" s="111"/>
      <c r="J8974" s="111"/>
      <c r="K8974" s="111"/>
      <c r="L8974" s="111"/>
      <c r="M8974" s="111"/>
      <c r="N8974" s="111"/>
      <c r="O8974" s="112"/>
      <c r="AF8974" s="109"/>
      <c r="AG8974" s="109"/>
      <c r="AH8974" s="109"/>
      <c r="AN8974" s="109"/>
      <c r="AO8974" s="109"/>
      <c r="AP8974" s="109"/>
      <c r="BF8974" s="305"/>
      <c r="BG8974" s="305"/>
      <c r="BJ8974" s="344"/>
      <c r="BK8974" s="344"/>
      <c r="BS8974" s="305"/>
      <c r="BT8974" s="305"/>
      <c r="BU8974" s="305"/>
      <c r="BV8974" s="305"/>
      <c r="BW8974" s="305"/>
      <c r="BX8974" s="305"/>
      <c r="BY8974" s="305"/>
      <c r="BZ8974" s="305"/>
      <c r="CA8974" s="305"/>
      <c r="CE8974" s="110"/>
    </row>
    <row r="8975" spans="9:83" s="108" customFormat="1" x14ac:dyDescent="0.25">
      <c r="I8975" s="111"/>
      <c r="J8975" s="111"/>
      <c r="K8975" s="111"/>
      <c r="L8975" s="111"/>
      <c r="M8975" s="111"/>
      <c r="N8975" s="111"/>
      <c r="O8975" s="112"/>
      <c r="AF8975" s="109"/>
      <c r="AG8975" s="109"/>
      <c r="AH8975" s="109"/>
      <c r="AN8975" s="109"/>
      <c r="AO8975" s="109"/>
      <c r="AP8975" s="109"/>
      <c r="BF8975" s="305"/>
      <c r="BG8975" s="305"/>
      <c r="BJ8975" s="344"/>
      <c r="BK8975" s="344"/>
      <c r="BS8975" s="305"/>
      <c r="BT8975" s="305"/>
      <c r="BU8975" s="305"/>
      <c r="BV8975" s="305"/>
      <c r="BW8975" s="305"/>
      <c r="BX8975" s="305"/>
      <c r="BY8975" s="305"/>
      <c r="BZ8975" s="305"/>
      <c r="CA8975" s="305"/>
      <c r="CE8975" s="110"/>
    </row>
    <row r="8976" spans="9:83" s="108" customFormat="1" x14ac:dyDescent="0.25">
      <c r="I8976" s="111"/>
      <c r="J8976" s="111"/>
      <c r="K8976" s="111"/>
      <c r="L8976" s="111"/>
      <c r="M8976" s="111"/>
      <c r="N8976" s="111"/>
      <c r="O8976" s="112"/>
      <c r="AF8976" s="109"/>
      <c r="AG8976" s="109"/>
      <c r="AH8976" s="109"/>
      <c r="AN8976" s="109"/>
      <c r="AO8976" s="109"/>
      <c r="AP8976" s="109"/>
      <c r="BF8976" s="305"/>
      <c r="BG8976" s="305"/>
      <c r="BJ8976" s="344"/>
      <c r="BK8976" s="344"/>
      <c r="BS8976" s="305"/>
      <c r="BT8976" s="305"/>
      <c r="BU8976" s="305"/>
      <c r="BV8976" s="305"/>
      <c r="BW8976" s="305"/>
      <c r="BX8976" s="305"/>
      <c r="BY8976" s="305"/>
      <c r="BZ8976" s="305"/>
      <c r="CA8976" s="305"/>
      <c r="CE8976" s="110"/>
    </row>
    <row r="8977" spans="9:83" s="108" customFormat="1" x14ac:dyDescent="0.25">
      <c r="I8977" s="111"/>
      <c r="J8977" s="111"/>
      <c r="K8977" s="111"/>
      <c r="L8977" s="111"/>
      <c r="M8977" s="111"/>
      <c r="N8977" s="111"/>
      <c r="O8977" s="112"/>
      <c r="AF8977" s="109"/>
      <c r="AG8977" s="109"/>
      <c r="AH8977" s="109"/>
      <c r="AN8977" s="109"/>
      <c r="AO8977" s="109"/>
      <c r="AP8977" s="109"/>
      <c r="BF8977" s="305"/>
      <c r="BG8977" s="305"/>
      <c r="BJ8977" s="344"/>
      <c r="BK8977" s="344"/>
      <c r="BS8977" s="305"/>
      <c r="BT8977" s="305"/>
      <c r="BU8977" s="305"/>
      <c r="BV8977" s="305"/>
      <c r="BW8977" s="305"/>
      <c r="BX8977" s="305"/>
      <c r="BY8977" s="305"/>
      <c r="BZ8977" s="305"/>
      <c r="CA8977" s="305"/>
      <c r="CE8977" s="110"/>
    </row>
    <row r="8978" spans="9:83" s="108" customFormat="1" x14ac:dyDescent="0.25">
      <c r="I8978" s="111"/>
      <c r="J8978" s="111"/>
      <c r="K8978" s="111"/>
      <c r="L8978" s="111"/>
      <c r="M8978" s="111"/>
      <c r="N8978" s="111"/>
      <c r="O8978" s="112"/>
      <c r="AF8978" s="109"/>
      <c r="AG8978" s="109"/>
      <c r="AH8978" s="109"/>
      <c r="AN8978" s="109"/>
      <c r="AO8978" s="109"/>
      <c r="AP8978" s="109"/>
      <c r="BF8978" s="305"/>
      <c r="BG8978" s="305"/>
      <c r="BJ8978" s="344"/>
      <c r="BK8978" s="344"/>
      <c r="BS8978" s="305"/>
      <c r="BT8978" s="305"/>
      <c r="BU8978" s="305"/>
      <c r="BV8978" s="305"/>
      <c r="BW8978" s="305"/>
      <c r="BX8978" s="305"/>
      <c r="BY8978" s="305"/>
      <c r="BZ8978" s="305"/>
      <c r="CA8978" s="305"/>
      <c r="CE8978" s="110"/>
    </row>
    <row r="8979" spans="9:83" s="108" customFormat="1" x14ac:dyDescent="0.25">
      <c r="I8979" s="111"/>
      <c r="J8979" s="111"/>
      <c r="K8979" s="111"/>
      <c r="L8979" s="111"/>
      <c r="M8979" s="111"/>
      <c r="N8979" s="111"/>
      <c r="O8979" s="112"/>
      <c r="AF8979" s="109"/>
      <c r="AG8979" s="109"/>
      <c r="AH8979" s="109"/>
      <c r="AN8979" s="109"/>
      <c r="AO8979" s="109"/>
      <c r="AP8979" s="109"/>
      <c r="BF8979" s="305"/>
      <c r="BG8979" s="305"/>
      <c r="BJ8979" s="344"/>
      <c r="BK8979" s="344"/>
      <c r="BS8979" s="305"/>
      <c r="BT8979" s="305"/>
      <c r="BU8979" s="305"/>
      <c r="BV8979" s="305"/>
      <c r="BW8979" s="305"/>
      <c r="BX8979" s="305"/>
      <c r="BY8979" s="305"/>
      <c r="BZ8979" s="305"/>
      <c r="CA8979" s="305"/>
      <c r="CE8979" s="110"/>
    </row>
    <row r="8980" spans="9:83" s="108" customFormat="1" x14ac:dyDescent="0.25">
      <c r="I8980" s="111"/>
      <c r="J8980" s="111"/>
      <c r="K8980" s="111"/>
      <c r="L8980" s="111"/>
      <c r="M8980" s="111"/>
      <c r="N8980" s="111"/>
      <c r="O8980" s="112"/>
      <c r="AF8980" s="109"/>
      <c r="AG8980" s="109"/>
      <c r="AH8980" s="109"/>
      <c r="AN8980" s="109"/>
      <c r="AO8980" s="109"/>
      <c r="AP8980" s="109"/>
      <c r="BF8980" s="305"/>
      <c r="BG8980" s="305"/>
      <c r="BJ8980" s="344"/>
      <c r="BK8980" s="344"/>
      <c r="BS8980" s="305"/>
      <c r="BT8980" s="305"/>
      <c r="BU8980" s="305"/>
      <c r="BV8980" s="305"/>
      <c r="BW8980" s="305"/>
      <c r="BX8980" s="305"/>
      <c r="BY8980" s="305"/>
      <c r="BZ8980" s="305"/>
      <c r="CA8980" s="305"/>
      <c r="CE8980" s="110"/>
    </row>
    <row r="8981" spans="9:83" s="108" customFormat="1" x14ac:dyDescent="0.25">
      <c r="I8981" s="111"/>
      <c r="J8981" s="111"/>
      <c r="K8981" s="111"/>
      <c r="L8981" s="111"/>
      <c r="M8981" s="111"/>
      <c r="N8981" s="111"/>
      <c r="O8981" s="112"/>
      <c r="AF8981" s="109"/>
      <c r="AG8981" s="109"/>
      <c r="AH8981" s="109"/>
      <c r="AN8981" s="109"/>
      <c r="AO8981" s="109"/>
      <c r="AP8981" s="109"/>
      <c r="BF8981" s="305"/>
      <c r="BG8981" s="305"/>
      <c r="BJ8981" s="344"/>
      <c r="BK8981" s="344"/>
      <c r="BS8981" s="305"/>
      <c r="BT8981" s="305"/>
      <c r="BU8981" s="305"/>
      <c r="BV8981" s="305"/>
      <c r="BW8981" s="305"/>
      <c r="BX8981" s="305"/>
      <c r="BY8981" s="305"/>
      <c r="BZ8981" s="305"/>
      <c r="CA8981" s="305"/>
      <c r="CE8981" s="110"/>
    </row>
    <row r="8982" spans="9:83" s="108" customFormat="1" x14ac:dyDescent="0.25">
      <c r="I8982" s="111"/>
      <c r="J8982" s="111"/>
      <c r="K8982" s="111"/>
      <c r="L8982" s="111"/>
      <c r="M8982" s="111"/>
      <c r="N8982" s="111"/>
      <c r="O8982" s="112"/>
      <c r="AF8982" s="109"/>
      <c r="AG8982" s="109"/>
      <c r="AH8982" s="109"/>
      <c r="AN8982" s="109"/>
      <c r="AO8982" s="109"/>
      <c r="AP8982" s="109"/>
      <c r="BF8982" s="305"/>
      <c r="BG8982" s="305"/>
      <c r="BJ8982" s="344"/>
      <c r="BK8982" s="344"/>
      <c r="BS8982" s="305"/>
      <c r="BT8982" s="305"/>
      <c r="BU8982" s="305"/>
      <c r="BV8982" s="305"/>
      <c r="BW8982" s="305"/>
      <c r="BX8982" s="305"/>
      <c r="BY8982" s="305"/>
      <c r="BZ8982" s="305"/>
      <c r="CA8982" s="305"/>
      <c r="CE8982" s="110"/>
    </row>
    <row r="8983" spans="9:83" s="108" customFormat="1" x14ac:dyDescent="0.25">
      <c r="I8983" s="111"/>
      <c r="J8983" s="111"/>
      <c r="K8983" s="111"/>
      <c r="L8983" s="111"/>
      <c r="M8983" s="111"/>
      <c r="N8983" s="111"/>
      <c r="O8983" s="112"/>
      <c r="AF8983" s="109"/>
      <c r="AG8983" s="109"/>
      <c r="AH8983" s="109"/>
      <c r="AN8983" s="109"/>
      <c r="AO8983" s="109"/>
      <c r="AP8983" s="109"/>
      <c r="BF8983" s="305"/>
      <c r="BG8983" s="305"/>
      <c r="BJ8983" s="344"/>
      <c r="BK8983" s="344"/>
      <c r="BS8983" s="305"/>
      <c r="BT8983" s="305"/>
      <c r="BU8983" s="305"/>
      <c r="BV8983" s="305"/>
      <c r="BW8983" s="305"/>
      <c r="BX8983" s="305"/>
      <c r="BY8983" s="305"/>
      <c r="BZ8983" s="305"/>
      <c r="CA8983" s="305"/>
      <c r="CE8983" s="110"/>
    </row>
    <row r="8984" spans="9:83" s="108" customFormat="1" x14ac:dyDescent="0.25">
      <c r="I8984" s="111"/>
      <c r="J8984" s="111"/>
      <c r="K8984" s="111"/>
      <c r="L8984" s="111"/>
      <c r="M8984" s="111"/>
      <c r="N8984" s="111"/>
      <c r="O8984" s="112"/>
      <c r="AF8984" s="109"/>
      <c r="AG8984" s="109"/>
      <c r="AH8984" s="109"/>
      <c r="AN8984" s="109"/>
      <c r="AO8984" s="109"/>
      <c r="AP8984" s="109"/>
      <c r="BF8984" s="305"/>
      <c r="BG8984" s="305"/>
      <c r="BJ8984" s="344"/>
      <c r="BK8984" s="344"/>
      <c r="BS8984" s="305"/>
      <c r="BT8984" s="305"/>
      <c r="BU8984" s="305"/>
      <c r="BV8984" s="305"/>
      <c r="BW8984" s="305"/>
      <c r="BX8984" s="305"/>
      <c r="BY8984" s="305"/>
      <c r="BZ8984" s="305"/>
      <c r="CA8984" s="305"/>
      <c r="CE8984" s="110"/>
    </row>
    <row r="8985" spans="9:83" s="108" customFormat="1" x14ac:dyDescent="0.25">
      <c r="I8985" s="111"/>
      <c r="J8985" s="111"/>
      <c r="K8985" s="111"/>
      <c r="L8985" s="111"/>
      <c r="M8985" s="111"/>
      <c r="N8985" s="111"/>
      <c r="O8985" s="112"/>
      <c r="AF8985" s="109"/>
      <c r="AG8985" s="109"/>
      <c r="AH8985" s="109"/>
      <c r="AN8985" s="109"/>
      <c r="AO8985" s="109"/>
      <c r="AP8985" s="109"/>
      <c r="BF8985" s="305"/>
      <c r="BG8985" s="305"/>
      <c r="BJ8985" s="344"/>
      <c r="BK8985" s="344"/>
      <c r="BS8985" s="305"/>
      <c r="BT8985" s="305"/>
      <c r="BU8985" s="305"/>
      <c r="BV8985" s="305"/>
      <c r="BW8985" s="305"/>
      <c r="BX8985" s="305"/>
      <c r="BY8985" s="305"/>
      <c r="BZ8985" s="305"/>
      <c r="CA8985" s="305"/>
      <c r="CE8985" s="110"/>
    </row>
    <row r="8986" spans="9:83" s="108" customFormat="1" x14ac:dyDescent="0.25">
      <c r="I8986" s="111"/>
      <c r="J8986" s="111"/>
      <c r="K8986" s="111"/>
      <c r="L8986" s="111"/>
      <c r="M8986" s="111"/>
      <c r="N8986" s="111"/>
      <c r="O8986" s="112"/>
      <c r="AF8986" s="109"/>
      <c r="AG8986" s="109"/>
      <c r="AH8986" s="109"/>
      <c r="AN8986" s="109"/>
      <c r="AO8986" s="109"/>
      <c r="AP8986" s="109"/>
      <c r="BF8986" s="305"/>
      <c r="BG8986" s="305"/>
      <c r="BJ8986" s="344"/>
      <c r="BK8986" s="344"/>
      <c r="BS8986" s="305"/>
      <c r="BT8986" s="305"/>
      <c r="BU8986" s="305"/>
      <c r="BV8986" s="305"/>
      <c r="BW8986" s="305"/>
      <c r="BX8986" s="305"/>
      <c r="BY8986" s="305"/>
      <c r="BZ8986" s="305"/>
      <c r="CA8986" s="305"/>
      <c r="CE8986" s="110"/>
    </row>
    <row r="8987" spans="9:83" s="108" customFormat="1" x14ac:dyDescent="0.25">
      <c r="I8987" s="111"/>
      <c r="J8987" s="111"/>
      <c r="K8987" s="111"/>
      <c r="L8987" s="111"/>
      <c r="M8987" s="111"/>
      <c r="N8987" s="111"/>
      <c r="O8987" s="112"/>
      <c r="AF8987" s="109"/>
      <c r="AG8987" s="109"/>
      <c r="AH8987" s="109"/>
      <c r="AN8987" s="109"/>
      <c r="AO8987" s="109"/>
      <c r="AP8987" s="109"/>
      <c r="BF8987" s="305"/>
      <c r="BG8987" s="305"/>
      <c r="BJ8987" s="344"/>
      <c r="BK8987" s="344"/>
      <c r="BS8987" s="305"/>
      <c r="BT8987" s="305"/>
      <c r="BU8987" s="305"/>
      <c r="BV8987" s="305"/>
      <c r="BW8987" s="305"/>
      <c r="BX8987" s="305"/>
      <c r="BY8987" s="305"/>
      <c r="BZ8987" s="305"/>
      <c r="CA8987" s="305"/>
      <c r="CE8987" s="110"/>
    </row>
    <row r="8988" spans="9:83" s="108" customFormat="1" x14ac:dyDescent="0.25">
      <c r="I8988" s="111"/>
      <c r="J8988" s="111"/>
      <c r="K8988" s="111"/>
      <c r="L8988" s="111"/>
      <c r="M8988" s="111"/>
      <c r="N8988" s="111"/>
      <c r="O8988" s="112"/>
      <c r="AF8988" s="109"/>
      <c r="AG8988" s="109"/>
      <c r="AH8988" s="109"/>
      <c r="AN8988" s="109"/>
      <c r="AO8988" s="109"/>
      <c r="AP8988" s="109"/>
      <c r="BF8988" s="305"/>
      <c r="BG8988" s="305"/>
      <c r="BJ8988" s="344"/>
      <c r="BK8988" s="344"/>
      <c r="BS8988" s="305"/>
      <c r="BT8988" s="305"/>
      <c r="BU8988" s="305"/>
      <c r="BV8988" s="305"/>
      <c r="BW8988" s="305"/>
      <c r="BX8988" s="305"/>
      <c r="BY8988" s="305"/>
      <c r="BZ8988" s="305"/>
      <c r="CA8988" s="305"/>
      <c r="CE8988" s="110"/>
    </row>
    <row r="8989" spans="9:83" s="108" customFormat="1" x14ac:dyDescent="0.25">
      <c r="I8989" s="111"/>
      <c r="J8989" s="111"/>
      <c r="K8989" s="111"/>
      <c r="L8989" s="111"/>
      <c r="M8989" s="111"/>
      <c r="N8989" s="111"/>
      <c r="O8989" s="112"/>
      <c r="AF8989" s="109"/>
      <c r="AG8989" s="109"/>
      <c r="AH8989" s="109"/>
      <c r="AN8989" s="109"/>
      <c r="AO8989" s="109"/>
      <c r="AP8989" s="109"/>
      <c r="BF8989" s="305"/>
      <c r="BG8989" s="305"/>
      <c r="BJ8989" s="344"/>
      <c r="BK8989" s="344"/>
      <c r="BS8989" s="305"/>
      <c r="BT8989" s="305"/>
      <c r="BU8989" s="305"/>
      <c r="BV8989" s="305"/>
      <c r="BW8989" s="305"/>
      <c r="BX8989" s="305"/>
      <c r="BY8989" s="305"/>
      <c r="BZ8989" s="305"/>
      <c r="CA8989" s="305"/>
      <c r="CE8989" s="110"/>
    </row>
    <row r="8990" spans="9:83" s="108" customFormat="1" x14ac:dyDescent="0.25">
      <c r="I8990" s="111"/>
      <c r="J8990" s="111"/>
      <c r="K8990" s="111"/>
      <c r="L8990" s="111"/>
      <c r="M8990" s="111"/>
      <c r="N8990" s="111"/>
      <c r="O8990" s="112"/>
      <c r="AF8990" s="109"/>
      <c r="AG8990" s="109"/>
      <c r="AH8990" s="109"/>
      <c r="AN8990" s="109"/>
      <c r="AO8990" s="109"/>
      <c r="AP8990" s="109"/>
      <c r="BF8990" s="305"/>
      <c r="BG8990" s="305"/>
      <c r="BJ8990" s="344"/>
      <c r="BK8990" s="344"/>
      <c r="BS8990" s="305"/>
      <c r="BT8990" s="305"/>
      <c r="BU8990" s="305"/>
      <c r="BV8990" s="305"/>
      <c r="BW8990" s="305"/>
      <c r="BX8990" s="305"/>
      <c r="BY8990" s="305"/>
      <c r="BZ8990" s="305"/>
      <c r="CA8990" s="305"/>
      <c r="CE8990" s="110"/>
    </row>
    <row r="8991" spans="9:83" s="108" customFormat="1" x14ac:dyDescent="0.25">
      <c r="I8991" s="111"/>
      <c r="J8991" s="111"/>
      <c r="K8991" s="111"/>
      <c r="L8991" s="111"/>
      <c r="M8991" s="111"/>
      <c r="N8991" s="111"/>
      <c r="O8991" s="112"/>
      <c r="AF8991" s="109"/>
      <c r="AG8991" s="109"/>
      <c r="AH8991" s="109"/>
      <c r="AN8991" s="109"/>
      <c r="AO8991" s="109"/>
      <c r="AP8991" s="109"/>
      <c r="BF8991" s="305"/>
      <c r="BG8991" s="305"/>
      <c r="BJ8991" s="344"/>
      <c r="BK8991" s="344"/>
      <c r="BS8991" s="305"/>
      <c r="BT8991" s="305"/>
      <c r="BU8991" s="305"/>
      <c r="BV8991" s="305"/>
      <c r="BW8991" s="305"/>
      <c r="BX8991" s="305"/>
      <c r="BY8991" s="305"/>
      <c r="BZ8991" s="305"/>
      <c r="CA8991" s="305"/>
      <c r="CE8991" s="110"/>
    </row>
    <row r="8992" spans="9:83" s="108" customFormat="1" x14ac:dyDescent="0.25">
      <c r="I8992" s="111"/>
      <c r="J8992" s="111"/>
      <c r="K8992" s="111"/>
      <c r="L8992" s="111"/>
      <c r="M8992" s="111"/>
      <c r="N8992" s="111"/>
      <c r="O8992" s="112"/>
      <c r="AF8992" s="109"/>
      <c r="AG8992" s="109"/>
      <c r="AH8992" s="109"/>
      <c r="AN8992" s="109"/>
      <c r="AO8992" s="109"/>
      <c r="AP8992" s="109"/>
      <c r="BF8992" s="305"/>
      <c r="BG8992" s="305"/>
      <c r="BJ8992" s="344"/>
      <c r="BK8992" s="344"/>
      <c r="BS8992" s="305"/>
      <c r="BT8992" s="305"/>
      <c r="BU8992" s="305"/>
      <c r="BV8992" s="305"/>
      <c r="BW8992" s="305"/>
      <c r="BX8992" s="305"/>
      <c r="BY8992" s="305"/>
      <c r="BZ8992" s="305"/>
      <c r="CA8992" s="305"/>
      <c r="CE8992" s="110"/>
    </row>
    <row r="8993" spans="9:83" s="108" customFormat="1" x14ac:dyDescent="0.25">
      <c r="I8993" s="111"/>
      <c r="J8993" s="111"/>
      <c r="K8993" s="111"/>
      <c r="L8993" s="111"/>
      <c r="M8993" s="111"/>
      <c r="N8993" s="111"/>
      <c r="O8993" s="112"/>
      <c r="AF8993" s="109"/>
      <c r="AG8993" s="109"/>
      <c r="AH8993" s="109"/>
      <c r="AN8993" s="109"/>
      <c r="AO8993" s="109"/>
      <c r="AP8993" s="109"/>
      <c r="BF8993" s="305"/>
      <c r="BG8993" s="305"/>
      <c r="BJ8993" s="344"/>
      <c r="BK8993" s="344"/>
      <c r="BS8993" s="305"/>
      <c r="BT8993" s="305"/>
      <c r="BU8993" s="305"/>
      <c r="BV8993" s="305"/>
      <c r="BW8993" s="305"/>
      <c r="BX8993" s="305"/>
      <c r="BY8993" s="305"/>
      <c r="BZ8993" s="305"/>
      <c r="CA8993" s="305"/>
      <c r="CE8993" s="110"/>
    </row>
    <row r="8994" spans="9:83" s="108" customFormat="1" x14ac:dyDescent="0.25">
      <c r="I8994" s="111"/>
      <c r="J8994" s="111"/>
      <c r="K8994" s="111"/>
      <c r="L8994" s="111"/>
      <c r="M8994" s="111"/>
      <c r="N8994" s="111"/>
      <c r="O8994" s="112"/>
      <c r="AF8994" s="109"/>
      <c r="AG8994" s="109"/>
      <c r="AH8994" s="109"/>
      <c r="AN8994" s="109"/>
      <c r="AO8994" s="109"/>
      <c r="AP8994" s="109"/>
      <c r="BF8994" s="305"/>
      <c r="BG8994" s="305"/>
      <c r="BJ8994" s="344"/>
      <c r="BK8994" s="344"/>
      <c r="BS8994" s="305"/>
      <c r="BT8994" s="305"/>
      <c r="BU8994" s="305"/>
      <c r="BV8994" s="305"/>
      <c r="BW8994" s="305"/>
      <c r="BX8994" s="305"/>
      <c r="BY8994" s="305"/>
      <c r="BZ8994" s="305"/>
      <c r="CA8994" s="305"/>
      <c r="CE8994" s="110"/>
    </row>
    <row r="8995" spans="9:83" s="108" customFormat="1" x14ac:dyDescent="0.25">
      <c r="I8995" s="111"/>
      <c r="J8995" s="111"/>
      <c r="K8995" s="111"/>
      <c r="L8995" s="111"/>
      <c r="M8995" s="111"/>
      <c r="N8995" s="111"/>
      <c r="O8995" s="112"/>
      <c r="AF8995" s="109"/>
      <c r="AG8995" s="109"/>
      <c r="AH8995" s="109"/>
      <c r="AN8995" s="109"/>
      <c r="AO8995" s="109"/>
      <c r="AP8995" s="109"/>
      <c r="BF8995" s="305"/>
      <c r="BG8995" s="305"/>
      <c r="BJ8995" s="344"/>
      <c r="BK8995" s="344"/>
      <c r="BS8995" s="305"/>
      <c r="BT8995" s="305"/>
      <c r="BU8995" s="305"/>
      <c r="BV8995" s="305"/>
      <c r="BW8995" s="305"/>
      <c r="BX8995" s="305"/>
      <c r="BY8995" s="305"/>
      <c r="BZ8995" s="305"/>
      <c r="CA8995" s="305"/>
      <c r="CE8995" s="110"/>
    </row>
    <row r="8996" spans="9:83" s="108" customFormat="1" x14ac:dyDescent="0.25">
      <c r="I8996" s="111"/>
      <c r="J8996" s="111"/>
      <c r="K8996" s="111"/>
      <c r="L8996" s="111"/>
      <c r="M8996" s="111"/>
      <c r="N8996" s="111"/>
      <c r="O8996" s="112"/>
      <c r="AF8996" s="109"/>
      <c r="AG8996" s="109"/>
      <c r="AH8996" s="109"/>
      <c r="AN8996" s="109"/>
      <c r="AO8996" s="109"/>
      <c r="AP8996" s="109"/>
      <c r="BF8996" s="305"/>
      <c r="BG8996" s="305"/>
      <c r="BJ8996" s="344"/>
      <c r="BK8996" s="344"/>
      <c r="BS8996" s="305"/>
      <c r="BT8996" s="305"/>
      <c r="BU8996" s="305"/>
      <c r="BV8996" s="305"/>
      <c r="BW8996" s="305"/>
      <c r="BX8996" s="305"/>
      <c r="BY8996" s="305"/>
      <c r="BZ8996" s="305"/>
      <c r="CA8996" s="305"/>
      <c r="CE8996" s="110"/>
    </row>
    <row r="8997" spans="9:83" s="108" customFormat="1" x14ac:dyDescent="0.25">
      <c r="I8997" s="111"/>
      <c r="J8997" s="111"/>
      <c r="K8997" s="111"/>
      <c r="L8997" s="111"/>
      <c r="M8997" s="111"/>
      <c r="N8997" s="111"/>
      <c r="O8997" s="112"/>
      <c r="AF8997" s="109"/>
      <c r="AG8997" s="109"/>
      <c r="AH8997" s="109"/>
      <c r="AN8997" s="109"/>
      <c r="AO8997" s="109"/>
      <c r="AP8997" s="109"/>
      <c r="BF8997" s="305"/>
      <c r="BG8997" s="305"/>
      <c r="BJ8997" s="344"/>
      <c r="BK8997" s="344"/>
      <c r="BS8997" s="305"/>
      <c r="BT8997" s="305"/>
      <c r="BU8997" s="305"/>
      <c r="BV8997" s="305"/>
      <c r="BW8997" s="305"/>
      <c r="BX8997" s="305"/>
      <c r="BY8997" s="305"/>
      <c r="BZ8997" s="305"/>
      <c r="CA8997" s="305"/>
      <c r="CE8997" s="110"/>
    </row>
    <row r="8998" spans="9:83" s="108" customFormat="1" x14ac:dyDescent="0.25">
      <c r="I8998" s="111"/>
      <c r="J8998" s="111"/>
      <c r="K8998" s="111"/>
      <c r="L8998" s="111"/>
      <c r="M8998" s="111"/>
      <c r="N8998" s="111"/>
      <c r="O8998" s="112"/>
      <c r="AF8998" s="109"/>
      <c r="AG8998" s="109"/>
      <c r="AH8998" s="109"/>
      <c r="AN8998" s="109"/>
      <c r="AO8998" s="109"/>
      <c r="AP8998" s="109"/>
      <c r="BF8998" s="305"/>
      <c r="BG8998" s="305"/>
      <c r="BJ8998" s="344"/>
      <c r="BK8998" s="344"/>
      <c r="BS8998" s="305"/>
      <c r="BT8998" s="305"/>
      <c r="BU8998" s="305"/>
      <c r="BV8998" s="305"/>
      <c r="BW8998" s="305"/>
      <c r="BX8998" s="305"/>
      <c r="BY8998" s="305"/>
      <c r="BZ8998" s="305"/>
      <c r="CA8998" s="305"/>
      <c r="CE8998" s="110"/>
    </row>
    <row r="8999" spans="9:83" s="108" customFormat="1" x14ac:dyDescent="0.25">
      <c r="I8999" s="111"/>
      <c r="J8999" s="111"/>
      <c r="K8999" s="111"/>
      <c r="L8999" s="111"/>
      <c r="M8999" s="111"/>
      <c r="N8999" s="111"/>
      <c r="O8999" s="112"/>
      <c r="AF8999" s="109"/>
      <c r="AG8999" s="109"/>
      <c r="AH8999" s="109"/>
      <c r="AN8999" s="109"/>
      <c r="AO8999" s="109"/>
      <c r="AP8999" s="109"/>
      <c r="BF8999" s="305"/>
      <c r="BG8999" s="305"/>
      <c r="BJ8999" s="344"/>
      <c r="BK8999" s="344"/>
      <c r="BS8999" s="305"/>
      <c r="BT8999" s="305"/>
      <c r="BU8999" s="305"/>
      <c r="BV8999" s="305"/>
      <c r="BW8999" s="305"/>
      <c r="BX8999" s="305"/>
      <c r="BY8999" s="305"/>
      <c r="BZ8999" s="305"/>
      <c r="CA8999" s="305"/>
      <c r="CE8999" s="110"/>
    </row>
    <row r="9000" spans="9:83" s="108" customFormat="1" x14ac:dyDescent="0.25">
      <c r="I9000" s="111"/>
      <c r="J9000" s="111"/>
      <c r="K9000" s="111"/>
      <c r="L9000" s="111"/>
      <c r="M9000" s="111"/>
      <c r="N9000" s="111"/>
      <c r="O9000" s="112"/>
      <c r="AF9000" s="109"/>
      <c r="AG9000" s="109"/>
      <c r="AH9000" s="109"/>
      <c r="AN9000" s="109"/>
      <c r="AO9000" s="109"/>
      <c r="AP9000" s="109"/>
      <c r="BF9000" s="305"/>
      <c r="BG9000" s="305"/>
      <c r="BJ9000" s="344"/>
      <c r="BK9000" s="344"/>
      <c r="BS9000" s="305"/>
      <c r="BT9000" s="305"/>
      <c r="BU9000" s="305"/>
      <c r="BV9000" s="305"/>
      <c r="BW9000" s="305"/>
      <c r="BX9000" s="305"/>
      <c r="BY9000" s="305"/>
      <c r="BZ9000" s="305"/>
      <c r="CA9000" s="305"/>
      <c r="CE9000" s="110"/>
    </row>
    <row r="9001" spans="9:83" s="108" customFormat="1" x14ac:dyDescent="0.25">
      <c r="I9001" s="111"/>
      <c r="J9001" s="111"/>
      <c r="K9001" s="111"/>
      <c r="L9001" s="111"/>
      <c r="M9001" s="111"/>
      <c r="N9001" s="111"/>
      <c r="O9001" s="112"/>
      <c r="AF9001" s="109"/>
      <c r="AG9001" s="109"/>
      <c r="AH9001" s="109"/>
      <c r="AN9001" s="109"/>
      <c r="AO9001" s="109"/>
      <c r="AP9001" s="109"/>
      <c r="BF9001" s="305"/>
      <c r="BG9001" s="305"/>
      <c r="BJ9001" s="344"/>
      <c r="BK9001" s="344"/>
      <c r="BS9001" s="305"/>
      <c r="BT9001" s="305"/>
      <c r="BU9001" s="305"/>
      <c r="BV9001" s="305"/>
      <c r="BW9001" s="305"/>
      <c r="BX9001" s="305"/>
      <c r="BY9001" s="305"/>
      <c r="BZ9001" s="305"/>
      <c r="CA9001" s="305"/>
      <c r="CE9001" s="110"/>
    </row>
    <row r="9002" spans="9:83" s="108" customFormat="1" x14ac:dyDescent="0.25">
      <c r="I9002" s="111"/>
      <c r="J9002" s="111"/>
      <c r="K9002" s="111"/>
      <c r="L9002" s="111"/>
      <c r="M9002" s="111"/>
      <c r="N9002" s="111"/>
      <c r="O9002" s="112"/>
      <c r="AF9002" s="109"/>
      <c r="AG9002" s="109"/>
      <c r="AH9002" s="109"/>
      <c r="AN9002" s="109"/>
      <c r="AO9002" s="109"/>
      <c r="AP9002" s="109"/>
      <c r="BF9002" s="305"/>
      <c r="BG9002" s="305"/>
      <c r="BJ9002" s="344"/>
      <c r="BK9002" s="344"/>
      <c r="BS9002" s="305"/>
      <c r="BT9002" s="305"/>
      <c r="BU9002" s="305"/>
      <c r="BV9002" s="305"/>
      <c r="BW9002" s="305"/>
      <c r="BX9002" s="305"/>
      <c r="BY9002" s="305"/>
      <c r="BZ9002" s="305"/>
      <c r="CA9002" s="305"/>
      <c r="CE9002" s="110"/>
    </row>
    <row r="9003" spans="9:83" s="108" customFormat="1" x14ac:dyDescent="0.25">
      <c r="I9003" s="111"/>
      <c r="J9003" s="111"/>
      <c r="K9003" s="111"/>
      <c r="L9003" s="111"/>
      <c r="M9003" s="111"/>
      <c r="N9003" s="111"/>
      <c r="O9003" s="112"/>
      <c r="AF9003" s="109"/>
      <c r="AG9003" s="109"/>
      <c r="AH9003" s="109"/>
      <c r="AN9003" s="109"/>
      <c r="AO9003" s="109"/>
      <c r="AP9003" s="109"/>
      <c r="BF9003" s="305"/>
      <c r="BG9003" s="305"/>
      <c r="BJ9003" s="344"/>
      <c r="BK9003" s="344"/>
      <c r="BS9003" s="305"/>
      <c r="BT9003" s="305"/>
      <c r="BU9003" s="305"/>
      <c r="BV9003" s="305"/>
      <c r="BW9003" s="305"/>
      <c r="BX9003" s="305"/>
      <c r="BY9003" s="305"/>
      <c r="BZ9003" s="305"/>
      <c r="CA9003" s="305"/>
      <c r="CE9003" s="110"/>
    </row>
    <row r="9004" spans="9:83" s="108" customFormat="1" x14ac:dyDescent="0.25">
      <c r="I9004" s="111"/>
      <c r="J9004" s="111"/>
      <c r="K9004" s="111"/>
      <c r="L9004" s="111"/>
      <c r="M9004" s="111"/>
      <c r="N9004" s="111"/>
      <c r="O9004" s="112"/>
      <c r="AF9004" s="109"/>
      <c r="AG9004" s="109"/>
      <c r="AH9004" s="109"/>
      <c r="AN9004" s="109"/>
      <c r="AO9004" s="109"/>
      <c r="AP9004" s="109"/>
      <c r="BF9004" s="305"/>
      <c r="BG9004" s="305"/>
      <c r="BJ9004" s="344"/>
      <c r="BK9004" s="344"/>
      <c r="BS9004" s="305"/>
      <c r="BT9004" s="305"/>
      <c r="BU9004" s="305"/>
      <c r="BV9004" s="305"/>
      <c r="BW9004" s="305"/>
      <c r="BX9004" s="305"/>
      <c r="BY9004" s="305"/>
      <c r="BZ9004" s="305"/>
      <c r="CA9004" s="305"/>
      <c r="CE9004" s="110"/>
    </row>
    <row r="9005" spans="9:83" s="108" customFormat="1" x14ac:dyDescent="0.25">
      <c r="I9005" s="111"/>
      <c r="J9005" s="111"/>
      <c r="K9005" s="111"/>
      <c r="L9005" s="111"/>
      <c r="M9005" s="111"/>
      <c r="N9005" s="111"/>
      <c r="O9005" s="112"/>
      <c r="AF9005" s="109"/>
      <c r="AG9005" s="109"/>
      <c r="AH9005" s="109"/>
      <c r="AN9005" s="109"/>
      <c r="AO9005" s="109"/>
      <c r="AP9005" s="109"/>
      <c r="BF9005" s="305"/>
      <c r="BG9005" s="305"/>
      <c r="BJ9005" s="344"/>
      <c r="BK9005" s="344"/>
      <c r="BS9005" s="305"/>
      <c r="BT9005" s="305"/>
      <c r="BU9005" s="305"/>
      <c r="BV9005" s="305"/>
      <c r="BW9005" s="305"/>
      <c r="BX9005" s="305"/>
      <c r="BY9005" s="305"/>
      <c r="BZ9005" s="305"/>
      <c r="CA9005" s="305"/>
      <c r="CE9005" s="110"/>
    </row>
    <row r="9006" spans="9:83" s="108" customFormat="1" x14ac:dyDescent="0.25">
      <c r="I9006" s="111"/>
      <c r="J9006" s="111"/>
      <c r="K9006" s="111"/>
      <c r="L9006" s="111"/>
      <c r="M9006" s="111"/>
      <c r="N9006" s="111"/>
      <c r="O9006" s="112"/>
      <c r="AF9006" s="109"/>
      <c r="AG9006" s="109"/>
      <c r="AH9006" s="109"/>
      <c r="AN9006" s="109"/>
      <c r="AO9006" s="109"/>
      <c r="AP9006" s="109"/>
      <c r="BF9006" s="305"/>
      <c r="BG9006" s="305"/>
      <c r="BJ9006" s="344"/>
      <c r="BK9006" s="344"/>
      <c r="BS9006" s="305"/>
      <c r="BT9006" s="305"/>
      <c r="BU9006" s="305"/>
      <c r="BV9006" s="305"/>
      <c r="BW9006" s="305"/>
      <c r="BX9006" s="305"/>
      <c r="BY9006" s="305"/>
      <c r="BZ9006" s="305"/>
      <c r="CA9006" s="305"/>
      <c r="CE9006" s="110"/>
    </row>
    <row r="9007" spans="9:83" s="108" customFormat="1" x14ac:dyDescent="0.25">
      <c r="I9007" s="111"/>
      <c r="J9007" s="111"/>
      <c r="K9007" s="111"/>
      <c r="L9007" s="111"/>
      <c r="M9007" s="111"/>
      <c r="N9007" s="111"/>
      <c r="O9007" s="112"/>
      <c r="AF9007" s="109"/>
      <c r="AG9007" s="109"/>
      <c r="AH9007" s="109"/>
      <c r="AN9007" s="109"/>
      <c r="AO9007" s="109"/>
      <c r="AP9007" s="109"/>
      <c r="BF9007" s="305"/>
      <c r="BG9007" s="305"/>
      <c r="BJ9007" s="344"/>
      <c r="BK9007" s="344"/>
      <c r="BS9007" s="305"/>
      <c r="BT9007" s="305"/>
      <c r="BU9007" s="305"/>
      <c r="BV9007" s="305"/>
      <c r="BW9007" s="305"/>
      <c r="BX9007" s="305"/>
      <c r="BY9007" s="305"/>
      <c r="BZ9007" s="305"/>
      <c r="CA9007" s="305"/>
      <c r="CE9007" s="110"/>
    </row>
    <row r="9008" spans="9:83" s="108" customFormat="1" x14ac:dyDescent="0.25">
      <c r="I9008" s="111"/>
      <c r="J9008" s="111"/>
      <c r="K9008" s="111"/>
      <c r="L9008" s="111"/>
      <c r="M9008" s="111"/>
      <c r="N9008" s="111"/>
      <c r="O9008" s="112"/>
      <c r="AF9008" s="109"/>
      <c r="AG9008" s="109"/>
      <c r="AH9008" s="109"/>
      <c r="AN9008" s="109"/>
      <c r="AO9008" s="109"/>
      <c r="AP9008" s="109"/>
      <c r="BF9008" s="305"/>
      <c r="BG9008" s="305"/>
      <c r="BJ9008" s="344"/>
      <c r="BK9008" s="344"/>
      <c r="BS9008" s="305"/>
      <c r="BT9008" s="305"/>
      <c r="BU9008" s="305"/>
      <c r="BV9008" s="305"/>
      <c r="BW9008" s="305"/>
      <c r="BX9008" s="305"/>
      <c r="BY9008" s="305"/>
      <c r="BZ9008" s="305"/>
      <c r="CA9008" s="305"/>
      <c r="CE9008" s="110"/>
    </row>
    <row r="9009" spans="9:83" s="108" customFormat="1" x14ac:dyDescent="0.25">
      <c r="I9009" s="111"/>
      <c r="J9009" s="111"/>
      <c r="K9009" s="111"/>
      <c r="L9009" s="111"/>
      <c r="M9009" s="111"/>
      <c r="N9009" s="111"/>
      <c r="O9009" s="112"/>
      <c r="AF9009" s="109"/>
      <c r="AG9009" s="109"/>
      <c r="AH9009" s="109"/>
      <c r="AN9009" s="109"/>
      <c r="AO9009" s="109"/>
      <c r="AP9009" s="109"/>
      <c r="BF9009" s="305"/>
      <c r="BG9009" s="305"/>
      <c r="BJ9009" s="344"/>
      <c r="BK9009" s="344"/>
      <c r="BS9009" s="305"/>
      <c r="BT9009" s="305"/>
      <c r="BU9009" s="305"/>
      <c r="BV9009" s="305"/>
      <c r="BW9009" s="305"/>
      <c r="BX9009" s="305"/>
      <c r="BY9009" s="305"/>
      <c r="BZ9009" s="305"/>
      <c r="CA9009" s="305"/>
      <c r="CE9009" s="110"/>
    </row>
    <row r="9010" spans="9:83" s="108" customFormat="1" x14ac:dyDescent="0.25">
      <c r="I9010" s="111"/>
      <c r="J9010" s="111"/>
      <c r="K9010" s="111"/>
      <c r="L9010" s="111"/>
      <c r="M9010" s="111"/>
      <c r="N9010" s="111"/>
      <c r="O9010" s="112"/>
      <c r="AF9010" s="109"/>
      <c r="AG9010" s="109"/>
      <c r="AH9010" s="109"/>
      <c r="AN9010" s="109"/>
      <c r="AO9010" s="109"/>
      <c r="AP9010" s="109"/>
      <c r="BF9010" s="305"/>
      <c r="BG9010" s="305"/>
      <c r="BJ9010" s="344"/>
      <c r="BK9010" s="344"/>
      <c r="BS9010" s="305"/>
      <c r="BT9010" s="305"/>
      <c r="BU9010" s="305"/>
      <c r="BV9010" s="305"/>
      <c r="BW9010" s="305"/>
      <c r="BX9010" s="305"/>
      <c r="BY9010" s="305"/>
      <c r="BZ9010" s="305"/>
      <c r="CA9010" s="305"/>
      <c r="CE9010" s="110"/>
    </row>
    <row r="9011" spans="9:83" s="108" customFormat="1" x14ac:dyDescent="0.25">
      <c r="I9011" s="111"/>
      <c r="J9011" s="111"/>
      <c r="K9011" s="111"/>
      <c r="L9011" s="111"/>
      <c r="M9011" s="111"/>
      <c r="N9011" s="111"/>
      <c r="O9011" s="112"/>
      <c r="AF9011" s="109"/>
      <c r="AG9011" s="109"/>
      <c r="AH9011" s="109"/>
      <c r="AN9011" s="109"/>
      <c r="AO9011" s="109"/>
      <c r="AP9011" s="109"/>
      <c r="BF9011" s="305"/>
      <c r="BG9011" s="305"/>
      <c r="BJ9011" s="344"/>
      <c r="BK9011" s="344"/>
      <c r="BS9011" s="305"/>
      <c r="BT9011" s="305"/>
      <c r="BU9011" s="305"/>
      <c r="BV9011" s="305"/>
      <c r="BW9011" s="305"/>
      <c r="BX9011" s="305"/>
      <c r="BY9011" s="305"/>
      <c r="BZ9011" s="305"/>
      <c r="CA9011" s="305"/>
      <c r="CE9011" s="110"/>
    </row>
    <row r="9012" spans="9:83" s="108" customFormat="1" x14ac:dyDescent="0.25">
      <c r="I9012" s="111"/>
      <c r="J9012" s="111"/>
      <c r="K9012" s="111"/>
      <c r="L9012" s="111"/>
      <c r="M9012" s="111"/>
      <c r="N9012" s="111"/>
      <c r="O9012" s="112"/>
      <c r="AF9012" s="109"/>
      <c r="AG9012" s="109"/>
      <c r="AH9012" s="109"/>
      <c r="AN9012" s="109"/>
      <c r="AO9012" s="109"/>
      <c r="AP9012" s="109"/>
      <c r="BF9012" s="305"/>
      <c r="BG9012" s="305"/>
      <c r="BJ9012" s="344"/>
      <c r="BK9012" s="344"/>
      <c r="BS9012" s="305"/>
      <c r="BT9012" s="305"/>
      <c r="BU9012" s="305"/>
      <c r="BV9012" s="305"/>
      <c r="BW9012" s="305"/>
      <c r="BX9012" s="305"/>
      <c r="BY9012" s="305"/>
      <c r="BZ9012" s="305"/>
      <c r="CA9012" s="305"/>
      <c r="CE9012" s="110"/>
    </row>
    <row r="9013" spans="9:83" s="108" customFormat="1" x14ac:dyDescent="0.25">
      <c r="I9013" s="111"/>
      <c r="J9013" s="111"/>
      <c r="K9013" s="111"/>
      <c r="L9013" s="111"/>
      <c r="M9013" s="111"/>
      <c r="N9013" s="111"/>
      <c r="O9013" s="112"/>
      <c r="AF9013" s="109"/>
      <c r="AG9013" s="109"/>
      <c r="AH9013" s="109"/>
      <c r="AN9013" s="109"/>
      <c r="AO9013" s="109"/>
      <c r="AP9013" s="109"/>
      <c r="BF9013" s="305"/>
      <c r="BG9013" s="305"/>
      <c r="BJ9013" s="344"/>
      <c r="BK9013" s="344"/>
      <c r="BS9013" s="305"/>
      <c r="BT9013" s="305"/>
      <c r="BU9013" s="305"/>
      <c r="BV9013" s="305"/>
      <c r="BW9013" s="305"/>
      <c r="BX9013" s="305"/>
      <c r="BY9013" s="305"/>
      <c r="BZ9013" s="305"/>
      <c r="CA9013" s="305"/>
      <c r="CE9013" s="110"/>
    </row>
    <row r="9014" spans="9:83" s="108" customFormat="1" x14ac:dyDescent="0.25">
      <c r="I9014" s="111"/>
      <c r="J9014" s="111"/>
      <c r="K9014" s="111"/>
      <c r="L9014" s="111"/>
      <c r="M9014" s="111"/>
      <c r="N9014" s="111"/>
      <c r="O9014" s="112"/>
      <c r="AF9014" s="109"/>
      <c r="AG9014" s="109"/>
      <c r="AH9014" s="109"/>
      <c r="AN9014" s="109"/>
      <c r="AO9014" s="109"/>
      <c r="AP9014" s="109"/>
      <c r="BF9014" s="305"/>
      <c r="BG9014" s="305"/>
      <c r="BJ9014" s="344"/>
      <c r="BK9014" s="344"/>
      <c r="BS9014" s="305"/>
      <c r="BT9014" s="305"/>
      <c r="BU9014" s="305"/>
      <c r="BV9014" s="305"/>
      <c r="BW9014" s="305"/>
      <c r="BX9014" s="305"/>
      <c r="BY9014" s="305"/>
      <c r="BZ9014" s="305"/>
      <c r="CA9014" s="305"/>
      <c r="CE9014" s="110"/>
    </row>
    <row r="9015" spans="9:83" s="108" customFormat="1" x14ac:dyDescent="0.25">
      <c r="I9015" s="111"/>
      <c r="J9015" s="111"/>
      <c r="K9015" s="111"/>
      <c r="L9015" s="111"/>
      <c r="M9015" s="111"/>
      <c r="N9015" s="111"/>
      <c r="O9015" s="112"/>
      <c r="AF9015" s="109"/>
      <c r="AG9015" s="109"/>
      <c r="AH9015" s="109"/>
      <c r="AN9015" s="109"/>
      <c r="AO9015" s="109"/>
      <c r="AP9015" s="109"/>
      <c r="BF9015" s="305"/>
      <c r="BG9015" s="305"/>
      <c r="BJ9015" s="344"/>
      <c r="BK9015" s="344"/>
      <c r="BS9015" s="305"/>
      <c r="BT9015" s="305"/>
      <c r="BU9015" s="305"/>
      <c r="BV9015" s="305"/>
      <c r="BW9015" s="305"/>
      <c r="BX9015" s="305"/>
      <c r="BY9015" s="305"/>
      <c r="BZ9015" s="305"/>
      <c r="CA9015" s="305"/>
      <c r="CE9015" s="110"/>
    </row>
    <row r="9016" spans="9:83" s="108" customFormat="1" x14ac:dyDescent="0.25">
      <c r="I9016" s="111"/>
      <c r="J9016" s="111"/>
      <c r="K9016" s="111"/>
      <c r="L9016" s="111"/>
      <c r="M9016" s="111"/>
      <c r="N9016" s="111"/>
      <c r="O9016" s="112"/>
      <c r="AF9016" s="109"/>
      <c r="AG9016" s="109"/>
      <c r="AH9016" s="109"/>
      <c r="AN9016" s="109"/>
      <c r="AO9016" s="109"/>
      <c r="AP9016" s="109"/>
      <c r="BF9016" s="305"/>
      <c r="BG9016" s="305"/>
      <c r="BJ9016" s="344"/>
      <c r="BK9016" s="344"/>
      <c r="BS9016" s="305"/>
      <c r="BT9016" s="305"/>
      <c r="BU9016" s="305"/>
      <c r="BV9016" s="305"/>
      <c r="BW9016" s="305"/>
      <c r="BX9016" s="305"/>
      <c r="BY9016" s="305"/>
      <c r="BZ9016" s="305"/>
      <c r="CA9016" s="305"/>
      <c r="CE9016" s="110"/>
    </row>
    <row r="9017" spans="9:83" s="108" customFormat="1" x14ac:dyDescent="0.25">
      <c r="I9017" s="111"/>
      <c r="J9017" s="111"/>
      <c r="K9017" s="111"/>
      <c r="L9017" s="111"/>
      <c r="M9017" s="111"/>
      <c r="N9017" s="111"/>
      <c r="O9017" s="112"/>
      <c r="AF9017" s="109"/>
      <c r="AG9017" s="109"/>
      <c r="AH9017" s="109"/>
      <c r="AN9017" s="109"/>
      <c r="AO9017" s="109"/>
      <c r="AP9017" s="109"/>
      <c r="BF9017" s="305"/>
      <c r="BG9017" s="305"/>
      <c r="BJ9017" s="344"/>
      <c r="BK9017" s="344"/>
      <c r="BS9017" s="305"/>
      <c r="BT9017" s="305"/>
      <c r="BU9017" s="305"/>
      <c r="BV9017" s="305"/>
      <c r="BW9017" s="305"/>
      <c r="BX9017" s="305"/>
      <c r="BY9017" s="305"/>
      <c r="BZ9017" s="305"/>
      <c r="CA9017" s="305"/>
      <c r="CE9017" s="110"/>
    </row>
    <row r="9018" spans="9:83" s="108" customFormat="1" x14ac:dyDescent="0.25">
      <c r="I9018" s="111"/>
      <c r="J9018" s="111"/>
      <c r="K9018" s="111"/>
      <c r="L9018" s="111"/>
      <c r="M9018" s="111"/>
      <c r="N9018" s="111"/>
      <c r="O9018" s="112"/>
      <c r="AF9018" s="109"/>
      <c r="AG9018" s="109"/>
      <c r="AH9018" s="109"/>
      <c r="AN9018" s="109"/>
      <c r="AO9018" s="109"/>
      <c r="AP9018" s="109"/>
      <c r="BF9018" s="305"/>
      <c r="BG9018" s="305"/>
      <c r="BJ9018" s="344"/>
      <c r="BK9018" s="344"/>
      <c r="BS9018" s="305"/>
      <c r="BT9018" s="305"/>
      <c r="BU9018" s="305"/>
      <c r="BV9018" s="305"/>
      <c r="BW9018" s="305"/>
      <c r="BX9018" s="305"/>
      <c r="BY9018" s="305"/>
      <c r="BZ9018" s="305"/>
      <c r="CA9018" s="305"/>
      <c r="CE9018" s="110"/>
    </row>
    <row r="9019" spans="9:83" s="108" customFormat="1" x14ac:dyDescent="0.25">
      <c r="I9019" s="111"/>
      <c r="J9019" s="111"/>
      <c r="K9019" s="111"/>
      <c r="L9019" s="111"/>
      <c r="M9019" s="111"/>
      <c r="N9019" s="111"/>
      <c r="O9019" s="112"/>
      <c r="AF9019" s="109"/>
      <c r="AG9019" s="109"/>
      <c r="AH9019" s="109"/>
      <c r="AN9019" s="109"/>
      <c r="AO9019" s="109"/>
      <c r="AP9019" s="109"/>
      <c r="BF9019" s="305"/>
      <c r="BG9019" s="305"/>
      <c r="BJ9019" s="344"/>
      <c r="BK9019" s="344"/>
      <c r="BS9019" s="305"/>
      <c r="BT9019" s="305"/>
      <c r="BU9019" s="305"/>
      <c r="BV9019" s="305"/>
      <c r="BW9019" s="305"/>
      <c r="BX9019" s="305"/>
      <c r="BY9019" s="305"/>
      <c r="BZ9019" s="305"/>
      <c r="CA9019" s="305"/>
      <c r="CE9019" s="110"/>
    </row>
    <row r="9020" spans="9:83" s="108" customFormat="1" x14ac:dyDescent="0.25">
      <c r="I9020" s="111"/>
      <c r="J9020" s="111"/>
      <c r="K9020" s="111"/>
      <c r="L9020" s="111"/>
      <c r="M9020" s="111"/>
      <c r="N9020" s="111"/>
      <c r="O9020" s="112"/>
      <c r="AF9020" s="109"/>
      <c r="AG9020" s="109"/>
      <c r="AH9020" s="109"/>
      <c r="AN9020" s="109"/>
      <c r="AO9020" s="109"/>
      <c r="AP9020" s="109"/>
      <c r="BF9020" s="305"/>
      <c r="BG9020" s="305"/>
      <c r="BJ9020" s="344"/>
      <c r="BK9020" s="344"/>
      <c r="BS9020" s="305"/>
      <c r="BT9020" s="305"/>
      <c r="BU9020" s="305"/>
      <c r="BV9020" s="305"/>
      <c r="BW9020" s="305"/>
      <c r="BX9020" s="305"/>
      <c r="BY9020" s="305"/>
      <c r="BZ9020" s="305"/>
      <c r="CA9020" s="305"/>
      <c r="CE9020" s="110"/>
    </row>
    <row r="9021" spans="9:83" s="108" customFormat="1" x14ac:dyDescent="0.25">
      <c r="I9021" s="111"/>
      <c r="J9021" s="111"/>
      <c r="K9021" s="111"/>
      <c r="L9021" s="111"/>
      <c r="M9021" s="111"/>
      <c r="N9021" s="111"/>
      <c r="O9021" s="112"/>
      <c r="AF9021" s="109"/>
      <c r="AG9021" s="109"/>
      <c r="AH9021" s="109"/>
      <c r="AN9021" s="109"/>
      <c r="AO9021" s="109"/>
      <c r="AP9021" s="109"/>
      <c r="BF9021" s="305"/>
      <c r="BG9021" s="305"/>
      <c r="BJ9021" s="344"/>
      <c r="BK9021" s="344"/>
      <c r="BS9021" s="305"/>
      <c r="BT9021" s="305"/>
      <c r="BU9021" s="305"/>
      <c r="BV9021" s="305"/>
      <c r="BW9021" s="305"/>
      <c r="BX9021" s="305"/>
      <c r="BY9021" s="305"/>
      <c r="BZ9021" s="305"/>
      <c r="CA9021" s="305"/>
      <c r="CE9021" s="110"/>
    </row>
    <row r="9022" spans="9:83" s="108" customFormat="1" x14ac:dyDescent="0.25">
      <c r="I9022" s="111"/>
      <c r="J9022" s="111"/>
      <c r="K9022" s="111"/>
      <c r="L9022" s="111"/>
      <c r="M9022" s="111"/>
      <c r="N9022" s="111"/>
      <c r="O9022" s="112"/>
      <c r="AF9022" s="109"/>
      <c r="AG9022" s="109"/>
      <c r="AH9022" s="109"/>
      <c r="AN9022" s="109"/>
      <c r="AO9022" s="109"/>
      <c r="AP9022" s="109"/>
      <c r="BF9022" s="305"/>
      <c r="BG9022" s="305"/>
      <c r="BJ9022" s="344"/>
      <c r="BK9022" s="344"/>
      <c r="BS9022" s="305"/>
      <c r="BT9022" s="305"/>
      <c r="BU9022" s="305"/>
      <c r="BV9022" s="305"/>
      <c r="BW9022" s="305"/>
      <c r="BX9022" s="305"/>
      <c r="BY9022" s="305"/>
      <c r="BZ9022" s="305"/>
      <c r="CA9022" s="305"/>
      <c r="CE9022" s="110"/>
    </row>
    <row r="9023" spans="9:83" s="108" customFormat="1" x14ac:dyDescent="0.25">
      <c r="I9023" s="111"/>
      <c r="J9023" s="111"/>
      <c r="K9023" s="111"/>
      <c r="L9023" s="111"/>
      <c r="M9023" s="111"/>
      <c r="N9023" s="111"/>
      <c r="O9023" s="112"/>
      <c r="AF9023" s="109"/>
      <c r="AG9023" s="109"/>
      <c r="AH9023" s="109"/>
      <c r="AN9023" s="109"/>
      <c r="AO9023" s="109"/>
      <c r="AP9023" s="109"/>
      <c r="BF9023" s="305"/>
      <c r="BG9023" s="305"/>
      <c r="BJ9023" s="344"/>
      <c r="BK9023" s="344"/>
      <c r="BS9023" s="305"/>
      <c r="BT9023" s="305"/>
      <c r="BU9023" s="305"/>
      <c r="BV9023" s="305"/>
      <c r="BW9023" s="305"/>
      <c r="BX9023" s="305"/>
      <c r="BY9023" s="305"/>
      <c r="BZ9023" s="305"/>
      <c r="CA9023" s="305"/>
      <c r="CE9023" s="110"/>
    </row>
    <row r="9024" spans="9:83" s="108" customFormat="1" x14ac:dyDescent="0.25">
      <c r="I9024" s="111"/>
      <c r="J9024" s="111"/>
      <c r="K9024" s="111"/>
      <c r="L9024" s="111"/>
      <c r="M9024" s="111"/>
      <c r="N9024" s="111"/>
      <c r="O9024" s="112"/>
      <c r="AF9024" s="109"/>
      <c r="AG9024" s="109"/>
      <c r="AH9024" s="109"/>
      <c r="AN9024" s="109"/>
      <c r="AO9024" s="109"/>
      <c r="AP9024" s="109"/>
      <c r="BF9024" s="305"/>
      <c r="BG9024" s="305"/>
      <c r="BJ9024" s="344"/>
      <c r="BK9024" s="344"/>
      <c r="BS9024" s="305"/>
      <c r="BT9024" s="305"/>
      <c r="BU9024" s="305"/>
      <c r="BV9024" s="305"/>
      <c r="BW9024" s="305"/>
      <c r="BX9024" s="305"/>
      <c r="BY9024" s="305"/>
      <c r="BZ9024" s="305"/>
      <c r="CA9024" s="305"/>
      <c r="CE9024" s="110"/>
    </row>
    <row r="9025" spans="9:83" s="108" customFormat="1" x14ac:dyDescent="0.25">
      <c r="I9025" s="111"/>
      <c r="J9025" s="111"/>
      <c r="K9025" s="111"/>
      <c r="L9025" s="111"/>
      <c r="M9025" s="111"/>
      <c r="N9025" s="111"/>
      <c r="O9025" s="112"/>
      <c r="AF9025" s="109"/>
      <c r="AG9025" s="109"/>
      <c r="AH9025" s="109"/>
      <c r="AN9025" s="109"/>
      <c r="AO9025" s="109"/>
      <c r="AP9025" s="109"/>
      <c r="BF9025" s="305"/>
      <c r="BG9025" s="305"/>
      <c r="BJ9025" s="344"/>
      <c r="BK9025" s="344"/>
      <c r="BS9025" s="305"/>
      <c r="BT9025" s="305"/>
      <c r="BU9025" s="305"/>
      <c r="BV9025" s="305"/>
      <c r="BW9025" s="305"/>
      <c r="BX9025" s="305"/>
      <c r="BY9025" s="305"/>
      <c r="BZ9025" s="305"/>
      <c r="CA9025" s="305"/>
      <c r="CE9025" s="110"/>
    </row>
    <row r="9026" spans="9:83" s="108" customFormat="1" x14ac:dyDescent="0.25">
      <c r="I9026" s="111"/>
      <c r="J9026" s="111"/>
      <c r="K9026" s="111"/>
      <c r="L9026" s="111"/>
      <c r="M9026" s="111"/>
      <c r="N9026" s="111"/>
      <c r="O9026" s="112"/>
      <c r="AF9026" s="109"/>
      <c r="AG9026" s="109"/>
      <c r="AH9026" s="109"/>
      <c r="AN9026" s="109"/>
      <c r="AO9026" s="109"/>
      <c r="AP9026" s="109"/>
      <c r="BF9026" s="305"/>
      <c r="BG9026" s="305"/>
      <c r="BJ9026" s="344"/>
      <c r="BK9026" s="344"/>
      <c r="BS9026" s="305"/>
      <c r="BT9026" s="305"/>
      <c r="BU9026" s="305"/>
      <c r="BV9026" s="305"/>
      <c r="BW9026" s="305"/>
      <c r="BX9026" s="305"/>
      <c r="BY9026" s="305"/>
      <c r="BZ9026" s="305"/>
      <c r="CA9026" s="305"/>
      <c r="CE9026" s="110"/>
    </row>
    <row r="9027" spans="9:83" s="108" customFormat="1" x14ac:dyDescent="0.25">
      <c r="I9027" s="111"/>
      <c r="J9027" s="111"/>
      <c r="K9027" s="111"/>
      <c r="L9027" s="111"/>
      <c r="M9027" s="111"/>
      <c r="N9027" s="111"/>
      <c r="O9027" s="112"/>
      <c r="AF9027" s="109"/>
      <c r="AG9027" s="109"/>
      <c r="AH9027" s="109"/>
      <c r="AN9027" s="109"/>
      <c r="AO9027" s="109"/>
      <c r="AP9027" s="109"/>
      <c r="BF9027" s="305"/>
      <c r="BG9027" s="305"/>
      <c r="BJ9027" s="344"/>
      <c r="BK9027" s="344"/>
      <c r="BS9027" s="305"/>
      <c r="BT9027" s="305"/>
      <c r="BU9027" s="305"/>
      <c r="BV9027" s="305"/>
      <c r="BW9027" s="305"/>
      <c r="BX9027" s="305"/>
      <c r="BY9027" s="305"/>
      <c r="BZ9027" s="305"/>
      <c r="CA9027" s="305"/>
      <c r="CE9027" s="110"/>
    </row>
    <row r="9028" spans="9:83" s="108" customFormat="1" x14ac:dyDescent="0.25">
      <c r="I9028" s="111"/>
      <c r="J9028" s="111"/>
      <c r="K9028" s="111"/>
      <c r="L9028" s="111"/>
      <c r="M9028" s="111"/>
      <c r="N9028" s="111"/>
      <c r="O9028" s="112"/>
      <c r="AF9028" s="109"/>
      <c r="AG9028" s="109"/>
      <c r="AH9028" s="109"/>
      <c r="AN9028" s="109"/>
      <c r="AO9028" s="109"/>
      <c r="AP9028" s="109"/>
      <c r="BF9028" s="305"/>
      <c r="BG9028" s="305"/>
      <c r="BJ9028" s="344"/>
      <c r="BK9028" s="344"/>
      <c r="BS9028" s="305"/>
      <c r="BT9028" s="305"/>
      <c r="BU9028" s="305"/>
      <c r="BV9028" s="305"/>
      <c r="BW9028" s="305"/>
      <c r="BX9028" s="305"/>
      <c r="BY9028" s="305"/>
      <c r="BZ9028" s="305"/>
      <c r="CA9028" s="305"/>
      <c r="CE9028" s="110"/>
    </row>
    <row r="9029" spans="9:83" s="108" customFormat="1" x14ac:dyDescent="0.25">
      <c r="I9029" s="111"/>
      <c r="J9029" s="111"/>
      <c r="K9029" s="111"/>
      <c r="L9029" s="111"/>
      <c r="M9029" s="111"/>
      <c r="N9029" s="111"/>
      <c r="O9029" s="112"/>
      <c r="AF9029" s="109"/>
      <c r="AG9029" s="109"/>
      <c r="AH9029" s="109"/>
      <c r="AN9029" s="109"/>
      <c r="AO9029" s="109"/>
      <c r="AP9029" s="109"/>
      <c r="BF9029" s="305"/>
      <c r="BG9029" s="305"/>
      <c r="BJ9029" s="344"/>
      <c r="BK9029" s="344"/>
      <c r="BS9029" s="305"/>
      <c r="BT9029" s="305"/>
      <c r="BU9029" s="305"/>
      <c r="BV9029" s="305"/>
      <c r="BW9029" s="305"/>
      <c r="BX9029" s="305"/>
      <c r="BY9029" s="305"/>
      <c r="BZ9029" s="305"/>
      <c r="CA9029" s="305"/>
      <c r="CE9029" s="110"/>
    </row>
    <row r="9030" spans="9:83" s="108" customFormat="1" x14ac:dyDescent="0.25">
      <c r="I9030" s="111"/>
      <c r="J9030" s="111"/>
      <c r="K9030" s="111"/>
      <c r="L9030" s="111"/>
      <c r="M9030" s="111"/>
      <c r="N9030" s="111"/>
      <c r="O9030" s="112"/>
      <c r="AF9030" s="109"/>
      <c r="AG9030" s="109"/>
      <c r="AH9030" s="109"/>
      <c r="AN9030" s="109"/>
      <c r="AO9030" s="109"/>
      <c r="AP9030" s="109"/>
      <c r="BF9030" s="305"/>
      <c r="BG9030" s="305"/>
      <c r="BJ9030" s="344"/>
      <c r="BK9030" s="344"/>
      <c r="BS9030" s="305"/>
      <c r="BT9030" s="305"/>
      <c r="BU9030" s="305"/>
      <c r="BV9030" s="305"/>
      <c r="BW9030" s="305"/>
      <c r="BX9030" s="305"/>
      <c r="BY9030" s="305"/>
      <c r="BZ9030" s="305"/>
      <c r="CA9030" s="305"/>
      <c r="CE9030" s="110"/>
    </row>
    <row r="9031" spans="9:83" s="108" customFormat="1" x14ac:dyDescent="0.25">
      <c r="I9031" s="111"/>
      <c r="J9031" s="111"/>
      <c r="K9031" s="111"/>
      <c r="L9031" s="111"/>
      <c r="M9031" s="111"/>
      <c r="N9031" s="111"/>
      <c r="O9031" s="112"/>
      <c r="AF9031" s="109"/>
      <c r="AG9031" s="109"/>
      <c r="AH9031" s="109"/>
      <c r="AN9031" s="109"/>
      <c r="AO9031" s="109"/>
      <c r="AP9031" s="109"/>
      <c r="BF9031" s="305"/>
      <c r="BG9031" s="305"/>
      <c r="BJ9031" s="344"/>
      <c r="BK9031" s="344"/>
      <c r="BS9031" s="305"/>
      <c r="BT9031" s="305"/>
      <c r="BU9031" s="305"/>
      <c r="BV9031" s="305"/>
      <c r="BW9031" s="305"/>
      <c r="BX9031" s="305"/>
      <c r="BY9031" s="305"/>
      <c r="BZ9031" s="305"/>
      <c r="CA9031" s="305"/>
      <c r="CE9031" s="110"/>
    </row>
    <row r="9032" spans="9:83" s="108" customFormat="1" x14ac:dyDescent="0.25">
      <c r="I9032" s="111"/>
      <c r="J9032" s="111"/>
      <c r="K9032" s="111"/>
      <c r="L9032" s="111"/>
      <c r="M9032" s="111"/>
      <c r="N9032" s="111"/>
      <c r="O9032" s="112"/>
      <c r="AF9032" s="109"/>
      <c r="AG9032" s="109"/>
      <c r="AH9032" s="109"/>
      <c r="AN9032" s="109"/>
      <c r="AO9032" s="109"/>
      <c r="AP9032" s="109"/>
      <c r="BF9032" s="305"/>
      <c r="BG9032" s="305"/>
      <c r="BJ9032" s="344"/>
      <c r="BK9032" s="344"/>
      <c r="BS9032" s="305"/>
      <c r="BT9032" s="305"/>
      <c r="BU9032" s="305"/>
      <c r="BV9032" s="305"/>
      <c r="BW9032" s="305"/>
      <c r="BX9032" s="305"/>
      <c r="BY9032" s="305"/>
      <c r="BZ9032" s="305"/>
      <c r="CA9032" s="305"/>
      <c r="CE9032" s="110"/>
    </row>
    <row r="9033" spans="9:83" s="108" customFormat="1" x14ac:dyDescent="0.25">
      <c r="I9033" s="111"/>
      <c r="J9033" s="111"/>
      <c r="K9033" s="111"/>
      <c r="L9033" s="111"/>
      <c r="M9033" s="111"/>
      <c r="N9033" s="111"/>
      <c r="O9033" s="112"/>
      <c r="AF9033" s="109"/>
      <c r="AG9033" s="109"/>
      <c r="AH9033" s="109"/>
      <c r="AN9033" s="109"/>
      <c r="AO9033" s="109"/>
      <c r="AP9033" s="109"/>
      <c r="BF9033" s="305"/>
      <c r="BG9033" s="305"/>
      <c r="BJ9033" s="344"/>
      <c r="BK9033" s="344"/>
      <c r="BS9033" s="305"/>
      <c r="BT9033" s="305"/>
      <c r="BU9033" s="305"/>
      <c r="BV9033" s="305"/>
      <c r="BW9033" s="305"/>
      <c r="BX9033" s="305"/>
      <c r="BY9033" s="305"/>
      <c r="BZ9033" s="305"/>
      <c r="CA9033" s="305"/>
      <c r="CE9033" s="110"/>
    </row>
    <row r="9034" spans="9:83" s="108" customFormat="1" x14ac:dyDescent="0.25">
      <c r="I9034" s="111"/>
      <c r="J9034" s="111"/>
      <c r="K9034" s="111"/>
      <c r="L9034" s="111"/>
      <c r="M9034" s="111"/>
      <c r="N9034" s="111"/>
      <c r="O9034" s="112"/>
      <c r="AF9034" s="109"/>
      <c r="AG9034" s="109"/>
      <c r="AH9034" s="109"/>
      <c r="AN9034" s="109"/>
      <c r="AO9034" s="109"/>
      <c r="AP9034" s="109"/>
      <c r="BF9034" s="305"/>
      <c r="BG9034" s="305"/>
      <c r="BJ9034" s="344"/>
      <c r="BK9034" s="344"/>
      <c r="BS9034" s="305"/>
      <c r="BT9034" s="305"/>
      <c r="BU9034" s="305"/>
      <c r="BV9034" s="305"/>
      <c r="BW9034" s="305"/>
      <c r="BX9034" s="305"/>
      <c r="BY9034" s="305"/>
      <c r="BZ9034" s="305"/>
      <c r="CA9034" s="305"/>
      <c r="CE9034" s="110"/>
    </row>
    <row r="9035" spans="9:83" s="108" customFormat="1" x14ac:dyDescent="0.25">
      <c r="I9035" s="111"/>
      <c r="J9035" s="111"/>
      <c r="K9035" s="111"/>
      <c r="L9035" s="111"/>
      <c r="M9035" s="111"/>
      <c r="N9035" s="111"/>
      <c r="O9035" s="112"/>
      <c r="AF9035" s="109"/>
      <c r="AG9035" s="109"/>
      <c r="AH9035" s="109"/>
      <c r="AN9035" s="109"/>
      <c r="AO9035" s="109"/>
      <c r="AP9035" s="109"/>
      <c r="BF9035" s="305"/>
      <c r="BG9035" s="305"/>
      <c r="BJ9035" s="344"/>
      <c r="BK9035" s="344"/>
      <c r="BS9035" s="305"/>
      <c r="BT9035" s="305"/>
      <c r="BU9035" s="305"/>
      <c r="BV9035" s="305"/>
      <c r="BW9035" s="305"/>
      <c r="BX9035" s="305"/>
      <c r="BY9035" s="305"/>
      <c r="BZ9035" s="305"/>
      <c r="CA9035" s="305"/>
      <c r="CE9035" s="110"/>
    </row>
    <row r="9036" spans="9:83" s="108" customFormat="1" x14ac:dyDescent="0.25">
      <c r="I9036" s="111"/>
      <c r="J9036" s="111"/>
      <c r="K9036" s="111"/>
      <c r="L9036" s="111"/>
      <c r="M9036" s="111"/>
      <c r="N9036" s="111"/>
      <c r="O9036" s="112"/>
      <c r="AF9036" s="109"/>
      <c r="AG9036" s="109"/>
      <c r="AH9036" s="109"/>
      <c r="AN9036" s="109"/>
      <c r="AO9036" s="109"/>
      <c r="AP9036" s="109"/>
      <c r="BF9036" s="305"/>
      <c r="BG9036" s="305"/>
      <c r="BJ9036" s="344"/>
      <c r="BK9036" s="344"/>
      <c r="BS9036" s="305"/>
      <c r="BT9036" s="305"/>
      <c r="BU9036" s="305"/>
      <c r="BV9036" s="305"/>
      <c r="BW9036" s="305"/>
      <c r="BX9036" s="305"/>
      <c r="BY9036" s="305"/>
      <c r="BZ9036" s="305"/>
      <c r="CA9036" s="305"/>
      <c r="CE9036" s="110"/>
    </row>
    <row r="9037" spans="9:83" s="108" customFormat="1" x14ac:dyDescent="0.25">
      <c r="I9037" s="111"/>
      <c r="J9037" s="111"/>
      <c r="K9037" s="111"/>
      <c r="L9037" s="111"/>
      <c r="M9037" s="111"/>
      <c r="N9037" s="111"/>
      <c r="O9037" s="112"/>
      <c r="AF9037" s="109"/>
      <c r="AG9037" s="109"/>
      <c r="AH9037" s="109"/>
      <c r="AN9037" s="109"/>
      <c r="AO9037" s="109"/>
      <c r="AP9037" s="109"/>
      <c r="BF9037" s="305"/>
      <c r="BG9037" s="305"/>
      <c r="BJ9037" s="344"/>
      <c r="BK9037" s="344"/>
      <c r="BS9037" s="305"/>
      <c r="BT9037" s="305"/>
      <c r="BU9037" s="305"/>
      <c r="BV9037" s="305"/>
      <c r="BW9037" s="305"/>
      <c r="BX9037" s="305"/>
      <c r="BY9037" s="305"/>
      <c r="BZ9037" s="305"/>
      <c r="CA9037" s="305"/>
      <c r="CE9037" s="110"/>
    </row>
    <row r="9038" spans="9:83" s="108" customFormat="1" x14ac:dyDescent="0.25">
      <c r="I9038" s="111"/>
      <c r="J9038" s="111"/>
      <c r="K9038" s="111"/>
      <c r="L9038" s="111"/>
      <c r="M9038" s="111"/>
      <c r="N9038" s="111"/>
      <c r="O9038" s="112"/>
      <c r="AF9038" s="109"/>
      <c r="AG9038" s="109"/>
      <c r="AH9038" s="109"/>
      <c r="AN9038" s="109"/>
      <c r="AO9038" s="109"/>
      <c r="AP9038" s="109"/>
      <c r="BF9038" s="305"/>
      <c r="BG9038" s="305"/>
      <c r="BJ9038" s="344"/>
      <c r="BK9038" s="344"/>
      <c r="BS9038" s="305"/>
      <c r="BT9038" s="305"/>
      <c r="BU9038" s="305"/>
      <c r="BV9038" s="305"/>
      <c r="BW9038" s="305"/>
      <c r="BX9038" s="305"/>
      <c r="BY9038" s="305"/>
      <c r="BZ9038" s="305"/>
      <c r="CA9038" s="305"/>
      <c r="CE9038" s="110"/>
    </row>
    <row r="9039" spans="9:83" s="108" customFormat="1" x14ac:dyDescent="0.25">
      <c r="I9039" s="111"/>
      <c r="J9039" s="111"/>
      <c r="K9039" s="111"/>
      <c r="L9039" s="111"/>
      <c r="M9039" s="111"/>
      <c r="N9039" s="111"/>
      <c r="O9039" s="112"/>
      <c r="AF9039" s="109"/>
      <c r="AG9039" s="109"/>
      <c r="AH9039" s="109"/>
      <c r="AN9039" s="109"/>
      <c r="AO9039" s="109"/>
      <c r="AP9039" s="109"/>
      <c r="BF9039" s="305"/>
      <c r="BG9039" s="305"/>
      <c r="BJ9039" s="344"/>
      <c r="BK9039" s="344"/>
      <c r="BS9039" s="305"/>
      <c r="BT9039" s="305"/>
      <c r="BU9039" s="305"/>
      <c r="BV9039" s="305"/>
      <c r="BW9039" s="305"/>
      <c r="BX9039" s="305"/>
      <c r="BY9039" s="305"/>
      <c r="BZ9039" s="305"/>
      <c r="CA9039" s="305"/>
      <c r="CE9039" s="110"/>
    </row>
    <row r="9040" spans="9:83" s="108" customFormat="1" x14ac:dyDescent="0.25">
      <c r="I9040" s="111"/>
      <c r="J9040" s="111"/>
      <c r="K9040" s="111"/>
      <c r="L9040" s="111"/>
      <c r="M9040" s="111"/>
      <c r="N9040" s="111"/>
      <c r="O9040" s="112"/>
      <c r="AF9040" s="109"/>
      <c r="AG9040" s="109"/>
      <c r="AH9040" s="109"/>
      <c r="AN9040" s="109"/>
      <c r="AO9040" s="109"/>
      <c r="AP9040" s="109"/>
      <c r="BF9040" s="305"/>
      <c r="BG9040" s="305"/>
      <c r="BJ9040" s="344"/>
      <c r="BK9040" s="344"/>
      <c r="BS9040" s="305"/>
      <c r="BT9040" s="305"/>
      <c r="BU9040" s="305"/>
      <c r="BV9040" s="305"/>
      <c r="BW9040" s="305"/>
      <c r="BX9040" s="305"/>
      <c r="BY9040" s="305"/>
      <c r="BZ9040" s="305"/>
      <c r="CA9040" s="305"/>
      <c r="CE9040" s="110"/>
    </row>
    <row r="9041" spans="9:83" s="108" customFormat="1" x14ac:dyDescent="0.25">
      <c r="I9041" s="111"/>
      <c r="J9041" s="111"/>
      <c r="K9041" s="111"/>
      <c r="L9041" s="111"/>
      <c r="M9041" s="111"/>
      <c r="N9041" s="111"/>
      <c r="O9041" s="112"/>
      <c r="AF9041" s="109"/>
      <c r="AG9041" s="109"/>
      <c r="AH9041" s="109"/>
      <c r="AN9041" s="109"/>
      <c r="AO9041" s="109"/>
      <c r="AP9041" s="109"/>
      <c r="BF9041" s="305"/>
      <c r="BG9041" s="305"/>
      <c r="BJ9041" s="344"/>
      <c r="BK9041" s="344"/>
      <c r="BS9041" s="305"/>
      <c r="BT9041" s="305"/>
      <c r="BU9041" s="305"/>
      <c r="BV9041" s="305"/>
      <c r="BW9041" s="305"/>
      <c r="BX9041" s="305"/>
      <c r="BY9041" s="305"/>
      <c r="BZ9041" s="305"/>
      <c r="CA9041" s="305"/>
      <c r="CE9041" s="110"/>
    </row>
    <row r="9042" spans="9:83" s="108" customFormat="1" x14ac:dyDescent="0.25">
      <c r="I9042" s="111"/>
      <c r="J9042" s="111"/>
      <c r="K9042" s="111"/>
      <c r="L9042" s="111"/>
      <c r="M9042" s="111"/>
      <c r="N9042" s="111"/>
      <c r="O9042" s="112"/>
      <c r="AF9042" s="109"/>
      <c r="AG9042" s="109"/>
      <c r="AH9042" s="109"/>
      <c r="AN9042" s="109"/>
      <c r="AO9042" s="109"/>
      <c r="AP9042" s="109"/>
      <c r="BF9042" s="305"/>
      <c r="BG9042" s="305"/>
      <c r="BJ9042" s="344"/>
      <c r="BK9042" s="344"/>
      <c r="BS9042" s="305"/>
      <c r="BT9042" s="305"/>
      <c r="BU9042" s="305"/>
      <c r="BV9042" s="305"/>
      <c r="BW9042" s="305"/>
      <c r="BX9042" s="305"/>
      <c r="BY9042" s="305"/>
      <c r="BZ9042" s="305"/>
      <c r="CA9042" s="305"/>
      <c r="CE9042" s="110"/>
    </row>
    <row r="9043" spans="9:83" s="108" customFormat="1" x14ac:dyDescent="0.25">
      <c r="I9043" s="111"/>
      <c r="J9043" s="111"/>
      <c r="K9043" s="111"/>
      <c r="L9043" s="111"/>
      <c r="M9043" s="111"/>
      <c r="N9043" s="111"/>
      <c r="O9043" s="112"/>
      <c r="AF9043" s="109"/>
      <c r="AG9043" s="109"/>
      <c r="AH9043" s="109"/>
      <c r="AN9043" s="109"/>
      <c r="AO9043" s="109"/>
      <c r="AP9043" s="109"/>
      <c r="BF9043" s="305"/>
      <c r="BG9043" s="305"/>
      <c r="BJ9043" s="344"/>
      <c r="BK9043" s="344"/>
      <c r="BS9043" s="305"/>
      <c r="BT9043" s="305"/>
      <c r="BU9043" s="305"/>
      <c r="BV9043" s="305"/>
      <c r="BW9043" s="305"/>
      <c r="BX9043" s="305"/>
      <c r="BY9043" s="305"/>
      <c r="BZ9043" s="305"/>
      <c r="CA9043" s="305"/>
      <c r="CE9043" s="110"/>
    </row>
    <row r="9044" spans="9:83" s="108" customFormat="1" x14ac:dyDescent="0.25">
      <c r="I9044" s="111"/>
      <c r="J9044" s="111"/>
      <c r="K9044" s="111"/>
      <c r="L9044" s="111"/>
      <c r="M9044" s="111"/>
      <c r="N9044" s="111"/>
      <c r="O9044" s="112"/>
      <c r="AF9044" s="109"/>
      <c r="AG9044" s="109"/>
      <c r="AH9044" s="109"/>
      <c r="AN9044" s="109"/>
      <c r="AO9044" s="109"/>
      <c r="AP9044" s="109"/>
      <c r="BF9044" s="305"/>
      <c r="BG9044" s="305"/>
      <c r="BJ9044" s="344"/>
      <c r="BK9044" s="344"/>
      <c r="BS9044" s="305"/>
      <c r="BT9044" s="305"/>
      <c r="BU9044" s="305"/>
      <c r="BV9044" s="305"/>
      <c r="BW9044" s="305"/>
      <c r="BX9044" s="305"/>
      <c r="BY9044" s="305"/>
      <c r="BZ9044" s="305"/>
      <c r="CA9044" s="305"/>
      <c r="CE9044" s="110"/>
    </row>
    <row r="9045" spans="9:83" s="108" customFormat="1" x14ac:dyDescent="0.25">
      <c r="I9045" s="111"/>
      <c r="J9045" s="111"/>
      <c r="K9045" s="111"/>
      <c r="L9045" s="111"/>
      <c r="M9045" s="111"/>
      <c r="N9045" s="111"/>
      <c r="O9045" s="112"/>
      <c r="AF9045" s="109"/>
      <c r="AG9045" s="109"/>
      <c r="AH9045" s="109"/>
      <c r="AN9045" s="109"/>
      <c r="AO9045" s="109"/>
      <c r="AP9045" s="109"/>
      <c r="BF9045" s="305"/>
      <c r="BG9045" s="305"/>
      <c r="BJ9045" s="344"/>
      <c r="BK9045" s="344"/>
      <c r="BS9045" s="305"/>
      <c r="BT9045" s="305"/>
      <c r="BU9045" s="305"/>
      <c r="BV9045" s="305"/>
      <c r="BW9045" s="305"/>
      <c r="BX9045" s="305"/>
      <c r="BY9045" s="305"/>
      <c r="BZ9045" s="305"/>
      <c r="CA9045" s="305"/>
      <c r="CE9045" s="110"/>
    </row>
    <row r="9046" spans="9:83" s="108" customFormat="1" x14ac:dyDescent="0.25">
      <c r="I9046" s="111"/>
      <c r="J9046" s="111"/>
      <c r="K9046" s="111"/>
      <c r="L9046" s="111"/>
      <c r="M9046" s="111"/>
      <c r="N9046" s="111"/>
      <c r="O9046" s="112"/>
      <c r="AF9046" s="109"/>
      <c r="AG9046" s="109"/>
      <c r="AH9046" s="109"/>
      <c r="AN9046" s="109"/>
      <c r="AO9046" s="109"/>
      <c r="AP9046" s="109"/>
      <c r="BF9046" s="305"/>
      <c r="BG9046" s="305"/>
      <c r="BJ9046" s="344"/>
      <c r="BK9046" s="344"/>
      <c r="BS9046" s="305"/>
      <c r="BT9046" s="305"/>
      <c r="BU9046" s="305"/>
      <c r="BV9046" s="305"/>
      <c r="BW9046" s="305"/>
      <c r="BX9046" s="305"/>
      <c r="BY9046" s="305"/>
      <c r="BZ9046" s="305"/>
      <c r="CA9046" s="305"/>
      <c r="CE9046" s="110"/>
    </row>
    <row r="9047" spans="9:83" s="108" customFormat="1" x14ac:dyDescent="0.25">
      <c r="I9047" s="111"/>
      <c r="J9047" s="111"/>
      <c r="K9047" s="111"/>
      <c r="L9047" s="111"/>
      <c r="M9047" s="111"/>
      <c r="N9047" s="111"/>
      <c r="O9047" s="112"/>
      <c r="AF9047" s="109"/>
      <c r="AG9047" s="109"/>
      <c r="AH9047" s="109"/>
      <c r="AN9047" s="109"/>
      <c r="AO9047" s="109"/>
      <c r="AP9047" s="109"/>
      <c r="BF9047" s="305"/>
      <c r="BG9047" s="305"/>
      <c r="BJ9047" s="344"/>
      <c r="BK9047" s="344"/>
      <c r="BS9047" s="305"/>
      <c r="BT9047" s="305"/>
      <c r="BU9047" s="305"/>
      <c r="BV9047" s="305"/>
      <c r="BW9047" s="305"/>
      <c r="BX9047" s="305"/>
      <c r="BY9047" s="305"/>
      <c r="BZ9047" s="305"/>
      <c r="CA9047" s="305"/>
      <c r="CE9047" s="110"/>
    </row>
    <row r="9048" spans="9:83" s="108" customFormat="1" x14ac:dyDescent="0.25">
      <c r="I9048" s="111"/>
      <c r="J9048" s="111"/>
      <c r="K9048" s="111"/>
      <c r="L9048" s="111"/>
      <c r="M9048" s="111"/>
      <c r="N9048" s="111"/>
      <c r="O9048" s="112"/>
      <c r="AF9048" s="109"/>
      <c r="AG9048" s="109"/>
      <c r="AH9048" s="109"/>
      <c r="AN9048" s="109"/>
      <c r="AO9048" s="109"/>
      <c r="AP9048" s="109"/>
      <c r="BF9048" s="305"/>
      <c r="BG9048" s="305"/>
      <c r="BJ9048" s="344"/>
      <c r="BK9048" s="344"/>
      <c r="BS9048" s="305"/>
      <c r="BT9048" s="305"/>
      <c r="BU9048" s="305"/>
      <c r="BV9048" s="305"/>
      <c r="BW9048" s="305"/>
      <c r="BX9048" s="305"/>
      <c r="BY9048" s="305"/>
      <c r="BZ9048" s="305"/>
      <c r="CA9048" s="305"/>
      <c r="CE9048" s="110"/>
    </row>
    <row r="9049" spans="9:83" s="108" customFormat="1" x14ac:dyDescent="0.25">
      <c r="I9049" s="111"/>
      <c r="J9049" s="111"/>
      <c r="K9049" s="111"/>
      <c r="L9049" s="111"/>
      <c r="M9049" s="111"/>
      <c r="N9049" s="111"/>
      <c r="O9049" s="112"/>
      <c r="AF9049" s="109"/>
      <c r="AG9049" s="109"/>
      <c r="AH9049" s="109"/>
      <c r="AN9049" s="109"/>
      <c r="AO9049" s="109"/>
      <c r="AP9049" s="109"/>
      <c r="BF9049" s="305"/>
      <c r="BG9049" s="305"/>
      <c r="BJ9049" s="344"/>
      <c r="BK9049" s="344"/>
      <c r="BS9049" s="305"/>
      <c r="BT9049" s="305"/>
      <c r="BU9049" s="305"/>
      <c r="BV9049" s="305"/>
      <c r="BW9049" s="305"/>
      <c r="BX9049" s="305"/>
      <c r="BY9049" s="305"/>
      <c r="BZ9049" s="305"/>
      <c r="CA9049" s="305"/>
      <c r="CE9049" s="110"/>
    </row>
    <row r="9050" spans="9:83" s="108" customFormat="1" x14ac:dyDescent="0.25">
      <c r="I9050" s="111"/>
      <c r="J9050" s="111"/>
      <c r="K9050" s="111"/>
      <c r="L9050" s="111"/>
      <c r="M9050" s="111"/>
      <c r="N9050" s="111"/>
      <c r="O9050" s="112"/>
      <c r="AF9050" s="109"/>
      <c r="AG9050" s="109"/>
      <c r="AH9050" s="109"/>
      <c r="AN9050" s="109"/>
      <c r="AO9050" s="109"/>
      <c r="AP9050" s="109"/>
      <c r="BF9050" s="305"/>
      <c r="BG9050" s="305"/>
      <c r="BJ9050" s="344"/>
      <c r="BK9050" s="344"/>
      <c r="BS9050" s="305"/>
      <c r="BT9050" s="305"/>
      <c r="BU9050" s="305"/>
      <c r="BV9050" s="305"/>
      <c r="BW9050" s="305"/>
      <c r="BX9050" s="305"/>
      <c r="BY9050" s="305"/>
      <c r="BZ9050" s="305"/>
      <c r="CA9050" s="305"/>
      <c r="CE9050" s="110"/>
    </row>
    <row r="9051" spans="9:83" s="108" customFormat="1" x14ac:dyDescent="0.25">
      <c r="I9051" s="111"/>
      <c r="J9051" s="111"/>
      <c r="K9051" s="111"/>
      <c r="L9051" s="111"/>
      <c r="M9051" s="111"/>
      <c r="N9051" s="111"/>
      <c r="O9051" s="112"/>
      <c r="AF9051" s="109"/>
      <c r="AG9051" s="109"/>
      <c r="AH9051" s="109"/>
      <c r="AN9051" s="109"/>
      <c r="AO9051" s="109"/>
      <c r="AP9051" s="109"/>
      <c r="BF9051" s="305"/>
      <c r="BG9051" s="305"/>
      <c r="BJ9051" s="344"/>
      <c r="BK9051" s="344"/>
      <c r="BS9051" s="305"/>
      <c r="BT9051" s="305"/>
      <c r="BU9051" s="305"/>
      <c r="BV9051" s="305"/>
      <c r="BW9051" s="305"/>
      <c r="BX9051" s="305"/>
      <c r="BY9051" s="305"/>
      <c r="BZ9051" s="305"/>
      <c r="CA9051" s="305"/>
      <c r="CE9051" s="110"/>
    </row>
    <row r="9052" spans="9:83" s="108" customFormat="1" x14ac:dyDescent="0.25">
      <c r="I9052" s="111"/>
      <c r="J9052" s="111"/>
      <c r="K9052" s="111"/>
      <c r="L9052" s="111"/>
      <c r="M9052" s="111"/>
      <c r="N9052" s="111"/>
      <c r="O9052" s="112"/>
      <c r="AF9052" s="109"/>
      <c r="AG9052" s="109"/>
      <c r="AH9052" s="109"/>
      <c r="AN9052" s="109"/>
      <c r="AO9052" s="109"/>
      <c r="AP9052" s="109"/>
      <c r="BF9052" s="305"/>
      <c r="BG9052" s="305"/>
      <c r="BJ9052" s="344"/>
      <c r="BK9052" s="344"/>
      <c r="BS9052" s="305"/>
      <c r="BT9052" s="305"/>
      <c r="BU9052" s="305"/>
      <c r="BV9052" s="305"/>
      <c r="BW9052" s="305"/>
      <c r="BX9052" s="305"/>
      <c r="BY9052" s="305"/>
      <c r="BZ9052" s="305"/>
      <c r="CA9052" s="305"/>
      <c r="CE9052" s="110"/>
    </row>
    <row r="9053" spans="9:83" s="108" customFormat="1" x14ac:dyDescent="0.25">
      <c r="I9053" s="111"/>
      <c r="J9053" s="111"/>
      <c r="K9053" s="111"/>
      <c r="L9053" s="111"/>
      <c r="M9053" s="111"/>
      <c r="N9053" s="111"/>
      <c r="O9053" s="112"/>
      <c r="AF9053" s="109"/>
      <c r="AG9053" s="109"/>
      <c r="AH9053" s="109"/>
      <c r="AN9053" s="109"/>
      <c r="AO9053" s="109"/>
      <c r="AP9053" s="109"/>
      <c r="BF9053" s="305"/>
      <c r="BG9053" s="305"/>
      <c r="BJ9053" s="344"/>
      <c r="BK9053" s="344"/>
      <c r="BS9053" s="305"/>
      <c r="BT9053" s="305"/>
      <c r="BU9053" s="305"/>
      <c r="BV9053" s="305"/>
      <c r="BW9053" s="305"/>
      <c r="BX9053" s="305"/>
      <c r="BY9053" s="305"/>
      <c r="BZ9053" s="305"/>
      <c r="CA9053" s="305"/>
      <c r="CE9053" s="110"/>
    </row>
    <row r="9054" spans="9:83" s="108" customFormat="1" x14ac:dyDescent="0.25">
      <c r="I9054" s="111"/>
      <c r="J9054" s="111"/>
      <c r="K9054" s="111"/>
      <c r="L9054" s="111"/>
      <c r="M9054" s="111"/>
      <c r="N9054" s="111"/>
      <c r="O9054" s="112"/>
      <c r="AF9054" s="109"/>
      <c r="AG9054" s="109"/>
      <c r="AH9054" s="109"/>
      <c r="AN9054" s="109"/>
      <c r="AO9054" s="109"/>
      <c r="AP9054" s="109"/>
      <c r="BF9054" s="305"/>
      <c r="BG9054" s="305"/>
      <c r="BJ9054" s="344"/>
      <c r="BK9054" s="344"/>
      <c r="BS9054" s="305"/>
      <c r="BT9054" s="305"/>
      <c r="BU9054" s="305"/>
      <c r="BV9054" s="305"/>
      <c r="BW9054" s="305"/>
      <c r="BX9054" s="305"/>
      <c r="BY9054" s="305"/>
      <c r="BZ9054" s="305"/>
      <c r="CA9054" s="305"/>
      <c r="CE9054" s="110"/>
    </row>
    <row r="9055" spans="9:83" s="108" customFormat="1" x14ac:dyDescent="0.25">
      <c r="I9055" s="111"/>
      <c r="J9055" s="111"/>
      <c r="K9055" s="111"/>
      <c r="L9055" s="111"/>
      <c r="M9055" s="111"/>
      <c r="N9055" s="111"/>
      <c r="O9055" s="112"/>
      <c r="AF9055" s="109"/>
      <c r="AG9055" s="109"/>
      <c r="AH9055" s="109"/>
      <c r="AN9055" s="109"/>
      <c r="AO9055" s="109"/>
      <c r="AP9055" s="109"/>
      <c r="BF9055" s="305"/>
      <c r="BG9055" s="305"/>
      <c r="BJ9055" s="344"/>
      <c r="BK9055" s="344"/>
      <c r="BS9055" s="305"/>
      <c r="BT9055" s="305"/>
      <c r="BU9055" s="305"/>
      <c r="BV9055" s="305"/>
      <c r="BW9055" s="305"/>
      <c r="BX9055" s="305"/>
      <c r="BY9055" s="305"/>
      <c r="BZ9055" s="305"/>
      <c r="CA9055" s="305"/>
      <c r="CE9055" s="110"/>
    </row>
    <row r="9056" spans="9:83" s="108" customFormat="1" x14ac:dyDescent="0.25">
      <c r="I9056" s="111"/>
      <c r="J9056" s="111"/>
      <c r="K9056" s="111"/>
      <c r="L9056" s="111"/>
      <c r="M9056" s="111"/>
      <c r="N9056" s="111"/>
      <c r="O9056" s="112"/>
      <c r="AF9056" s="109"/>
      <c r="AG9056" s="109"/>
      <c r="AH9056" s="109"/>
      <c r="AN9056" s="109"/>
      <c r="AO9056" s="109"/>
      <c r="AP9056" s="109"/>
      <c r="BF9056" s="305"/>
      <c r="BG9056" s="305"/>
      <c r="BJ9056" s="344"/>
      <c r="BK9056" s="344"/>
      <c r="BS9056" s="305"/>
      <c r="BT9056" s="305"/>
      <c r="BU9056" s="305"/>
      <c r="BV9056" s="305"/>
      <c r="BW9056" s="305"/>
      <c r="BX9056" s="305"/>
      <c r="BY9056" s="305"/>
      <c r="BZ9056" s="305"/>
      <c r="CA9056" s="305"/>
      <c r="CE9056" s="110"/>
    </row>
    <row r="9057" spans="9:83" s="108" customFormat="1" x14ac:dyDescent="0.25">
      <c r="I9057" s="111"/>
      <c r="J9057" s="111"/>
      <c r="K9057" s="111"/>
      <c r="L9057" s="111"/>
      <c r="M9057" s="111"/>
      <c r="N9057" s="111"/>
      <c r="O9057" s="112"/>
      <c r="AF9057" s="109"/>
      <c r="AG9057" s="109"/>
      <c r="AH9057" s="109"/>
      <c r="AN9057" s="109"/>
      <c r="AO9057" s="109"/>
      <c r="AP9057" s="109"/>
      <c r="BF9057" s="305"/>
      <c r="BG9057" s="305"/>
      <c r="BJ9057" s="344"/>
      <c r="BK9057" s="344"/>
      <c r="BS9057" s="305"/>
      <c r="BT9057" s="305"/>
      <c r="BU9057" s="305"/>
      <c r="BV9057" s="305"/>
      <c r="BW9057" s="305"/>
      <c r="BX9057" s="305"/>
      <c r="BY9057" s="305"/>
      <c r="BZ9057" s="305"/>
      <c r="CA9057" s="305"/>
      <c r="CE9057" s="110"/>
    </row>
    <row r="9058" spans="9:83" s="108" customFormat="1" x14ac:dyDescent="0.25">
      <c r="I9058" s="111"/>
      <c r="J9058" s="111"/>
      <c r="K9058" s="111"/>
      <c r="L9058" s="111"/>
      <c r="M9058" s="111"/>
      <c r="N9058" s="111"/>
      <c r="O9058" s="112"/>
      <c r="AF9058" s="109"/>
      <c r="AG9058" s="109"/>
      <c r="AH9058" s="109"/>
      <c r="AN9058" s="109"/>
      <c r="AO9058" s="109"/>
      <c r="AP9058" s="109"/>
      <c r="BF9058" s="305"/>
      <c r="BG9058" s="305"/>
      <c r="BJ9058" s="344"/>
      <c r="BK9058" s="344"/>
      <c r="BS9058" s="305"/>
      <c r="BT9058" s="305"/>
      <c r="BU9058" s="305"/>
      <c r="BV9058" s="305"/>
      <c r="BW9058" s="305"/>
      <c r="BX9058" s="305"/>
      <c r="BY9058" s="305"/>
      <c r="BZ9058" s="305"/>
      <c r="CA9058" s="305"/>
      <c r="CE9058" s="110"/>
    </row>
    <row r="9059" spans="9:83" s="108" customFormat="1" x14ac:dyDescent="0.25">
      <c r="I9059" s="111"/>
      <c r="J9059" s="111"/>
      <c r="K9059" s="111"/>
      <c r="L9059" s="111"/>
      <c r="M9059" s="111"/>
      <c r="N9059" s="111"/>
      <c r="O9059" s="112"/>
      <c r="AF9059" s="109"/>
      <c r="AG9059" s="109"/>
      <c r="AH9059" s="109"/>
      <c r="AN9059" s="109"/>
      <c r="AO9059" s="109"/>
      <c r="AP9059" s="109"/>
      <c r="BF9059" s="305"/>
      <c r="BG9059" s="305"/>
      <c r="BJ9059" s="344"/>
      <c r="BK9059" s="344"/>
      <c r="BS9059" s="305"/>
      <c r="BT9059" s="305"/>
      <c r="BU9059" s="305"/>
      <c r="BV9059" s="305"/>
      <c r="BW9059" s="305"/>
      <c r="BX9059" s="305"/>
      <c r="BY9059" s="305"/>
      <c r="BZ9059" s="305"/>
      <c r="CA9059" s="305"/>
      <c r="CE9059" s="110"/>
    </row>
    <row r="9060" spans="9:83" s="108" customFormat="1" x14ac:dyDescent="0.25">
      <c r="I9060" s="111"/>
      <c r="J9060" s="111"/>
      <c r="K9060" s="111"/>
      <c r="L9060" s="111"/>
      <c r="M9060" s="111"/>
      <c r="N9060" s="111"/>
      <c r="O9060" s="112"/>
      <c r="AF9060" s="109"/>
      <c r="AG9060" s="109"/>
      <c r="AH9060" s="109"/>
      <c r="AN9060" s="109"/>
      <c r="AO9060" s="109"/>
      <c r="AP9060" s="109"/>
      <c r="BF9060" s="305"/>
      <c r="BG9060" s="305"/>
      <c r="BJ9060" s="344"/>
      <c r="BK9060" s="344"/>
      <c r="BS9060" s="305"/>
      <c r="BT9060" s="305"/>
      <c r="BU9060" s="305"/>
      <c r="BV9060" s="305"/>
      <c r="BW9060" s="305"/>
      <c r="BX9060" s="305"/>
      <c r="BY9060" s="305"/>
      <c r="BZ9060" s="305"/>
      <c r="CA9060" s="305"/>
      <c r="CE9060" s="110"/>
    </row>
    <row r="9061" spans="9:83" s="108" customFormat="1" x14ac:dyDescent="0.25">
      <c r="I9061" s="111"/>
      <c r="J9061" s="111"/>
      <c r="K9061" s="111"/>
      <c r="L9061" s="111"/>
      <c r="M9061" s="111"/>
      <c r="N9061" s="111"/>
      <c r="O9061" s="112"/>
      <c r="AF9061" s="109"/>
      <c r="AG9061" s="109"/>
      <c r="AH9061" s="109"/>
      <c r="AN9061" s="109"/>
      <c r="AO9061" s="109"/>
      <c r="AP9061" s="109"/>
      <c r="BF9061" s="305"/>
      <c r="BG9061" s="305"/>
      <c r="BJ9061" s="344"/>
      <c r="BK9061" s="344"/>
      <c r="BS9061" s="305"/>
      <c r="BT9061" s="305"/>
      <c r="BU9061" s="305"/>
      <c r="BV9061" s="305"/>
      <c r="BW9061" s="305"/>
      <c r="BX9061" s="305"/>
      <c r="BY9061" s="305"/>
      <c r="BZ9061" s="305"/>
      <c r="CA9061" s="305"/>
      <c r="CE9061" s="110"/>
    </row>
    <row r="9062" spans="9:83" s="108" customFormat="1" x14ac:dyDescent="0.25">
      <c r="I9062" s="111"/>
      <c r="J9062" s="111"/>
      <c r="K9062" s="111"/>
      <c r="L9062" s="111"/>
      <c r="M9062" s="111"/>
      <c r="N9062" s="111"/>
      <c r="O9062" s="112"/>
      <c r="AF9062" s="109"/>
      <c r="AG9062" s="109"/>
      <c r="AH9062" s="109"/>
      <c r="AN9062" s="109"/>
      <c r="AO9062" s="109"/>
      <c r="AP9062" s="109"/>
      <c r="BF9062" s="305"/>
      <c r="BG9062" s="305"/>
      <c r="BJ9062" s="344"/>
      <c r="BK9062" s="344"/>
      <c r="BS9062" s="305"/>
      <c r="BT9062" s="305"/>
      <c r="BU9062" s="305"/>
      <c r="BV9062" s="305"/>
      <c r="BW9062" s="305"/>
      <c r="BX9062" s="305"/>
      <c r="BY9062" s="305"/>
      <c r="BZ9062" s="305"/>
      <c r="CA9062" s="305"/>
      <c r="CE9062" s="110"/>
    </row>
    <row r="9063" spans="9:83" s="108" customFormat="1" x14ac:dyDescent="0.25">
      <c r="I9063" s="111"/>
      <c r="J9063" s="111"/>
      <c r="K9063" s="111"/>
      <c r="L9063" s="111"/>
      <c r="M9063" s="111"/>
      <c r="N9063" s="111"/>
      <c r="O9063" s="112"/>
      <c r="AF9063" s="109"/>
      <c r="AG9063" s="109"/>
      <c r="AH9063" s="109"/>
      <c r="AN9063" s="109"/>
      <c r="AO9063" s="109"/>
      <c r="AP9063" s="109"/>
      <c r="BF9063" s="305"/>
      <c r="BG9063" s="305"/>
      <c r="BJ9063" s="344"/>
      <c r="BK9063" s="344"/>
      <c r="BS9063" s="305"/>
      <c r="BT9063" s="305"/>
      <c r="BU9063" s="305"/>
      <c r="BV9063" s="305"/>
      <c r="BW9063" s="305"/>
      <c r="BX9063" s="305"/>
      <c r="BY9063" s="305"/>
      <c r="BZ9063" s="305"/>
      <c r="CA9063" s="305"/>
      <c r="CE9063" s="110"/>
    </row>
    <row r="9064" spans="9:83" s="108" customFormat="1" x14ac:dyDescent="0.25">
      <c r="I9064" s="111"/>
      <c r="J9064" s="111"/>
      <c r="K9064" s="111"/>
      <c r="L9064" s="111"/>
      <c r="M9064" s="111"/>
      <c r="N9064" s="111"/>
      <c r="O9064" s="112"/>
      <c r="AF9064" s="109"/>
      <c r="AG9064" s="109"/>
      <c r="AH9064" s="109"/>
      <c r="AN9064" s="109"/>
      <c r="AO9064" s="109"/>
      <c r="AP9064" s="109"/>
      <c r="BF9064" s="305"/>
      <c r="BG9064" s="305"/>
      <c r="BJ9064" s="344"/>
      <c r="BK9064" s="344"/>
      <c r="BS9064" s="305"/>
      <c r="BT9064" s="305"/>
      <c r="BU9064" s="305"/>
      <c r="BV9064" s="305"/>
      <c r="BW9064" s="305"/>
      <c r="BX9064" s="305"/>
      <c r="BY9064" s="305"/>
      <c r="BZ9064" s="305"/>
      <c r="CA9064" s="305"/>
      <c r="CE9064" s="110"/>
    </row>
    <row r="9065" spans="9:83" s="108" customFormat="1" x14ac:dyDescent="0.25">
      <c r="I9065" s="111"/>
      <c r="J9065" s="111"/>
      <c r="K9065" s="111"/>
      <c r="L9065" s="111"/>
      <c r="M9065" s="111"/>
      <c r="N9065" s="111"/>
      <c r="O9065" s="112"/>
      <c r="AF9065" s="109"/>
      <c r="AG9065" s="109"/>
      <c r="AH9065" s="109"/>
      <c r="AN9065" s="109"/>
      <c r="AO9065" s="109"/>
      <c r="AP9065" s="109"/>
      <c r="BF9065" s="305"/>
      <c r="BG9065" s="305"/>
      <c r="BJ9065" s="344"/>
      <c r="BK9065" s="344"/>
      <c r="BS9065" s="305"/>
      <c r="BT9065" s="305"/>
      <c r="BU9065" s="305"/>
      <c r="BV9065" s="305"/>
      <c r="BW9065" s="305"/>
      <c r="BX9065" s="305"/>
      <c r="BY9065" s="305"/>
      <c r="BZ9065" s="305"/>
      <c r="CA9065" s="305"/>
      <c r="CE9065" s="110"/>
    </row>
    <row r="9066" spans="9:83" s="108" customFormat="1" x14ac:dyDescent="0.25">
      <c r="I9066" s="111"/>
      <c r="J9066" s="111"/>
      <c r="K9066" s="111"/>
      <c r="L9066" s="111"/>
      <c r="M9066" s="111"/>
      <c r="N9066" s="111"/>
      <c r="O9066" s="112"/>
      <c r="AF9066" s="109"/>
      <c r="AG9066" s="109"/>
      <c r="AH9066" s="109"/>
      <c r="AN9066" s="109"/>
      <c r="AO9066" s="109"/>
      <c r="AP9066" s="109"/>
      <c r="BF9066" s="305"/>
      <c r="BG9066" s="305"/>
      <c r="BJ9066" s="344"/>
      <c r="BK9066" s="344"/>
      <c r="BS9066" s="305"/>
      <c r="BT9066" s="305"/>
      <c r="BU9066" s="305"/>
      <c r="BV9066" s="305"/>
      <c r="BW9066" s="305"/>
      <c r="BX9066" s="305"/>
      <c r="BY9066" s="305"/>
      <c r="BZ9066" s="305"/>
      <c r="CA9066" s="305"/>
      <c r="CE9066" s="110"/>
    </row>
    <row r="9067" spans="9:83" s="108" customFormat="1" x14ac:dyDescent="0.25">
      <c r="I9067" s="111"/>
      <c r="J9067" s="111"/>
      <c r="K9067" s="111"/>
      <c r="L9067" s="111"/>
      <c r="M9067" s="111"/>
      <c r="N9067" s="111"/>
      <c r="O9067" s="112"/>
      <c r="AF9067" s="109"/>
      <c r="AG9067" s="109"/>
      <c r="AH9067" s="109"/>
      <c r="AN9067" s="109"/>
      <c r="AO9067" s="109"/>
      <c r="AP9067" s="109"/>
      <c r="BF9067" s="305"/>
      <c r="BG9067" s="305"/>
      <c r="BJ9067" s="344"/>
      <c r="BK9067" s="344"/>
      <c r="BS9067" s="305"/>
      <c r="BT9067" s="305"/>
      <c r="BU9067" s="305"/>
      <c r="BV9067" s="305"/>
      <c r="BW9067" s="305"/>
      <c r="BX9067" s="305"/>
      <c r="BY9067" s="305"/>
      <c r="BZ9067" s="305"/>
      <c r="CA9067" s="305"/>
      <c r="CE9067" s="110"/>
    </row>
    <row r="9068" spans="9:83" s="108" customFormat="1" x14ac:dyDescent="0.25">
      <c r="I9068" s="111"/>
      <c r="J9068" s="111"/>
      <c r="K9068" s="111"/>
      <c r="L9068" s="111"/>
      <c r="M9068" s="111"/>
      <c r="N9068" s="111"/>
      <c r="O9068" s="112"/>
      <c r="AF9068" s="109"/>
      <c r="AG9068" s="109"/>
      <c r="AH9068" s="109"/>
      <c r="AN9068" s="109"/>
      <c r="AO9068" s="109"/>
      <c r="AP9068" s="109"/>
      <c r="BF9068" s="305"/>
      <c r="BG9068" s="305"/>
      <c r="BJ9068" s="344"/>
      <c r="BK9068" s="344"/>
      <c r="BS9068" s="305"/>
      <c r="BT9068" s="305"/>
      <c r="BU9068" s="305"/>
      <c r="BV9068" s="305"/>
      <c r="BW9068" s="305"/>
      <c r="BX9068" s="305"/>
      <c r="BY9068" s="305"/>
      <c r="BZ9068" s="305"/>
      <c r="CA9068" s="305"/>
      <c r="CE9068" s="110"/>
    </row>
    <row r="9069" spans="9:83" s="108" customFormat="1" x14ac:dyDescent="0.25">
      <c r="I9069" s="111"/>
      <c r="J9069" s="111"/>
      <c r="K9069" s="111"/>
      <c r="L9069" s="111"/>
      <c r="M9069" s="111"/>
      <c r="N9069" s="111"/>
      <c r="O9069" s="112"/>
      <c r="AF9069" s="109"/>
      <c r="AG9069" s="109"/>
      <c r="AH9069" s="109"/>
      <c r="AN9069" s="109"/>
      <c r="AO9069" s="109"/>
      <c r="AP9069" s="109"/>
      <c r="BF9069" s="305"/>
      <c r="BG9069" s="305"/>
      <c r="BJ9069" s="344"/>
      <c r="BK9069" s="344"/>
      <c r="BS9069" s="305"/>
      <c r="BT9069" s="305"/>
      <c r="BU9069" s="305"/>
      <c r="BV9069" s="305"/>
      <c r="BW9069" s="305"/>
      <c r="BX9069" s="305"/>
      <c r="BY9069" s="305"/>
      <c r="BZ9069" s="305"/>
      <c r="CA9069" s="305"/>
      <c r="CE9069" s="110"/>
    </row>
    <row r="9070" spans="9:83" s="108" customFormat="1" x14ac:dyDescent="0.25">
      <c r="I9070" s="111"/>
      <c r="J9070" s="111"/>
      <c r="K9070" s="111"/>
      <c r="L9070" s="111"/>
      <c r="M9070" s="111"/>
      <c r="N9070" s="111"/>
      <c r="O9070" s="112"/>
      <c r="AF9070" s="109"/>
      <c r="AG9070" s="109"/>
      <c r="AH9070" s="109"/>
      <c r="AN9070" s="109"/>
      <c r="AO9070" s="109"/>
      <c r="AP9070" s="109"/>
      <c r="BF9070" s="305"/>
      <c r="BG9070" s="305"/>
      <c r="BJ9070" s="344"/>
      <c r="BK9070" s="344"/>
      <c r="BS9070" s="305"/>
      <c r="BT9070" s="305"/>
      <c r="BU9070" s="305"/>
      <c r="BV9070" s="305"/>
      <c r="BW9070" s="305"/>
      <c r="BX9070" s="305"/>
      <c r="BY9070" s="305"/>
      <c r="BZ9070" s="305"/>
      <c r="CA9070" s="305"/>
      <c r="CE9070" s="110"/>
    </row>
    <row r="9071" spans="9:83" s="108" customFormat="1" x14ac:dyDescent="0.25">
      <c r="I9071" s="111"/>
      <c r="J9071" s="111"/>
      <c r="K9071" s="111"/>
      <c r="L9071" s="111"/>
      <c r="M9071" s="111"/>
      <c r="N9071" s="111"/>
      <c r="O9071" s="112"/>
      <c r="AF9071" s="109"/>
      <c r="AG9071" s="109"/>
      <c r="AH9071" s="109"/>
      <c r="AN9071" s="109"/>
      <c r="AO9071" s="109"/>
      <c r="AP9071" s="109"/>
      <c r="BF9071" s="305"/>
      <c r="BG9071" s="305"/>
      <c r="BJ9071" s="344"/>
      <c r="BK9071" s="344"/>
      <c r="BS9071" s="305"/>
      <c r="BT9071" s="305"/>
      <c r="BU9071" s="305"/>
      <c r="BV9071" s="305"/>
      <c r="BW9071" s="305"/>
      <c r="BX9071" s="305"/>
      <c r="BY9071" s="305"/>
      <c r="BZ9071" s="305"/>
      <c r="CA9071" s="305"/>
      <c r="CE9071" s="110"/>
    </row>
    <row r="9072" spans="9:83" s="108" customFormat="1" x14ac:dyDescent="0.25">
      <c r="I9072" s="111"/>
      <c r="J9072" s="111"/>
      <c r="K9072" s="111"/>
      <c r="L9072" s="111"/>
      <c r="M9072" s="111"/>
      <c r="N9072" s="111"/>
      <c r="O9072" s="112"/>
      <c r="AF9072" s="109"/>
      <c r="AG9072" s="109"/>
      <c r="AH9072" s="109"/>
      <c r="AN9072" s="109"/>
      <c r="AO9072" s="109"/>
      <c r="AP9072" s="109"/>
      <c r="BF9072" s="305"/>
      <c r="BG9072" s="305"/>
      <c r="BJ9072" s="344"/>
      <c r="BK9072" s="344"/>
      <c r="BS9072" s="305"/>
      <c r="BT9072" s="305"/>
      <c r="BU9072" s="305"/>
      <c r="BV9072" s="305"/>
      <c r="BW9072" s="305"/>
      <c r="BX9072" s="305"/>
      <c r="BY9072" s="305"/>
      <c r="BZ9072" s="305"/>
      <c r="CA9072" s="305"/>
      <c r="CE9072" s="110"/>
    </row>
    <row r="9073" spans="9:83" s="108" customFormat="1" x14ac:dyDescent="0.25">
      <c r="I9073" s="111"/>
      <c r="J9073" s="111"/>
      <c r="K9073" s="111"/>
      <c r="L9073" s="111"/>
      <c r="M9073" s="111"/>
      <c r="N9073" s="111"/>
      <c r="O9073" s="112"/>
      <c r="AF9073" s="109"/>
      <c r="AG9073" s="109"/>
      <c r="AH9073" s="109"/>
      <c r="AN9073" s="109"/>
      <c r="AO9073" s="109"/>
      <c r="AP9073" s="109"/>
      <c r="BF9073" s="305"/>
      <c r="BG9073" s="305"/>
      <c r="BJ9073" s="344"/>
      <c r="BK9073" s="344"/>
      <c r="BS9073" s="305"/>
      <c r="BT9073" s="305"/>
      <c r="BU9073" s="305"/>
      <c r="BV9073" s="305"/>
      <c r="BW9073" s="305"/>
      <c r="BX9073" s="305"/>
      <c r="BY9073" s="305"/>
      <c r="BZ9073" s="305"/>
      <c r="CA9073" s="305"/>
      <c r="CE9073" s="110"/>
    </row>
    <row r="9074" spans="9:83" s="108" customFormat="1" x14ac:dyDescent="0.25">
      <c r="I9074" s="111"/>
      <c r="J9074" s="111"/>
      <c r="K9074" s="111"/>
      <c r="L9074" s="111"/>
      <c r="M9074" s="111"/>
      <c r="N9074" s="111"/>
      <c r="O9074" s="112"/>
      <c r="AF9074" s="109"/>
      <c r="AG9074" s="109"/>
      <c r="AH9074" s="109"/>
      <c r="AN9074" s="109"/>
      <c r="AO9074" s="109"/>
      <c r="AP9074" s="109"/>
      <c r="BF9074" s="305"/>
      <c r="BG9074" s="305"/>
      <c r="BJ9074" s="344"/>
      <c r="BK9074" s="344"/>
      <c r="BS9074" s="305"/>
      <c r="BT9074" s="305"/>
      <c r="BU9074" s="305"/>
      <c r="BV9074" s="305"/>
      <c r="BW9074" s="305"/>
      <c r="BX9074" s="305"/>
      <c r="BY9074" s="305"/>
      <c r="BZ9074" s="305"/>
      <c r="CA9074" s="305"/>
      <c r="CE9074" s="110"/>
    </row>
    <row r="9075" spans="9:83" s="108" customFormat="1" x14ac:dyDescent="0.25">
      <c r="I9075" s="111"/>
      <c r="J9075" s="111"/>
      <c r="K9075" s="111"/>
      <c r="L9075" s="111"/>
      <c r="M9075" s="111"/>
      <c r="N9075" s="111"/>
      <c r="O9075" s="112"/>
      <c r="AF9075" s="109"/>
      <c r="AG9075" s="109"/>
      <c r="AH9075" s="109"/>
      <c r="AN9075" s="109"/>
      <c r="AO9075" s="109"/>
      <c r="AP9075" s="109"/>
      <c r="BF9075" s="305"/>
      <c r="BG9075" s="305"/>
      <c r="BJ9075" s="344"/>
      <c r="BK9075" s="344"/>
      <c r="BS9075" s="305"/>
      <c r="BT9075" s="305"/>
      <c r="BU9075" s="305"/>
      <c r="BV9075" s="305"/>
      <c r="BW9075" s="305"/>
      <c r="BX9075" s="305"/>
      <c r="BY9075" s="305"/>
      <c r="BZ9075" s="305"/>
      <c r="CA9075" s="305"/>
      <c r="CE9075" s="110"/>
    </row>
    <row r="9076" spans="9:83" s="108" customFormat="1" x14ac:dyDescent="0.25">
      <c r="I9076" s="111"/>
      <c r="J9076" s="111"/>
      <c r="K9076" s="111"/>
      <c r="L9076" s="111"/>
      <c r="M9076" s="111"/>
      <c r="N9076" s="111"/>
      <c r="O9076" s="112"/>
      <c r="AF9076" s="109"/>
      <c r="AG9076" s="109"/>
      <c r="AH9076" s="109"/>
      <c r="AN9076" s="109"/>
      <c r="AO9076" s="109"/>
      <c r="AP9076" s="109"/>
      <c r="BF9076" s="305"/>
      <c r="BG9076" s="305"/>
      <c r="BJ9076" s="344"/>
      <c r="BK9076" s="344"/>
      <c r="BS9076" s="305"/>
      <c r="BT9076" s="305"/>
      <c r="BU9076" s="305"/>
      <c r="BV9076" s="305"/>
      <c r="BW9076" s="305"/>
      <c r="BX9076" s="305"/>
      <c r="BY9076" s="305"/>
      <c r="BZ9076" s="305"/>
      <c r="CA9076" s="305"/>
      <c r="CE9076" s="110"/>
    </row>
    <row r="9077" spans="9:83" s="108" customFormat="1" x14ac:dyDescent="0.25">
      <c r="I9077" s="111"/>
      <c r="J9077" s="111"/>
      <c r="K9077" s="111"/>
      <c r="L9077" s="111"/>
      <c r="M9077" s="111"/>
      <c r="N9077" s="111"/>
      <c r="O9077" s="112"/>
      <c r="AF9077" s="109"/>
      <c r="AG9077" s="109"/>
      <c r="AH9077" s="109"/>
      <c r="AN9077" s="109"/>
      <c r="AO9077" s="109"/>
      <c r="AP9077" s="109"/>
      <c r="BF9077" s="305"/>
      <c r="BG9077" s="305"/>
      <c r="BJ9077" s="344"/>
      <c r="BK9077" s="344"/>
      <c r="BS9077" s="305"/>
      <c r="BT9077" s="305"/>
      <c r="BU9077" s="305"/>
      <c r="BV9077" s="305"/>
      <c r="BW9077" s="305"/>
      <c r="BX9077" s="305"/>
      <c r="BY9077" s="305"/>
      <c r="BZ9077" s="305"/>
      <c r="CA9077" s="305"/>
      <c r="CE9077" s="110"/>
    </row>
    <row r="9078" spans="9:83" s="108" customFormat="1" x14ac:dyDescent="0.25">
      <c r="I9078" s="111"/>
      <c r="J9078" s="111"/>
      <c r="K9078" s="111"/>
      <c r="L9078" s="111"/>
      <c r="M9078" s="111"/>
      <c r="N9078" s="111"/>
      <c r="O9078" s="112"/>
      <c r="AF9078" s="109"/>
      <c r="AG9078" s="109"/>
      <c r="AH9078" s="109"/>
      <c r="AN9078" s="109"/>
      <c r="AO9078" s="109"/>
      <c r="AP9078" s="109"/>
      <c r="BF9078" s="305"/>
      <c r="BG9078" s="305"/>
      <c r="BJ9078" s="344"/>
      <c r="BK9078" s="344"/>
      <c r="BS9078" s="305"/>
      <c r="BT9078" s="305"/>
      <c r="BU9078" s="305"/>
      <c r="BV9078" s="305"/>
      <c r="BW9078" s="305"/>
      <c r="BX9078" s="305"/>
      <c r="BY9078" s="305"/>
      <c r="BZ9078" s="305"/>
      <c r="CA9078" s="305"/>
      <c r="CE9078" s="110"/>
    </row>
    <row r="9079" spans="9:83" s="108" customFormat="1" x14ac:dyDescent="0.25">
      <c r="I9079" s="111"/>
      <c r="J9079" s="111"/>
      <c r="K9079" s="111"/>
      <c r="L9079" s="111"/>
      <c r="M9079" s="111"/>
      <c r="N9079" s="111"/>
      <c r="O9079" s="112"/>
      <c r="AF9079" s="109"/>
      <c r="AG9079" s="109"/>
      <c r="AH9079" s="109"/>
      <c r="AN9079" s="109"/>
      <c r="AO9079" s="109"/>
      <c r="AP9079" s="109"/>
      <c r="BF9079" s="305"/>
      <c r="BG9079" s="305"/>
      <c r="BJ9079" s="344"/>
      <c r="BK9079" s="344"/>
      <c r="BS9079" s="305"/>
      <c r="BT9079" s="305"/>
      <c r="BU9079" s="305"/>
      <c r="BV9079" s="305"/>
      <c r="BW9079" s="305"/>
      <c r="BX9079" s="305"/>
      <c r="BY9079" s="305"/>
      <c r="BZ9079" s="305"/>
      <c r="CA9079" s="305"/>
      <c r="CE9079" s="110"/>
    </row>
    <row r="9080" spans="9:83" s="108" customFormat="1" x14ac:dyDescent="0.25">
      <c r="I9080" s="111"/>
      <c r="J9080" s="111"/>
      <c r="K9080" s="111"/>
      <c r="L9080" s="111"/>
      <c r="M9080" s="111"/>
      <c r="N9080" s="111"/>
      <c r="O9080" s="112"/>
      <c r="AF9080" s="109"/>
      <c r="AG9080" s="109"/>
      <c r="AH9080" s="109"/>
      <c r="AN9080" s="109"/>
      <c r="AO9080" s="109"/>
      <c r="AP9080" s="109"/>
      <c r="BF9080" s="305"/>
      <c r="BG9080" s="305"/>
      <c r="BJ9080" s="344"/>
      <c r="BK9080" s="344"/>
      <c r="BS9080" s="305"/>
      <c r="BT9080" s="305"/>
      <c r="BU9080" s="305"/>
      <c r="BV9080" s="305"/>
      <c r="BW9080" s="305"/>
      <c r="BX9080" s="305"/>
      <c r="BY9080" s="305"/>
      <c r="BZ9080" s="305"/>
      <c r="CA9080" s="305"/>
      <c r="CE9080" s="110"/>
    </row>
    <row r="9081" spans="9:83" s="108" customFormat="1" x14ac:dyDescent="0.25">
      <c r="I9081" s="111"/>
      <c r="J9081" s="111"/>
      <c r="K9081" s="111"/>
      <c r="L9081" s="111"/>
      <c r="M9081" s="111"/>
      <c r="N9081" s="111"/>
      <c r="O9081" s="112"/>
      <c r="AF9081" s="109"/>
      <c r="AG9081" s="109"/>
      <c r="AH9081" s="109"/>
      <c r="AN9081" s="109"/>
      <c r="AO9081" s="109"/>
      <c r="AP9081" s="109"/>
      <c r="BF9081" s="305"/>
      <c r="BG9081" s="305"/>
      <c r="BJ9081" s="344"/>
      <c r="BK9081" s="344"/>
      <c r="BS9081" s="305"/>
      <c r="BT9081" s="305"/>
      <c r="BU9081" s="305"/>
      <c r="BV9081" s="305"/>
      <c r="BW9081" s="305"/>
      <c r="BX9081" s="305"/>
      <c r="BY9081" s="305"/>
      <c r="BZ9081" s="305"/>
      <c r="CA9081" s="305"/>
      <c r="CE9081" s="110"/>
    </row>
    <row r="9082" spans="9:83" s="108" customFormat="1" x14ac:dyDescent="0.25">
      <c r="I9082" s="111"/>
      <c r="J9082" s="111"/>
      <c r="K9082" s="111"/>
      <c r="L9082" s="111"/>
      <c r="M9082" s="111"/>
      <c r="N9082" s="111"/>
      <c r="O9082" s="112"/>
      <c r="AF9082" s="109"/>
      <c r="AG9082" s="109"/>
      <c r="AH9082" s="109"/>
      <c r="AN9082" s="109"/>
      <c r="AO9082" s="109"/>
      <c r="AP9082" s="109"/>
      <c r="BF9082" s="305"/>
      <c r="BG9082" s="305"/>
      <c r="BJ9082" s="344"/>
      <c r="BK9082" s="344"/>
      <c r="BS9082" s="305"/>
      <c r="BT9082" s="305"/>
      <c r="BU9082" s="305"/>
      <c r="BV9082" s="305"/>
      <c r="BW9082" s="305"/>
      <c r="BX9082" s="305"/>
      <c r="BY9082" s="305"/>
      <c r="BZ9082" s="305"/>
      <c r="CA9082" s="305"/>
      <c r="CE9082" s="110"/>
    </row>
    <row r="9083" spans="9:83" s="108" customFormat="1" x14ac:dyDescent="0.25">
      <c r="I9083" s="111"/>
      <c r="J9083" s="111"/>
      <c r="K9083" s="111"/>
      <c r="L9083" s="111"/>
      <c r="M9083" s="111"/>
      <c r="N9083" s="111"/>
      <c r="O9083" s="112"/>
      <c r="AF9083" s="109"/>
      <c r="AG9083" s="109"/>
      <c r="AH9083" s="109"/>
      <c r="AN9083" s="109"/>
      <c r="AO9083" s="109"/>
      <c r="AP9083" s="109"/>
      <c r="BF9083" s="305"/>
      <c r="BG9083" s="305"/>
      <c r="BJ9083" s="344"/>
      <c r="BK9083" s="344"/>
      <c r="BS9083" s="305"/>
      <c r="BT9083" s="305"/>
      <c r="BU9083" s="305"/>
      <c r="BV9083" s="305"/>
      <c r="BW9083" s="305"/>
      <c r="BX9083" s="305"/>
      <c r="BY9083" s="305"/>
      <c r="BZ9083" s="305"/>
      <c r="CA9083" s="305"/>
      <c r="CE9083" s="110"/>
    </row>
    <row r="9084" spans="9:83" s="108" customFormat="1" x14ac:dyDescent="0.25">
      <c r="I9084" s="111"/>
      <c r="J9084" s="111"/>
      <c r="K9084" s="111"/>
      <c r="L9084" s="111"/>
      <c r="M9084" s="111"/>
      <c r="N9084" s="111"/>
      <c r="O9084" s="112"/>
      <c r="AF9084" s="109"/>
      <c r="AG9084" s="109"/>
      <c r="AH9084" s="109"/>
      <c r="AN9084" s="109"/>
      <c r="AO9084" s="109"/>
      <c r="AP9084" s="109"/>
      <c r="BF9084" s="305"/>
      <c r="BG9084" s="305"/>
      <c r="BJ9084" s="344"/>
      <c r="BK9084" s="344"/>
      <c r="BS9084" s="305"/>
      <c r="BT9084" s="305"/>
      <c r="BU9084" s="305"/>
      <c r="BV9084" s="305"/>
      <c r="BW9084" s="305"/>
      <c r="BX9084" s="305"/>
      <c r="BY9084" s="305"/>
      <c r="BZ9084" s="305"/>
      <c r="CA9084" s="305"/>
      <c r="CE9084" s="110"/>
    </row>
    <row r="9085" spans="9:83" s="108" customFormat="1" x14ac:dyDescent="0.25">
      <c r="I9085" s="111"/>
      <c r="J9085" s="111"/>
      <c r="K9085" s="111"/>
      <c r="L9085" s="111"/>
      <c r="M9085" s="111"/>
      <c r="N9085" s="111"/>
      <c r="O9085" s="112"/>
      <c r="AF9085" s="109"/>
      <c r="AG9085" s="109"/>
      <c r="AH9085" s="109"/>
      <c r="AN9085" s="109"/>
      <c r="AO9085" s="109"/>
      <c r="AP9085" s="109"/>
      <c r="BF9085" s="305"/>
      <c r="BG9085" s="305"/>
      <c r="BJ9085" s="344"/>
      <c r="BK9085" s="344"/>
      <c r="BS9085" s="305"/>
      <c r="BT9085" s="305"/>
      <c r="BU9085" s="305"/>
      <c r="BV9085" s="305"/>
      <c r="BW9085" s="305"/>
      <c r="BX9085" s="305"/>
      <c r="BY9085" s="305"/>
      <c r="BZ9085" s="305"/>
      <c r="CA9085" s="305"/>
      <c r="CE9085" s="110"/>
    </row>
    <row r="9086" spans="9:83" s="108" customFormat="1" x14ac:dyDescent="0.25">
      <c r="I9086" s="111"/>
      <c r="J9086" s="111"/>
      <c r="K9086" s="111"/>
      <c r="L9086" s="111"/>
      <c r="M9086" s="111"/>
      <c r="N9086" s="111"/>
      <c r="O9086" s="112"/>
      <c r="AF9086" s="109"/>
      <c r="AG9086" s="109"/>
      <c r="AH9086" s="109"/>
      <c r="AN9086" s="109"/>
      <c r="AO9086" s="109"/>
      <c r="AP9086" s="109"/>
      <c r="BF9086" s="305"/>
      <c r="BG9086" s="305"/>
      <c r="BJ9086" s="344"/>
      <c r="BK9086" s="344"/>
      <c r="BS9086" s="305"/>
      <c r="BT9086" s="305"/>
      <c r="BU9086" s="305"/>
      <c r="BV9086" s="305"/>
      <c r="BW9086" s="305"/>
      <c r="BX9086" s="305"/>
      <c r="BY9086" s="305"/>
      <c r="BZ9086" s="305"/>
      <c r="CA9086" s="305"/>
      <c r="CE9086" s="110"/>
    </row>
    <row r="9087" spans="9:83" s="108" customFormat="1" x14ac:dyDescent="0.25">
      <c r="I9087" s="111"/>
      <c r="J9087" s="111"/>
      <c r="K9087" s="111"/>
      <c r="L9087" s="111"/>
      <c r="M9087" s="111"/>
      <c r="N9087" s="111"/>
      <c r="O9087" s="112"/>
      <c r="AF9087" s="109"/>
      <c r="AG9087" s="109"/>
      <c r="AH9087" s="109"/>
      <c r="AN9087" s="109"/>
      <c r="AO9087" s="109"/>
      <c r="AP9087" s="109"/>
      <c r="BF9087" s="305"/>
      <c r="BG9087" s="305"/>
      <c r="BJ9087" s="344"/>
      <c r="BK9087" s="344"/>
      <c r="BS9087" s="305"/>
      <c r="BT9087" s="305"/>
      <c r="BU9087" s="305"/>
      <c r="BV9087" s="305"/>
      <c r="BW9087" s="305"/>
      <c r="BX9087" s="305"/>
      <c r="BY9087" s="305"/>
      <c r="BZ9087" s="305"/>
      <c r="CA9087" s="305"/>
      <c r="CE9087" s="110"/>
    </row>
    <row r="9088" spans="9:83" s="108" customFormat="1" x14ac:dyDescent="0.25">
      <c r="I9088" s="111"/>
      <c r="J9088" s="111"/>
      <c r="K9088" s="111"/>
      <c r="L9088" s="111"/>
      <c r="M9088" s="111"/>
      <c r="N9088" s="111"/>
      <c r="O9088" s="112"/>
      <c r="AF9088" s="109"/>
      <c r="AG9088" s="109"/>
      <c r="AH9088" s="109"/>
      <c r="AN9088" s="109"/>
      <c r="AO9088" s="109"/>
      <c r="AP9088" s="109"/>
      <c r="BF9088" s="305"/>
      <c r="BG9088" s="305"/>
      <c r="BJ9088" s="344"/>
      <c r="BK9088" s="344"/>
      <c r="BS9088" s="305"/>
      <c r="BT9088" s="305"/>
      <c r="BU9088" s="305"/>
      <c r="BV9088" s="305"/>
      <c r="BW9088" s="305"/>
      <c r="BX9088" s="305"/>
      <c r="BY9088" s="305"/>
      <c r="BZ9088" s="305"/>
      <c r="CA9088" s="305"/>
      <c r="CE9088" s="110"/>
    </row>
    <row r="9089" spans="9:83" s="108" customFormat="1" x14ac:dyDescent="0.25">
      <c r="I9089" s="111"/>
      <c r="J9089" s="111"/>
      <c r="K9089" s="111"/>
      <c r="L9089" s="111"/>
      <c r="M9089" s="111"/>
      <c r="N9089" s="111"/>
      <c r="O9089" s="112"/>
      <c r="AF9089" s="109"/>
      <c r="AG9089" s="109"/>
      <c r="AH9089" s="109"/>
      <c r="AN9089" s="109"/>
      <c r="AO9089" s="109"/>
      <c r="AP9089" s="109"/>
      <c r="BF9089" s="305"/>
      <c r="BG9089" s="305"/>
      <c r="BJ9089" s="344"/>
      <c r="BK9089" s="344"/>
      <c r="BS9089" s="305"/>
      <c r="BT9089" s="305"/>
      <c r="BU9089" s="305"/>
      <c r="BV9089" s="305"/>
      <c r="BW9089" s="305"/>
      <c r="BX9089" s="305"/>
      <c r="BY9089" s="305"/>
      <c r="BZ9089" s="305"/>
      <c r="CA9089" s="305"/>
      <c r="CE9089" s="110"/>
    </row>
    <row r="9090" spans="9:83" s="108" customFormat="1" x14ac:dyDescent="0.25">
      <c r="I9090" s="111"/>
      <c r="J9090" s="111"/>
      <c r="K9090" s="111"/>
      <c r="L9090" s="111"/>
      <c r="M9090" s="111"/>
      <c r="N9090" s="111"/>
      <c r="O9090" s="112"/>
      <c r="AF9090" s="109"/>
      <c r="AG9090" s="109"/>
      <c r="AH9090" s="109"/>
      <c r="AN9090" s="109"/>
      <c r="AO9090" s="109"/>
      <c r="AP9090" s="109"/>
      <c r="BF9090" s="305"/>
      <c r="BG9090" s="305"/>
      <c r="BJ9090" s="344"/>
      <c r="BK9090" s="344"/>
      <c r="BS9090" s="305"/>
      <c r="BT9090" s="305"/>
      <c r="BU9090" s="305"/>
      <c r="BV9090" s="305"/>
      <c r="BW9090" s="305"/>
      <c r="BX9090" s="305"/>
      <c r="BY9090" s="305"/>
      <c r="BZ9090" s="305"/>
      <c r="CA9090" s="305"/>
      <c r="CE9090" s="110"/>
    </row>
    <row r="9091" spans="9:83" s="108" customFormat="1" x14ac:dyDescent="0.25">
      <c r="I9091" s="111"/>
      <c r="J9091" s="111"/>
      <c r="K9091" s="111"/>
      <c r="L9091" s="111"/>
      <c r="M9091" s="111"/>
      <c r="N9091" s="111"/>
      <c r="O9091" s="112"/>
      <c r="AF9091" s="109"/>
      <c r="AG9091" s="109"/>
      <c r="AH9091" s="109"/>
      <c r="AN9091" s="109"/>
      <c r="AO9091" s="109"/>
      <c r="AP9091" s="109"/>
      <c r="BF9091" s="305"/>
      <c r="BG9091" s="305"/>
      <c r="BJ9091" s="344"/>
      <c r="BK9091" s="344"/>
      <c r="BS9091" s="305"/>
      <c r="BT9091" s="305"/>
      <c r="BU9091" s="305"/>
      <c r="BV9091" s="305"/>
      <c r="BW9091" s="305"/>
      <c r="BX9091" s="305"/>
      <c r="BY9091" s="305"/>
      <c r="BZ9091" s="305"/>
      <c r="CA9091" s="305"/>
      <c r="CE9091" s="110"/>
    </row>
    <row r="9092" spans="9:83" s="108" customFormat="1" x14ac:dyDescent="0.25">
      <c r="I9092" s="111"/>
      <c r="J9092" s="111"/>
      <c r="K9092" s="111"/>
      <c r="L9092" s="111"/>
      <c r="M9092" s="111"/>
      <c r="N9092" s="111"/>
      <c r="O9092" s="112"/>
      <c r="AF9092" s="109"/>
      <c r="AG9092" s="109"/>
      <c r="AH9092" s="109"/>
      <c r="AN9092" s="109"/>
      <c r="AO9092" s="109"/>
      <c r="AP9092" s="109"/>
      <c r="BF9092" s="305"/>
      <c r="BG9092" s="305"/>
      <c r="BJ9092" s="344"/>
      <c r="BK9092" s="344"/>
      <c r="BS9092" s="305"/>
      <c r="BT9092" s="305"/>
      <c r="BU9092" s="305"/>
      <c r="BV9092" s="305"/>
      <c r="BW9092" s="305"/>
      <c r="BX9092" s="305"/>
      <c r="BY9092" s="305"/>
      <c r="BZ9092" s="305"/>
      <c r="CA9092" s="305"/>
      <c r="CE9092" s="110"/>
    </row>
    <row r="9093" spans="9:83" s="108" customFormat="1" x14ac:dyDescent="0.25">
      <c r="I9093" s="111"/>
      <c r="J9093" s="111"/>
      <c r="K9093" s="111"/>
      <c r="L9093" s="111"/>
      <c r="M9093" s="111"/>
      <c r="N9093" s="111"/>
      <c r="O9093" s="112"/>
      <c r="AF9093" s="109"/>
      <c r="AG9093" s="109"/>
      <c r="AH9093" s="109"/>
      <c r="AN9093" s="109"/>
      <c r="AO9093" s="109"/>
      <c r="AP9093" s="109"/>
      <c r="BF9093" s="305"/>
      <c r="BG9093" s="305"/>
      <c r="BJ9093" s="344"/>
      <c r="BK9093" s="344"/>
      <c r="BS9093" s="305"/>
      <c r="BT9093" s="305"/>
      <c r="BU9093" s="305"/>
      <c r="BV9093" s="305"/>
      <c r="BW9093" s="305"/>
      <c r="BX9093" s="305"/>
      <c r="BY9093" s="305"/>
      <c r="BZ9093" s="305"/>
      <c r="CA9093" s="305"/>
      <c r="CE9093" s="110"/>
    </row>
    <row r="9094" spans="9:83" s="108" customFormat="1" x14ac:dyDescent="0.25">
      <c r="I9094" s="111"/>
      <c r="J9094" s="111"/>
      <c r="K9094" s="111"/>
      <c r="L9094" s="111"/>
      <c r="M9094" s="111"/>
      <c r="N9094" s="111"/>
      <c r="O9094" s="112"/>
      <c r="AF9094" s="109"/>
      <c r="AG9094" s="109"/>
      <c r="AH9094" s="109"/>
      <c r="AN9094" s="109"/>
      <c r="AO9094" s="109"/>
      <c r="AP9094" s="109"/>
      <c r="BF9094" s="305"/>
      <c r="BG9094" s="305"/>
      <c r="BJ9094" s="344"/>
      <c r="BK9094" s="344"/>
      <c r="BS9094" s="305"/>
      <c r="BT9094" s="305"/>
      <c r="BU9094" s="305"/>
      <c r="BV9094" s="305"/>
      <c r="BW9094" s="305"/>
      <c r="BX9094" s="305"/>
      <c r="BY9094" s="305"/>
      <c r="BZ9094" s="305"/>
      <c r="CA9094" s="305"/>
      <c r="CE9094" s="110"/>
    </row>
    <row r="9095" spans="9:83" s="108" customFormat="1" x14ac:dyDescent="0.25">
      <c r="I9095" s="111"/>
      <c r="J9095" s="111"/>
      <c r="K9095" s="111"/>
      <c r="L9095" s="111"/>
      <c r="M9095" s="111"/>
      <c r="N9095" s="111"/>
      <c r="O9095" s="112"/>
      <c r="AF9095" s="109"/>
      <c r="AG9095" s="109"/>
      <c r="AH9095" s="109"/>
      <c r="AN9095" s="109"/>
      <c r="AO9095" s="109"/>
      <c r="AP9095" s="109"/>
      <c r="BF9095" s="305"/>
      <c r="BG9095" s="305"/>
      <c r="BJ9095" s="344"/>
      <c r="BK9095" s="344"/>
      <c r="BS9095" s="305"/>
      <c r="BT9095" s="305"/>
      <c r="BU9095" s="305"/>
      <c r="BV9095" s="305"/>
      <c r="BW9095" s="305"/>
      <c r="BX9095" s="305"/>
      <c r="BY9095" s="305"/>
      <c r="BZ9095" s="305"/>
      <c r="CA9095" s="305"/>
      <c r="CE9095" s="110"/>
    </row>
    <row r="9096" spans="9:83" s="108" customFormat="1" x14ac:dyDescent="0.25">
      <c r="I9096" s="111"/>
      <c r="J9096" s="111"/>
      <c r="K9096" s="111"/>
      <c r="L9096" s="111"/>
      <c r="M9096" s="111"/>
      <c r="N9096" s="111"/>
      <c r="O9096" s="112"/>
      <c r="AF9096" s="109"/>
      <c r="AG9096" s="109"/>
      <c r="AH9096" s="109"/>
      <c r="AN9096" s="109"/>
      <c r="AO9096" s="109"/>
      <c r="AP9096" s="109"/>
      <c r="BF9096" s="305"/>
      <c r="BG9096" s="305"/>
      <c r="BJ9096" s="344"/>
      <c r="BK9096" s="344"/>
      <c r="BS9096" s="305"/>
      <c r="BT9096" s="305"/>
      <c r="BU9096" s="305"/>
      <c r="BV9096" s="305"/>
      <c r="BW9096" s="305"/>
      <c r="BX9096" s="305"/>
      <c r="BY9096" s="305"/>
      <c r="BZ9096" s="305"/>
      <c r="CA9096" s="305"/>
      <c r="CE9096" s="110"/>
    </row>
    <row r="9097" spans="9:83" s="108" customFormat="1" x14ac:dyDescent="0.25">
      <c r="I9097" s="111"/>
      <c r="J9097" s="111"/>
      <c r="K9097" s="111"/>
      <c r="L9097" s="111"/>
      <c r="M9097" s="111"/>
      <c r="N9097" s="111"/>
      <c r="O9097" s="112"/>
      <c r="AF9097" s="109"/>
      <c r="AG9097" s="109"/>
      <c r="AH9097" s="109"/>
      <c r="AN9097" s="109"/>
      <c r="AO9097" s="109"/>
      <c r="AP9097" s="109"/>
      <c r="BF9097" s="305"/>
      <c r="BG9097" s="305"/>
      <c r="BJ9097" s="344"/>
      <c r="BK9097" s="344"/>
      <c r="BS9097" s="305"/>
      <c r="BT9097" s="305"/>
      <c r="BU9097" s="305"/>
      <c r="BV9097" s="305"/>
      <c r="BW9097" s="305"/>
      <c r="BX9097" s="305"/>
      <c r="BY9097" s="305"/>
      <c r="BZ9097" s="305"/>
      <c r="CA9097" s="305"/>
      <c r="CE9097" s="110"/>
    </row>
    <row r="9098" spans="9:83" s="108" customFormat="1" x14ac:dyDescent="0.25">
      <c r="I9098" s="111"/>
      <c r="J9098" s="111"/>
      <c r="K9098" s="111"/>
      <c r="L9098" s="111"/>
      <c r="M9098" s="111"/>
      <c r="N9098" s="111"/>
      <c r="O9098" s="112"/>
      <c r="AF9098" s="109"/>
      <c r="AG9098" s="109"/>
      <c r="AH9098" s="109"/>
      <c r="AN9098" s="109"/>
      <c r="AO9098" s="109"/>
      <c r="AP9098" s="109"/>
      <c r="BF9098" s="305"/>
      <c r="BG9098" s="305"/>
      <c r="BJ9098" s="344"/>
      <c r="BK9098" s="344"/>
      <c r="BS9098" s="305"/>
      <c r="BT9098" s="305"/>
      <c r="BU9098" s="305"/>
      <c r="BV9098" s="305"/>
      <c r="BW9098" s="305"/>
      <c r="BX9098" s="305"/>
      <c r="BY9098" s="305"/>
      <c r="BZ9098" s="305"/>
      <c r="CA9098" s="305"/>
      <c r="CE9098" s="110"/>
    </row>
    <row r="9099" spans="9:83" s="108" customFormat="1" x14ac:dyDescent="0.25">
      <c r="I9099" s="111"/>
      <c r="J9099" s="111"/>
      <c r="K9099" s="111"/>
      <c r="L9099" s="111"/>
      <c r="M9099" s="111"/>
      <c r="N9099" s="111"/>
      <c r="O9099" s="112"/>
      <c r="AF9099" s="109"/>
      <c r="AG9099" s="109"/>
      <c r="AH9099" s="109"/>
      <c r="AN9099" s="109"/>
      <c r="AO9099" s="109"/>
      <c r="AP9099" s="109"/>
      <c r="BF9099" s="305"/>
      <c r="BG9099" s="305"/>
      <c r="BJ9099" s="344"/>
      <c r="BK9099" s="344"/>
      <c r="BS9099" s="305"/>
      <c r="BT9099" s="305"/>
      <c r="BU9099" s="305"/>
      <c r="BV9099" s="305"/>
      <c r="BW9099" s="305"/>
      <c r="BX9099" s="305"/>
      <c r="BY9099" s="305"/>
      <c r="BZ9099" s="305"/>
      <c r="CA9099" s="305"/>
      <c r="CE9099" s="110"/>
    </row>
    <row r="9100" spans="9:83" s="108" customFormat="1" x14ac:dyDescent="0.25">
      <c r="I9100" s="111"/>
      <c r="J9100" s="111"/>
      <c r="K9100" s="111"/>
      <c r="L9100" s="111"/>
      <c r="M9100" s="111"/>
      <c r="N9100" s="111"/>
      <c r="O9100" s="112"/>
      <c r="AF9100" s="109"/>
      <c r="AG9100" s="109"/>
      <c r="AH9100" s="109"/>
      <c r="AN9100" s="109"/>
      <c r="AO9100" s="109"/>
      <c r="AP9100" s="109"/>
      <c r="BF9100" s="305"/>
      <c r="BG9100" s="305"/>
      <c r="BJ9100" s="344"/>
      <c r="BK9100" s="344"/>
      <c r="BS9100" s="305"/>
      <c r="BT9100" s="305"/>
      <c r="BU9100" s="305"/>
      <c r="BV9100" s="305"/>
      <c r="BW9100" s="305"/>
      <c r="BX9100" s="305"/>
      <c r="BY9100" s="305"/>
      <c r="BZ9100" s="305"/>
      <c r="CA9100" s="305"/>
      <c r="CE9100" s="110"/>
    </row>
    <row r="9101" spans="9:83" s="108" customFormat="1" x14ac:dyDescent="0.25">
      <c r="I9101" s="111"/>
      <c r="J9101" s="111"/>
      <c r="K9101" s="111"/>
      <c r="L9101" s="111"/>
      <c r="M9101" s="111"/>
      <c r="N9101" s="111"/>
      <c r="O9101" s="112"/>
      <c r="AF9101" s="109"/>
      <c r="AG9101" s="109"/>
      <c r="AH9101" s="109"/>
      <c r="AN9101" s="109"/>
      <c r="AO9101" s="109"/>
      <c r="AP9101" s="109"/>
      <c r="BF9101" s="305"/>
      <c r="BG9101" s="305"/>
      <c r="BJ9101" s="344"/>
      <c r="BK9101" s="344"/>
      <c r="BS9101" s="305"/>
      <c r="BT9101" s="305"/>
      <c r="BU9101" s="305"/>
      <c r="BV9101" s="305"/>
      <c r="BW9101" s="305"/>
      <c r="BX9101" s="305"/>
      <c r="BY9101" s="305"/>
      <c r="BZ9101" s="305"/>
      <c r="CA9101" s="305"/>
      <c r="CE9101" s="110"/>
    </row>
    <row r="9102" spans="9:83" s="108" customFormat="1" x14ac:dyDescent="0.25">
      <c r="I9102" s="111"/>
      <c r="J9102" s="111"/>
      <c r="K9102" s="111"/>
      <c r="L9102" s="111"/>
      <c r="M9102" s="111"/>
      <c r="N9102" s="111"/>
      <c r="O9102" s="112"/>
      <c r="AF9102" s="109"/>
      <c r="AG9102" s="109"/>
      <c r="AH9102" s="109"/>
      <c r="AN9102" s="109"/>
      <c r="AO9102" s="109"/>
      <c r="AP9102" s="109"/>
      <c r="BF9102" s="305"/>
      <c r="BG9102" s="305"/>
      <c r="BJ9102" s="344"/>
      <c r="BK9102" s="344"/>
      <c r="BS9102" s="305"/>
      <c r="BT9102" s="305"/>
      <c r="BU9102" s="305"/>
      <c r="BV9102" s="305"/>
      <c r="BW9102" s="305"/>
      <c r="BX9102" s="305"/>
      <c r="BY9102" s="305"/>
      <c r="BZ9102" s="305"/>
      <c r="CA9102" s="305"/>
      <c r="CE9102" s="110"/>
    </row>
    <row r="9103" spans="9:83" s="108" customFormat="1" x14ac:dyDescent="0.25">
      <c r="I9103" s="111"/>
      <c r="J9103" s="111"/>
      <c r="K9103" s="111"/>
      <c r="L9103" s="111"/>
      <c r="M9103" s="111"/>
      <c r="N9103" s="111"/>
      <c r="O9103" s="112"/>
      <c r="AF9103" s="109"/>
      <c r="AG9103" s="109"/>
      <c r="AH9103" s="109"/>
      <c r="AN9103" s="109"/>
      <c r="AO9103" s="109"/>
      <c r="AP9103" s="109"/>
      <c r="BF9103" s="305"/>
      <c r="BG9103" s="305"/>
      <c r="BJ9103" s="344"/>
      <c r="BK9103" s="344"/>
      <c r="BS9103" s="305"/>
      <c r="BT9103" s="305"/>
      <c r="BU9103" s="305"/>
      <c r="BV9103" s="305"/>
      <c r="BW9103" s="305"/>
      <c r="BX9103" s="305"/>
      <c r="BY9103" s="305"/>
      <c r="BZ9103" s="305"/>
      <c r="CA9103" s="305"/>
      <c r="CE9103" s="110"/>
    </row>
    <row r="9104" spans="9:83" s="108" customFormat="1" x14ac:dyDescent="0.25">
      <c r="I9104" s="111"/>
      <c r="J9104" s="111"/>
      <c r="K9104" s="111"/>
      <c r="L9104" s="111"/>
      <c r="M9104" s="111"/>
      <c r="N9104" s="111"/>
      <c r="O9104" s="112"/>
      <c r="AF9104" s="109"/>
      <c r="AG9104" s="109"/>
      <c r="AH9104" s="109"/>
      <c r="AN9104" s="109"/>
      <c r="AO9104" s="109"/>
      <c r="AP9104" s="109"/>
      <c r="BF9104" s="305"/>
      <c r="BG9104" s="305"/>
      <c r="BJ9104" s="344"/>
      <c r="BK9104" s="344"/>
      <c r="BS9104" s="305"/>
      <c r="BT9104" s="305"/>
      <c r="BU9104" s="305"/>
      <c r="BV9104" s="305"/>
      <c r="BW9104" s="305"/>
      <c r="BX9104" s="305"/>
      <c r="BY9104" s="305"/>
      <c r="BZ9104" s="305"/>
      <c r="CA9104" s="305"/>
      <c r="CE9104" s="110"/>
    </row>
    <row r="9105" spans="9:83" s="108" customFormat="1" x14ac:dyDescent="0.25">
      <c r="I9105" s="111"/>
      <c r="J9105" s="111"/>
      <c r="K9105" s="111"/>
      <c r="L9105" s="111"/>
      <c r="M9105" s="111"/>
      <c r="N9105" s="111"/>
      <c r="O9105" s="112"/>
      <c r="AF9105" s="109"/>
      <c r="AG9105" s="109"/>
      <c r="AH9105" s="109"/>
      <c r="AN9105" s="109"/>
      <c r="AO9105" s="109"/>
      <c r="AP9105" s="109"/>
      <c r="BF9105" s="305"/>
      <c r="BG9105" s="305"/>
      <c r="BJ9105" s="344"/>
      <c r="BK9105" s="344"/>
      <c r="BS9105" s="305"/>
      <c r="BT9105" s="305"/>
      <c r="BU9105" s="305"/>
      <c r="BV9105" s="305"/>
      <c r="BW9105" s="305"/>
      <c r="BX9105" s="305"/>
      <c r="BY9105" s="305"/>
      <c r="BZ9105" s="305"/>
      <c r="CA9105" s="305"/>
      <c r="CE9105" s="110"/>
    </row>
    <row r="9106" spans="9:83" s="108" customFormat="1" x14ac:dyDescent="0.25">
      <c r="I9106" s="111"/>
      <c r="J9106" s="111"/>
      <c r="K9106" s="111"/>
      <c r="L9106" s="111"/>
      <c r="M9106" s="111"/>
      <c r="N9106" s="111"/>
      <c r="O9106" s="112"/>
      <c r="AF9106" s="109"/>
      <c r="AG9106" s="109"/>
      <c r="AH9106" s="109"/>
      <c r="AN9106" s="109"/>
      <c r="AO9106" s="109"/>
      <c r="AP9106" s="109"/>
      <c r="BF9106" s="305"/>
      <c r="BG9106" s="305"/>
      <c r="BJ9106" s="344"/>
      <c r="BK9106" s="344"/>
      <c r="BS9106" s="305"/>
      <c r="BT9106" s="305"/>
      <c r="BU9106" s="305"/>
      <c r="BV9106" s="305"/>
      <c r="BW9106" s="305"/>
      <c r="BX9106" s="305"/>
      <c r="BY9106" s="305"/>
      <c r="BZ9106" s="305"/>
      <c r="CA9106" s="305"/>
      <c r="CE9106" s="110"/>
    </row>
    <row r="9107" spans="9:83" s="108" customFormat="1" x14ac:dyDescent="0.25">
      <c r="I9107" s="111"/>
      <c r="J9107" s="111"/>
      <c r="K9107" s="111"/>
      <c r="L9107" s="111"/>
      <c r="M9107" s="111"/>
      <c r="N9107" s="111"/>
      <c r="O9107" s="112"/>
      <c r="AF9107" s="109"/>
      <c r="AG9107" s="109"/>
      <c r="AH9107" s="109"/>
      <c r="AN9107" s="109"/>
      <c r="AO9107" s="109"/>
      <c r="AP9107" s="109"/>
      <c r="BF9107" s="305"/>
      <c r="BG9107" s="305"/>
      <c r="BJ9107" s="344"/>
      <c r="BK9107" s="344"/>
      <c r="BS9107" s="305"/>
      <c r="BT9107" s="305"/>
      <c r="BU9107" s="305"/>
      <c r="BV9107" s="305"/>
      <c r="BW9107" s="305"/>
      <c r="BX9107" s="305"/>
      <c r="BY9107" s="305"/>
      <c r="BZ9107" s="305"/>
      <c r="CA9107" s="305"/>
      <c r="CE9107" s="110"/>
    </row>
    <row r="9108" spans="9:83" s="108" customFormat="1" x14ac:dyDescent="0.25">
      <c r="I9108" s="111"/>
      <c r="J9108" s="111"/>
      <c r="K9108" s="111"/>
      <c r="L9108" s="111"/>
      <c r="M9108" s="111"/>
      <c r="N9108" s="111"/>
      <c r="O9108" s="112"/>
      <c r="AF9108" s="109"/>
      <c r="AG9108" s="109"/>
      <c r="AH9108" s="109"/>
      <c r="AN9108" s="109"/>
      <c r="AO9108" s="109"/>
      <c r="AP9108" s="109"/>
      <c r="BF9108" s="305"/>
      <c r="BG9108" s="305"/>
      <c r="BJ9108" s="344"/>
      <c r="BK9108" s="344"/>
      <c r="BS9108" s="305"/>
      <c r="BT9108" s="305"/>
      <c r="BU9108" s="305"/>
      <c r="BV9108" s="305"/>
      <c r="BW9108" s="305"/>
      <c r="BX9108" s="305"/>
      <c r="BY9108" s="305"/>
      <c r="BZ9108" s="305"/>
      <c r="CA9108" s="305"/>
      <c r="CE9108" s="110"/>
    </row>
    <row r="9109" spans="9:83" s="108" customFormat="1" x14ac:dyDescent="0.25">
      <c r="I9109" s="111"/>
      <c r="J9109" s="111"/>
      <c r="K9109" s="111"/>
      <c r="L9109" s="111"/>
      <c r="M9109" s="111"/>
      <c r="N9109" s="111"/>
      <c r="O9109" s="112"/>
      <c r="AF9109" s="109"/>
      <c r="AG9109" s="109"/>
      <c r="AH9109" s="109"/>
      <c r="AN9109" s="109"/>
      <c r="AO9109" s="109"/>
      <c r="AP9109" s="109"/>
      <c r="BF9109" s="305"/>
      <c r="BG9109" s="305"/>
      <c r="BJ9109" s="344"/>
      <c r="BK9109" s="344"/>
      <c r="BS9109" s="305"/>
      <c r="BT9109" s="305"/>
      <c r="BU9109" s="305"/>
      <c r="BV9109" s="305"/>
      <c r="BW9109" s="305"/>
      <c r="BX9109" s="305"/>
      <c r="BY9109" s="305"/>
      <c r="BZ9109" s="305"/>
      <c r="CA9109" s="305"/>
      <c r="CE9109" s="110"/>
    </row>
    <row r="9110" spans="9:83" s="108" customFormat="1" x14ac:dyDescent="0.25">
      <c r="I9110" s="111"/>
      <c r="J9110" s="111"/>
      <c r="K9110" s="111"/>
      <c r="L9110" s="111"/>
      <c r="M9110" s="111"/>
      <c r="N9110" s="111"/>
      <c r="O9110" s="112"/>
      <c r="AF9110" s="109"/>
      <c r="AG9110" s="109"/>
      <c r="AH9110" s="109"/>
      <c r="AN9110" s="109"/>
      <c r="AO9110" s="109"/>
      <c r="AP9110" s="109"/>
      <c r="BF9110" s="305"/>
      <c r="BG9110" s="305"/>
      <c r="BJ9110" s="344"/>
      <c r="BK9110" s="344"/>
      <c r="BS9110" s="305"/>
      <c r="BT9110" s="305"/>
      <c r="BU9110" s="305"/>
      <c r="BV9110" s="305"/>
      <c r="BW9110" s="305"/>
      <c r="BX9110" s="305"/>
      <c r="BY9110" s="305"/>
      <c r="BZ9110" s="305"/>
      <c r="CA9110" s="305"/>
      <c r="CE9110" s="110"/>
    </row>
    <row r="9111" spans="9:83" s="108" customFormat="1" x14ac:dyDescent="0.25">
      <c r="I9111" s="111"/>
      <c r="J9111" s="111"/>
      <c r="K9111" s="111"/>
      <c r="L9111" s="111"/>
      <c r="M9111" s="111"/>
      <c r="N9111" s="111"/>
      <c r="O9111" s="112"/>
      <c r="AF9111" s="109"/>
      <c r="AG9111" s="109"/>
      <c r="AH9111" s="109"/>
      <c r="AN9111" s="109"/>
      <c r="AO9111" s="109"/>
      <c r="AP9111" s="109"/>
      <c r="BF9111" s="305"/>
      <c r="BG9111" s="305"/>
      <c r="BJ9111" s="344"/>
      <c r="BK9111" s="344"/>
      <c r="BS9111" s="305"/>
      <c r="BT9111" s="305"/>
      <c r="BU9111" s="305"/>
      <c r="BV9111" s="305"/>
      <c r="BW9111" s="305"/>
      <c r="BX9111" s="305"/>
      <c r="BY9111" s="305"/>
      <c r="BZ9111" s="305"/>
      <c r="CA9111" s="305"/>
      <c r="CE9111" s="110"/>
    </row>
    <row r="9112" spans="9:83" s="108" customFormat="1" x14ac:dyDescent="0.25">
      <c r="I9112" s="111"/>
      <c r="J9112" s="111"/>
      <c r="K9112" s="111"/>
      <c r="L9112" s="111"/>
      <c r="M9112" s="111"/>
      <c r="N9112" s="111"/>
      <c r="O9112" s="112"/>
      <c r="AF9112" s="109"/>
      <c r="AG9112" s="109"/>
      <c r="AH9112" s="109"/>
      <c r="AN9112" s="109"/>
      <c r="AO9112" s="109"/>
      <c r="AP9112" s="109"/>
      <c r="BF9112" s="305"/>
      <c r="BG9112" s="305"/>
      <c r="BJ9112" s="344"/>
      <c r="BK9112" s="344"/>
      <c r="BS9112" s="305"/>
      <c r="BT9112" s="305"/>
      <c r="BU9112" s="305"/>
      <c r="BV9112" s="305"/>
      <c r="BW9112" s="305"/>
      <c r="BX9112" s="305"/>
      <c r="BY9112" s="305"/>
      <c r="BZ9112" s="305"/>
      <c r="CA9112" s="305"/>
      <c r="CE9112" s="110"/>
    </row>
    <row r="9113" spans="9:83" s="108" customFormat="1" x14ac:dyDescent="0.25">
      <c r="I9113" s="111"/>
      <c r="J9113" s="111"/>
      <c r="K9113" s="111"/>
      <c r="L9113" s="111"/>
      <c r="M9113" s="111"/>
      <c r="N9113" s="111"/>
      <c r="O9113" s="112"/>
      <c r="AF9113" s="109"/>
      <c r="AG9113" s="109"/>
      <c r="AH9113" s="109"/>
      <c r="AN9113" s="109"/>
      <c r="AO9113" s="109"/>
      <c r="AP9113" s="109"/>
      <c r="BF9113" s="305"/>
      <c r="BG9113" s="305"/>
      <c r="BJ9113" s="344"/>
      <c r="BK9113" s="344"/>
      <c r="BS9113" s="305"/>
      <c r="BT9113" s="305"/>
      <c r="BU9113" s="305"/>
      <c r="BV9113" s="305"/>
      <c r="BW9113" s="305"/>
      <c r="BX9113" s="305"/>
      <c r="BY9113" s="305"/>
      <c r="BZ9113" s="305"/>
      <c r="CA9113" s="305"/>
      <c r="CE9113" s="110"/>
    </row>
    <row r="9114" spans="9:83" s="108" customFormat="1" x14ac:dyDescent="0.25">
      <c r="I9114" s="111"/>
      <c r="J9114" s="111"/>
      <c r="K9114" s="111"/>
      <c r="L9114" s="111"/>
      <c r="M9114" s="111"/>
      <c r="N9114" s="111"/>
      <c r="O9114" s="112"/>
      <c r="AF9114" s="109"/>
      <c r="AG9114" s="109"/>
      <c r="AH9114" s="109"/>
      <c r="AN9114" s="109"/>
      <c r="AO9114" s="109"/>
      <c r="AP9114" s="109"/>
      <c r="BF9114" s="305"/>
      <c r="BG9114" s="305"/>
      <c r="BJ9114" s="344"/>
      <c r="BK9114" s="344"/>
      <c r="BS9114" s="305"/>
      <c r="BT9114" s="305"/>
      <c r="BU9114" s="305"/>
      <c r="BV9114" s="305"/>
      <c r="BW9114" s="305"/>
      <c r="BX9114" s="305"/>
      <c r="BY9114" s="305"/>
      <c r="BZ9114" s="305"/>
      <c r="CA9114" s="305"/>
      <c r="CE9114" s="110"/>
    </row>
    <row r="9115" spans="9:83" s="108" customFormat="1" x14ac:dyDescent="0.25">
      <c r="I9115" s="111"/>
      <c r="J9115" s="111"/>
      <c r="K9115" s="111"/>
      <c r="L9115" s="111"/>
      <c r="M9115" s="111"/>
      <c r="N9115" s="111"/>
      <c r="O9115" s="112"/>
      <c r="AF9115" s="109"/>
      <c r="AG9115" s="109"/>
      <c r="AH9115" s="109"/>
      <c r="AN9115" s="109"/>
      <c r="AO9115" s="109"/>
      <c r="AP9115" s="109"/>
      <c r="BF9115" s="305"/>
      <c r="BG9115" s="305"/>
      <c r="BJ9115" s="344"/>
      <c r="BK9115" s="344"/>
      <c r="BS9115" s="305"/>
      <c r="BT9115" s="305"/>
      <c r="BU9115" s="305"/>
      <c r="BV9115" s="305"/>
      <c r="BW9115" s="305"/>
      <c r="BX9115" s="305"/>
      <c r="BY9115" s="305"/>
      <c r="BZ9115" s="305"/>
      <c r="CA9115" s="305"/>
      <c r="CE9115" s="110"/>
    </row>
    <row r="9116" spans="9:83" s="108" customFormat="1" x14ac:dyDescent="0.25">
      <c r="I9116" s="111"/>
      <c r="J9116" s="111"/>
      <c r="K9116" s="111"/>
      <c r="L9116" s="111"/>
      <c r="M9116" s="111"/>
      <c r="N9116" s="111"/>
      <c r="O9116" s="112"/>
      <c r="AF9116" s="109"/>
      <c r="AG9116" s="109"/>
      <c r="AH9116" s="109"/>
      <c r="AN9116" s="109"/>
      <c r="AO9116" s="109"/>
      <c r="AP9116" s="109"/>
      <c r="BF9116" s="305"/>
      <c r="BG9116" s="305"/>
      <c r="BJ9116" s="344"/>
      <c r="BK9116" s="344"/>
      <c r="BS9116" s="305"/>
      <c r="BT9116" s="305"/>
      <c r="BU9116" s="305"/>
      <c r="BV9116" s="305"/>
      <c r="BW9116" s="305"/>
      <c r="BX9116" s="305"/>
      <c r="BY9116" s="305"/>
      <c r="BZ9116" s="305"/>
      <c r="CA9116" s="305"/>
      <c r="CE9116" s="110"/>
    </row>
    <row r="9117" spans="9:83" s="108" customFormat="1" x14ac:dyDescent="0.25">
      <c r="I9117" s="111"/>
      <c r="J9117" s="111"/>
      <c r="K9117" s="111"/>
      <c r="L9117" s="111"/>
      <c r="M9117" s="111"/>
      <c r="N9117" s="111"/>
      <c r="O9117" s="112"/>
      <c r="AF9117" s="109"/>
      <c r="AG9117" s="109"/>
      <c r="AH9117" s="109"/>
      <c r="AN9117" s="109"/>
      <c r="AO9117" s="109"/>
      <c r="AP9117" s="109"/>
      <c r="BF9117" s="305"/>
      <c r="BG9117" s="305"/>
      <c r="BJ9117" s="344"/>
      <c r="BK9117" s="344"/>
      <c r="BS9117" s="305"/>
      <c r="BT9117" s="305"/>
      <c r="BU9117" s="305"/>
      <c r="BV9117" s="305"/>
      <c r="BW9117" s="305"/>
      <c r="BX9117" s="305"/>
      <c r="BY9117" s="305"/>
      <c r="BZ9117" s="305"/>
      <c r="CA9117" s="305"/>
      <c r="CE9117" s="110"/>
    </row>
    <row r="9118" spans="9:83" s="108" customFormat="1" x14ac:dyDescent="0.25">
      <c r="I9118" s="111"/>
      <c r="J9118" s="111"/>
      <c r="K9118" s="111"/>
      <c r="L9118" s="111"/>
      <c r="M9118" s="111"/>
      <c r="N9118" s="111"/>
      <c r="O9118" s="112"/>
      <c r="AF9118" s="109"/>
      <c r="AG9118" s="109"/>
      <c r="AH9118" s="109"/>
      <c r="AN9118" s="109"/>
      <c r="AO9118" s="109"/>
      <c r="AP9118" s="109"/>
      <c r="BF9118" s="305"/>
      <c r="BG9118" s="305"/>
      <c r="BJ9118" s="344"/>
      <c r="BK9118" s="344"/>
      <c r="BS9118" s="305"/>
      <c r="BT9118" s="305"/>
      <c r="BU9118" s="305"/>
      <c r="BV9118" s="305"/>
      <c r="BW9118" s="305"/>
      <c r="BX9118" s="305"/>
      <c r="BY9118" s="305"/>
      <c r="BZ9118" s="305"/>
      <c r="CA9118" s="305"/>
      <c r="CE9118" s="110"/>
    </row>
    <row r="9119" spans="9:83" s="108" customFormat="1" x14ac:dyDescent="0.25">
      <c r="I9119" s="111"/>
      <c r="J9119" s="111"/>
      <c r="K9119" s="111"/>
      <c r="L9119" s="111"/>
      <c r="M9119" s="111"/>
      <c r="N9119" s="111"/>
      <c r="O9119" s="112"/>
      <c r="AF9119" s="109"/>
      <c r="AG9119" s="109"/>
      <c r="AH9119" s="109"/>
      <c r="AN9119" s="109"/>
      <c r="AO9119" s="109"/>
      <c r="AP9119" s="109"/>
      <c r="BF9119" s="305"/>
      <c r="BG9119" s="305"/>
      <c r="BJ9119" s="344"/>
      <c r="BK9119" s="344"/>
      <c r="BS9119" s="305"/>
      <c r="BT9119" s="305"/>
      <c r="BU9119" s="305"/>
      <c r="BV9119" s="305"/>
      <c r="BW9119" s="305"/>
      <c r="BX9119" s="305"/>
      <c r="BY9119" s="305"/>
      <c r="BZ9119" s="305"/>
      <c r="CA9119" s="305"/>
      <c r="CE9119" s="110"/>
    </row>
    <row r="9120" spans="9:83" s="108" customFormat="1" x14ac:dyDescent="0.25">
      <c r="I9120" s="111"/>
      <c r="J9120" s="111"/>
      <c r="K9120" s="111"/>
      <c r="L9120" s="111"/>
      <c r="M9120" s="111"/>
      <c r="N9120" s="111"/>
      <c r="O9120" s="112"/>
      <c r="AF9120" s="109"/>
      <c r="AG9120" s="109"/>
      <c r="AH9120" s="109"/>
      <c r="AN9120" s="109"/>
      <c r="AO9120" s="109"/>
      <c r="AP9120" s="109"/>
      <c r="BF9120" s="305"/>
      <c r="BG9120" s="305"/>
      <c r="BJ9120" s="344"/>
      <c r="BK9120" s="344"/>
      <c r="BS9120" s="305"/>
      <c r="BT9120" s="305"/>
      <c r="BU9120" s="305"/>
      <c r="BV9120" s="305"/>
      <c r="BW9120" s="305"/>
      <c r="BX9120" s="305"/>
      <c r="BY9120" s="305"/>
      <c r="BZ9120" s="305"/>
      <c r="CA9120" s="305"/>
      <c r="CE9120" s="110"/>
    </row>
    <row r="9121" spans="9:83" s="108" customFormat="1" x14ac:dyDescent="0.25">
      <c r="I9121" s="111"/>
      <c r="J9121" s="111"/>
      <c r="K9121" s="111"/>
      <c r="L9121" s="111"/>
      <c r="M9121" s="111"/>
      <c r="N9121" s="111"/>
      <c r="O9121" s="112"/>
      <c r="AF9121" s="109"/>
      <c r="AG9121" s="109"/>
      <c r="AH9121" s="109"/>
      <c r="AN9121" s="109"/>
      <c r="AO9121" s="109"/>
      <c r="AP9121" s="109"/>
      <c r="BF9121" s="305"/>
      <c r="BG9121" s="305"/>
      <c r="BJ9121" s="344"/>
      <c r="BK9121" s="344"/>
      <c r="BS9121" s="305"/>
      <c r="BT9121" s="305"/>
      <c r="BU9121" s="305"/>
      <c r="BV9121" s="305"/>
      <c r="BW9121" s="305"/>
      <c r="BX9121" s="305"/>
      <c r="BY9121" s="305"/>
      <c r="BZ9121" s="305"/>
      <c r="CA9121" s="305"/>
      <c r="CE9121" s="110"/>
    </row>
    <row r="9122" spans="9:83" s="108" customFormat="1" x14ac:dyDescent="0.25">
      <c r="I9122" s="111"/>
      <c r="J9122" s="111"/>
      <c r="K9122" s="111"/>
      <c r="L9122" s="111"/>
      <c r="M9122" s="111"/>
      <c r="N9122" s="111"/>
      <c r="O9122" s="112"/>
      <c r="AF9122" s="109"/>
      <c r="AG9122" s="109"/>
      <c r="AH9122" s="109"/>
      <c r="AN9122" s="109"/>
      <c r="AO9122" s="109"/>
      <c r="AP9122" s="109"/>
      <c r="BF9122" s="305"/>
      <c r="BG9122" s="305"/>
      <c r="BJ9122" s="344"/>
      <c r="BK9122" s="344"/>
      <c r="BS9122" s="305"/>
      <c r="BT9122" s="305"/>
      <c r="BU9122" s="305"/>
      <c r="BV9122" s="305"/>
      <c r="BW9122" s="305"/>
      <c r="BX9122" s="305"/>
      <c r="BY9122" s="305"/>
      <c r="BZ9122" s="305"/>
      <c r="CA9122" s="305"/>
      <c r="CE9122" s="110"/>
    </row>
    <row r="9123" spans="9:83" s="108" customFormat="1" x14ac:dyDescent="0.25">
      <c r="I9123" s="111"/>
      <c r="J9123" s="111"/>
      <c r="K9123" s="111"/>
      <c r="L9123" s="111"/>
      <c r="M9123" s="111"/>
      <c r="N9123" s="111"/>
      <c r="O9123" s="112"/>
      <c r="AF9123" s="109"/>
      <c r="AG9123" s="109"/>
      <c r="AH9123" s="109"/>
      <c r="AN9123" s="109"/>
      <c r="AO9123" s="109"/>
      <c r="AP9123" s="109"/>
      <c r="BF9123" s="305"/>
      <c r="BG9123" s="305"/>
      <c r="BJ9123" s="344"/>
      <c r="BK9123" s="344"/>
      <c r="BS9123" s="305"/>
      <c r="BT9123" s="305"/>
      <c r="BU9123" s="305"/>
      <c r="BV9123" s="305"/>
      <c r="BW9123" s="305"/>
      <c r="BX9123" s="305"/>
      <c r="BY9123" s="305"/>
      <c r="BZ9123" s="305"/>
      <c r="CA9123" s="305"/>
      <c r="CE9123" s="110"/>
    </row>
    <row r="9124" spans="9:83" s="108" customFormat="1" x14ac:dyDescent="0.25">
      <c r="I9124" s="111"/>
      <c r="J9124" s="111"/>
      <c r="K9124" s="111"/>
      <c r="L9124" s="111"/>
      <c r="M9124" s="111"/>
      <c r="N9124" s="111"/>
      <c r="O9124" s="112"/>
      <c r="AF9124" s="109"/>
      <c r="AG9124" s="109"/>
      <c r="AH9124" s="109"/>
      <c r="AN9124" s="109"/>
      <c r="AO9124" s="109"/>
      <c r="AP9124" s="109"/>
      <c r="BF9124" s="305"/>
      <c r="BG9124" s="305"/>
      <c r="BJ9124" s="344"/>
      <c r="BK9124" s="344"/>
      <c r="BS9124" s="305"/>
      <c r="BT9124" s="305"/>
      <c r="BU9124" s="305"/>
      <c r="BV9124" s="305"/>
      <c r="BW9124" s="305"/>
      <c r="BX9124" s="305"/>
      <c r="BY9124" s="305"/>
      <c r="BZ9124" s="305"/>
      <c r="CA9124" s="305"/>
      <c r="CE9124" s="110"/>
    </row>
    <row r="9125" spans="9:83" s="108" customFormat="1" x14ac:dyDescent="0.25">
      <c r="I9125" s="111"/>
      <c r="J9125" s="111"/>
      <c r="K9125" s="111"/>
      <c r="L9125" s="111"/>
      <c r="M9125" s="111"/>
      <c r="N9125" s="111"/>
      <c r="O9125" s="112"/>
      <c r="AF9125" s="109"/>
      <c r="AG9125" s="109"/>
      <c r="AH9125" s="109"/>
      <c r="AN9125" s="109"/>
      <c r="AO9125" s="109"/>
      <c r="AP9125" s="109"/>
      <c r="BF9125" s="305"/>
      <c r="BG9125" s="305"/>
      <c r="BJ9125" s="344"/>
      <c r="BK9125" s="344"/>
      <c r="BS9125" s="305"/>
      <c r="BT9125" s="305"/>
      <c r="BU9125" s="305"/>
      <c r="BV9125" s="305"/>
      <c r="BW9125" s="305"/>
      <c r="BX9125" s="305"/>
      <c r="BY9125" s="305"/>
      <c r="BZ9125" s="305"/>
      <c r="CA9125" s="305"/>
      <c r="CE9125" s="110"/>
    </row>
    <row r="9126" spans="9:83" s="108" customFormat="1" x14ac:dyDescent="0.25">
      <c r="I9126" s="111"/>
      <c r="J9126" s="111"/>
      <c r="K9126" s="111"/>
      <c r="L9126" s="111"/>
      <c r="M9126" s="111"/>
      <c r="N9126" s="111"/>
      <c r="O9126" s="112"/>
      <c r="AF9126" s="109"/>
      <c r="AG9126" s="109"/>
      <c r="AH9126" s="109"/>
      <c r="AN9126" s="109"/>
      <c r="AO9126" s="109"/>
      <c r="AP9126" s="109"/>
      <c r="BF9126" s="305"/>
      <c r="BG9126" s="305"/>
      <c r="BJ9126" s="344"/>
      <c r="BK9126" s="344"/>
      <c r="BS9126" s="305"/>
      <c r="BT9126" s="305"/>
      <c r="BU9126" s="305"/>
      <c r="BV9126" s="305"/>
      <c r="BW9126" s="305"/>
      <c r="BX9126" s="305"/>
      <c r="BY9126" s="305"/>
      <c r="BZ9126" s="305"/>
      <c r="CA9126" s="305"/>
      <c r="CE9126" s="110"/>
    </row>
    <row r="9127" spans="9:83" s="108" customFormat="1" x14ac:dyDescent="0.25">
      <c r="I9127" s="111"/>
      <c r="J9127" s="111"/>
      <c r="K9127" s="111"/>
      <c r="L9127" s="111"/>
      <c r="M9127" s="111"/>
      <c r="N9127" s="111"/>
      <c r="O9127" s="112"/>
      <c r="AF9127" s="109"/>
      <c r="AG9127" s="109"/>
      <c r="AH9127" s="109"/>
      <c r="AN9127" s="109"/>
      <c r="AO9127" s="109"/>
      <c r="AP9127" s="109"/>
      <c r="BF9127" s="305"/>
      <c r="BG9127" s="305"/>
      <c r="BJ9127" s="344"/>
      <c r="BK9127" s="344"/>
      <c r="BS9127" s="305"/>
      <c r="BT9127" s="305"/>
      <c r="BU9127" s="305"/>
      <c r="BV9127" s="305"/>
      <c r="BW9127" s="305"/>
      <c r="BX9127" s="305"/>
      <c r="BY9127" s="305"/>
      <c r="BZ9127" s="305"/>
      <c r="CA9127" s="305"/>
      <c r="CE9127" s="110"/>
    </row>
    <row r="9128" spans="9:83" s="108" customFormat="1" x14ac:dyDescent="0.25">
      <c r="I9128" s="111"/>
      <c r="J9128" s="111"/>
      <c r="K9128" s="111"/>
      <c r="L9128" s="111"/>
      <c r="M9128" s="111"/>
      <c r="N9128" s="111"/>
      <c r="O9128" s="112"/>
      <c r="AF9128" s="109"/>
      <c r="AG9128" s="109"/>
      <c r="AH9128" s="109"/>
      <c r="AN9128" s="109"/>
      <c r="AO9128" s="109"/>
      <c r="AP9128" s="109"/>
      <c r="BF9128" s="305"/>
      <c r="BG9128" s="305"/>
      <c r="BJ9128" s="344"/>
      <c r="BK9128" s="344"/>
      <c r="BS9128" s="305"/>
      <c r="BT9128" s="305"/>
      <c r="BU9128" s="305"/>
      <c r="BV9128" s="305"/>
      <c r="BW9128" s="305"/>
      <c r="BX9128" s="305"/>
      <c r="BY9128" s="305"/>
      <c r="BZ9128" s="305"/>
      <c r="CA9128" s="305"/>
      <c r="CE9128" s="110"/>
    </row>
    <row r="9129" spans="9:83" s="108" customFormat="1" x14ac:dyDescent="0.25">
      <c r="I9129" s="111"/>
      <c r="J9129" s="111"/>
      <c r="K9129" s="111"/>
      <c r="L9129" s="111"/>
      <c r="M9129" s="111"/>
      <c r="N9129" s="111"/>
      <c r="O9129" s="112"/>
      <c r="AF9129" s="109"/>
      <c r="AG9129" s="109"/>
      <c r="AH9129" s="109"/>
      <c r="AN9129" s="109"/>
      <c r="AO9129" s="109"/>
      <c r="AP9129" s="109"/>
      <c r="BF9129" s="305"/>
      <c r="BG9129" s="305"/>
      <c r="BJ9129" s="344"/>
      <c r="BK9129" s="344"/>
      <c r="BS9129" s="305"/>
      <c r="BT9129" s="305"/>
      <c r="BU9129" s="305"/>
      <c r="BV9129" s="305"/>
      <c r="BW9129" s="305"/>
      <c r="BX9129" s="305"/>
      <c r="BY9129" s="305"/>
      <c r="BZ9129" s="305"/>
      <c r="CA9129" s="305"/>
      <c r="CE9129" s="110"/>
    </row>
    <row r="9130" spans="9:83" s="108" customFormat="1" x14ac:dyDescent="0.25">
      <c r="I9130" s="111"/>
      <c r="J9130" s="111"/>
      <c r="K9130" s="111"/>
      <c r="L9130" s="111"/>
      <c r="M9130" s="111"/>
      <c r="N9130" s="111"/>
      <c r="O9130" s="112"/>
      <c r="AF9130" s="109"/>
      <c r="AG9130" s="109"/>
      <c r="AH9130" s="109"/>
      <c r="AN9130" s="109"/>
      <c r="AO9130" s="109"/>
      <c r="AP9130" s="109"/>
      <c r="BF9130" s="305"/>
      <c r="BG9130" s="305"/>
      <c r="BJ9130" s="344"/>
      <c r="BK9130" s="344"/>
      <c r="BS9130" s="305"/>
      <c r="BT9130" s="305"/>
      <c r="BU9130" s="305"/>
      <c r="BV9130" s="305"/>
      <c r="BW9130" s="305"/>
      <c r="BX9130" s="305"/>
      <c r="BY9130" s="305"/>
      <c r="BZ9130" s="305"/>
      <c r="CA9130" s="305"/>
      <c r="CE9130" s="110"/>
    </row>
    <row r="9131" spans="9:83" s="108" customFormat="1" x14ac:dyDescent="0.25">
      <c r="I9131" s="111"/>
      <c r="J9131" s="111"/>
      <c r="K9131" s="111"/>
      <c r="L9131" s="111"/>
      <c r="M9131" s="111"/>
      <c r="N9131" s="111"/>
      <c r="O9131" s="112"/>
      <c r="AF9131" s="109"/>
      <c r="AG9131" s="109"/>
      <c r="AH9131" s="109"/>
      <c r="AN9131" s="109"/>
      <c r="AO9131" s="109"/>
      <c r="AP9131" s="109"/>
      <c r="BF9131" s="305"/>
      <c r="BG9131" s="305"/>
      <c r="BJ9131" s="344"/>
      <c r="BK9131" s="344"/>
      <c r="BS9131" s="305"/>
      <c r="BT9131" s="305"/>
      <c r="BU9131" s="305"/>
      <c r="BV9131" s="305"/>
      <c r="BW9131" s="305"/>
      <c r="BX9131" s="305"/>
      <c r="BY9131" s="305"/>
      <c r="BZ9131" s="305"/>
      <c r="CA9131" s="305"/>
      <c r="CE9131" s="110"/>
    </row>
    <row r="9132" spans="9:83" s="108" customFormat="1" x14ac:dyDescent="0.25">
      <c r="I9132" s="111"/>
      <c r="J9132" s="111"/>
      <c r="K9132" s="111"/>
      <c r="L9132" s="111"/>
      <c r="M9132" s="111"/>
      <c r="N9132" s="111"/>
      <c r="O9132" s="112"/>
      <c r="AF9132" s="109"/>
      <c r="AG9132" s="109"/>
      <c r="AH9132" s="109"/>
      <c r="AN9132" s="109"/>
      <c r="AO9132" s="109"/>
      <c r="AP9132" s="109"/>
      <c r="BF9132" s="305"/>
      <c r="BG9132" s="305"/>
      <c r="BJ9132" s="344"/>
      <c r="BK9132" s="344"/>
      <c r="BS9132" s="305"/>
      <c r="BT9132" s="305"/>
      <c r="BU9132" s="305"/>
      <c r="BV9132" s="305"/>
      <c r="BW9132" s="305"/>
      <c r="BX9132" s="305"/>
      <c r="BY9132" s="305"/>
      <c r="BZ9132" s="305"/>
      <c r="CA9132" s="305"/>
      <c r="CE9132" s="110"/>
    </row>
    <row r="9133" spans="9:83" s="108" customFormat="1" x14ac:dyDescent="0.25">
      <c r="I9133" s="111"/>
      <c r="J9133" s="111"/>
      <c r="K9133" s="111"/>
      <c r="L9133" s="111"/>
      <c r="M9133" s="111"/>
      <c r="N9133" s="111"/>
      <c r="O9133" s="112"/>
      <c r="AF9133" s="109"/>
      <c r="AG9133" s="109"/>
      <c r="AH9133" s="109"/>
      <c r="AN9133" s="109"/>
      <c r="AO9133" s="109"/>
      <c r="AP9133" s="109"/>
      <c r="BF9133" s="305"/>
      <c r="BG9133" s="305"/>
      <c r="BJ9133" s="344"/>
      <c r="BK9133" s="344"/>
      <c r="BS9133" s="305"/>
      <c r="BT9133" s="305"/>
      <c r="BU9133" s="305"/>
      <c r="BV9133" s="305"/>
      <c r="BW9133" s="305"/>
      <c r="BX9133" s="305"/>
      <c r="BY9133" s="305"/>
      <c r="BZ9133" s="305"/>
      <c r="CA9133" s="305"/>
      <c r="CE9133" s="110"/>
    </row>
    <row r="9134" spans="9:83" s="108" customFormat="1" x14ac:dyDescent="0.25">
      <c r="I9134" s="111"/>
      <c r="J9134" s="111"/>
      <c r="K9134" s="111"/>
      <c r="L9134" s="111"/>
      <c r="M9134" s="111"/>
      <c r="N9134" s="111"/>
      <c r="O9134" s="112"/>
      <c r="AF9134" s="109"/>
      <c r="AG9134" s="109"/>
      <c r="AH9134" s="109"/>
      <c r="AN9134" s="109"/>
      <c r="AO9134" s="109"/>
      <c r="AP9134" s="109"/>
      <c r="BF9134" s="305"/>
      <c r="BG9134" s="305"/>
      <c r="BJ9134" s="344"/>
      <c r="BK9134" s="344"/>
      <c r="BS9134" s="305"/>
      <c r="BT9134" s="305"/>
      <c r="BU9134" s="305"/>
      <c r="BV9134" s="305"/>
      <c r="BW9134" s="305"/>
      <c r="BX9134" s="305"/>
      <c r="BY9134" s="305"/>
      <c r="BZ9134" s="305"/>
      <c r="CA9134" s="305"/>
      <c r="CE9134" s="110"/>
    </row>
    <row r="9135" spans="9:83" s="108" customFormat="1" x14ac:dyDescent="0.25">
      <c r="I9135" s="111"/>
      <c r="J9135" s="111"/>
      <c r="K9135" s="111"/>
      <c r="L9135" s="111"/>
      <c r="M9135" s="111"/>
      <c r="N9135" s="111"/>
      <c r="O9135" s="112"/>
      <c r="AF9135" s="109"/>
      <c r="AG9135" s="109"/>
      <c r="AH9135" s="109"/>
      <c r="AN9135" s="109"/>
      <c r="AO9135" s="109"/>
      <c r="AP9135" s="109"/>
      <c r="BF9135" s="305"/>
      <c r="BG9135" s="305"/>
      <c r="BJ9135" s="344"/>
      <c r="BK9135" s="344"/>
      <c r="BS9135" s="305"/>
      <c r="BT9135" s="305"/>
      <c r="BU9135" s="305"/>
      <c r="BV9135" s="305"/>
      <c r="BW9135" s="305"/>
      <c r="BX9135" s="305"/>
      <c r="BY9135" s="305"/>
      <c r="BZ9135" s="305"/>
      <c r="CA9135" s="305"/>
      <c r="CE9135" s="110"/>
    </row>
    <row r="9136" spans="9:83" s="108" customFormat="1" x14ac:dyDescent="0.25">
      <c r="I9136" s="111"/>
      <c r="J9136" s="111"/>
      <c r="K9136" s="111"/>
      <c r="L9136" s="111"/>
      <c r="M9136" s="111"/>
      <c r="N9136" s="111"/>
      <c r="O9136" s="112"/>
      <c r="AF9136" s="109"/>
      <c r="AG9136" s="109"/>
      <c r="AH9136" s="109"/>
      <c r="AN9136" s="109"/>
      <c r="AO9136" s="109"/>
      <c r="AP9136" s="109"/>
      <c r="BF9136" s="305"/>
      <c r="BG9136" s="305"/>
      <c r="BJ9136" s="344"/>
      <c r="BK9136" s="344"/>
      <c r="BS9136" s="305"/>
      <c r="BT9136" s="305"/>
      <c r="BU9136" s="305"/>
      <c r="BV9136" s="305"/>
      <c r="BW9136" s="305"/>
      <c r="BX9136" s="305"/>
      <c r="BY9136" s="305"/>
      <c r="BZ9136" s="305"/>
      <c r="CA9136" s="305"/>
      <c r="CE9136" s="110"/>
    </row>
    <row r="9137" spans="9:83" s="108" customFormat="1" x14ac:dyDescent="0.25">
      <c r="I9137" s="111"/>
      <c r="J9137" s="111"/>
      <c r="K9137" s="111"/>
      <c r="L9137" s="111"/>
      <c r="M9137" s="111"/>
      <c r="N9137" s="111"/>
      <c r="O9137" s="112"/>
      <c r="AF9137" s="109"/>
      <c r="AG9137" s="109"/>
      <c r="AH9137" s="109"/>
      <c r="AN9137" s="109"/>
      <c r="AO9137" s="109"/>
      <c r="AP9137" s="109"/>
      <c r="BF9137" s="305"/>
      <c r="BG9137" s="305"/>
      <c r="BJ9137" s="344"/>
      <c r="BK9137" s="344"/>
      <c r="BS9137" s="305"/>
      <c r="BT9137" s="305"/>
      <c r="BU9137" s="305"/>
      <c r="BV9137" s="305"/>
      <c r="BW9137" s="305"/>
      <c r="BX9137" s="305"/>
      <c r="BY9137" s="305"/>
      <c r="BZ9137" s="305"/>
      <c r="CA9137" s="305"/>
      <c r="CE9137" s="110"/>
    </row>
    <row r="9138" spans="9:83" s="108" customFormat="1" x14ac:dyDescent="0.25">
      <c r="I9138" s="111"/>
      <c r="J9138" s="111"/>
      <c r="K9138" s="111"/>
      <c r="L9138" s="111"/>
      <c r="M9138" s="111"/>
      <c r="N9138" s="111"/>
      <c r="O9138" s="112"/>
      <c r="AF9138" s="109"/>
      <c r="AG9138" s="109"/>
      <c r="AH9138" s="109"/>
      <c r="AN9138" s="109"/>
      <c r="AO9138" s="109"/>
      <c r="AP9138" s="109"/>
      <c r="BF9138" s="305"/>
      <c r="BG9138" s="305"/>
      <c r="BJ9138" s="344"/>
      <c r="BK9138" s="344"/>
      <c r="BS9138" s="305"/>
      <c r="BT9138" s="305"/>
      <c r="BU9138" s="305"/>
      <c r="BV9138" s="305"/>
      <c r="BW9138" s="305"/>
      <c r="BX9138" s="305"/>
      <c r="BY9138" s="305"/>
      <c r="BZ9138" s="305"/>
      <c r="CA9138" s="305"/>
      <c r="CE9138" s="110"/>
    </row>
    <row r="9139" spans="9:83" s="108" customFormat="1" x14ac:dyDescent="0.25">
      <c r="I9139" s="111"/>
      <c r="J9139" s="111"/>
      <c r="K9139" s="111"/>
      <c r="L9139" s="111"/>
      <c r="M9139" s="111"/>
      <c r="N9139" s="111"/>
      <c r="O9139" s="112"/>
      <c r="AF9139" s="109"/>
      <c r="AG9139" s="109"/>
      <c r="AH9139" s="109"/>
      <c r="AN9139" s="109"/>
      <c r="AO9139" s="109"/>
      <c r="AP9139" s="109"/>
      <c r="BF9139" s="305"/>
      <c r="BG9139" s="305"/>
      <c r="BJ9139" s="344"/>
      <c r="BK9139" s="344"/>
      <c r="BS9139" s="305"/>
      <c r="BT9139" s="305"/>
      <c r="BU9139" s="305"/>
      <c r="BV9139" s="305"/>
      <c r="BW9139" s="305"/>
      <c r="BX9139" s="305"/>
      <c r="BY9139" s="305"/>
      <c r="BZ9139" s="305"/>
      <c r="CA9139" s="305"/>
      <c r="CE9139" s="110"/>
    </row>
    <row r="9140" spans="9:83" s="108" customFormat="1" x14ac:dyDescent="0.25">
      <c r="I9140" s="111"/>
      <c r="J9140" s="111"/>
      <c r="K9140" s="111"/>
      <c r="L9140" s="111"/>
      <c r="M9140" s="111"/>
      <c r="N9140" s="111"/>
      <c r="O9140" s="112"/>
      <c r="AF9140" s="109"/>
      <c r="AG9140" s="109"/>
      <c r="AH9140" s="109"/>
      <c r="AN9140" s="109"/>
      <c r="AO9140" s="109"/>
      <c r="AP9140" s="109"/>
      <c r="BF9140" s="305"/>
      <c r="BG9140" s="305"/>
      <c r="BJ9140" s="344"/>
      <c r="BK9140" s="344"/>
      <c r="BS9140" s="305"/>
      <c r="BT9140" s="305"/>
      <c r="BU9140" s="305"/>
      <c r="BV9140" s="305"/>
      <c r="BW9140" s="305"/>
      <c r="BX9140" s="305"/>
      <c r="BY9140" s="305"/>
      <c r="BZ9140" s="305"/>
      <c r="CA9140" s="305"/>
      <c r="CE9140" s="110"/>
    </row>
    <row r="9141" spans="9:83" s="108" customFormat="1" x14ac:dyDescent="0.25">
      <c r="I9141" s="111"/>
      <c r="J9141" s="111"/>
      <c r="K9141" s="111"/>
      <c r="L9141" s="111"/>
      <c r="M9141" s="111"/>
      <c r="N9141" s="111"/>
      <c r="O9141" s="112"/>
      <c r="AF9141" s="109"/>
      <c r="AG9141" s="109"/>
      <c r="AH9141" s="109"/>
      <c r="AN9141" s="109"/>
      <c r="AO9141" s="109"/>
      <c r="AP9141" s="109"/>
      <c r="BF9141" s="305"/>
      <c r="BG9141" s="305"/>
      <c r="BJ9141" s="344"/>
      <c r="BK9141" s="344"/>
      <c r="BS9141" s="305"/>
      <c r="BT9141" s="305"/>
      <c r="BU9141" s="305"/>
      <c r="BV9141" s="305"/>
      <c r="BW9141" s="305"/>
      <c r="BX9141" s="305"/>
      <c r="BY9141" s="305"/>
      <c r="BZ9141" s="305"/>
      <c r="CA9141" s="305"/>
      <c r="CE9141" s="110"/>
    </row>
    <row r="9142" spans="9:83" s="108" customFormat="1" x14ac:dyDescent="0.25">
      <c r="I9142" s="111"/>
      <c r="J9142" s="111"/>
      <c r="K9142" s="111"/>
      <c r="L9142" s="111"/>
      <c r="M9142" s="111"/>
      <c r="N9142" s="111"/>
      <c r="O9142" s="112"/>
      <c r="AF9142" s="109"/>
      <c r="AG9142" s="109"/>
      <c r="AH9142" s="109"/>
      <c r="AN9142" s="109"/>
      <c r="AO9142" s="109"/>
      <c r="AP9142" s="109"/>
      <c r="BF9142" s="305"/>
      <c r="BG9142" s="305"/>
      <c r="BJ9142" s="344"/>
      <c r="BK9142" s="344"/>
      <c r="BS9142" s="305"/>
      <c r="BT9142" s="305"/>
      <c r="BU9142" s="305"/>
      <c r="BV9142" s="305"/>
      <c r="BW9142" s="305"/>
      <c r="BX9142" s="305"/>
      <c r="BY9142" s="305"/>
      <c r="BZ9142" s="305"/>
      <c r="CA9142" s="305"/>
      <c r="CE9142" s="110"/>
    </row>
    <row r="9143" spans="9:83" s="108" customFormat="1" x14ac:dyDescent="0.25">
      <c r="I9143" s="111"/>
      <c r="J9143" s="111"/>
      <c r="K9143" s="111"/>
      <c r="L9143" s="111"/>
      <c r="M9143" s="111"/>
      <c r="N9143" s="111"/>
      <c r="O9143" s="112"/>
      <c r="AF9143" s="109"/>
      <c r="AG9143" s="109"/>
      <c r="AH9143" s="109"/>
      <c r="AN9143" s="109"/>
      <c r="AO9143" s="109"/>
      <c r="AP9143" s="109"/>
      <c r="BF9143" s="305"/>
      <c r="BG9143" s="305"/>
      <c r="BJ9143" s="344"/>
      <c r="BK9143" s="344"/>
      <c r="BS9143" s="305"/>
      <c r="BT9143" s="305"/>
      <c r="BU9143" s="305"/>
      <c r="BV9143" s="305"/>
      <c r="BW9143" s="305"/>
      <c r="BX9143" s="305"/>
      <c r="BY9143" s="305"/>
      <c r="BZ9143" s="305"/>
      <c r="CA9143" s="305"/>
      <c r="CE9143" s="110"/>
    </row>
    <row r="9144" spans="9:83" s="108" customFormat="1" x14ac:dyDescent="0.25">
      <c r="I9144" s="111"/>
      <c r="J9144" s="111"/>
      <c r="K9144" s="111"/>
      <c r="L9144" s="111"/>
      <c r="M9144" s="111"/>
      <c r="N9144" s="111"/>
      <c r="O9144" s="112"/>
      <c r="AF9144" s="109"/>
      <c r="AG9144" s="109"/>
      <c r="AH9144" s="109"/>
      <c r="AN9144" s="109"/>
      <c r="AO9144" s="109"/>
      <c r="AP9144" s="109"/>
      <c r="BF9144" s="305"/>
      <c r="BG9144" s="305"/>
      <c r="BJ9144" s="344"/>
      <c r="BK9144" s="344"/>
      <c r="BS9144" s="305"/>
      <c r="BT9144" s="305"/>
      <c r="BU9144" s="305"/>
      <c r="BV9144" s="305"/>
      <c r="BW9144" s="305"/>
      <c r="BX9144" s="305"/>
      <c r="BY9144" s="305"/>
      <c r="BZ9144" s="305"/>
      <c r="CA9144" s="305"/>
      <c r="CE9144" s="110"/>
    </row>
    <row r="9145" spans="9:83" s="108" customFormat="1" x14ac:dyDescent="0.25">
      <c r="I9145" s="111"/>
      <c r="J9145" s="111"/>
      <c r="K9145" s="111"/>
      <c r="L9145" s="111"/>
      <c r="M9145" s="111"/>
      <c r="N9145" s="111"/>
      <c r="O9145" s="112"/>
      <c r="AF9145" s="109"/>
      <c r="AG9145" s="109"/>
      <c r="AH9145" s="109"/>
      <c r="AN9145" s="109"/>
      <c r="AO9145" s="109"/>
      <c r="AP9145" s="109"/>
      <c r="BF9145" s="305"/>
      <c r="BG9145" s="305"/>
      <c r="BJ9145" s="344"/>
      <c r="BK9145" s="344"/>
      <c r="BS9145" s="305"/>
      <c r="BT9145" s="305"/>
      <c r="BU9145" s="305"/>
      <c r="BV9145" s="305"/>
      <c r="BW9145" s="305"/>
      <c r="BX9145" s="305"/>
      <c r="BY9145" s="305"/>
      <c r="BZ9145" s="305"/>
      <c r="CA9145" s="305"/>
      <c r="CE9145" s="110"/>
    </row>
    <row r="9146" spans="9:83" s="108" customFormat="1" x14ac:dyDescent="0.25">
      <c r="I9146" s="111"/>
      <c r="J9146" s="111"/>
      <c r="K9146" s="111"/>
      <c r="L9146" s="111"/>
      <c r="M9146" s="111"/>
      <c r="N9146" s="111"/>
      <c r="O9146" s="112"/>
      <c r="AF9146" s="109"/>
      <c r="AG9146" s="109"/>
      <c r="AH9146" s="109"/>
      <c r="AN9146" s="109"/>
      <c r="AO9146" s="109"/>
      <c r="AP9146" s="109"/>
      <c r="BF9146" s="305"/>
      <c r="BG9146" s="305"/>
      <c r="BJ9146" s="344"/>
      <c r="BK9146" s="344"/>
      <c r="BS9146" s="305"/>
      <c r="BT9146" s="305"/>
      <c r="BU9146" s="305"/>
      <c r="BV9146" s="305"/>
      <c r="BW9146" s="305"/>
      <c r="BX9146" s="305"/>
      <c r="BY9146" s="305"/>
      <c r="BZ9146" s="305"/>
      <c r="CA9146" s="305"/>
      <c r="CE9146" s="110"/>
    </row>
    <row r="9147" spans="9:83" s="108" customFormat="1" x14ac:dyDescent="0.25">
      <c r="I9147" s="111"/>
      <c r="J9147" s="111"/>
      <c r="K9147" s="111"/>
      <c r="L9147" s="111"/>
      <c r="M9147" s="111"/>
      <c r="N9147" s="111"/>
      <c r="O9147" s="112"/>
      <c r="AF9147" s="109"/>
      <c r="AG9147" s="109"/>
      <c r="AH9147" s="109"/>
      <c r="AN9147" s="109"/>
      <c r="AO9147" s="109"/>
      <c r="AP9147" s="109"/>
      <c r="BF9147" s="305"/>
      <c r="BG9147" s="305"/>
      <c r="BJ9147" s="344"/>
      <c r="BK9147" s="344"/>
      <c r="BS9147" s="305"/>
      <c r="BT9147" s="305"/>
      <c r="BU9147" s="305"/>
      <c r="BV9147" s="305"/>
      <c r="BW9147" s="305"/>
      <c r="BX9147" s="305"/>
      <c r="BY9147" s="305"/>
      <c r="BZ9147" s="305"/>
      <c r="CA9147" s="305"/>
      <c r="CE9147" s="110"/>
    </row>
    <row r="9148" spans="9:83" s="108" customFormat="1" x14ac:dyDescent="0.25">
      <c r="I9148" s="111"/>
      <c r="J9148" s="111"/>
      <c r="K9148" s="111"/>
      <c r="L9148" s="111"/>
      <c r="M9148" s="111"/>
      <c r="N9148" s="111"/>
      <c r="O9148" s="112"/>
      <c r="AF9148" s="109"/>
      <c r="AG9148" s="109"/>
      <c r="AH9148" s="109"/>
      <c r="AN9148" s="109"/>
      <c r="AO9148" s="109"/>
      <c r="AP9148" s="109"/>
      <c r="BF9148" s="305"/>
      <c r="BG9148" s="305"/>
      <c r="BJ9148" s="344"/>
      <c r="BK9148" s="344"/>
      <c r="BS9148" s="305"/>
      <c r="BT9148" s="305"/>
      <c r="BU9148" s="305"/>
      <c r="BV9148" s="305"/>
      <c r="BW9148" s="305"/>
      <c r="BX9148" s="305"/>
      <c r="BY9148" s="305"/>
      <c r="BZ9148" s="305"/>
      <c r="CA9148" s="305"/>
      <c r="CE9148" s="110"/>
    </row>
    <row r="9149" spans="9:83" s="108" customFormat="1" x14ac:dyDescent="0.25">
      <c r="I9149" s="111"/>
      <c r="J9149" s="111"/>
      <c r="K9149" s="111"/>
      <c r="L9149" s="111"/>
      <c r="M9149" s="111"/>
      <c r="N9149" s="111"/>
      <c r="O9149" s="112"/>
      <c r="AF9149" s="109"/>
      <c r="AG9149" s="109"/>
      <c r="AH9149" s="109"/>
      <c r="AN9149" s="109"/>
      <c r="AO9149" s="109"/>
      <c r="AP9149" s="109"/>
      <c r="BF9149" s="305"/>
      <c r="BG9149" s="305"/>
      <c r="BJ9149" s="344"/>
      <c r="BK9149" s="344"/>
      <c r="BS9149" s="305"/>
      <c r="BT9149" s="305"/>
      <c r="BU9149" s="305"/>
      <c r="BV9149" s="305"/>
      <c r="BW9149" s="305"/>
      <c r="BX9149" s="305"/>
      <c r="BY9149" s="305"/>
      <c r="BZ9149" s="305"/>
      <c r="CA9149" s="305"/>
      <c r="CE9149" s="110"/>
    </row>
    <row r="9150" spans="9:83" s="108" customFormat="1" x14ac:dyDescent="0.25">
      <c r="I9150" s="111"/>
      <c r="J9150" s="111"/>
      <c r="K9150" s="111"/>
      <c r="L9150" s="111"/>
      <c r="M9150" s="111"/>
      <c r="N9150" s="111"/>
      <c r="O9150" s="112"/>
      <c r="AF9150" s="109"/>
      <c r="AG9150" s="109"/>
      <c r="AH9150" s="109"/>
      <c r="AN9150" s="109"/>
      <c r="AO9150" s="109"/>
      <c r="AP9150" s="109"/>
      <c r="BF9150" s="305"/>
      <c r="BG9150" s="305"/>
      <c r="BJ9150" s="344"/>
      <c r="BK9150" s="344"/>
      <c r="BS9150" s="305"/>
      <c r="BT9150" s="305"/>
      <c r="BU9150" s="305"/>
      <c r="BV9150" s="305"/>
      <c r="BW9150" s="305"/>
      <c r="BX9150" s="305"/>
      <c r="BY9150" s="305"/>
      <c r="BZ9150" s="305"/>
      <c r="CA9150" s="305"/>
      <c r="CE9150" s="110"/>
    </row>
    <row r="9151" spans="9:83" s="108" customFormat="1" x14ac:dyDescent="0.25">
      <c r="I9151" s="111"/>
      <c r="J9151" s="111"/>
      <c r="K9151" s="111"/>
      <c r="L9151" s="111"/>
      <c r="M9151" s="111"/>
      <c r="N9151" s="111"/>
      <c r="O9151" s="112"/>
      <c r="AF9151" s="109"/>
      <c r="AG9151" s="109"/>
      <c r="AH9151" s="109"/>
      <c r="AN9151" s="109"/>
      <c r="AO9151" s="109"/>
      <c r="AP9151" s="109"/>
      <c r="BF9151" s="305"/>
      <c r="BG9151" s="305"/>
      <c r="BJ9151" s="344"/>
      <c r="BK9151" s="344"/>
      <c r="BS9151" s="305"/>
      <c r="BT9151" s="305"/>
      <c r="BU9151" s="305"/>
      <c r="BV9151" s="305"/>
      <c r="BW9151" s="305"/>
      <c r="BX9151" s="305"/>
      <c r="BY9151" s="305"/>
      <c r="BZ9151" s="305"/>
      <c r="CA9151" s="305"/>
      <c r="CE9151" s="110"/>
    </row>
    <row r="9152" spans="9:83" s="108" customFormat="1" x14ac:dyDescent="0.25">
      <c r="I9152" s="111"/>
      <c r="J9152" s="111"/>
      <c r="K9152" s="111"/>
      <c r="L9152" s="111"/>
      <c r="M9152" s="111"/>
      <c r="N9152" s="111"/>
      <c r="O9152" s="112"/>
      <c r="AF9152" s="109"/>
      <c r="AG9152" s="109"/>
      <c r="AH9152" s="109"/>
      <c r="AN9152" s="109"/>
      <c r="AO9152" s="109"/>
      <c r="AP9152" s="109"/>
      <c r="BF9152" s="305"/>
      <c r="BG9152" s="305"/>
      <c r="BJ9152" s="344"/>
      <c r="BK9152" s="344"/>
      <c r="BS9152" s="305"/>
      <c r="BT9152" s="305"/>
      <c r="BU9152" s="305"/>
      <c r="BV9152" s="305"/>
      <c r="BW9152" s="305"/>
      <c r="BX9152" s="305"/>
      <c r="BY9152" s="305"/>
      <c r="BZ9152" s="305"/>
      <c r="CA9152" s="305"/>
      <c r="CE9152" s="110"/>
    </row>
    <row r="9153" spans="9:83" s="108" customFormat="1" x14ac:dyDescent="0.25">
      <c r="I9153" s="111"/>
      <c r="J9153" s="111"/>
      <c r="K9153" s="111"/>
      <c r="L9153" s="111"/>
      <c r="M9153" s="111"/>
      <c r="N9153" s="111"/>
      <c r="O9153" s="112"/>
      <c r="AF9153" s="109"/>
      <c r="AG9153" s="109"/>
      <c r="AH9153" s="109"/>
      <c r="AN9153" s="109"/>
      <c r="AO9153" s="109"/>
      <c r="AP9153" s="109"/>
      <c r="BF9153" s="305"/>
      <c r="BG9153" s="305"/>
      <c r="BJ9153" s="344"/>
      <c r="BK9153" s="344"/>
      <c r="BS9153" s="305"/>
      <c r="BT9153" s="305"/>
      <c r="BU9153" s="305"/>
      <c r="BV9153" s="305"/>
      <c r="BW9153" s="305"/>
      <c r="BX9153" s="305"/>
      <c r="BY9153" s="305"/>
      <c r="BZ9153" s="305"/>
      <c r="CA9153" s="305"/>
      <c r="CE9153" s="110"/>
    </row>
    <row r="9154" spans="9:83" s="108" customFormat="1" x14ac:dyDescent="0.25">
      <c r="I9154" s="111"/>
      <c r="J9154" s="111"/>
      <c r="K9154" s="111"/>
      <c r="L9154" s="111"/>
      <c r="M9154" s="111"/>
      <c r="N9154" s="111"/>
      <c r="O9154" s="112"/>
      <c r="AF9154" s="109"/>
      <c r="AG9154" s="109"/>
      <c r="AH9154" s="109"/>
      <c r="AN9154" s="109"/>
      <c r="AO9154" s="109"/>
      <c r="AP9154" s="109"/>
      <c r="BF9154" s="305"/>
      <c r="BG9154" s="305"/>
      <c r="BJ9154" s="344"/>
      <c r="BK9154" s="344"/>
      <c r="BS9154" s="305"/>
      <c r="BT9154" s="305"/>
      <c r="BU9154" s="305"/>
      <c r="BV9154" s="305"/>
      <c r="BW9154" s="305"/>
      <c r="BX9154" s="305"/>
      <c r="BY9154" s="305"/>
      <c r="BZ9154" s="305"/>
      <c r="CA9154" s="305"/>
      <c r="CE9154" s="110"/>
    </row>
    <row r="9155" spans="9:83" s="108" customFormat="1" x14ac:dyDescent="0.25">
      <c r="I9155" s="111"/>
      <c r="J9155" s="111"/>
      <c r="K9155" s="111"/>
      <c r="L9155" s="111"/>
      <c r="M9155" s="111"/>
      <c r="N9155" s="111"/>
      <c r="O9155" s="112"/>
      <c r="AF9155" s="109"/>
      <c r="AG9155" s="109"/>
      <c r="AH9155" s="109"/>
      <c r="AN9155" s="109"/>
      <c r="AO9155" s="109"/>
      <c r="AP9155" s="109"/>
      <c r="BF9155" s="305"/>
      <c r="BG9155" s="305"/>
      <c r="BJ9155" s="344"/>
      <c r="BK9155" s="344"/>
      <c r="BS9155" s="305"/>
      <c r="BT9155" s="305"/>
      <c r="BU9155" s="305"/>
      <c r="BV9155" s="305"/>
      <c r="BW9155" s="305"/>
      <c r="BX9155" s="305"/>
      <c r="BY9155" s="305"/>
      <c r="BZ9155" s="305"/>
      <c r="CA9155" s="305"/>
      <c r="CE9155" s="110"/>
    </row>
    <row r="9156" spans="9:83" s="108" customFormat="1" x14ac:dyDescent="0.25">
      <c r="I9156" s="111"/>
      <c r="J9156" s="111"/>
      <c r="K9156" s="111"/>
      <c r="L9156" s="111"/>
      <c r="M9156" s="111"/>
      <c r="N9156" s="111"/>
      <c r="O9156" s="112"/>
      <c r="AF9156" s="109"/>
      <c r="AG9156" s="109"/>
      <c r="AH9156" s="109"/>
      <c r="AN9156" s="109"/>
      <c r="AO9156" s="109"/>
      <c r="AP9156" s="109"/>
      <c r="BF9156" s="305"/>
      <c r="BG9156" s="305"/>
      <c r="BJ9156" s="344"/>
      <c r="BK9156" s="344"/>
      <c r="BS9156" s="305"/>
      <c r="BT9156" s="305"/>
      <c r="BU9156" s="305"/>
      <c r="BV9156" s="305"/>
      <c r="BW9156" s="305"/>
      <c r="BX9156" s="305"/>
      <c r="BY9156" s="305"/>
      <c r="BZ9156" s="305"/>
      <c r="CA9156" s="305"/>
      <c r="CE9156" s="110"/>
    </row>
    <row r="9157" spans="9:83" s="108" customFormat="1" x14ac:dyDescent="0.25">
      <c r="I9157" s="111"/>
      <c r="J9157" s="111"/>
      <c r="K9157" s="111"/>
      <c r="L9157" s="111"/>
      <c r="M9157" s="111"/>
      <c r="N9157" s="111"/>
      <c r="O9157" s="112"/>
      <c r="AF9157" s="109"/>
      <c r="AG9157" s="109"/>
      <c r="AH9157" s="109"/>
      <c r="AN9157" s="109"/>
      <c r="AO9157" s="109"/>
      <c r="AP9157" s="109"/>
      <c r="BF9157" s="305"/>
      <c r="BG9157" s="305"/>
      <c r="BJ9157" s="344"/>
      <c r="BK9157" s="344"/>
      <c r="BS9157" s="305"/>
      <c r="BT9157" s="305"/>
      <c r="BU9157" s="305"/>
      <c r="BV9157" s="305"/>
      <c r="BW9157" s="305"/>
      <c r="BX9157" s="305"/>
      <c r="BY9157" s="305"/>
      <c r="BZ9157" s="305"/>
      <c r="CA9157" s="305"/>
      <c r="CE9157" s="110"/>
    </row>
    <row r="9158" spans="9:83" s="108" customFormat="1" x14ac:dyDescent="0.25">
      <c r="I9158" s="111"/>
      <c r="J9158" s="111"/>
      <c r="K9158" s="111"/>
      <c r="L9158" s="111"/>
      <c r="M9158" s="111"/>
      <c r="N9158" s="111"/>
      <c r="O9158" s="112"/>
      <c r="AF9158" s="109"/>
      <c r="AG9158" s="109"/>
      <c r="AH9158" s="109"/>
      <c r="AN9158" s="109"/>
      <c r="AO9158" s="109"/>
      <c r="AP9158" s="109"/>
      <c r="BF9158" s="305"/>
      <c r="BG9158" s="305"/>
      <c r="BJ9158" s="344"/>
      <c r="BK9158" s="344"/>
      <c r="BS9158" s="305"/>
      <c r="BT9158" s="305"/>
      <c r="BU9158" s="305"/>
      <c r="BV9158" s="305"/>
      <c r="BW9158" s="305"/>
      <c r="BX9158" s="305"/>
      <c r="BY9158" s="305"/>
      <c r="BZ9158" s="305"/>
      <c r="CA9158" s="305"/>
      <c r="CE9158" s="110"/>
    </row>
    <row r="9159" spans="9:83" s="108" customFormat="1" x14ac:dyDescent="0.25">
      <c r="I9159" s="111"/>
      <c r="J9159" s="111"/>
      <c r="K9159" s="111"/>
      <c r="L9159" s="111"/>
      <c r="M9159" s="111"/>
      <c r="N9159" s="111"/>
      <c r="O9159" s="112"/>
      <c r="AF9159" s="109"/>
      <c r="AG9159" s="109"/>
      <c r="AH9159" s="109"/>
      <c r="AN9159" s="109"/>
      <c r="AO9159" s="109"/>
      <c r="AP9159" s="109"/>
      <c r="BF9159" s="305"/>
      <c r="BG9159" s="305"/>
      <c r="BJ9159" s="344"/>
      <c r="BK9159" s="344"/>
      <c r="BS9159" s="305"/>
      <c r="BT9159" s="305"/>
      <c r="BU9159" s="305"/>
      <c r="BV9159" s="305"/>
      <c r="BW9159" s="305"/>
      <c r="BX9159" s="305"/>
      <c r="BY9159" s="305"/>
      <c r="BZ9159" s="305"/>
      <c r="CA9159" s="305"/>
      <c r="CE9159" s="110"/>
    </row>
    <row r="9160" spans="9:83" s="108" customFormat="1" x14ac:dyDescent="0.25">
      <c r="I9160" s="111"/>
      <c r="J9160" s="111"/>
      <c r="K9160" s="111"/>
      <c r="L9160" s="111"/>
      <c r="M9160" s="111"/>
      <c r="N9160" s="111"/>
      <c r="O9160" s="112"/>
      <c r="AF9160" s="109"/>
      <c r="AG9160" s="109"/>
      <c r="AH9160" s="109"/>
      <c r="AN9160" s="109"/>
      <c r="AO9160" s="109"/>
      <c r="AP9160" s="109"/>
      <c r="BF9160" s="305"/>
      <c r="BG9160" s="305"/>
      <c r="BJ9160" s="344"/>
      <c r="BK9160" s="344"/>
      <c r="BS9160" s="305"/>
      <c r="BT9160" s="305"/>
      <c r="BU9160" s="305"/>
      <c r="BV9160" s="305"/>
      <c r="BW9160" s="305"/>
      <c r="BX9160" s="305"/>
      <c r="BY9160" s="305"/>
      <c r="BZ9160" s="305"/>
      <c r="CA9160" s="305"/>
      <c r="CE9160" s="110"/>
    </row>
    <row r="9161" spans="9:83" s="108" customFormat="1" x14ac:dyDescent="0.25">
      <c r="I9161" s="111"/>
      <c r="J9161" s="111"/>
      <c r="K9161" s="111"/>
      <c r="L9161" s="111"/>
      <c r="M9161" s="111"/>
      <c r="N9161" s="111"/>
      <c r="O9161" s="112"/>
      <c r="AF9161" s="109"/>
      <c r="AG9161" s="109"/>
      <c r="AH9161" s="109"/>
      <c r="AN9161" s="109"/>
      <c r="AO9161" s="109"/>
      <c r="AP9161" s="109"/>
      <c r="BF9161" s="305"/>
      <c r="BG9161" s="305"/>
      <c r="BJ9161" s="344"/>
      <c r="BK9161" s="344"/>
      <c r="BS9161" s="305"/>
      <c r="BT9161" s="305"/>
      <c r="BU9161" s="305"/>
      <c r="BV9161" s="305"/>
      <c r="BW9161" s="305"/>
      <c r="BX9161" s="305"/>
      <c r="BY9161" s="305"/>
      <c r="BZ9161" s="305"/>
      <c r="CA9161" s="305"/>
      <c r="CE9161" s="110"/>
    </row>
    <row r="9162" spans="9:83" s="108" customFormat="1" x14ac:dyDescent="0.25">
      <c r="I9162" s="111"/>
      <c r="J9162" s="111"/>
      <c r="K9162" s="111"/>
      <c r="L9162" s="111"/>
      <c r="M9162" s="111"/>
      <c r="N9162" s="111"/>
      <c r="O9162" s="112"/>
      <c r="AF9162" s="109"/>
      <c r="AG9162" s="109"/>
      <c r="AH9162" s="109"/>
      <c r="AN9162" s="109"/>
      <c r="AO9162" s="109"/>
      <c r="AP9162" s="109"/>
      <c r="BF9162" s="305"/>
      <c r="BG9162" s="305"/>
      <c r="BJ9162" s="344"/>
      <c r="BK9162" s="344"/>
      <c r="BS9162" s="305"/>
      <c r="BT9162" s="305"/>
      <c r="BU9162" s="305"/>
      <c r="BV9162" s="305"/>
      <c r="BW9162" s="305"/>
      <c r="BX9162" s="305"/>
      <c r="BY9162" s="305"/>
      <c r="BZ9162" s="305"/>
      <c r="CA9162" s="305"/>
      <c r="CE9162" s="110"/>
    </row>
    <row r="9163" spans="9:83" s="108" customFormat="1" x14ac:dyDescent="0.25">
      <c r="I9163" s="111"/>
      <c r="J9163" s="111"/>
      <c r="K9163" s="111"/>
      <c r="L9163" s="111"/>
      <c r="M9163" s="111"/>
      <c r="N9163" s="111"/>
      <c r="O9163" s="112"/>
      <c r="AF9163" s="109"/>
      <c r="AG9163" s="109"/>
      <c r="AH9163" s="109"/>
      <c r="AN9163" s="109"/>
      <c r="AO9163" s="109"/>
      <c r="AP9163" s="109"/>
      <c r="BF9163" s="305"/>
      <c r="BG9163" s="305"/>
      <c r="BJ9163" s="344"/>
      <c r="BK9163" s="344"/>
      <c r="BS9163" s="305"/>
      <c r="BT9163" s="305"/>
      <c r="BU9163" s="305"/>
      <c r="BV9163" s="305"/>
      <c r="BW9163" s="305"/>
      <c r="BX9163" s="305"/>
      <c r="BY9163" s="305"/>
      <c r="BZ9163" s="305"/>
      <c r="CA9163" s="305"/>
      <c r="CE9163" s="110"/>
    </row>
    <row r="9164" spans="9:83" s="108" customFormat="1" x14ac:dyDescent="0.25">
      <c r="I9164" s="111"/>
      <c r="J9164" s="111"/>
      <c r="K9164" s="111"/>
      <c r="L9164" s="111"/>
      <c r="M9164" s="111"/>
      <c r="N9164" s="111"/>
      <c r="O9164" s="112"/>
      <c r="AF9164" s="109"/>
      <c r="AG9164" s="109"/>
      <c r="AH9164" s="109"/>
      <c r="AN9164" s="109"/>
      <c r="AO9164" s="109"/>
      <c r="AP9164" s="109"/>
      <c r="BF9164" s="305"/>
      <c r="BG9164" s="305"/>
      <c r="BJ9164" s="344"/>
      <c r="BK9164" s="344"/>
      <c r="BS9164" s="305"/>
      <c r="BT9164" s="305"/>
      <c r="BU9164" s="305"/>
      <c r="BV9164" s="305"/>
      <c r="BW9164" s="305"/>
      <c r="BX9164" s="305"/>
      <c r="BY9164" s="305"/>
      <c r="BZ9164" s="305"/>
      <c r="CA9164" s="305"/>
      <c r="CE9164" s="110"/>
    </row>
    <row r="9165" spans="9:83" s="108" customFormat="1" x14ac:dyDescent="0.25">
      <c r="I9165" s="111"/>
      <c r="J9165" s="111"/>
      <c r="K9165" s="111"/>
      <c r="L9165" s="111"/>
      <c r="M9165" s="111"/>
      <c r="N9165" s="111"/>
      <c r="O9165" s="112"/>
      <c r="AF9165" s="109"/>
      <c r="AG9165" s="109"/>
      <c r="AH9165" s="109"/>
      <c r="AN9165" s="109"/>
      <c r="AO9165" s="109"/>
      <c r="AP9165" s="109"/>
      <c r="BF9165" s="305"/>
      <c r="BG9165" s="305"/>
      <c r="BJ9165" s="344"/>
      <c r="BK9165" s="344"/>
      <c r="BS9165" s="305"/>
      <c r="BT9165" s="305"/>
      <c r="BU9165" s="305"/>
      <c r="BV9165" s="305"/>
      <c r="BW9165" s="305"/>
      <c r="BX9165" s="305"/>
      <c r="BY9165" s="305"/>
      <c r="BZ9165" s="305"/>
      <c r="CA9165" s="305"/>
      <c r="CE9165" s="110"/>
    </row>
    <row r="9166" spans="9:83" s="108" customFormat="1" x14ac:dyDescent="0.25">
      <c r="I9166" s="111"/>
      <c r="J9166" s="111"/>
      <c r="K9166" s="111"/>
      <c r="L9166" s="111"/>
      <c r="M9166" s="111"/>
      <c r="N9166" s="111"/>
      <c r="O9166" s="112"/>
      <c r="AF9166" s="109"/>
      <c r="AG9166" s="109"/>
      <c r="AH9166" s="109"/>
      <c r="AN9166" s="109"/>
      <c r="AO9166" s="109"/>
      <c r="AP9166" s="109"/>
      <c r="BF9166" s="305"/>
      <c r="BG9166" s="305"/>
      <c r="BJ9166" s="344"/>
      <c r="BK9166" s="344"/>
      <c r="BS9166" s="305"/>
      <c r="BT9166" s="305"/>
      <c r="BU9166" s="305"/>
      <c r="BV9166" s="305"/>
      <c r="BW9166" s="305"/>
      <c r="BX9166" s="305"/>
      <c r="BY9166" s="305"/>
      <c r="BZ9166" s="305"/>
      <c r="CA9166" s="305"/>
      <c r="CE9166" s="110"/>
    </row>
    <row r="9167" spans="9:83" s="108" customFormat="1" x14ac:dyDescent="0.25">
      <c r="I9167" s="111"/>
      <c r="J9167" s="111"/>
      <c r="K9167" s="111"/>
      <c r="L9167" s="111"/>
      <c r="M9167" s="111"/>
      <c r="N9167" s="111"/>
      <c r="O9167" s="112"/>
      <c r="AF9167" s="109"/>
      <c r="AG9167" s="109"/>
      <c r="AH9167" s="109"/>
      <c r="AN9167" s="109"/>
      <c r="AO9167" s="109"/>
      <c r="AP9167" s="109"/>
      <c r="BF9167" s="305"/>
      <c r="BG9167" s="305"/>
      <c r="BJ9167" s="344"/>
      <c r="BK9167" s="344"/>
      <c r="BS9167" s="305"/>
      <c r="BT9167" s="305"/>
      <c r="BU9167" s="305"/>
      <c r="BV9167" s="305"/>
      <c r="BW9167" s="305"/>
      <c r="BX9167" s="305"/>
      <c r="BY9167" s="305"/>
      <c r="BZ9167" s="305"/>
      <c r="CA9167" s="305"/>
      <c r="CE9167" s="110"/>
    </row>
    <row r="9168" spans="9:83" s="108" customFormat="1" x14ac:dyDescent="0.25">
      <c r="I9168" s="111"/>
      <c r="J9168" s="111"/>
      <c r="K9168" s="111"/>
      <c r="L9168" s="111"/>
      <c r="M9168" s="111"/>
      <c r="N9168" s="111"/>
      <c r="O9168" s="112"/>
      <c r="AF9168" s="109"/>
      <c r="AG9168" s="109"/>
      <c r="AH9168" s="109"/>
      <c r="AN9168" s="109"/>
      <c r="AO9168" s="109"/>
      <c r="AP9168" s="109"/>
      <c r="BF9168" s="305"/>
      <c r="BG9168" s="305"/>
      <c r="BJ9168" s="344"/>
      <c r="BK9168" s="344"/>
      <c r="BS9168" s="305"/>
      <c r="BT9168" s="305"/>
      <c r="BU9168" s="305"/>
      <c r="BV9168" s="305"/>
      <c r="BW9168" s="305"/>
      <c r="BX9168" s="305"/>
      <c r="BY9168" s="305"/>
      <c r="BZ9168" s="305"/>
      <c r="CA9168" s="305"/>
      <c r="CE9168" s="110"/>
    </row>
    <row r="9169" spans="9:83" s="108" customFormat="1" x14ac:dyDescent="0.25">
      <c r="I9169" s="111"/>
      <c r="J9169" s="111"/>
      <c r="K9169" s="111"/>
      <c r="L9169" s="111"/>
      <c r="M9169" s="111"/>
      <c r="N9169" s="111"/>
      <c r="O9169" s="112"/>
      <c r="AF9169" s="109"/>
      <c r="AG9169" s="109"/>
      <c r="AH9169" s="109"/>
      <c r="AN9169" s="109"/>
      <c r="AO9169" s="109"/>
      <c r="AP9169" s="109"/>
      <c r="BF9169" s="305"/>
      <c r="BG9169" s="305"/>
      <c r="BJ9169" s="344"/>
      <c r="BK9169" s="344"/>
      <c r="BS9169" s="305"/>
      <c r="BT9169" s="305"/>
      <c r="BU9169" s="305"/>
      <c r="BV9169" s="305"/>
      <c r="BW9169" s="305"/>
      <c r="BX9169" s="305"/>
      <c r="BY9169" s="305"/>
      <c r="BZ9169" s="305"/>
      <c r="CA9169" s="305"/>
      <c r="CE9169" s="110"/>
    </row>
    <row r="9170" spans="9:83" s="108" customFormat="1" x14ac:dyDescent="0.25">
      <c r="I9170" s="111"/>
      <c r="J9170" s="111"/>
      <c r="K9170" s="111"/>
      <c r="L9170" s="111"/>
      <c r="M9170" s="111"/>
      <c r="N9170" s="111"/>
      <c r="O9170" s="112"/>
      <c r="AF9170" s="109"/>
      <c r="AG9170" s="109"/>
      <c r="AH9170" s="109"/>
      <c r="AN9170" s="109"/>
      <c r="AO9170" s="109"/>
      <c r="AP9170" s="109"/>
      <c r="BF9170" s="305"/>
      <c r="BG9170" s="305"/>
      <c r="BJ9170" s="344"/>
      <c r="BK9170" s="344"/>
      <c r="BS9170" s="305"/>
      <c r="BT9170" s="305"/>
      <c r="BU9170" s="305"/>
      <c r="BV9170" s="305"/>
      <c r="BW9170" s="305"/>
      <c r="BX9170" s="305"/>
      <c r="BY9170" s="305"/>
      <c r="BZ9170" s="305"/>
      <c r="CA9170" s="305"/>
      <c r="CE9170" s="110"/>
    </row>
    <row r="9171" spans="9:83" s="108" customFormat="1" x14ac:dyDescent="0.25">
      <c r="I9171" s="111"/>
      <c r="J9171" s="111"/>
      <c r="K9171" s="111"/>
      <c r="L9171" s="111"/>
      <c r="M9171" s="111"/>
      <c r="N9171" s="111"/>
      <c r="O9171" s="112"/>
      <c r="AF9171" s="109"/>
      <c r="AG9171" s="109"/>
      <c r="AH9171" s="109"/>
      <c r="AN9171" s="109"/>
      <c r="AO9171" s="109"/>
      <c r="AP9171" s="109"/>
      <c r="BF9171" s="305"/>
      <c r="BG9171" s="305"/>
      <c r="BJ9171" s="344"/>
      <c r="BK9171" s="344"/>
      <c r="BS9171" s="305"/>
      <c r="BT9171" s="305"/>
      <c r="BU9171" s="305"/>
      <c r="BV9171" s="305"/>
      <c r="BW9171" s="305"/>
      <c r="BX9171" s="305"/>
      <c r="BY9171" s="305"/>
      <c r="BZ9171" s="305"/>
      <c r="CA9171" s="305"/>
      <c r="CE9171" s="110"/>
    </row>
    <row r="9172" spans="9:83" s="108" customFormat="1" x14ac:dyDescent="0.25">
      <c r="I9172" s="111"/>
      <c r="J9172" s="111"/>
      <c r="K9172" s="111"/>
      <c r="L9172" s="111"/>
      <c r="M9172" s="111"/>
      <c r="N9172" s="111"/>
      <c r="O9172" s="112"/>
      <c r="AF9172" s="109"/>
      <c r="AG9172" s="109"/>
      <c r="AH9172" s="109"/>
      <c r="AN9172" s="109"/>
      <c r="AO9172" s="109"/>
      <c r="AP9172" s="109"/>
      <c r="BF9172" s="305"/>
      <c r="BG9172" s="305"/>
      <c r="BJ9172" s="344"/>
      <c r="BK9172" s="344"/>
      <c r="BS9172" s="305"/>
      <c r="BT9172" s="305"/>
      <c r="BU9172" s="305"/>
      <c r="BV9172" s="305"/>
      <c r="BW9172" s="305"/>
      <c r="BX9172" s="305"/>
      <c r="BY9172" s="305"/>
      <c r="BZ9172" s="305"/>
      <c r="CA9172" s="305"/>
      <c r="CE9172" s="110"/>
    </row>
    <row r="9173" spans="9:83" s="108" customFormat="1" x14ac:dyDescent="0.25">
      <c r="I9173" s="111"/>
      <c r="J9173" s="111"/>
      <c r="K9173" s="111"/>
      <c r="L9173" s="111"/>
      <c r="M9173" s="111"/>
      <c r="N9173" s="111"/>
      <c r="O9173" s="112"/>
      <c r="AF9173" s="109"/>
      <c r="AG9173" s="109"/>
      <c r="AH9173" s="109"/>
      <c r="AN9173" s="109"/>
      <c r="AO9173" s="109"/>
      <c r="AP9173" s="109"/>
      <c r="BF9173" s="305"/>
      <c r="BG9173" s="305"/>
      <c r="BJ9173" s="344"/>
      <c r="BK9173" s="344"/>
      <c r="BS9173" s="305"/>
      <c r="BT9173" s="305"/>
      <c r="BU9173" s="305"/>
      <c r="BV9173" s="305"/>
      <c r="BW9173" s="305"/>
      <c r="BX9173" s="305"/>
      <c r="BY9173" s="305"/>
      <c r="BZ9173" s="305"/>
      <c r="CA9173" s="305"/>
      <c r="CE9173" s="110"/>
    </row>
    <row r="9174" spans="9:83" s="108" customFormat="1" x14ac:dyDescent="0.25">
      <c r="I9174" s="111"/>
      <c r="J9174" s="111"/>
      <c r="K9174" s="111"/>
      <c r="L9174" s="111"/>
      <c r="M9174" s="111"/>
      <c r="N9174" s="111"/>
      <c r="O9174" s="112"/>
      <c r="AF9174" s="109"/>
      <c r="AG9174" s="109"/>
      <c r="AH9174" s="109"/>
      <c r="AN9174" s="109"/>
      <c r="AO9174" s="109"/>
      <c r="AP9174" s="109"/>
      <c r="BF9174" s="305"/>
      <c r="BG9174" s="305"/>
      <c r="BJ9174" s="344"/>
      <c r="BK9174" s="344"/>
      <c r="BS9174" s="305"/>
      <c r="BT9174" s="305"/>
      <c r="BU9174" s="305"/>
      <c r="BV9174" s="305"/>
      <c r="BW9174" s="305"/>
      <c r="BX9174" s="305"/>
      <c r="BY9174" s="305"/>
      <c r="BZ9174" s="305"/>
      <c r="CA9174" s="305"/>
      <c r="CE9174" s="110"/>
    </row>
    <row r="9175" spans="9:83" s="108" customFormat="1" x14ac:dyDescent="0.25">
      <c r="I9175" s="111"/>
      <c r="J9175" s="111"/>
      <c r="K9175" s="111"/>
      <c r="L9175" s="111"/>
      <c r="M9175" s="111"/>
      <c r="N9175" s="111"/>
      <c r="O9175" s="112"/>
      <c r="AF9175" s="109"/>
      <c r="AG9175" s="109"/>
      <c r="AH9175" s="109"/>
      <c r="AN9175" s="109"/>
      <c r="AO9175" s="109"/>
      <c r="AP9175" s="109"/>
      <c r="BF9175" s="305"/>
      <c r="BG9175" s="305"/>
      <c r="BJ9175" s="344"/>
      <c r="BK9175" s="344"/>
      <c r="BS9175" s="305"/>
      <c r="BT9175" s="305"/>
      <c r="BU9175" s="305"/>
      <c r="BV9175" s="305"/>
      <c r="BW9175" s="305"/>
      <c r="BX9175" s="305"/>
      <c r="BY9175" s="305"/>
      <c r="BZ9175" s="305"/>
      <c r="CA9175" s="305"/>
      <c r="CE9175" s="110"/>
    </row>
    <row r="9176" spans="9:83" s="108" customFormat="1" x14ac:dyDescent="0.25">
      <c r="I9176" s="111"/>
      <c r="J9176" s="111"/>
      <c r="K9176" s="111"/>
      <c r="L9176" s="111"/>
      <c r="M9176" s="111"/>
      <c r="N9176" s="111"/>
      <c r="O9176" s="112"/>
      <c r="AF9176" s="109"/>
      <c r="AG9176" s="109"/>
      <c r="AH9176" s="109"/>
      <c r="AN9176" s="109"/>
      <c r="AO9176" s="109"/>
      <c r="AP9176" s="109"/>
      <c r="BF9176" s="305"/>
      <c r="BG9176" s="305"/>
      <c r="BJ9176" s="344"/>
      <c r="BK9176" s="344"/>
      <c r="BS9176" s="305"/>
      <c r="BT9176" s="305"/>
      <c r="BU9176" s="305"/>
      <c r="BV9176" s="305"/>
      <c r="BW9176" s="305"/>
      <c r="BX9176" s="305"/>
      <c r="BY9176" s="305"/>
      <c r="BZ9176" s="305"/>
      <c r="CA9176" s="305"/>
      <c r="CE9176" s="110"/>
    </row>
    <row r="9177" spans="9:83" s="108" customFormat="1" x14ac:dyDescent="0.25">
      <c r="I9177" s="111"/>
      <c r="J9177" s="111"/>
      <c r="K9177" s="111"/>
      <c r="L9177" s="111"/>
      <c r="M9177" s="111"/>
      <c r="N9177" s="111"/>
      <c r="O9177" s="112"/>
      <c r="AF9177" s="109"/>
      <c r="AG9177" s="109"/>
      <c r="AH9177" s="109"/>
      <c r="AN9177" s="109"/>
      <c r="AO9177" s="109"/>
      <c r="AP9177" s="109"/>
      <c r="BF9177" s="305"/>
      <c r="BG9177" s="305"/>
      <c r="BJ9177" s="344"/>
      <c r="BK9177" s="344"/>
      <c r="BS9177" s="305"/>
      <c r="BT9177" s="305"/>
      <c r="BU9177" s="305"/>
      <c r="BV9177" s="305"/>
      <c r="BW9177" s="305"/>
      <c r="BX9177" s="305"/>
      <c r="BY9177" s="305"/>
      <c r="BZ9177" s="305"/>
      <c r="CA9177" s="305"/>
      <c r="CE9177" s="110"/>
    </row>
    <row r="9178" spans="9:83" s="108" customFormat="1" x14ac:dyDescent="0.25">
      <c r="I9178" s="111"/>
      <c r="J9178" s="111"/>
      <c r="K9178" s="111"/>
      <c r="L9178" s="111"/>
      <c r="M9178" s="111"/>
      <c r="N9178" s="111"/>
      <c r="O9178" s="112"/>
      <c r="AF9178" s="109"/>
      <c r="AG9178" s="109"/>
      <c r="AH9178" s="109"/>
      <c r="AN9178" s="109"/>
      <c r="AO9178" s="109"/>
      <c r="AP9178" s="109"/>
      <c r="BF9178" s="305"/>
      <c r="BG9178" s="305"/>
      <c r="BJ9178" s="344"/>
      <c r="BK9178" s="344"/>
      <c r="BS9178" s="305"/>
      <c r="BT9178" s="305"/>
      <c r="BU9178" s="305"/>
      <c r="BV9178" s="305"/>
      <c r="BW9178" s="305"/>
      <c r="BX9178" s="305"/>
      <c r="BY9178" s="305"/>
      <c r="BZ9178" s="305"/>
      <c r="CA9178" s="305"/>
      <c r="CE9178" s="110"/>
    </row>
    <row r="9179" spans="9:83" s="108" customFormat="1" x14ac:dyDescent="0.25">
      <c r="I9179" s="111"/>
      <c r="J9179" s="111"/>
      <c r="K9179" s="111"/>
      <c r="L9179" s="111"/>
      <c r="M9179" s="111"/>
      <c r="N9179" s="111"/>
      <c r="O9179" s="112"/>
      <c r="AF9179" s="109"/>
      <c r="AG9179" s="109"/>
      <c r="AH9179" s="109"/>
      <c r="AN9179" s="109"/>
      <c r="AO9179" s="109"/>
      <c r="AP9179" s="109"/>
      <c r="BF9179" s="305"/>
      <c r="BG9179" s="305"/>
      <c r="BJ9179" s="344"/>
      <c r="BK9179" s="344"/>
      <c r="BS9179" s="305"/>
      <c r="BT9179" s="305"/>
      <c r="BU9179" s="305"/>
      <c r="BV9179" s="305"/>
      <c r="BW9179" s="305"/>
      <c r="BX9179" s="305"/>
      <c r="BY9179" s="305"/>
      <c r="BZ9179" s="305"/>
      <c r="CA9179" s="305"/>
      <c r="CE9179" s="110"/>
    </row>
    <row r="9180" spans="9:83" s="108" customFormat="1" x14ac:dyDescent="0.25">
      <c r="I9180" s="111"/>
      <c r="J9180" s="111"/>
      <c r="K9180" s="111"/>
      <c r="L9180" s="111"/>
      <c r="M9180" s="111"/>
      <c r="N9180" s="111"/>
      <c r="O9180" s="112"/>
      <c r="AF9180" s="109"/>
      <c r="AG9180" s="109"/>
      <c r="AH9180" s="109"/>
      <c r="AN9180" s="109"/>
      <c r="AO9180" s="109"/>
      <c r="AP9180" s="109"/>
      <c r="BF9180" s="305"/>
      <c r="BG9180" s="305"/>
      <c r="BJ9180" s="344"/>
      <c r="BK9180" s="344"/>
      <c r="BS9180" s="305"/>
      <c r="BT9180" s="305"/>
      <c r="BU9180" s="305"/>
      <c r="BV9180" s="305"/>
      <c r="BW9180" s="305"/>
      <c r="BX9180" s="305"/>
      <c r="BY9180" s="305"/>
      <c r="BZ9180" s="305"/>
      <c r="CA9180" s="305"/>
      <c r="CE9180" s="110"/>
    </row>
    <row r="9181" spans="9:83" s="108" customFormat="1" x14ac:dyDescent="0.25">
      <c r="I9181" s="111"/>
      <c r="J9181" s="111"/>
      <c r="K9181" s="111"/>
      <c r="L9181" s="111"/>
      <c r="M9181" s="111"/>
      <c r="N9181" s="111"/>
      <c r="O9181" s="112"/>
      <c r="AF9181" s="109"/>
      <c r="AG9181" s="109"/>
      <c r="AH9181" s="109"/>
      <c r="AN9181" s="109"/>
      <c r="AO9181" s="109"/>
      <c r="AP9181" s="109"/>
      <c r="BF9181" s="305"/>
      <c r="BG9181" s="305"/>
      <c r="BJ9181" s="344"/>
      <c r="BK9181" s="344"/>
      <c r="BS9181" s="305"/>
      <c r="BT9181" s="305"/>
      <c r="BU9181" s="305"/>
      <c r="BV9181" s="305"/>
      <c r="BW9181" s="305"/>
      <c r="BX9181" s="305"/>
      <c r="BY9181" s="305"/>
      <c r="BZ9181" s="305"/>
      <c r="CA9181" s="305"/>
      <c r="CE9181" s="110"/>
    </row>
    <row r="9182" spans="9:83" s="108" customFormat="1" x14ac:dyDescent="0.25">
      <c r="I9182" s="111"/>
      <c r="J9182" s="111"/>
      <c r="K9182" s="111"/>
      <c r="L9182" s="111"/>
      <c r="M9182" s="111"/>
      <c r="N9182" s="111"/>
      <c r="O9182" s="112"/>
      <c r="AF9182" s="109"/>
      <c r="AG9182" s="109"/>
      <c r="AH9182" s="109"/>
      <c r="AN9182" s="109"/>
      <c r="AO9182" s="109"/>
      <c r="AP9182" s="109"/>
      <c r="BF9182" s="305"/>
      <c r="BG9182" s="305"/>
      <c r="BJ9182" s="344"/>
      <c r="BK9182" s="344"/>
      <c r="BS9182" s="305"/>
      <c r="BT9182" s="305"/>
      <c r="BU9182" s="305"/>
      <c r="BV9182" s="305"/>
      <c r="BW9182" s="305"/>
      <c r="BX9182" s="305"/>
      <c r="BY9182" s="305"/>
      <c r="BZ9182" s="305"/>
      <c r="CA9182" s="305"/>
      <c r="CE9182" s="110"/>
    </row>
    <row r="9183" spans="9:83" s="108" customFormat="1" x14ac:dyDescent="0.25">
      <c r="I9183" s="111"/>
      <c r="J9183" s="111"/>
      <c r="K9183" s="111"/>
      <c r="L9183" s="111"/>
      <c r="M9183" s="111"/>
      <c r="N9183" s="111"/>
      <c r="O9183" s="112"/>
      <c r="AF9183" s="109"/>
      <c r="AG9183" s="109"/>
      <c r="AH9183" s="109"/>
      <c r="AN9183" s="109"/>
      <c r="AO9183" s="109"/>
      <c r="AP9183" s="109"/>
      <c r="BF9183" s="305"/>
      <c r="BG9183" s="305"/>
      <c r="BJ9183" s="344"/>
      <c r="BK9183" s="344"/>
      <c r="BS9183" s="305"/>
      <c r="BT9183" s="305"/>
      <c r="BU9183" s="305"/>
      <c r="BV9183" s="305"/>
      <c r="BW9183" s="305"/>
      <c r="BX9183" s="305"/>
      <c r="BY9183" s="305"/>
      <c r="BZ9183" s="305"/>
      <c r="CA9183" s="305"/>
      <c r="CE9183" s="110"/>
    </row>
    <row r="9184" spans="9:83" s="108" customFormat="1" x14ac:dyDescent="0.25">
      <c r="I9184" s="111"/>
      <c r="J9184" s="111"/>
      <c r="K9184" s="111"/>
      <c r="L9184" s="111"/>
      <c r="M9184" s="111"/>
      <c r="N9184" s="111"/>
      <c r="O9184" s="112"/>
      <c r="AF9184" s="109"/>
      <c r="AG9184" s="109"/>
      <c r="AH9184" s="109"/>
      <c r="AN9184" s="109"/>
      <c r="AO9184" s="109"/>
      <c r="AP9184" s="109"/>
      <c r="BF9184" s="305"/>
      <c r="BG9184" s="305"/>
      <c r="BJ9184" s="344"/>
      <c r="BK9184" s="344"/>
      <c r="BS9184" s="305"/>
      <c r="BT9184" s="305"/>
      <c r="BU9184" s="305"/>
      <c r="BV9184" s="305"/>
      <c r="BW9184" s="305"/>
      <c r="BX9184" s="305"/>
      <c r="BY9184" s="305"/>
      <c r="BZ9184" s="305"/>
      <c r="CA9184" s="305"/>
      <c r="CE9184" s="110"/>
    </row>
    <row r="9185" spans="9:83" s="108" customFormat="1" x14ac:dyDescent="0.25">
      <c r="I9185" s="111"/>
      <c r="J9185" s="111"/>
      <c r="K9185" s="111"/>
      <c r="L9185" s="111"/>
      <c r="M9185" s="111"/>
      <c r="N9185" s="111"/>
      <c r="O9185" s="112"/>
      <c r="AF9185" s="109"/>
      <c r="AG9185" s="109"/>
      <c r="AH9185" s="109"/>
      <c r="AN9185" s="109"/>
      <c r="AO9185" s="109"/>
      <c r="AP9185" s="109"/>
      <c r="BF9185" s="305"/>
      <c r="BG9185" s="305"/>
      <c r="BJ9185" s="344"/>
      <c r="BK9185" s="344"/>
      <c r="BS9185" s="305"/>
      <c r="BT9185" s="305"/>
      <c r="BU9185" s="305"/>
      <c r="BV9185" s="305"/>
      <c r="BW9185" s="305"/>
      <c r="BX9185" s="305"/>
      <c r="BY9185" s="305"/>
      <c r="BZ9185" s="305"/>
      <c r="CA9185" s="305"/>
      <c r="CE9185" s="110"/>
    </row>
    <row r="9186" spans="9:83" s="108" customFormat="1" x14ac:dyDescent="0.25">
      <c r="I9186" s="111"/>
      <c r="J9186" s="111"/>
      <c r="K9186" s="111"/>
      <c r="L9186" s="111"/>
      <c r="M9186" s="111"/>
      <c r="N9186" s="111"/>
      <c r="O9186" s="112"/>
      <c r="AF9186" s="109"/>
      <c r="AG9186" s="109"/>
      <c r="AH9186" s="109"/>
      <c r="AN9186" s="109"/>
      <c r="AO9186" s="109"/>
      <c r="AP9186" s="109"/>
      <c r="BF9186" s="305"/>
      <c r="BG9186" s="305"/>
      <c r="BJ9186" s="344"/>
      <c r="BK9186" s="344"/>
      <c r="BS9186" s="305"/>
      <c r="BT9186" s="305"/>
      <c r="BU9186" s="305"/>
      <c r="BV9186" s="305"/>
      <c r="BW9186" s="305"/>
      <c r="BX9186" s="305"/>
      <c r="BY9186" s="305"/>
      <c r="BZ9186" s="305"/>
      <c r="CA9186" s="305"/>
      <c r="CE9186" s="110"/>
    </row>
    <row r="9187" spans="9:83" s="108" customFormat="1" x14ac:dyDescent="0.25">
      <c r="I9187" s="111"/>
      <c r="J9187" s="111"/>
      <c r="K9187" s="111"/>
      <c r="L9187" s="111"/>
      <c r="M9187" s="111"/>
      <c r="N9187" s="111"/>
      <c r="O9187" s="112"/>
      <c r="AF9187" s="109"/>
      <c r="AG9187" s="109"/>
      <c r="AH9187" s="109"/>
      <c r="AN9187" s="109"/>
      <c r="AO9187" s="109"/>
      <c r="AP9187" s="109"/>
      <c r="BF9187" s="305"/>
      <c r="BG9187" s="305"/>
      <c r="BJ9187" s="344"/>
      <c r="BK9187" s="344"/>
      <c r="BS9187" s="305"/>
      <c r="BT9187" s="305"/>
      <c r="BU9187" s="305"/>
      <c r="BV9187" s="305"/>
      <c r="BW9187" s="305"/>
      <c r="BX9187" s="305"/>
      <c r="BY9187" s="305"/>
      <c r="BZ9187" s="305"/>
      <c r="CA9187" s="305"/>
      <c r="CE9187" s="110"/>
    </row>
    <row r="9188" spans="9:83" s="108" customFormat="1" x14ac:dyDescent="0.25">
      <c r="I9188" s="111"/>
      <c r="J9188" s="111"/>
      <c r="K9188" s="111"/>
      <c r="L9188" s="111"/>
      <c r="M9188" s="111"/>
      <c r="N9188" s="111"/>
      <c r="O9188" s="112"/>
      <c r="AF9188" s="109"/>
      <c r="AG9188" s="109"/>
      <c r="AH9188" s="109"/>
      <c r="AN9188" s="109"/>
      <c r="AO9188" s="109"/>
      <c r="AP9188" s="109"/>
      <c r="BF9188" s="305"/>
      <c r="BG9188" s="305"/>
      <c r="BJ9188" s="344"/>
      <c r="BK9188" s="344"/>
      <c r="BS9188" s="305"/>
      <c r="BT9188" s="305"/>
      <c r="BU9188" s="305"/>
      <c r="BV9188" s="305"/>
      <c r="BW9188" s="305"/>
      <c r="BX9188" s="305"/>
      <c r="BY9188" s="305"/>
      <c r="BZ9188" s="305"/>
      <c r="CA9188" s="305"/>
      <c r="CE9188" s="110"/>
    </row>
    <row r="9189" spans="9:83" s="108" customFormat="1" x14ac:dyDescent="0.25">
      <c r="I9189" s="111"/>
      <c r="J9189" s="111"/>
      <c r="K9189" s="111"/>
      <c r="L9189" s="111"/>
      <c r="M9189" s="111"/>
      <c r="N9189" s="111"/>
      <c r="O9189" s="112"/>
      <c r="AF9189" s="109"/>
      <c r="AG9189" s="109"/>
      <c r="AH9189" s="109"/>
      <c r="AN9189" s="109"/>
      <c r="AO9189" s="109"/>
      <c r="AP9189" s="109"/>
      <c r="BF9189" s="305"/>
      <c r="BG9189" s="305"/>
      <c r="BJ9189" s="344"/>
      <c r="BK9189" s="344"/>
      <c r="BS9189" s="305"/>
      <c r="BT9189" s="305"/>
      <c r="BU9189" s="305"/>
      <c r="BV9189" s="305"/>
      <c r="BW9189" s="305"/>
      <c r="BX9189" s="305"/>
      <c r="BY9189" s="305"/>
      <c r="BZ9189" s="305"/>
      <c r="CA9189" s="305"/>
      <c r="CE9189" s="110"/>
    </row>
    <row r="9190" spans="9:83" s="108" customFormat="1" x14ac:dyDescent="0.25">
      <c r="I9190" s="111"/>
      <c r="J9190" s="111"/>
      <c r="K9190" s="111"/>
      <c r="L9190" s="111"/>
      <c r="M9190" s="111"/>
      <c r="N9190" s="111"/>
      <c r="O9190" s="112"/>
      <c r="AF9190" s="109"/>
      <c r="AG9190" s="109"/>
      <c r="AH9190" s="109"/>
      <c r="AN9190" s="109"/>
      <c r="AO9190" s="109"/>
      <c r="AP9190" s="109"/>
      <c r="BF9190" s="305"/>
      <c r="BG9190" s="305"/>
      <c r="BJ9190" s="344"/>
      <c r="BK9190" s="344"/>
      <c r="BS9190" s="305"/>
      <c r="BT9190" s="305"/>
      <c r="BU9190" s="305"/>
      <c r="BV9190" s="305"/>
      <c r="BW9190" s="305"/>
      <c r="BX9190" s="305"/>
      <c r="BY9190" s="305"/>
      <c r="BZ9190" s="305"/>
      <c r="CA9190" s="305"/>
      <c r="CE9190" s="110"/>
    </row>
    <row r="9191" spans="9:83" s="108" customFormat="1" x14ac:dyDescent="0.25">
      <c r="I9191" s="111"/>
      <c r="J9191" s="111"/>
      <c r="K9191" s="111"/>
      <c r="L9191" s="111"/>
      <c r="M9191" s="111"/>
      <c r="N9191" s="111"/>
      <c r="O9191" s="112"/>
      <c r="AF9191" s="109"/>
      <c r="AG9191" s="109"/>
      <c r="AH9191" s="109"/>
      <c r="AN9191" s="109"/>
      <c r="AO9191" s="109"/>
      <c r="AP9191" s="109"/>
      <c r="BF9191" s="305"/>
      <c r="BG9191" s="305"/>
      <c r="BJ9191" s="344"/>
      <c r="BK9191" s="344"/>
      <c r="BS9191" s="305"/>
      <c r="BT9191" s="305"/>
      <c r="BU9191" s="305"/>
      <c r="BV9191" s="305"/>
      <c r="BW9191" s="305"/>
      <c r="BX9191" s="305"/>
      <c r="BY9191" s="305"/>
      <c r="BZ9191" s="305"/>
      <c r="CA9191" s="305"/>
      <c r="CE9191" s="110"/>
    </row>
    <row r="9192" spans="9:83" s="108" customFormat="1" x14ac:dyDescent="0.25">
      <c r="I9192" s="111"/>
      <c r="J9192" s="111"/>
      <c r="K9192" s="111"/>
      <c r="L9192" s="111"/>
      <c r="M9192" s="111"/>
      <c r="N9192" s="111"/>
      <c r="O9192" s="112"/>
      <c r="AF9192" s="109"/>
      <c r="AG9192" s="109"/>
      <c r="AH9192" s="109"/>
      <c r="AN9192" s="109"/>
      <c r="AO9192" s="109"/>
      <c r="AP9192" s="109"/>
      <c r="BF9192" s="305"/>
      <c r="BG9192" s="305"/>
      <c r="BJ9192" s="344"/>
      <c r="BK9192" s="344"/>
      <c r="BS9192" s="305"/>
      <c r="BT9192" s="305"/>
      <c r="BU9192" s="305"/>
      <c r="BV9192" s="305"/>
      <c r="BW9192" s="305"/>
      <c r="BX9192" s="305"/>
      <c r="BY9192" s="305"/>
      <c r="BZ9192" s="305"/>
      <c r="CA9192" s="305"/>
      <c r="CE9192" s="110"/>
    </row>
    <row r="9193" spans="9:83" s="108" customFormat="1" x14ac:dyDescent="0.25">
      <c r="I9193" s="111"/>
      <c r="J9193" s="111"/>
      <c r="K9193" s="111"/>
      <c r="L9193" s="111"/>
      <c r="M9193" s="111"/>
      <c r="N9193" s="111"/>
      <c r="O9193" s="112"/>
      <c r="AF9193" s="109"/>
      <c r="AG9193" s="109"/>
      <c r="AH9193" s="109"/>
      <c r="AN9193" s="109"/>
      <c r="AO9193" s="109"/>
      <c r="AP9193" s="109"/>
      <c r="BF9193" s="305"/>
      <c r="BG9193" s="305"/>
      <c r="BJ9193" s="344"/>
      <c r="BK9193" s="344"/>
      <c r="BS9193" s="305"/>
      <c r="BT9193" s="305"/>
      <c r="BU9193" s="305"/>
      <c r="BV9193" s="305"/>
      <c r="BW9193" s="305"/>
      <c r="BX9193" s="305"/>
      <c r="BY9193" s="305"/>
      <c r="BZ9193" s="305"/>
      <c r="CA9193" s="305"/>
      <c r="CE9193" s="110"/>
    </row>
    <row r="9194" spans="9:83" s="108" customFormat="1" x14ac:dyDescent="0.25">
      <c r="I9194" s="111"/>
      <c r="J9194" s="111"/>
      <c r="K9194" s="111"/>
      <c r="L9194" s="111"/>
      <c r="M9194" s="111"/>
      <c r="N9194" s="111"/>
      <c r="O9194" s="112"/>
      <c r="AF9194" s="109"/>
      <c r="AG9194" s="109"/>
      <c r="AH9194" s="109"/>
      <c r="AN9194" s="109"/>
      <c r="AO9194" s="109"/>
      <c r="AP9194" s="109"/>
      <c r="BF9194" s="305"/>
      <c r="BG9194" s="305"/>
      <c r="BJ9194" s="344"/>
      <c r="BK9194" s="344"/>
      <c r="BS9194" s="305"/>
      <c r="BT9194" s="305"/>
      <c r="BU9194" s="305"/>
      <c r="BV9194" s="305"/>
      <c r="BW9194" s="305"/>
      <c r="BX9194" s="305"/>
      <c r="BY9194" s="305"/>
      <c r="BZ9194" s="305"/>
      <c r="CA9194" s="305"/>
      <c r="CE9194" s="110"/>
    </row>
    <row r="9195" spans="9:83" s="108" customFormat="1" x14ac:dyDescent="0.25">
      <c r="I9195" s="111"/>
      <c r="J9195" s="111"/>
      <c r="K9195" s="111"/>
      <c r="L9195" s="111"/>
      <c r="M9195" s="111"/>
      <c r="N9195" s="111"/>
      <c r="O9195" s="112"/>
      <c r="AF9195" s="109"/>
      <c r="AG9195" s="109"/>
      <c r="AH9195" s="109"/>
      <c r="AN9195" s="109"/>
      <c r="AO9195" s="109"/>
      <c r="AP9195" s="109"/>
      <c r="BF9195" s="305"/>
      <c r="BG9195" s="305"/>
      <c r="BJ9195" s="344"/>
      <c r="BK9195" s="344"/>
      <c r="BS9195" s="305"/>
      <c r="BT9195" s="305"/>
      <c r="BU9195" s="305"/>
      <c r="BV9195" s="305"/>
      <c r="BW9195" s="305"/>
      <c r="BX9195" s="305"/>
      <c r="BY9195" s="305"/>
      <c r="BZ9195" s="305"/>
      <c r="CA9195" s="305"/>
      <c r="CE9195" s="110"/>
    </row>
    <row r="9196" spans="9:83" s="108" customFormat="1" x14ac:dyDescent="0.25">
      <c r="I9196" s="111"/>
      <c r="J9196" s="111"/>
      <c r="K9196" s="111"/>
      <c r="L9196" s="111"/>
      <c r="M9196" s="111"/>
      <c r="N9196" s="111"/>
      <c r="O9196" s="112"/>
      <c r="AF9196" s="109"/>
      <c r="AG9196" s="109"/>
      <c r="AH9196" s="109"/>
      <c r="AN9196" s="109"/>
      <c r="AO9196" s="109"/>
      <c r="AP9196" s="109"/>
      <c r="BF9196" s="305"/>
      <c r="BG9196" s="305"/>
      <c r="BJ9196" s="344"/>
      <c r="BK9196" s="344"/>
      <c r="BS9196" s="305"/>
      <c r="BT9196" s="305"/>
      <c r="BU9196" s="305"/>
      <c r="BV9196" s="305"/>
      <c r="BW9196" s="305"/>
      <c r="BX9196" s="305"/>
      <c r="BY9196" s="305"/>
      <c r="BZ9196" s="305"/>
      <c r="CA9196" s="305"/>
      <c r="CE9196" s="110"/>
    </row>
    <row r="9197" spans="9:83" s="108" customFormat="1" x14ac:dyDescent="0.25">
      <c r="I9197" s="111"/>
      <c r="J9197" s="111"/>
      <c r="K9197" s="111"/>
      <c r="L9197" s="111"/>
      <c r="M9197" s="111"/>
      <c r="N9197" s="111"/>
      <c r="O9197" s="112"/>
      <c r="AF9197" s="109"/>
      <c r="AG9197" s="109"/>
      <c r="AH9197" s="109"/>
      <c r="AN9197" s="109"/>
      <c r="AO9197" s="109"/>
      <c r="AP9197" s="109"/>
      <c r="BF9197" s="305"/>
      <c r="BG9197" s="305"/>
      <c r="BJ9197" s="344"/>
      <c r="BK9197" s="344"/>
      <c r="BS9197" s="305"/>
      <c r="BT9197" s="305"/>
      <c r="BU9197" s="305"/>
      <c r="BV9197" s="305"/>
      <c r="BW9197" s="305"/>
      <c r="BX9197" s="305"/>
      <c r="BY9197" s="305"/>
      <c r="BZ9197" s="305"/>
      <c r="CA9197" s="305"/>
      <c r="CE9197" s="110"/>
    </row>
    <row r="9198" spans="9:83" s="108" customFormat="1" x14ac:dyDescent="0.25">
      <c r="I9198" s="111"/>
      <c r="J9198" s="111"/>
      <c r="K9198" s="111"/>
      <c r="L9198" s="111"/>
      <c r="M9198" s="111"/>
      <c r="N9198" s="111"/>
      <c r="O9198" s="112"/>
      <c r="AF9198" s="109"/>
      <c r="AG9198" s="109"/>
      <c r="AH9198" s="109"/>
      <c r="AN9198" s="109"/>
      <c r="AO9198" s="109"/>
      <c r="AP9198" s="109"/>
      <c r="BF9198" s="305"/>
      <c r="BG9198" s="305"/>
      <c r="BJ9198" s="344"/>
      <c r="BK9198" s="344"/>
      <c r="BS9198" s="305"/>
      <c r="BT9198" s="305"/>
      <c r="BU9198" s="305"/>
      <c r="BV9198" s="305"/>
      <c r="BW9198" s="305"/>
      <c r="BX9198" s="305"/>
      <c r="BY9198" s="305"/>
      <c r="BZ9198" s="305"/>
      <c r="CA9198" s="305"/>
      <c r="CE9198" s="110"/>
    </row>
    <row r="9199" spans="9:83" s="108" customFormat="1" x14ac:dyDescent="0.25">
      <c r="I9199" s="111"/>
      <c r="J9199" s="111"/>
      <c r="K9199" s="111"/>
      <c r="L9199" s="111"/>
      <c r="M9199" s="111"/>
      <c r="N9199" s="111"/>
      <c r="O9199" s="112"/>
      <c r="AF9199" s="109"/>
      <c r="AG9199" s="109"/>
      <c r="AH9199" s="109"/>
      <c r="AN9199" s="109"/>
      <c r="AO9199" s="109"/>
      <c r="AP9199" s="109"/>
      <c r="BF9199" s="305"/>
      <c r="BG9199" s="305"/>
      <c r="BJ9199" s="344"/>
      <c r="BK9199" s="344"/>
      <c r="BS9199" s="305"/>
      <c r="BT9199" s="305"/>
      <c r="BU9199" s="305"/>
      <c r="BV9199" s="305"/>
      <c r="BW9199" s="305"/>
      <c r="BX9199" s="305"/>
      <c r="BY9199" s="305"/>
      <c r="BZ9199" s="305"/>
      <c r="CA9199" s="305"/>
      <c r="CE9199" s="110"/>
    </row>
    <row r="9200" spans="9:83" s="108" customFormat="1" x14ac:dyDescent="0.25">
      <c r="I9200" s="111"/>
      <c r="J9200" s="111"/>
      <c r="K9200" s="111"/>
      <c r="L9200" s="111"/>
      <c r="M9200" s="111"/>
      <c r="N9200" s="111"/>
      <c r="O9200" s="112"/>
      <c r="AF9200" s="109"/>
      <c r="AG9200" s="109"/>
      <c r="AH9200" s="109"/>
      <c r="AN9200" s="109"/>
      <c r="AO9200" s="109"/>
      <c r="AP9200" s="109"/>
      <c r="BF9200" s="305"/>
      <c r="BG9200" s="305"/>
      <c r="BJ9200" s="344"/>
      <c r="BK9200" s="344"/>
      <c r="BS9200" s="305"/>
      <c r="BT9200" s="305"/>
      <c r="BU9200" s="305"/>
      <c r="BV9200" s="305"/>
      <c r="BW9200" s="305"/>
      <c r="BX9200" s="305"/>
      <c r="BY9200" s="305"/>
      <c r="BZ9200" s="305"/>
      <c r="CA9200" s="305"/>
      <c r="CE9200" s="110"/>
    </row>
    <row r="9201" spans="9:83" s="108" customFormat="1" x14ac:dyDescent="0.25">
      <c r="I9201" s="111"/>
      <c r="J9201" s="111"/>
      <c r="K9201" s="111"/>
      <c r="L9201" s="111"/>
      <c r="M9201" s="111"/>
      <c r="N9201" s="111"/>
      <c r="O9201" s="112"/>
      <c r="AF9201" s="109"/>
      <c r="AG9201" s="109"/>
      <c r="AH9201" s="109"/>
      <c r="AN9201" s="109"/>
      <c r="AO9201" s="109"/>
      <c r="AP9201" s="109"/>
      <c r="BF9201" s="305"/>
      <c r="BG9201" s="305"/>
      <c r="BJ9201" s="344"/>
      <c r="BK9201" s="344"/>
      <c r="BS9201" s="305"/>
      <c r="BT9201" s="305"/>
      <c r="BU9201" s="305"/>
      <c r="BV9201" s="305"/>
      <c r="BW9201" s="305"/>
      <c r="BX9201" s="305"/>
      <c r="BY9201" s="305"/>
      <c r="BZ9201" s="305"/>
      <c r="CA9201" s="305"/>
      <c r="CE9201" s="110"/>
    </row>
    <row r="9202" spans="9:83" s="108" customFormat="1" x14ac:dyDescent="0.25">
      <c r="I9202" s="111"/>
      <c r="J9202" s="111"/>
      <c r="K9202" s="111"/>
      <c r="L9202" s="111"/>
      <c r="M9202" s="111"/>
      <c r="N9202" s="111"/>
      <c r="O9202" s="112"/>
      <c r="AF9202" s="109"/>
      <c r="AG9202" s="109"/>
      <c r="AH9202" s="109"/>
      <c r="AN9202" s="109"/>
      <c r="AO9202" s="109"/>
      <c r="AP9202" s="109"/>
      <c r="BF9202" s="305"/>
      <c r="BG9202" s="305"/>
      <c r="BJ9202" s="344"/>
      <c r="BK9202" s="344"/>
      <c r="BS9202" s="305"/>
      <c r="BT9202" s="305"/>
      <c r="BU9202" s="305"/>
      <c r="BV9202" s="305"/>
      <c r="BW9202" s="305"/>
      <c r="BX9202" s="305"/>
      <c r="BY9202" s="305"/>
      <c r="BZ9202" s="305"/>
      <c r="CA9202" s="305"/>
      <c r="CE9202" s="110"/>
    </row>
    <row r="9203" spans="9:83" s="108" customFormat="1" x14ac:dyDescent="0.25">
      <c r="I9203" s="111"/>
      <c r="J9203" s="111"/>
      <c r="K9203" s="111"/>
      <c r="L9203" s="111"/>
      <c r="M9203" s="111"/>
      <c r="N9203" s="111"/>
      <c r="O9203" s="112"/>
      <c r="AF9203" s="109"/>
      <c r="AG9203" s="109"/>
      <c r="AH9203" s="109"/>
      <c r="AN9203" s="109"/>
      <c r="AO9203" s="109"/>
      <c r="AP9203" s="109"/>
      <c r="BF9203" s="305"/>
      <c r="BG9203" s="305"/>
      <c r="BJ9203" s="344"/>
      <c r="BK9203" s="344"/>
      <c r="BS9203" s="305"/>
      <c r="BT9203" s="305"/>
      <c r="BU9203" s="305"/>
      <c r="BV9203" s="305"/>
      <c r="BW9203" s="305"/>
      <c r="BX9203" s="305"/>
      <c r="BY9203" s="305"/>
      <c r="BZ9203" s="305"/>
      <c r="CA9203" s="305"/>
      <c r="CE9203" s="110"/>
    </row>
    <row r="9204" spans="9:83" s="108" customFormat="1" x14ac:dyDescent="0.25">
      <c r="I9204" s="111"/>
      <c r="J9204" s="111"/>
      <c r="K9204" s="111"/>
      <c r="L9204" s="111"/>
      <c r="M9204" s="111"/>
      <c r="N9204" s="111"/>
      <c r="O9204" s="112"/>
      <c r="AF9204" s="109"/>
      <c r="AG9204" s="109"/>
      <c r="AH9204" s="109"/>
      <c r="AN9204" s="109"/>
      <c r="AO9204" s="109"/>
      <c r="AP9204" s="109"/>
      <c r="BF9204" s="305"/>
      <c r="BG9204" s="305"/>
      <c r="BJ9204" s="344"/>
      <c r="BK9204" s="344"/>
      <c r="BS9204" s="305"/>
      <c r="BT9204" s="305"/>
      <c r="BU9204" s="305"/>
      <c r="BV9204" s="305"/>
      <c r="BW9204" s="305"/>
      <c r="BX9204" s="305"/>
      <c r="BY9204" s="305"/>
      <c r="BZ9204" s="305"/>
      <c r="CA9204" s="305"/>
      <c r="CE9204" s="110"/>
    </row>
    <row r="9205" spans="9:83" s="108" customFormat="1" x14ac:dyDescent="0.25">
      <c r="I9205" s="111"/>
      <c r="J9205" s="111"/>
      <c r="K9205" s="111"/>
      <c r="L9205" s="111"/>
      <c r="M9205" s="111"/>
      <c r="N9205" s="111"/>
      <c r="O9205" s="112"/>
      <c r="AF9205" s="109"/>
      <c r="AG9205" s="109"/>
      <c r="AH9205" s="109"/>
      <c r="AN9205" s="109"/>
      <c r="AO9205" s="109"/>
      <c r="AP9205" s="109"/>
      <c r="BF9205" s="305"/>
      <c r="BG9205" s="305"/>
      <c r="BJ9205" s="344"/>
      <c r="BK9205" s="344"/>
      <c r="BS9205" s="305"/>
      <c r="BT9205" s="305"/>
      <c r="BU9205" s="305"/>
      <c r="BV9205" s="305"/>
      <c r="BW9205" s="305"/>
      <c r="BX9205" s="305"/>
      <c r="BY9205" s="305"/>
      <c r="BZ9205" s="305"/>
      <c r="CA9205" s="305"/>
      <c r="CE9205" s="110"/>
    </row>
    <row r="9206" spans="9:83" s="108" customFormat="1" x14ac:dyDescent="0.25">
      <c r="I9206" s="111"/>
      <c r="J9206" s="111"/>
      <c r="K9206" s="111"/>
      <c r="L9206" s="111"/>
      <c r="M9206" s="111"/>
      <c r="N9206" s="111"/>
      <c r="O9206" s="112"/>
      <c r="AF9206" s="109"/>
      <c r="AG9206" s="109"/>
      <c r="AH9206" s="109"/>
      <c r="AN9206" s="109"/>
      <c r="AO9206" s="109"/>
      <c r="AP9206" s="109"/>
      <c r="BF9206" s="305"/>
      <c r="BG9206" s="305"/>
      <c r="BJ9206" s="344"/>
      <c r="BK9206" s="344"/>
      <c r="BS9206" s="305"/>
      <c r="BT9206" s="305"/>
      <c r="BU9206" s="305"/>
      <c r="BV9206" s="305"/>
      <c r="BW9206" s="305"/>
      <c r="BX9206" s="305"/>
      <c r="BY9206" s="305"/>
      <c r="BZ9206" s="305"/>
      <c r="CA9206" s="305"/>
      <c r="CE9206" s="110"/>
    </row>
    <row r="9207" spans="9:83" s="108" customFormat="1" x14ac:dyDescent="0.25">
      <c r="I9207" s="111"/>
      <c r="J9207" s="111"/>
      <c r="K9207" s="111"/>
      <c r="L9207" s="111"/>
      <c r="M9207" s="111"/>
      <c r="N9207" s="111"/>
      <c r="O9207" s="112"/>
      <c r="AF9207" s="109"/>
      <c r="AG9207" s="109"/>
      <c r="AH9207" s="109"/>
      <c r="AN9207" s="109"/>
      <c r="AO9207" s="109"/>
      <c r="AP9207" s="109"/>
      <c r="BF9207" s="305"/>
      <c r="BG9207" s="305"/>
      <c r="BJ9207" s="344"/>
      <c r="BK9207" s="344"/>
      <c r="BS9207" s="305"/>
      <c r="BT9207" s="305"/>
      <c r="BU9207" s="305"/>
      <c r="BV9207" s="305"/>
      <c r="BW9207" s="305"/>
      <c r="BX9207" s="305"/>
      <c r="BY9207" s="305"/>
      <c r="BZ9207" s="305"/>
      <c r="CA9207" s="305"/>
      <c r="CE9207" s="110"/>
    </row>
    <row r="9208" spans="9:83" s="108" customFormat="1" x14ac:dyDescent="0.25">
      <c r="I9208" s="111"/>
      <c r="J9208" s="111"/>
      <c r="K9208" s="111"/>
      <c r="L9208" s="111"/>
      <c r="M9208" s="111"/>
      <c r="N9208" s="111"/>
      <c r="O9208" s="112"/>
      <c r="AF9208" s="109"/>
      <c r="AG9208" s="109"/>
      <c r="AH9208" s="109"/>
      <c r="AN9208" s="109"/>
      <c r="AO9208" s="109"/>
      <c r="AP9208" s="109"/>
      <c r="BF9208" s="305"/>
      <c r="BG9208" s="305"/>
      <c r="BJ9208" s="344"/>
      <c r="BK9208" s="344"/>
      <c r="BS9208" s="305"/>
      <c r="BT9208" s="305"/>
      <c r="BU9208" s="305"/>
      <c r="BV9208" s="305"/>
      <c r="BW9208" s="305"/>
      <c r="BX9208" s="305"/>
      <c r="BY9208" s="305"/>
      <c r="BZ9208" s="305"/>
      <c r="CA9208" s="305"/>
      <c r="CE9208" s="110"/>
    </row>
    <row r="9209" spans="9:83" s="108" customFormat="1" x14ac:dyDescent="0.25">
      <c r="I9209" s="111"/>
      <c r="J9209" s="111"/>
      <c r="K9209" s="111"/>
      <c r="L9209" s="111"/>
      <c r="M9209" s="111"/>
      <c r="N9209" s="111"/>
      <c r="O9209" s="112"/>
      <c r="AF9209" s="109"/>
      <c r="AG9209" s="109"/>
      <c r="AH9209" s="109"/>
      <c r="AN9209" s="109"/>
      <c r="AO9209" s="109"/>
      <c r="AP9209" s="109"/>
      <c r="BF9209" s="305"/>
      <c r="BG9209" s="305"/>
      <c r="BJ9209" s="344"/>
      <c r="BK9209" s="344"/>
      <c r="BS9209" s="305"/>
      <c r="BT9209" s="305"/>
      <c r="BU9209" s="305"/>
      <c r="BV9209" s="305"/>
      <c r="BW9209" s="305"/>
      <c r="BX9209" s="305"/>
      <c r="BY9209" s="305"/>
      <c r="BZ9209" s="305"/>
      <c r="CA9209" s="305"/>
      <c r="CE9209" s="110"/>
    </row>
    <row r="9210" spans="9:83" s="108" customFormat="1" x14ac:dyDescent="0.25">
      <c r="I9210" s="111"/>
      <c r="J9210" s="111"/>
      <c r="K9210" s="111"/>
      <c r="L9210" s="111"/>
      <c r="M9210" s="111"/>
      <c r="N9210" s="111"/>
      <c r="O9210" s="112"/>
      <c r="AF9210" s="109"/>
      <c r="AG9210" s="109"/>
      <c r="AH9210" s="109"/>
      <c r="AN9210" s="109"/>
      <c r="AO9210" s="109"/>
      <c r="AP9210" s="109"/>
      <c r="BF9210" s="305"/>
      <c r="BG9210" s="305"/>
      <c r="BJ9210" s="344"/>
      <c r="BK9210" s="344"/>
      <c r="BS9210" s="305"/>
      <c r="BT9210" s="305"/>
      <c r="BU9210" s="305"/>
      <c r="BV9210" s="305"/>
      <c r="BW9210" s="305"/>
      <c r="BX9210" s="305"/>
      <c r="BY9210" s="305"/>
      <c r="BZ9210" s="305"/>
      <c r="CA9210" s="305"/>
      <c r="CE9210" s="110"/>
    </row>
    <row r="9211" spans="9:83" s="108" customFormat="1" x14ac:dyDescent="0.25">
      <c r="I9211" s="111"/>
      <c r="J9211" s="111"/>
      <c r="K9211" s="111"/>
      <c r="L9211" s="111"/>
      <c r="M9211" s="111"/>
      <c r="N9211" s="111"/>
      <c r="O9211" s="112"/>
      <c r="AF9211" s="109"/>
      <c r="AG9211" s="109"/>
      <c r="AH9211" s="109"/>
      <c r="AN9211" s="109"/>
      <c r="AO9211" s="109"/>
      <c r="AP9211" s="109"/>
      <c r="BF9211" s="305"/>
      <c r="BG9211" s="305"/>
      <c r="BJ9211" s="344"/>
      <c r="BK9211" s="344"/>
      <c r="BS9211" s="305"/>
      <c r="BT9211" s="305"/>
      <c r="BU9211" s="305"/>
      <c r="BV9211" s="305"/>
      <c r="BW9211" s="305"/>
      <c r="BX9211" s="305"/>
      <c r="BY9211" s="305"/>
      <c r="BZ9211" s="305"/>
      <c r="CA9211" s="305"/>
      <c r="CE9211" s="110"/>
    </row>
    <row r="9212" spans="9:83" s="108" customFormat="1" x14ac:dyDescent="0.25">
      <c r="I9212" s="111"/>
      <c r="J9212" s="111"/>
      <c r="K9212" s="111"/>
      <c r="L9212" s="111"/>
      <c r="M9212" s="111"/>
      <c r="N9212" s="111"/>
      <c r="O9212" s="112"/>
      <c r="AF9212" s="109"/>
      <c r="AG9212" s="109"/>
      <c r="AH9212" s="109"/>
      <c r="AN9212" s="109"/>
      <c r="AO9212" s="109"/>
      <c r="AP9212" s="109"/>
      <c r="BF9212" s="305"/>
      <c r="BG9212" s="305"/>
      <c r="BJ9212" s="344"/>
      <c r="BK9212" s="344"/>
      <c r="BS9212" s="305"/>
      <c r="BT9212" s="305"/>
      <c r="BU9212" s="305"/>
      <c r="BV9212" s="305"/>
      <c r="BW9212" s="305"/>
      <c r="BX9212" s="305"/>
      <c r="BY9212" s="305"/>
      <c r="BZ9212" s="305"/>
      <c r="CA9212" s="305"/>
      <c r="CE9212" s="110"/>
    </row>
    <row r="9213" spans="9:83" s="108" customFormat="1" x14ac:dyDescent="0.25">
      <c r="I9213" s="111"/>
      <c r="J9213" s="111"/>
      <c r="K9213" s="111"/>
      <c r="L9213" s="111"/>
      <c r="M9213" s="111"/>
      <c r="N9213" s="111"/>
      <c r="O9213" s="112"/>
      <c r="AF9213" s="109"/>
      <c r="AG9213" s="109"/>
      <c r="AH9213" s="109"/>
      <c r="AN9213" s="109"/>
      <c r="AO9213" s="109"/>
      <c r="AP9213" s="109"/>
      <c r="BF9213" s="305"/>
      <c r="BG9213" s="305"/>
      <c r="BJ9213" s="344"/>
      <c r="BK9213" s="344"/>
      <c r="BS9213" s="305"/>
      <c r="BT9213" s="305"/>
      <c r="BU9213" s="305"/>
      <c r="BV9213" s="305"/>
      <c r="BW9213" s="305"/>
      <c r="BX9213" s="305"/>
      <c r="BY9213" s="305"/>
      <c r="BZ9213" s="305"/>
      <c r="CA9213" s="305"/>
      <c r="CE9213" s="110"/>
    </row>
    <row r="9214" spans="9:83" s="108" customFormat="1" x14ac:dyDescent="0.25">
      <c r="I9214" s="111"/>
      <c r="J9214" s="111"/>
      <c r="K9214" s="111"/>
      <c r="L9214" s="111"/>
      <c r="M9214" s="111"/>
      <c r="N9214" s="111"/>
      <c r="O9214" s="112"/>
      <c r="AF9214" s="109"/>
      <c r="AG9214" s="109"/>
      <c r="AH9214" s="109"/>
      <c r="AN9214" s="109"/>
      <c r="AO9214" s="109"/>
      <c r="AP9214" s="109"/>
      <c r="BF9214" s="305"/>
      <c r="BG9214" s="305"/>
      <c r="BJ9214" s="344"/>
      <c r="BK9214" s="344"/>
      <c r="BS9214" s="305"/>
      <c r="BT9214" s="305"/>
      <c r="BU9214" s="305"/>
      <c r="BV9214" s="305"/>
      <c r="BW9214" s="305"/>
      <c r="BX9214" s="305"/>
      <c r="BY9214" s="305"/>
      <c r="BZ9214" s="305"/>
      <c r="CA9214" s="305"/>
      <c r="CE9214" s="110"/>
    </row>
    <row r="9215" spans="9:83" s="108" customFormat="1" x14ac:dyDescent="0.25">
      <c r="I9215" s="111"/>
      <c r="J9215" s="111"/>
      <c r="K9215" s="111"/>
      <c r="L9215" s="111"/>
      <c r="M9215" s="111"/>
      <c r="N9215" s="111"/>
      <c r="O9215" s="112"/>
      <c r="AF9215" s="109"/>
      <c r="AG9215" s="109"/>
      <c r="AH9215" s="109"/>
      <c r="AN9215" s="109"/>
      <c r="AO9215" s="109"/>
      <c r="AP9215" s="109"/>
      <c r="BF9215" s="305"/>
      <c r="BG9215" s="305"/>
      <c r="BJ9215" s="344"/>
      <c r="BK9215" s="344"/>
      <c r="BS9215" s="305"/>
      <c r="BT9215" s="305"/>
      <c r="BU9215" s="305"/>
      <c r="BV9215" s="305"/>
      <c r="BW9215" s="305"/>
      <c r="BX9215" s="305"/>
      <c r="BY9215" s="305"/>
      <c r="BZ9215" s="305"/>
      <c r="CA9215" s="305"/>
      <c r="CE9215" s="110"/>
    </row>
    <row r="9216" spans="9:83" s="108" customFormat="1" x14ac:dyDescent="0.25">
      <c r="I9216" s="111"/>
      <c r="J9216" s="111"/>
      <c r="K9216" s="111"/>
      <c r="L9216" s="111"/>
      <c r="M9216" s="111"/>
      <c r="N9216" s="111"/>
      <c r="O9216" s="112"/>
      <c r="AF9216" s="109"/>
      <c r="AG9216" s="109"/>
      <c r="AH9216" s="109"/>
      <c r="AN9216" s="109"/>
      <c r="AO9216" s="109"/>
      <c r="AP9216" s="109"/>
      <c r="BF9216" s="305"/>
      <c r="BG9216" s="305"/>
      <c r="BJ9216" s="344"/>
      <c r="BK9216" s="344"/>
      <c r="BS9216" s="305"/>
      <c r="BT9216" s="305"/>
      <c r="BU9216" s="305"/>
      <c r="BV9216" s="305"/>
      <c r="BW9216" s="305"/>
      <c r="BX9216" s="305"/>
      <c r="BY9216" s="305"/>
      <c r="BZ9216" s="305"/>
      <c r="CA9216" s="305"/>
      <c r="CE9216" s="110"/>
    </row>
    <row r="9217" spans="9:83" s="108" customFormat="1" x14ac:dyDescent="0.25">
      <c r="I9217" s="111"/>
      <c r="J9217" s="111"/>
      <c r="K9217" s="111"/>
      <c r="L9217" s="111"/>
      <c r="M9217" s="111"/>
      <c r="N9217" s="111"/>
      <c r="O9217" s="112"/>
      <c r="AF9217" s="109"/>
      <c r="AG9217" s="109"/>
      <c r="AH9217" s="109"/>
      <c r="AN9217" s="109"/>
      <c r="AO9217" s="109"/>
      <c r="AP9217" s="109"/>
      <c r="BF9217" s="305"/>
      <c r="BG9217" s="305"/>
      <c r="BJ9217" s="344"/>
      <c r="BK9217" s="344"/>
      <c r="BS9217" s="305"/>
      <c r="BT9217" s="305"/>
      <c r="BU9217" s="305"/>
      <c r="BV9217" s="305"/>
      <c r="BW9217" s="305"/>
      <c r="BX9217" s="305"/>
      <c r="BY9217" s="305"/>
      <c r="BZ9217" s="305"/>
      <c r="CA9217" s="305"/>
      <c r="CE9217" s="110"/>
    </row>
    <row r="9218" spans="9:83" s="108" customFormat="1" x14ac:dyDescent="0.25">
      <c r="I9218" s="111"/>
      <c r="J9218" s="111"/>
      <c r="K9218" s="111"/>
      <c r="L9218" s="111"/>
      <c r="M9218" s="111"/>
      <c r="N9218" s="111"/>
      <c r="O9218" s="112"/>
      <c r="AF9218" s="109"/>
      <c r="AG9218" s="109"/>
      <c r="AH9218" s="109"/>
      <c r="AN9218" s="109"/>
      <c r="AO9218" s="109"/>
      <c r="AP9218" s="109"/>
      <c r="BF9218" s="305"/>
      <c r="BG9218" s="305"/>
      <c r="BJ9218" s="344"/>
      <c r="BK9218" s="344"/>
      <c r="BS9218" s="305"/>
      <c r="BT9218" s="305"/>
      <c r="BU9218" s="305"/>
      <c r="BV9218" s="305"/>
      <c r="BW9218" s="305"/>
      <c r="BX9218" s="305"/>
      <c r="BY9218" s="305"/>
      <c r="BZ9218" s="305"/>
      <c r="CA9218" s="305"/>
      <c r="CE9218" s="110"/>
    </row>
    <row r="9219" spans="9:83" s="108" customFormat="1" x14ac:dyDescent="0.25">
      <c r="I9219" s="111"/>
      <c r="J9219" s="111"/>
      <c r="K9219" s="111"/>
      <c r="L9219" s="111"/>
      <c r="M9219" s="111"/>
      <c r="N9219" s="111"/>
      <c r="O9219" s="112"/>
      <c r="AF9219" s="109"/>
      <c r="AG9219" s="109"/>
      <c r="AH9219" s="109"/>
      <c r="AN9219" s="109"/>
      <c r="AO9219" s="109"/>
      <c r="AP9219" s="109"/>
      <c r="BF9219" s="305"/>
      <c r="BG9219" s="305"/>
      <c r="BJ9219" s="344"/>
      <c r="BK9219" s="344"/>
      <c r="BS9219" s="305"/>
      <c r="BT9219" s="305"/>
      <c r="BU9219" s="305"/>
      <c r="BV9219" s="305"/>
      <c r="BW9219" s="305"/>
      <c r="BX9219" s="305"/>
      <c r="BY9219" s="305"/>
      <c r="BZ9219" s="305"/>
      <c r="CA9219" s="305"/>
      <c r="CE9219" s="110"/>
    </row>
    <row r="9220" spans="9:83" s="108" customFormat="1" x14ac:dyDescent="0.25">
      <c r="I9220" s="111"/>
      <c r="J9220" s="111"/>
      <c r="K9220" s="111"/>
      <c r="L9220" s="111"/>
      <c r="M9220" s="111"/>
      <c r="N9220" s="111"/>
      <c r="O9220" s="112"/>
      <c r="AF9220" s="109"/>
      <c r="AG9220" s="109"/>
      <c r="AH9220" s="109"/>
      <c r="AN9220" s="109"/>
      <c r="AO9220" s="109"/>
      <c r="AP9220" s="109"/>
      <c r="BF9220" s="305"/>
      <c r="BG9220" s="305"/>
      <c r="BJ9220" s="344"/>
      <c r="BK9220" s="344"/>
      <c r="BS9220" s="305"/>
      <c r="BT9220" s="305"/>
      <c r="BU9220" s="305"/>
      <c r="BV9220" s="305"/>
      <c r="BW9220" s="305"/>
      <c r="BX9220" s="305"/>
      <c r="BY9220" s="305"/>
      <c r="BZ9220" s="305"/>
      <c r="CA9220" s="305"/>
      <c r="CE9220" s="110"/>
    </row>
    <row r="9221" spans="9:83" s="108" customFormat="1" x14ac:dyDescent="0.25">
      <c r="I9221" s="111"/>
      <c r="J9221" s="111"/>
      <c r="K9221" s="111"/>
      <c r="L9221" s="111"/>
      <c r="M9221" s="111"/>
      <c r="N9221" s="111"/>
      <c r="O9221" s="112"/>
      <c r="AF9221" s="109"/>
      <c r="AG9221" s="109"/>
      <c r="AH9221" s="109"/>
      <c r="AN9221" s="109"/>
      <c r="AO9221" s="109"/>
      <c r="AP9221" s="109"/>
      <c r="BF9221" s="305"/>
      <c r="BG9221" s="305"/>
      <c r="BJ9221" s="344"/>
      <c r="BK9221" s="344"/>
      <c r="BS9221" s="305"/>
      <c r="BT9221" s="305"/>
      <c r="BU9221" s="305"/>
      <c r="BV9221" s="305"/>
      <c r="BW9221" s="305"/>
      <c r="BX9221" s="305"/>
      <c r="BY9221" s="305"/>
      <c r="BZ9221" s="305"/>
      <c r="CA9221" s="305"/>
      <c r="CE9221" s="110"/>
    </row>
    <row r="9222" spans="9:83" s="108" customFormat="1" x14ac:dyDescent="0.25">
      <c r="I9222" s="111"/>
      <c r="J9222" s="111"/>
      <c r="K9222" s="111"/>
      <c r="L9222" s="111"/>
      <c r="M9222" s="111"/>
      <c r="N9222" s="111"/>
      <c r="O9222" s="112"/>
      <c r="AF9222" s="109"/>
      <c r="AG9222" s="109"/>
      <c r="AH9222" s="109"/>
      <c r="AN9222" s="109"/>
      <c r="AO9222" s="109"/>
      <c r="AP9222" s="109"/>
      <c r="BF9222" s="305"/>
      <c r="BG9222" s="305"/>
      <c r="BJ9222" s="344"/>
      <c r="BK9222" s="344"/>
      <c r="BS9222" s="305"/>
      <c r="BT9222" s="305"/>
      <c r="BU9222" s="305"/>
      <c r="BV9222" s="305"/>
      <c r="BW9222" s="305"/>
      <c r="BX9222" s="305"/>
      <c r="BY9222" s="305"/>
      <c r="BZ9222" s="305"/>
      <c r="CA9222" s="305"/>
      <c r="CE9222" s="110"/>
    </row>
    <row r="9223" spans="9:83" s="108" customFormat="1" x14ac:dyDescent="0.25">
      <c r="I9223" s="111"/>
      <c r="J9223" s="111"/>
      <c r="K9223" s="111"/>
      <c r="L9223" s="111"/>
      <c r="M9223" s="111"/>
      <c r="N9223" s="111"/>
      <c r="O9223" s="112"/>
      <c r="AF9223" s="109"/>
      <c r="AG9223" s="109"/>
      <c r="AH9223" s="109"/>
      <c r="AN9223" s="109"/>
      <c r="AO9223" s="109"/>
      <c r="AP9223" s="109"/>
      <c r="BF9223" s="305"/>
      <c r="BG9223" s="305"/>
      <c r="BJ9223" s="344"/>
      <c r="BK9223" s="344"/>
      <c r="BS9223" s="305"/>
      <c r="BT9223" s="305"/>
      <c r="BU9223" s="305"/>
      <c r="BV9223" s="305"/>
      <c r="BW9223" s="305"/>
      <c r="BX9223" s="305"/>
      <c r="BY9223" s="305"/>
      <c r="BZ9223" s="305"/>
      <c r="CA9223" s="305"/>
      <c r="CE9223" s="110"/>
    </row>
    <row r="9224" spans="9:83" s="108" customFormat="1" x14ac:dyDescent="0.25">
      <c r="I9224" s="111"/>
      <c r="J9224" s="111"/>
      <c r="K9224" s="111"/>
      <c r="L9224" s="111"/>
      <c r="M9224" s="111"/>
      <c r="N9224" s="111"/>
      <c r="O9224" s="112"/>
      <c r="AF9224" s="109"/>
      <c r="AG9224" s="109"/>
      <c r="AH9224" s="109"/>
      <c r="AN9224" s="109"/>
      <c r="AO9224" s="109"/>
      <c r="AP9224" s="109"/>
      <c r="BF9224" s="305"/>
      <c r="BG9224" s="305"/>
      <c r="BJ9224" s="344"/>
      <c r="BK9224" s="344"/>
      <c r="BS9224" s="305"/>
      <c r="BT9224" s="305"/>
      <c r="BU9224" s="305"/>
      <c r="BV9224" s="305"/>
      <c r="BW9224" s="305"/>
      <c r="BX9224" s="305"/>
      <c r="BY9224" s="305"/>
      <c r="BZ9224" s="305"/>
      <c r="CA9224" s="305"/>
      <c r="CE9224" s="110"/>
    </row>
    <row r="9225" spans="9:83" s="108" customFormat="1" x14ac:dyDescent="0.25">
      <c r="I9225" s="111"/>
      <c r="J9225" s="111"/>
      <c r="K9225" s="111"/>
      <c r="L9225" s="111"/>
      <c r="M9225" s="111"/>
      <c r="N9225" s="111"/>
      <c r="O9225" s="112"/>
      <c r="AF9225" s="109"/>
      <c r="AG9225" s="109"/>
      <c r="AH9225" s="109"/>
      <c r="AN9225" s="109"/>
      <c r="AO9225" s="109"/>
      <c r="AP9225" s="109"/>
      <c r="BF9225" s="305"/>
      <c r="BG9225" s="305"/>
      <c r="BJ9225" s="344"/>
      <c r="BK9225" s="344"/>
      <c r="BS9225" s="305"/>
      <c r="BT9225" s="305"/>
      <c r="BU9225" s="305"/>
      <c r="BV9225" s="305"/>
      <c r="BW9225" s="305"/>
      <c r="BX9225" s="305"/>
      <c r="BY9225" s="305"/>
      <c r="BZ9225" s="305"/>
      <c r="CA9225" s="305"/>
      <c r="CE9225" s="110"/>
    </row>
    <row r="9226" spans="9:83" s="108" customFormat="1" x14ac:dyDescent="0.25">
      <c r="I9226" s="111"/>
      <c r="J9226" s="111"/>
      <c r="K9226" s="111"/>
      <c r="L9226" s="111"/>
      <c r="M9226" s="111"/>
      <c r="N9226" s="111"/>
      <c r="O9226" s="112"/>
      <c r="AF9226" s="109"/>
      <c r="AG9226" s="109"/>
      <c r="AH9226" s="109"/>
      <c r="AN9226" s="109"/>
      <c r="AO9226" s="109"/>
      <c r="AP9226" s="109"/>
      <c r="BF9226" s="305"/>
      <c r="BG9226" s="305"/>
      <c r="BJ9226" s="344"/>
      <c r="BK9226" s="344"/>
      <c r="BS9226" s="305"/>
      <c r="BT9226" s="305"/>
      <c r="BU9226" s="305"/>
      <c r="BV9226" s="305"/>
      <c r="BW9226" s="305"/>
      <c r="BX9226" s="305"/>
      <c r="BY9226" s="305"/>
      <c r="BZ9226" s="305"/>
      <c r="CA9226" s="305"/>
      <c r="CE9226" s="110"/>
    </row>
    <row r="9227" spans="9:83" s="108" customFormat="1" x14ac:dyDescent="0.25">
      <c r="I9227" s="111"/>
      <c r="J9227" s="111"/>
      <c r="K9227" s="111"/>
      <c r="L9227" s="111"/>
      <c r="M9227" s="111"/>
      <c r="N9227" s="111"/>
      <c r="O9227" s="112"/>
      <c r="AF9227" s="109"/>
      <c r="AG9227" s="109"/>
      <c r="AH9227" s="109"/>
      <c r="AN9227" s="109"/>
      <c r="AO9227" s="109"/>
      <c r="AP9227" s="109"/>
      <c r="BF9227" s="305"/>
      <c r="BG9227" s="305"/>
      <c r="BJ9227" s="344"/>
      <c r="BK9227" s="344"/>
      <c r="BS9227" s="305"/>
      <c r="BT9227" s="305"/>
      <c r="BU9227" s="305"/>
      <c r="BV9227" s="305"/>
      <c r="BW9227" s="305"/>
      <c r="BX9227" s="305"/>
      <c r="BY9227" s="305"/>
      <c r="BZ9227" s="305"/>
      <c r="CA9227" s="305"/>
      <c r="CE9227" s="110"/>
    </row>
    <row r="9228" spans="9:83" s="108" customFormat="1" x14ac:dyDescent="0.25">
      <c r="I9228" s="111"/>
      <c r="J9228" s="111"/>
      <c r="K9228" s="111"/>
      <c r="L9228" s="111"/>
      <c r="M9228" s="111"/>
      <c r="N9228" s="111"/>
      <c r="O9228" s="112"/>
      <c r="AF9228" s="109"/>
      <c r="AG9228" s="109"/>
      <c r="AH9228" s="109"/>
      <c r="AN9228" s="109"/>
      <c r="AO9228" s="109"/>
      <c r="AP9228" s="109"/>
      <c r="BF9228" s="305"/>
      <c r="BG9228" s="305"/>
      <c r="BJ9228" s="344"/>
      <c r="BK9228" s="344"/>
      <c r="BS9228" s="305"/>
      <c r="BT9228" s="305"/>
      <c r="BU9228" s="305"/>
      <c r="BV9228" s="305"/>
      <c r="BW9228" s="305"/>
      <c r="BX9228" s="305"/>
      <c r="BY9228" s="305"/>
      <c r="BZ9228" s="305"/>
      <c r="CA9228" s="305"/>
      <c r="CE9228" s="110"/>
    </row>
    <row r="9229" spans="9:83" s="108" customFormat="1" x14ac:dyDescent="0.25">
      <c r="I9229" s="111"/>
      <c r="J9229" s="111"/>
      <c r="K9229" s="111"/>
      <c r="L9229" s="111"/>
      <c r="M9229" s="111"/>
      <c r="N9229" s="111"/>
      <c r="O9229" s="112"/>
      <c r="AF9229" s="109"/>
      <c r="AG9229" s="109"/>
      <c r="AH9229" s="109"/>
      <c r="AN9229" s="109"/>
      <c r="AO9229" s="109"/>
      <c r="AP9229" s="109"/>
      <c r="BF9229" s="305"/>
      <c r="BG9229" s="305"/>
      <c r="BJ9229" s="344"/>
      <c r="BK9229" s="344"/>
      <c r="BS9229" s="305"/>
      <c r="BT9229" s="305"/>
      <c r="BU9229" s="305"/>
      <c r="BV9229" s="305"/>
      <c r="BW9229" s="305"/>
      <c r="BX9229" s="305"/>
      <c r="BY9229" s="305"/>
      <c r="BZ9229" s="305"/>
      <c r="CA9229" s="305"/>
      <c r="CE9229" s="110"/>
    </row>
    <row r="9230" spans="9:83" s="108" customFormat="1" x14ac:dyDescent="0.25">
      <c r="I9230" s="111"/>
      <c r="J9230" s="111"/>
      <c r="K9230" s="111"/>
      <c r="L9230" s="111"/>
      <c r="M9230" s="111"/>
      <c r="N9230" s="111"/>
      <c r="O9230" s="112"/>
      <c r="AF9230" s="109"/>
      <c r="AG9230" s="109"/>
      <c r="AH9230" s="109"/>
      <c r="AN9230" s="109"/>
      <c r="AO9230" s="109"/>
      <c r="AP9230" s="109"/>
      <c r="BF9230" s="305"/>
      <c r="BG9230" s="305"/>
      <c r="BJ9230" s="344"/>
      <c r="BK9230" s="344"/>
      <c r="BS9230" s="305"/>
      <c r="BT9230" s="305"/>
      <c r="BU9230" s="305"/>
      <c r="BV9230" s="305"/>
      <c r="BW9230" s="305"/>
      <c r="BX9230" s="305"/>
      <c r="BY9230" s="305"/>
      <c r="BZ9230" s="305"/>
      <c r="CA9230" s="305"/>
      <c r="CE9230" s="110"/>
    </row>
    <row r="9231" spans="9:83" s="108" customFormat="1" x14ac:dyDescent="0.25">
      <c r="I9231" s="111"/>
      <c r="J9231" s="111"/>
      <c r="K9231" s="111"/>
      <c r="L9231" s="111"/>
      <c r="M9231" s="111"/>
      <c r="N9231" s="111"/>
      <c r="O9231" s="112"/>
      <c r="AF9231" s="109"/>
      <c r="AG9231" s="109"/>
      <c r="AH9231" s="109"/>
      <c r="AN9231" s="109"/>
      <c r="AO9231" s="109"/>
      <c r="AP9231" s="109"/>
      <c r="BF9231" s="305"/>
      <c r="BG9231" s="305"/>
      <c r="BJ9231" s="344"/>
      <c r="BK9231" s="344"/>
      <c r="BS9231" s="305"/>
      <c r="BT9231" s="305"/>
      <c r="BU9231" s="305"/>
      <c r="BV9231" s="305"/>
      <c r="BW9231" s="305"/>
      <c r="BX9231" s="305"/>
      <c r="BY9231" s="305"/>
      <c r="BZ9231" s="305"/>
      <c r="CA9231" s="305"/>
      <c r="CE9231" s="110"/>
    </row>
    <row r="9232" spans="9:83" s="108" customFormat="1" x14ac:dyDescent="0.25">
      <c r="I9232" s="111"/>
      <c r="J9232" s="111"/>
      <c r="K9232" s="111"/>
      <c r="L9232" s="111"/>
      <c r="M9232" s="111"/>
      <c r="N9232" s="111"/>
      <c r="O9232" s="112"/>
      <c r="AF9232" s="109"/>
      <c r="AG9232" s="109"/>
      <c r="AH9232" s="109"/>
      <c r="AN9232" s="109"/>
      <c r="AO9232" s="109"/>
      <c r="AP9232" s="109"/>
      <c r="BF9232" s="305"/>
      <c r="BG9232" s="305"/>
      <c r="BJ9232" s="344"/>
      <c r="BK9232" s="344"/>
      <c r="BS9232" s="305"/>
      <c r="BT9232" s="305"/>
      <c r="BU9232" s="305"/>
      <c r="BV9232" s="305"/>
      <c r="BW9232" s="305"/>
      <c r="BX9232" s="305"/>
      <c r="BY9232" s="305"/>
      <c r="BZ9232" s="305"/>
      <c r="CA9232" s="305"/>
      <c r="CE9232" s="110"/>
    </row>
    <row r="9233" spans="9:83" s="108" customFormat="1" x14ac:dyDescent="0.25">
      <c r="I9233" s="111"/>
      <c r="J9233" s="111"/>
      <c r="K9233" s="111"/>
      <c r="L9233" s="111"/>
      <c r="M9233" s="111"/>
      <c r="N9233" s="111"/>
      <c r="O9233" s="112"/>
      <c r="AF9233" s="109"/>
      <c r="AG9233" s="109"/>
      <c r="AH9233" s="109"/>
      <c r="AN9233" s="109"/>
      <c r="AO9233" s="109"/>
      <c r="AP9233" s="109"/>
      <c r="BF9233" s="305"/>
      <c r="BG9233" s="305"/>
      <c r="BJ9233" s="344"/>
      <c r="BK9233" s="344"/>
      <c r="BS9233" s="305"/>
      <c r="BT9233" s="305"/>
      <c r="BU9233" s="305"/>
      <c r="BV9233" s="305"/>
      <c r="BW9233" s="305"/>
      <c r="BX9233" s="305"/>
      <c r="BY9233" s="305"/>
      <c r="BZ9233" s="305"/>
      <c r="CA9233" s="305"/>
      <c r="CE9233" s="110"/>
    </row>
    <row r="9234" spans="9:83" s="108" customFormat="1" x14ac:dyDescent="0.25">
      <c r="I9234" s="111"/>
      <c r="J9234" s="111"/>
      <c r="K9234" s="111"/>
      <c r="L9234" s="111"/>
      <c r="M9234" s="111"/>
      <c r="N9234" s="111"/>
      <c r="O9234" s="112"/>
      <c r="AF9234" s="109"/>
      <c r="AG9234" s="109"/>
      <c r="AH9234" s="109"/>
      <c r="AN9234" s="109"/>
      <c r="AO9234" s="109"/>
      <c r="AP9234" s="109"/>
      <c r="BF9234" s="305"/>
      <c r="BG9234" s="305"/>
      <c r="BJ9234" s="344"/>
      <c r="BK9234" s="344"/>
      <c r="BS9234" s="305"/>
      <c r="BT9234" s="305"/>
      <c r="BU9234" s="305"/>
      <c r="BV9234" s="305"/>
      <c r="BW9234" s="305"/>
      <c r="BX9234" s="305"/>
      <c r="BY9234" s="305"/>
      <c r="BZ9234" s="305"/>
      <c r="CA9234" s="305"/>
      <c r="CE9234" s="110"/>
    </row>
    <row r="9235" spans="9:83" s="108" customFormat="1" x14ac:dyDescent="0.25">
      <c r="I9235" s="111"/>
      <c r="J9235" s="111"/>
      <c r="K9235" s="111"/>
      <c r="L9235" s="111"/>
      <c r="M9235" s="111"/>
      <c r="N9235" s="111"/>
      <c r="O9235" s="112"/>
      <c r="AF9235" s="109"/>
      <c r="AG9235" s="109"/>
      <c r="AH9235" s="109"/>
      <c r="AN9235" s="109"/>
      <c r="AO9235" s="109"/>
      <c r="AP9235" s="109"/>
      <c r="BF9235" s="305"/>
      <c r="BG9235" s="305"/>
      <c r="BJ9235" s="344"/>
      <c r="BK9235" s="344"/>
      <c r="BS9235" s="305"/>
      <c r="BT9235" s="305"/>
      <c r="BU9235" s="305"/>
      <c r="BV9235" s="305"/>
      <c r="BW9235" s="305"/>
      <c r="BX9235" s="305"/>
      <c r="BY9235" s="305"/>
      <c r="BZ9235" s="305"/>
      <c r="CA9235" s="305"/>
      <c r="CE9235" s="110"/>
    </row>
    <row r="9236" spans="9:83" s="108" customFormat="1" x14ac:dyDescent="0.25">
      <c r="I9236" s="111"/>
      <c r="J9236" s="111"/>
      <c r="K9236" s="111"/>
      <c r="L9236" s="111"/>
      <c r="M9236" s="111"/>
      <c r="N9236" s="111"/>
      <c r="O9236" s="112"/>
      <c r="AF9236" s="109"/>
      <c r="AG9236" s="109"/>
      <c r="AH9236" s="109"/>
      <c r="AN9236" s="109"/>
      <c r="AO9236" s="109"/>
      <c r="AP9236" s="109"/>
      <c r="BF9236" s="305"/>
      <c r="BG9236" s="305"/>
      <c r="BJ9236" s="344"/>
      <c r="BK9236" s="344"/>
      <c r="BS9236" s="305"/>
      <c r="BT9236" s="305"/>
      <c r="BU9236" s="305"/>
      <c r="BV9236" s="305"/>
      <c r="BW9236" s="305"/>
      <c r="BX9236" s="305"/>
      <c r="BY9236" s="305"/>
      <c r="BZ9236" s="305"/>
      <c r="CA9236" s="305"/>
      <c r="CE9236" s="110"/>
    </row>
    <row r="9237" spans="9:83" s="108" customFormat="1" x14ac:dyDescent="0.25">
      <c r="I9237" s="111"/>
      <c r="J9237" s="111"/>
      <c r="K9237" s="111"/>
      <c r="L9237" s="111"/>
      <c r="M9237" s="111"/>
      <c r="N9237" s="111"/>
      <c r="O9237" s="112"/>
      <c r="AF9237" s="109"/>
      <c r="AG9237" s="109"/>
      <c r="AH9237" s="109"/>
      <c r="AN9237" s="109"/>
      <c r="AO9237" s="109"/>
      <c r="AP9237" s="109"/>
      <c r="BF9237" s="305"/>
      <c r="BG9237" s="305"/>
      <c r="BJ9237" s="344"/>
      <c r="BK9237" s="344"/>
      <c r="BS9237" s="305"/>
      <c r="BT9237" s="305"/>
      <c r="BU9237" s="305"/>
      <c r="BV9237" s="305"/>
      <c r="BW9237" s="305"/>
      <c r="BX9237" s="305"/>
      <c r="BY9237" s="305"/>
      <c r="BZ9237" s="305"/>
      <c r="CA9237" s="305"/>
      <c r="CE9237" s="110"/>
    </row>
    <row r="9238" spans="9:83" s="108" customFormat="1" x14ac:dyDescent="0.25">
      <c r="I9238" s="111"/>
      <c r="J9238" s="111"/>
      <c r="K9238" s="111"/>
      <c r="L9238" s="111"/>
      <c r="M9238" s="111"/>
      <c r="N9238" s="111"/>
      <c r="O9238" s="112"/>
      <c r="AF9238" s="109"/>
      <c r="AG9238" s="109"/>
      <c r="AH9238" s="109"/>
      <c r="AN9238" s="109"/>
      <c r="AO9238" s="109"/>
      <c r="AP9238" s="109"/>
      <c r="BF9238" s="305"/>
      <c r="BG9238" s="305"/>
      <c r="BJ9238" s="344"/>
      <c r="BK9238" s="344"/>
      <c r="BS9238" s="305"/>
      <c r="BT9238" s="305"/>
      <c r="BU9238" s="305"/>
      <c r="BV9238" s="305"/>
      <c r="BW9238" s="305"/>
      <c r="BX9238" s="305"/>
      <c r="BY9238" s="305"/>
      <c r="BZ9238" s="305"/>
      <c r="CA9238" s="305"/>
      <c r="CE9238" s="110"/>
    </row>
    <row r="9239" spans="9:83" s="108" customFormat="1" x14ac:dyDescent="0.25">
      <c r="I9239" s="111"/>
      <c r="J9239" s="111"/>
      <c r="K9239" s="111"/>
      <c r="L9239" s="111"/>
      <c r="M9239" s="111"/>
      <c r="N9239" s="111"/>
      <c r="O9239" s="112"/>
      <c r="AF9239" s="109"/>
      <c r="AG9239" s="109"/>
      <c r="AH9239" s="109"/>
      <c r="AN9239" s="109"/>
      <c r="AO9239" s="109"/>
      <c r="AP9239" s="109"/>
      <c r="BF9239" s="305"/>
      <c r="BG9239" s="305"/>
      <c r="BJ9239" s="344"/>
      <c r="BK9239" s="344"/>
      <c r="BS9239" s="305"/>
      <c r="BT9239" s="305"/>
      <c r="BU9239" s="305"/>
      <c r="BV9239" s="305"/>
      <c r="BW9239" s="305"/>
      <c r="BX9239" s="305"/>
      <c r="BY9239" s="305"/>
      <c r="BZ9239" s="305"/>
      <c r="CA9239" s="305"/>
      <c r="CE9239" s="110"/>
    </row>
    <row r="9240" spans="9:83" s="108" customFormat="1" x14ac:dyDescent="0.25">
      <c r="I9240" s="111"/>
      <c r="J9240" s="111"/>
      <c r="K9240" s="111"/>
      <c r="L9240" s="111"/>
      <c r="M9240" s="111"/>
      <c r="N9240" s="111"/>
      <c r="O9240" s="112"/>
      <c r="AF9240" s="109"/>
      <c r="AG9240" s="109"/>
      <c r="AH9240" s="109"/>
      <c r="AN9240" s="109"/>
      <c r="AO9240" s="109"/>
      <c r="AP9240" s="109"/>
      <c r="BF9240" s="305"/>
      <c r="BG9240" s="305"/>
      <c r="BJ9240" s="344"/>
      <c r="BK9240" s="344"/>
      <c r="BS9240" s="305"/>
      <c r="BT9240" s="305"/>
      <c r="BU9240" s="305"/>
      <c r="BV9240" s="305"/>
      <c r="BW9240" s="305"/>
      <c r="BX9240" s="305"/>
      <c r="BY9240" s="305"/>
      <c r="BZ9240" s="305"/>
      <c r="CA9240" s="305"/>
      <c r="CE9240" s="110"/>
    </row>
    <row r="9241" spans="9:83" s="108" customFormat="1" x14ac:dyDescent="0.25">
      <c r="I9241" s="111"/>
      <c r="J9241" s="111"/>
      <c r="K9241" s="111"/>
      <c r="L9241" s="111"/>
      <c r="M9241" s="111"/>
      <c r="N9241" s="111"/>
      <c r="O9241" s="112"/>
      <c r="AF9241" s="109"/>
      <c r="AG9241" s="109"/>
      <c r="AH9241" s="109"/>
      <c r="AN9241" s="109"/>
      <c r="AO9241" s="109"/>
      <c r="AP9241" s="109"/>
      <c r="BF9241" s="305"/>
      <c r="BG9241" s="305"/>
      <c r="BJ9241" s="344"/>
      <c r="BK9241" s="344"/>
      <c r="BS9241" s="305"/>
      <c r="BT9241" s="305"/>
      <c r="BU9241" s="305"/>
      <c r="BV9241" s="305"/>
      <c r="BW9241" s="305"/>
      <c r="BX9241" s="305"/>
      <c r="BY9241" s="305"/>
      <c r="BZ9241" s="305"/>
      <c r="CA9241" s="305"/>
      <c r="CE9241" s="110"/>
    </row>
    <row r="9242" spans="9:83" s="108" customFormat="1" x14ac:dyDescent="0.25">
      <c r="I9242" s="111"/>
      <c r="J9242" s="111"/>
      <c r="K9242" s="111"/>
      <c r="L9242" s="111"/>
      <c r="M9242" s="111"/>
      <c r="N9242" s="111"/>
      <c r="O9242" s="112"/>
      <c r="AF9242" s="109"/>
      <c r="AG9242" s="109"/>
      <c r="AH9242" s="109"/>
      <c r="AN9242" s="109"/>
      <c r="AO9242" s="109"/>
      <c r="AP9242" s="109"/>
      <c r="BF9242" s="305"/>
      <c r="BG9242" s="305"/>
      <c r="BJ9242" s="344"/>
      <c r="BK9242" s="344"/>
      <c r="BS9242" s="305"/>
      <c r="BT9242" s="305"/>
      <c r="BU9242" s="305"/>
      <c r="BV9242" s="305"/>
      <c r="BW9242" s="305"/>
      <c r="BX9242" s="305"/>
      <c r="BY9242" s="305"/>
      <c r="BZ9242" s="305"/>
      <c r="CA9242" s="305"/>
      <c r="CE9242" s="110"/>
    </row>
    <row r="9243" spans="9:83" s="108" customFormat="1" x14ac:dyDescent="0.25">
      <c r="I9243" s="111"/>
      <c r="J9243" s="111"/>
      <c r="K9243" s="111"/>
      <c r="L9243" s="111"/>
      <c r="M9243" s="111"/>
      <c r="N9243" s="111"/>
      <c r="O9243" s="112"/>
      <c r="AF9243" s="109"/>
      <c r="AG9243" s="109"/>
      <c r="AH9243" s="109"/>
      <c r="AN9243" s="109"/>
      <c r="AO9243" s="109"/>
      <c r="AP9243" s="109"/>
      <c r="BF9243" s="305"/>
      <c r="BG9243" s="305"/>
      <c r="BJ9243" s="344"/>
      <c r="BK9243" s="344"/>
      <c r="BS9243" s="305"/>
      <c r="BT9243" s="305"/>
      <c r="BU9243" s="305"/>
      <c r="BV9243" s="305"/>
      <c r="BW9243" s="305"/>
      <c r="BX9243" s="305"/>
      <c r="BY9243" s="305"/>
      <c r="BZ9243" s="305"/>
      <c r="CA9243" s="305"/>
      <c r="CE9243" s="110"/>
    </row>
    <row r="9244" spans="9:83" s="108" customFormat="1" x14ac:dyDescent="0.25">
      <c r="I9244" s="111"/>
      <c r="J9244" s="111"/>
      <c r="K9244" s="111"/>
      <c r="L9244" s="111"/>
      <c r="M9244" s="111"/>
      <c r="N9244" s="111"/>
      <c r="O9244" s="112"/>
      <c r="AF9244" s="109"/>
      <c r="AG9244" s="109"/>
      <c r="AH9244" s="109"/>
      <c r="AN9244" s="109"/>
      <c r="AO9244" s="109"/>
      <c r="AP9244" s="109"/>
      <c r="BF9244" s="305"/>
      <c r="BG9244" s="305"/>
      <c r="BJ9244" s="344"/>
      <c r="BK9244" s="344"/>
      <c r="BS9244" s="305"/>
      <c r="BT9244" s="305"/>
      <c r="BU9244" s="305"/>
      <c r="BV9244" s="305"/>
      <c r="BW9244" s="305"/>
      <c r="BX9244" s="305"/>
      <c r="BY9244" s="305"/>
      <c r="BZ9244" s="305"/>
      <c r="CA9244" s="305"/>
      <c r="CE9244" s="110"/>
    </row>
    <row r="9245" spans="9:83" s="108" customFormat="1" x14ac:dyDescent="0.25">
      <c r="I9245" s="111"/>
      <c r="J9245" s="111"/>
      <c r="K9245" s="111"/>
      <c r="L9245" s="111"/>
      <c r="M9245" s="111"/>
      <c r="N9245" s="111"/>
      <c r="O9245" s="112"/>
      <c r="AF9245" s="109"/>
      <c r="AG9245" s="109"/>
      <c r="AH9245" s="109"/>
      <c r="AN9245" s="109"/>
      <c r="AO9245" s="109"/>
      <c r="AP9245" s="109"/>
      <c r="BF9245" s="305"/>
      <c r="BG9245" s="305"/>
      <c r="BJ9245" s="344"/>
      <c r="BK9245" s="344"/>
      <c r="BS9245" s="305"/>
      <c r="BT9245" s="305"/>
      <c r="BU9245" s="305"/>
      <c r="BV9245" s="305"/>
      <c r="BW9245" s="305"/>
      <c r="BX9245" s="305"/>
      <c r="BY9245" s="305"/>
      <c r="BZ9245" s="305"/>
      <c r="CA9245" s="305"/>
      <c r="CE9245" s="110"/>
    </row>
    <row r="9246" spans="9:83" s="108" customFormat="1" x14ac:dyDescent="0.25">
      <c r="I9246" s="111"/>
      <c r="J9246" s="111"/>
      <c r="K9246" s="111"/>
      <c r="L9246" s="111"/>
      <c r="M9246" s="111"/>
      <c r="N9246" s="111"/>
      <c r="O9246" s="112"/>
      <c r="AF9246" s="109"/>
      <c r="AG9246" s="109"/>
      <c r="AH9246" s="109"/>
      <c r="AN9246" s="109"/>
      <c r="AO9246" s="109"/>
      <c r="AP9246" s="109"/>
      <c r="BF9246" s="305"/>
      <c r="BG9246" s="305"/>
      <c r="BJ9246" s="344"/>
      <c r="BK9246" s="344"/>
      <c r="BS9246" s="305"/>
      <c r="BT9246" s="305"/>
      <c r="BU9246" s="305"/>
      <c r="BV9246" s="305"/>
      <c r="BW9246" s="305"/>
      <c r="BX9246" s="305"/>
      <c r="BY9246" s="305"/>
      <c r="BZ9246" s="305"/>
      <c r="CA9246" s="305"/>
      <c r="CE9246" s="110"/>
    </row>
    <row r="9247" spans="9:83" s="108" customFormat="1" x14ac:dyDescent="0.25">
      <c r="I9247" s="111"/>
      <c r="J9247" s="111"/>
      <c r="K9247" s="111"/>
      <c r="L9247" s="111"/>
      <c r="M9247" s="111"/>
      <c r="N9247" s="111"/>
      <c r="O9247" s="112"/>
      <c r="AF9247" s="109"/>
      <c r="AG9247" s="109"/>
      <c r="AH9247" s="109"/>
      <c r="AN9247" s="109"/>
      <c r="AO9247" s="109"/>
      <c r="AP9247" s="109"/>
      <c r="BF9247" s="305"/>
      <c r="BG9247" s="305"/>
      <c r="BJ9247" s="344"/>
      <c r="BK9247" s="344"/>
      <c r="BS9247" s="305"/>
      <c r="BT9247" s="305"/>
      <c r="BU9247" s="305"/>
      <c r="BV9247" s="305"/>
      <c r="BW9247" s="305"/>
      <c r="BX9247" s="305"/>
      <c r="BY9247" s="305"/>
      <c r="BZ9247" s="305"/>
      <c r="CA9247" s="305"/>
      <c r="CE9247" s="110"/>
    </row>
    <row r="9248" spans="9:83" s="108" customFormat="1" x14ac:dyDescent="0.25">
      <c r="I9248" s="111"/>
      <c r="J9248" s="111"/>
      <c r="K9248" s="111"/>
      <c r="L9248" s="111"/>
      <c r="M9248" s="111"/>
      <c r="N9248" s="111"/>
      <c r="O9248" s="112"/>
      <c r="AF9248" s="109"/>
      <c r="AG9248" s="109"/>
      <c r="AH9248" s="109"/>
      <c r="AN9248" s="109"/>
      <c r="AO9248" s="109"/>
      <c r="AP9248" s="109"/>
      <c r="BF9248" s="305"/>
      <c r="BG9248" s="305"/>
      <c r="BJ9248" s="344"/>
      <c r="BK9248" s="344"/>
      <c r="BS9248" s="305"/>
      <c r="BT9248" s="305"/>
      <c r="BU9248" s="305"/>
      <c r="BV9248" s="305"/>
      <c r="BW9248" s="305"/>
      <c r="BX9248" s="305"/>
      <c r="BY9248" s="305"/>
      <c r="BZ9248" s="305"/>
      <c r="CA9248" s="305"/>
      <c r="CE9248" s="110"/>
    </row>
    <row r="9249" spans="9:83" s="108" customFormat="1" x14ac:dyDescent="0.25">
      <c r="I9249" s="111"/>
      <c r="J9249" s="111"/>
      <c r="K9249" s="111"/>
      <c r="L9249" s="111"/>
      <c r="M9249" s="111"/>
      <c r="N9249" s="111"/>
      <c r="O9249" s="112"/>
      <c r="AF9249" s="109"/>
      <c r="AG9249" s="109"/>
      <c r="AH9249" s="109"/>
      <c r="AN9249" s="109"/>
      <c r="AO9249" s="109"/>
      <c r="AP9249" s="109"/>
      <c r="BF9249" s="305"/>
      <c r="BG9249" s="305"/>
      <c r="BJ9249" s="344"/>
      <c r="BK9249" s="344"/>
      <c r="BS9249" s="305"/>
      <c r="BT9249" s="305"/>
      <c r="BU9249" s="305"/>
      <c r="BV9249" s="305"/>
      <c r="BW9249" s="305"/>
      <c r="BX9249" s="305"/>
      <c r="BY9249" s="305"/>
      <c r="BZ9249" s="305"/>
      <c r="CA9249" s="305"/>
      <c r="CE9249" s="110"/>
    </row>
    <row r="9250" spans="9:83" s="108" customFormat="1" x14ac:dyDescent="0.25">
      <c r="I9250" s="111"/>
      <c r="J9250" s="111"/>
      <c r="K9250" s="111"/>
      <c r="L9250" s="111"/>
      <c r="M9250" s="111"/>
      <c r="N9250" s="111"/>
      <c r="O9250" s="112"/>
      <c r="AF9250" s="109"/>
      <c r="AG9250" s="109"/>
      <c r="AH9250" s="109"/>
      <c r="AN9250" s="109"/>
      <c r="AO9250" s="109"/>
      <c r="AP9250" s="109"/>
      <c r="BF9250" s="305"/>
      <c r="BG9250" s="305"/>
      <c r="BJ9250" s="344"/>
      <c r="BK9250" s="344"/>
      <c r="BS9250" s="305"/>
      <c r="BT9250" s="305"/>
      <c r="BU9250" s="305"/>
      <c r="BV9250" s="305"/>
      <c r="BW9250" s="305"/>
      <c r="BX9250" s="305"/>
      <c r="BY9250" s="305"/>
      <c r="BZ9250" s="305"/>
      <c r="CA9250" s="305"/>
      <c r="CE9250" s="110"/>
    </row>
    <row r="9251" spans="9:83" s="108" customFormat="1" x14ac:dyDescent="0.25">
      <c r="I9251" s="111"/>
      <c r="J9251" s="111"/>
      <c r="K9251" s="111"/>
      <c r="L9251" s="111"/>
      <c r="M9251" s="111"/>
      <c r="N9251" s="111"/>
      <c r="O9251" s="112"/>
      <c r="AF9251" s="109"/>
      <c r="AG9251" s="109"/>
      <c r="AH9251" s="109"/>
      <c r="AN9251" s="109"/>
      <c r="AO9251" s="109"/>
      <c r="AP9251" s="109"/>
      <c r="BF9251" s="305"/>
      <c r="BG9251" s="305"/>
      <c r="BJ9251" s="344"/>
      <c r="BK9251" s="344"/>
      <c r="BS9251" s="305"/>
      <c r="BT9251" s="305"/>
      <c r="BU9251" s="305"/>
      <c r="BV9251" s="305"/>
      <c r="BW9251" s="305"/>
      <c r="BX9251" s="305"/>
      <c r="BY9251" s="305"/>
      <c r="BZ9251" s="305"/>
      <c r="CA9251" s="305"/>
      <c r="CE9251" s="110"/>
    </row>
    <row r="9252" spans="9:83" s="108" customFormat="1" x14ac:dyDescent="0.25">
      <c r="I9252" s="111"/>
      <c r="J9252" s="111"/>
      <c r="K9252" s="111"/>
      <c r="L9252" s="111"/>
      <c r="M9252" s="111"/>
      <c r="N9252" s="111"/>
      <c r="O9252" s="112"/>
      <c r="AF9252" s="109"/>
      <c r="AG9252" s="109"/>
      <c r="AH9252" s="109"/>
      <c r="AN9252" s="109"/>
      <c r="AO9252" s="109"/>
      <c r="AP9252" s="109"/>
      <c r="BF9252" s="305"/>
      <c r="BG9252" s="305"/>
      <c r="BJ9252" s="344"/>
      <c r="BK9252" s="344"/>
      <c r="BS9252" s="305"/>
      <c r="BT9252" s="305"/>
      <c r="BU9252" s="305"/>
      <c r="BV9252" s="305"/>
      <c r="BW9252" s="305"/>
      <c r="BX9252" s="305"/>
      <c r="BY9252" s="305"/>
      <c r="BZ9252" s="305"/>
      <c r="CA9252" s="305"/>
      <c r="CE9252" s="110"/>
    </row>
    <row r="9253" spans="9:83" s="108" customFormat="1" x14ac:dyDescent="0.25">
      <c r="I9253" s="111"/>
      <c r="J9253" s="111"/>
      <c r="K9253" s="111"/>
      <c r="L9253" s="111"/>
      <c r="M9253" s="111"/>
      <c r="N9253" s="111"/>
      <c r="O9253" s="112"/>
      <c r="AF9253" s="109"/>
      <c r="AG9253" s="109"/>
      <c r="AH9253" s="109"/>
      <c r="AN9253" s="109"/>
      <c r="AO9253" s="109"/>
      <c r="AP9253" s="109"/>
      <c r="BF9253" s="305"/>
      <c r="BG9253" s="305"/>
      <c r="BJ9253" s="344"/>
      <c r="BK9253" s="344"/>
      <c r="BS9253" s="305"/>
      <c r="BT9253" s="305"/>
      <c r="BU9253" s="305"/>
      <c r="BV9253" s="305"/>
      <c r="BW9253" s="305"/>
      <c r="BX9253" s="305"/>
      <c r="BY9253" s="305"/>
      <c r="BZ9253" s="305"/>
      <c r="CA9253" s="305"/>
      <c r="CE9253" s="110"/>
    </row>
    <row r="9254" spans="9:83" s="108" customFormat="1" x14ac:dyDescent="0.25">
      <c r="I9254" s="111"/>
      <c r="J9254" s="111"/>
      <c r="K9254" s="111"/>
      <c r="L9254" s="111"/>
      <c r="M9254" s="111"/>
      <c r="N9254" s="111"/>
      <c r="O9254" s="112"/>
      <c r="AF9254" s="109"/>
      <c r="AG9254" s="109"/>
      <c r="AH9254" s="109"/>
      <c r="AN9254" s="109"/>
      <c r="AO9254" s="109"/>
      <c r="AP9254" s="109"/>
      <c r="BF9254" s="305"/>
      <c r="BG9254" s="305"/>
      <c r="BJ9254" s="344"/>
      <c r="BK9254" s="344"/>
      <c r="BS9254" s="305"/>
      <c r="BT9254" s="305"/>
      <c r="BU9254" s="305"/>
      <c r="BV9254" s="305"/>
      <c r="BW9254" s="305"/>
      <c r="BX9254" s="305"/>
      <c r="BY9254" s="305"/>
      <c r="BZ9254" s="305"/>
      <c r="CA9254" s="305"/>
      <c r="CE9254" s="110"/>
    </row>
    <row r="9255" spans="9:83" s="108" customFormat="1" x14ac:dyDescent="0.25">
      <c r="I9255" s="111"/>
      <c r="J9255" s="111"/>
      <c r="K9255" s="111"/>
      <c r="L9255" s="111"/>
      <c r="M9255" s="111"/>
      <c r="N9255" s="111"/>
      <c r="O9255" s="112"/>
      <c r="AF9255" s="109"/>
      <c r="AG9255" s="109"/>
      <c r="AH9255" s="109"/>
      <c r="AN9255" s="109"/>
      <c r="AO9255" s="109"/>
      <c r="AP9255" s="109"/>
      <c r="BF9255" s="305"/>
      <c r="BG9255" s="305"/>
      <c r="BJ9255" s="344"/>
      <c r="BK9255" s="344"/>
      <c r="BS9255" s="305"/>
      <c r="BT9255" s="305"/>
      <c r="BU9255" s="305"/>
      <c r="BV9255" s="305"/>
      <c r="BW9255" s="305"/>
      <c r="BX9255" s="305"/>
      <c r="BY9255" s="305"/>
      <c r="BZ9255" s="305"/>
      <c r="CA9255" s="305"/>
      <c r="CE9255" s="110"/>
    </row>
    <row r="9256" spans="9:83" s="108" customFormat="1" x14ac:dyDescent="0.25">
      <c r="I9256" s="111"/>
      <c r="J9256" s="111"/>
      <c r="K9256" s="111"/>
      <c r="L9256" s="111"/>
      <c r="M9256" s="111"/>
      <c r="N9256" s="111"/>
      <c r="O9256" s="112"/>
      <c r="AF9256" s="109"/>
      <c r="AG9256" s="109"/>
      <c r="AH9256" s="109"/>
      <c r="AN9256" s="109"/>
      <c r="AO9256" s="109"/>
      <c r="AP9256" s="109"/>
      <c r="BF9256" s="305"/>
      <c r="BG9256" s="305"/>
      <c r="BJ9256" s="344"/>
      <c r="BK9256" s="344"/>
      <c r="BS9256" s="305"/>
      <c r="BT9256" s="305"/>
      <c r="BU9256" s="305"/>
      <c r="BV9256" s="305"/>
      <c r="BW9256" s="305"/>
      <c r="BX9256" s="305"/>
      <c r="BY9256" s="305"/>
      <c r="BZ9256" s="305"/>
      <c r="CA9256" s="305"/>
      <c r="CE9256" s="110"/>
    </row>
    <row r="9257" spans="9:83" s="108" customFormat="1" x14ac:dyDescent="0.25">
      <c r="I9257" s="111"/>
      <c r="J9257" s="111"/>
      <c r="K9257" s="111"/>
      <c r="L9257" s="111"/>
      <c r="M9257" s="111"/>
      <c r="N9257" s="111"/>
      <c r="O9257" s="112"/>
      <c r="AF9257" s="109"/>
      <c r="AG9257" s="109"/>
      <c r="AH9257" s="109"/>
      <c r="AN9257" s="109"/>
      <c r="AO9257" s="109"/>
      <c r="AP9257" s="109"/>
      <c r="BF9257" s="305"/>
      <c r="BG9257" s="305"/>
      <c r="BJ9257" s="344"/>
      <c r="BK9257" s="344"/>
      <c r="BS9257" s="305"/>
      <c r="BT9257" s="305"/>
      <c r="BU9257" s="305"/>
      <c r="BV9257" s="305"/>
      <c r="BW9257" s="305"/>
      <c r="BX9257" s="305"/>
      <c r="BY9257" s="305"/>
      <c r="BZ9257" s="305"/>
      <c r="CA9257" s="305"/>
      <c r="CE9257" s="110"/>
    </row>
    <row r="9258" spans="9:83" s="108" customFormat="1" x14ac:dyDescent="0.25">
      <c r="I9258" s="111"/>
      <c r="J9258" s="111"/>
      <c r="K9258" s="111"/>
      <c r="L9258" s="111"/>
      <c r="M9258" s="111"/>
      <c r="N9258" s="111"/>
      <c r="O9258" s="112"/>
      <c r="AF9258" s="109"/>
      <c r="AG9258" s="109"/>
      <c r="AH9258" s="109"/>
      <c r="AN9258" s="109"/>
      <c r="AO9258" s="109"/>
      <c r="AP9258" s="109"/>
      <c r="BF9258" s="305"/>
      <c r="BG9258" s="305"/>
      <c r="BJ9258" s="344"/>
      <c r="BK9258" s="344"/>
      <c r="BS9258" s="305"/>
      <c r="BT9258" s="305"/>
      <c r="BU9258" s="305"/>
      <c r="BV9258" s="305"/>
      <c r="BW9258" s="305"/>
      <c r="BX9258" s="305"/>
      <c r="BY9258" s="305"/>
      <c r="BZ9258" s="305"/>
      <c r="CA9258" s="305"/>
      <c r="CE9258" s="110"/>
    </row>
    <row r="9259" spans="9:83" s="108" customFormat="1" x14ac:dyDescent="0.25">
      <c r="I9259" s="111"/>
      <c r="J9259" s="111"/>
      <c r="K9259" s="111"/>
      <c r="L9259" s="111"/>
      <c r="M9259" s="111"/>
      <c r="N9259" s="111"/>
      <c r="O9259" s="112"/>
      <c r="AF9259" s="109"/>
      <c r="AG9259" s="109"/>
      <c r="AH9259" s="109"/>
      <c r="AN9259" s="109"/>
      <c r="AO9259" s="109"/>
      <c r="AP9259" s="109"/>
      <c r="BF9259" s="305"/>
      <c r="BG9259" s="305"/>
      <c r="BJ9259" s="344"/>
      <c r="BK9259" s="344"/>
      <c r="BS9259" s="305"/>
      <c r="BT9259" s="305"/>
      <c r="BU9259" s="305"/>
      <c r="BV9259" s="305"/>
      <c r="BW9259" s="305"/>
      <c r="BX9259" s="305"/>
      <c r="BY9259" s="305"/>
      <c r="BZ9259" s="305"/>
      <c r="CA9259" s="305"/>
      <c r="CE9259" s="110"/>
    </row>
    <row r="9260" spans="9:83" s="108" customFormat="1" x14ac:dyDescent="0.25">
      <c r="I9260" s="111"/>
      <c r="J9260" s="111"/>
      <c r="K9260" s="111"/>
      <c r="L9260" s="111"/>
      <c r="M9260" s="111"/>
      <c r="N9260" s="111"/>
      <c r="O9260" s="112"/>
      <c r="AF9260" s="109"/>
      <c r="AG9260" s="109"/>
      <c r="AH9260" s="109"/>
      <c r="AN9260" s="109"/>
      <c r="AO9260" s="109"/>
      <c r="AP9260" s="109"/>
      <c r="BF9260" s="305"/>
      <c r="BG9260" s="305"/>
      <c r="BJ9260" s="344"/>
      <c r="BK9260" s="344"/>
      <c r="BS9260" s="305"/>
      <c r="BT9260" s="305"/>
      <c r="BU9260" s="305"/>
      <c r="BV9260" s="305"/>
      <c r="BW9260" s="305"/>
      <c r="BX9260" s="305"/>
      <c r="BY9260" s="305"/>
      <c r="BZ9260" s="305"/>
      <c r="CA9260" s="305"/>
      <c r="CE9260" s="110"/>
    </row>
    <row r="9261" spans="9:83" s="108" customFormat="1" x14ac:dyDescent="0.25">
      <c r="I9261" s="111"/>
      <c r="J9261" s="111"/>
      <c r="K9261" s="111"/>
      <c r="L9261" s="111"/>
      <c r="M9261" s="111"/>
      <c r="N9261" s="111"/>
      <c r="O9261" s="112"/>
      <c r="AF9261" s="109"/>
      <c r="AG9261" s="109"/>
      <c r="AH9261" s="109"/>
      <c r="AN9261" s="109"/>
      <c r="AO9261" s="109"/>
      <c r="AP9261" s="109"/>
      <c r="BF9261" s="305"/>
      <c r="BG9261" s="305"/>
      <c r="BJ9261" s="344"/>
      <c r="BK9261" s="344"/>
      <c r="BS9261" s="305"/>
      <c r="BT9261" s="305"/>
      <c r="BU9261" s="305"/>
      <c r="BV9261" s="305"/>
      <c r="BW9261" s="305"/>
      <c r="BX9261" s="305"/>
      <c r="BY9261" s="305"/>
      <c r="BZ9261" s="305"/>
      <c r="CA9261" s="305"/>
      <c r="CE9261" s="110"/>
    </row>
    <row r="9262" spans="9:83" s="108" customFormat="1" x14ac:dyDescent="0.25">
      <c r="I9262" s="111"/>
      <c r="J9262" s="111"/>
      <c r="K9262" s="111"/>
      <c r="L9262" s="111"/>
      <c r="M9262" s="111"/>
      <c r="N9262" s="111"/>
      <c r="O9262" s="112"/>
      <c r="AF9262" s="109"/>
      <c r="AG9262" s="109"/>
      <c r="AH9262" s="109"/>
      <c r="AN9262" s="109"/>
      <c r="AO9262" s="109"/>
      <c r="AP9262" s="109"/>
      <c r="BF9262" s="305"/>
      <c r="BG9262" s="305"/>
      <c r="BJ9262" s="344"/>
      <c r="BK9262" s="344"/>
      <c r="BS9262" s="305"/>
      <c r="BT9262" s="305"/>
      <c r="BU9262" s="305"/>
      <c r="BV9262" s="305"/>
      <c r="BW9262" s="305"/>
      <c r="BX9262" s="305"/>
      <c r="BY9262" s="305"/>
      <c r="BZ9262" s="305"/>
      <c r="CA9262" s="305"/>
      <c r="CE9262" s="110"/>
    </row>
    <row r="9263" spans="9:83" s="108" customFormat="1" x14ac:dyDescent="0.25">
      <c r="I9263" s="111"/>
      <c r="J9263" s="111"/>
      <c r="K9263" s="111"/>
      <c r="L9263" s="111"/>
      <c r="M9263" s="111"/>
      <c r="N9263" s="111"/>
      <c r="O9263" s="112"/>
      <c r="AF9263" s="109"/>
      <c r="AG9263" s="109"/>
      <c r="AH9263" s="109"/>
      <c r="AN9263" s="109"/>
      <c r="AO9263" s="109"/>
      <c r="AP9263" s="109"/>
      <c r="BF9263" s="305"/>
      <c r="BG9263" s="305"/>
      <c r="BJ9263" s="344"/>
      <c r="BK9263" s="344"/>
      <c r="BS9263" s="305"/>
      <c r="BT9263" s="305"/>
      <c r="BU9263" s="305"/>
      <c r="BV9263" s="305"/>
      <c r="BW9263" s="305"/>
      <c r="BX9263" s="305"/>
      <c r="BY9263" s="305"/>
      <c r="BZ9263" s="305"/>
      <c r="CA9263" s="305"/>
      <c r="CE9263" s="110"/>
    </row>
    <row r="9264" spans="9:83" s="108" customFormat="1" x14ac:dyDescent="0.25">
      <c r="I9264" s="111"/>
      <c r="J9264" s="111"/>
      <c r="K9264" s="111"/>
      <c r="L9264" s="111"/>
      <c r="M9264" s="111"/>
      <c r="N9264" s="111"/>
      <c r="O9264" s="112"/>
      <c r="AF9264" s="109"/>
      <c r="AG9264" s="109"/>
      <c r="AH9264" s="109"/>
      <c r="AN9264" s="109"/>
      <c r="AO9264" s="109"/>
      <c r="AP9264" s="109"/>
      <c r="BF9264" s="305"/>
      <c r="BG9264" s="305"/>
      <c r="BJ9264" s="344"/>
      <c r="BK9264" s="344"/>
      <c r="BS9264" s="305"/>
      <c r="BT9264" s="305"/>
      <c r="BU9264" s="305"/>
      <c r="BV9264" s="305"/>
      <c r="BW9264" s="305"/>
      <c r="BX9264" s="305"/>
      <c r="BY9264" s="305"/>
      <c r="BZ9264" s="305"/>
      <c r="CA9264" s="305"/>
      <c r="CE9264" s="110"/>
    </row>
    <row r="9265" spans="9:83" s="108" customFormat="1" x14ac:dyDescent="0.25">
      <c r="I9265" s="111"/>
      <c r="J9265" s="111"/>
      <c r="K9265" s="111"/>
      <c r="L9265" s="111"/>
      <c r="M9265" s="111"/>
      <c r="N9265" s="111"/>
      <c r="O9265" s="112"/>
      <c r="AF9265" s="109"/>
      <c r="AG9265" s="109"/>
      <c r="AH9265" s="109"/>
      <c r="AN9265" s="109"/>
      <c r="AO9265" s="109"/>
      <c r="AP9265" s="109"/>
      <c r="BF9265" s="305"/>
      <c r="BG9265" s="305"/>
      <c r="BJ9265" s="344"/>
      <c r="BK9265" s="344"/>
      <c r="BS9265" s="305"/>
      <c r="BT9265" s="305"/>
      <c r="BU9265" s="305"/>
      <c r="BV9265" s="305"/>
      <c r="BW9265" s="305"/>
      <c r="BX9265" s="305"/>
      <c r="BY9265" s="305"/>
      <c r="BZ9265" s="305"/>
      <c r="CA9265" s="305"/>
      <c r="CE9265" s="110"/>
    </row>
    <row r="9266" spans="9:83" s="108" customFormat="1" x14ac:dyDescent="0.25">
      <c r="I9266" s="111"/>
      <c r="J9266" s="111"/>
      <c r="K9266" s="111"/>
      <c r="L9266" s="111"/>
      <c r="M9266" s="111"/>
      <c r="N9266" s="111"/>
      <c r="O9266" s="112"/>
      <c r="AF9266" s="109"/>
      <c r="AG9266" s="109"/>
      <c r="AH9266" s="109"/>
      <c r="AN9266" s="109"/>
      <c r="AO9266" s="109"/>
      <c r="AP9266" s="109"/>
      <c r="BF9266" s="305"/>
      <c r="BG9266" s="305"/>
      <c r="BJ9266" s="344"/>
      <c r="BK9266" s="344"/>
      <c r="BS9266" s="305"/>
      <c r="BT9266" s="305"/>
      <c r="BU9266" s="305"/>
      <c r="BV9266" s="305"/>
      <c r="BW9266" s="305"/>
      <c r="BX9266" s="305"/>
      <c r="BY9266" s="305"/>
      <c r="BZ9266" s="305"/>
      <c r="CA9266" s="305"/>
      <c r="CE9266" s="110"/>
    </row>
    <row r="9267" spans="9:83" s="108" customFormat="1" x14ac:dyDescent="0.25">
      <c r="I9267" s="111"/>
      <c r="J9267" s="111"/>
      <c r="K9267" s="111"/>
      <c r="L9267" s="111"/>
      <c r="M9267" s="111"/>
      <c r="N9267" s="111"/>
      <c r="O9267" s="112"/>
      <c r="AF9267" s="109"/>
      <c r="AG9267" s="109"/>
      <c r="AH9267" s="109"/>
      <c r="AN9267" s="109"/>
      <c r="AO9267" s="109"/>
      <c r="AP9267" s="109"/>
      <c r="BF9267" s="305"/>
      <c r="BG9267" s="305"/>
      <c r="BJ9267" s="344"/>
      <c r="BK9267" s="344"/>
      <c r="BS9267" s="305"/>
      <c r="BT9267" s="305"/>
      <c r="BU9267" s="305"/>
      <c r="BV9267" s="305"/>
      <c r="BW9267" s="305"/>
      <c r="BX9267" s="305"/>
      <c r="BY9267" s="305"/>
      <c r="BZ9267" s="305"/>
      <c r="CA9267" s="305"/>
      <c r="CE9267" s="110"/>
    </row>
    <row r="9268" spans="9:83" s="108" customFormat="1" x14ac:dyDescent="0.25">
      <c r="I9268" s="111"/>
      <c r="J9268" s="111"/>
      <c r="K9268" s="111"/>
      <c r="L9268" s="111"/>
      <c r="M9268" s="111"/>
      <c r="N9268" s="111"/>
      <c r="O9268" s="112"/>
      <c r="AF9268" s="109"/>
      <c r="AG9268" s="109"/>
      <c r="AH9268" s="109"/>
      <c r="AN9268" s="109"/>
      <c r="AO9268" s="109"/>
      <c r="AP9268" s="109"/>
      <c r="BF9268" s="305"/>
      <c r="BG9268" s="305"/>
      <c r="BJ9268" s="344"/>
      <c r="BK9268" s="344"/>
      <c r="BS9268" s="305"/>
      <c r="BT9268" s="305"/>
      <c r="BU9268" s="305"/>
      <c r="BV9268" s="305"/>
      <c r="BW9268" s="305"/>
      <c r="BX9268" s="305"/>
      <c r="BY9268" s="305"/>
      <c r="BZ9268" s="305"/>
      <c r="CA9268" s="305"/>
      <c r="CE9268" s="110"/>
    </row>
    <row r="9269" spans="9:83" s="108" customFormat="1" x14ac:dyDescent="0.25">
      <c r="I9269" s="111"/>
      <c r="J9269" s="111"/>
      <c r="K9269" s="111"/>
      <c r="L9269" s="111"/>
      <c r="M9269" s="111"/>
      <c r="N9269" s="111"/>
      <c r="O9269" s="112"/>
      <c r="AF9269" s="109"/>
      <c r="AG9269" s="109"/>
      <c r="AH9269" s="109"/>
      <c r="AN9269" s="109"/>
      <c r="AO9269" s="109"/>
      <c r="AP9269" s="109"/>
      <c r="BF9269" s="305"/>
      <c r="BG9269" s="305"/>
      <c r="BJ9269" s="344"/>
      <c r="BK9269" s="344"/>
      <c r="BS9269" s="305"/>
      <c r="BT9269" s="305"/>
      <c r="BU9269" s="305"/>
      <c r="BV9269" s="305"/>
      <c r="BW9269" s="305"/>
      <c r="BX9269" s="305"/>
      <c r="BY9269" s="305"/>
      <c r="BZ9269" s="305"/>
      <c r="CA9269" s="305"/>
      <c r="CE9269" s="110"/>
    </row>
    <row r="9270" spans="9:83" s="108" customFormat="1" x14ac:dyDescent="0.25">
      <c r="I9270" s="111"/>
      <c r="J9270" s="111"/>
      <c r="K9270" s="111"/>
      <c r="L9270" s="111"/>
      <c r="M9270" s="111"/>
      <c r="N9270" s="111"/>
      <c r="O9270" s="112"/>
      <c r="AF9270" s="109"/>
      <c r="AG9270" s="109"/>
      <c r="AH9270" s="109"/>
      <c r="AN9270" s="109"/>
      <c r="AO9270" s="109"/>
      <c r="AP9270" s="109"/>
      <c r="BF9270" s="305"/>
      <c r="BG9270" s="305"/>
      <c r="BJ9270" s="344"/>
      <c r="BK9270" s="344"/>
      <c r="BS9270" s="305"/>
      <c r="BT9270" s="305"/>
      <c r="BU9270" s="305"/>
      <c r="BV9270" s="305"/>
      <c r="BW9270" s="305"/>
      <c r="BX9270" s="305"/>
      <c r="BY9270" s="305"/>
      <c r="BZ9270" s="305"/>
      <c r="CA9270" s="305"/>
      <c r="CE9270" s="110"/>
    </row>
    <row r="9271" spans="9:83" s="108" customFormat="1" x14ac:dyDescent="0.25">
      <c r="I9271" s="111"/>
      <c r="J9271" s="111"/>
      <c r="K9271" s="111"/>
      <c r="L9271" s="111"/>
      <c r="M9271" s="111"/>
      <c r="N9271" s="111"/>
      <c r="O9271" s="112"/>
      <c r="AF9271" s="109"/>
      <c r="AG9271" s="109"/>
      <c r="AH9271" s="109"/>
      <c r="AN9271" s="109"/>
      <c r="AO9271" s="109"/>
      <c r="AP9271" s="109"/>
      <c r="BF9271" s="305"/>
      <c r="BG9271" s="305"/>
      <c r="BJ9271" s="344"/>
      <c r="BK9271" s="344"/>
      <c r="BS9271" s="305"/>
      <c r="BT9271" s="305"/>
      <c r="BU9271" s="305"/>
      <c r="BV9271" s="305"/>
      <c r="BW9271" s="305"/>
      <c r="BX9271" s="305"/>
      <c r="BY9271" s="305"/>
      <c r="BZ9271" s="305"/>
      <c r="CA9271" s="305"/>
      <c r="CE9271" s="110"/>
    </row>
    <row r="9272" spans="9:83" s="108" customFormat="1" x14ac:dyDescent="0.25">
      <c r="I9272" s="111"/>
      <c r="J9272" s="111"/>
      <c r="K9272" s="111"/>
      <c r="L9272" s="111"/>
      <c r="M9272" s="111"/>
      <c r="N9272" s="111"/>
      <c r="O9272" s="112"/>
      <c r="AF9272" s="109"/>
      <c r="AG9272" s="109"/>
      <c r="AH9272" s="109"/>
      <c r="AN9272" s="109"/>
      <c r="AO9272" s="109"/>
      <c r="AP9272" s="109"/>
      <c r="BF9272" s="305"/>
      <c r="BG9272" s="305"/>
      <c r="BJ9272" s="344"/>
      <c r="BK9272" s="344"/>
      <c r="BS9272" s="305"/>
      <c r="BT9272" s="305"/>
      <c r="BU9272" s="305"/>
      <c r="BV9272" s="305"/>
      <c r="BW9272" s="305"/>
      <c r="BX9272" s="305"/>
      <c r="BY9272" s="305"/>
      <c r="BZ9272" s="305"/>
      <c r="CA9272" s="305"/>
      <c r="CE9272" s="110"/>
    </row>
    <row r="9273" spans="9:83" s="108" customFormat="1" x14ac:dyDescent="0.25">
      <c r="I9273" s="111"/>
      <c r="J9273" s="111"/>
      <c r="K9273" s="111"/>
      <c r="L9273" s="111"/>
      <c r="M9273" s="111"/>
      <c r="N9273" s="111"/>
      <c r="O9273" s="112"/>
      <c r="AF9273" s="109"/>
      <c r="AG9273" s="109"/>
      <c r="AH9273" s="109"/>
      <c r="AN9273" s="109"/>
      <c r="AO9273" s="109"/>
      <c r="AP9273" s="109"/>
      <c r="BF9273" s="305"/>
      <c r="BG9273" s="305"/>
      <c r="BJ9273" s="344"/>
      <c r="BK9273" s="344"/>
      <c r="BS9273" s="305"/>
      <c r="BT9273" s="305"/>
      <c r="BU9273" s="305"/>
      <c r="BV9273" s="305"/>
      <c r="BW9273" s="305"/>
      <c r="BX9273" s="305"/>
      <c r="BY9273" s="305"/>
      <c r="BZ9273" s="305"/>
      <c r="CA9273" s="305"/>
      <c r="CE9273" s="110"/>
    </row>
    <row r="9274" spans="9:83" s="108" customFormat="1" x14ac:dyDescent="0.25">
      <c r="I9274" s="111"/>
      <c r="J9274" s="111"/>
      <c r="K9274" s="111"/>
      <c r="L9274" s="111"/>
      <c r="M9274" s="111"/>
      <c r="N9274" s="111"/>
      <c r="O9274" s="112"/>
      <c r="AF9274" s="109"/>
      <c r="AG9274" s="109"/>
      <c r="AH9274" s="109"/>
      <c r="AN9274" s="109"/>
      <c r="AO9274" s="109"/>
      <c r="AP9274" s="109"/>
      <c r="BF9274" s="305"/>
      <c r="BG9274" s="305"/>
      <c r="BJ9274" s="344"/>
      <c r="BK9274" s="344"/>
      <c r="BS9274" s="305"/>
      <c r="BT9274" s="305"/>
      <c r="BU9274" s="305"/>
      <c r="BV9274" s="305"/>
      <c r="BW9274" s="305"/>
      <c r="BX9274" s="305"/>
      <c r="BY9274" s="305"/>
      <c r="BZ9274" s="305"/>
      <c r="CA9274" s="305"/>
      <c r="CE9274" s="110"/>
    </row>
    <row r="9275" spans="9:83" s="108" customFormat="1" x14ac:dyDescent="0.25">
      <c r="I9275" s="111"/>
      <c r="J9275" s="111"/>
      <c r="K9275" s="111"/>
      <c r="L9275" s="111"/>
      <c r="M9275" s="111"/>
      <c r="N9275" s="111"/>
      <c r="O9275" s="112"/>
      <c r="AF9275" s="109"/>
      <c r="AG9275" s="109"/>
      <c r="AH9275" s="109"/>
      <c r="AN9275" s="109"/>
      <c r="AO9275" s="109"/>
      <c r="AP9275" s="109"/>
      <c r="BF9275" s="305"/>
      <c r="BG9275" s="305"/>
      <c r="BJ9275" s="344"/>
      <c r="BK9275" s="344"/>
      <c r="BS9275" s="305"/>
      <c r="BT9275" s="305"/>
      <c r="BU9275" s="305"/>
      <c r="BV9275" s="305"/>
      <c r="BW9275" s="305"/>
      <c r="BX9275" s="305"/>
      <c r="BY9275" s="305"/>
      <c r="BZ9275" s="305"/>
      <c r="CA9275" s="305"/>
      <c r="CE9275" s="110"/>
    </row>
    <row r="9276" spans="9:83" s="108" customFormat="1" x14ac:dyDescent="0.25">
      <c r="I9276" s="111"/>
      <c r="J9276" s="111"/>
      <c r="K9276" s="111"/>
      <c r="L9276" s="111"/>
      <c r="M9276" s="111"/>
      <c r="N9276" s="111"/>
      <c r="O9276" s="112"/>
      <c r="AF9276" s="109"/>
      <c r="AG9276" s="109"/>
      <c r="AH9276" s="109"/>
      <c r="AN9276" s="109"/>
      <c r="AO9276" s="109"/>
      <c r="AP9276" s="109"/>
      <c r="BF9276" s="305"/>
      <c r="BG9276" s="305"/>
      <c r="BJ9276" s="344"/>
      <c r="BK9276" s="344"/>
      <c r="BS9276" s="305"/>
      <c r="BT9276" s="305"/>
      <c r="BU9276" s="305"/>
      <c r="BV9276" s="305"/>
      <c r="BW9276" s="305"/>
      <c r="BX9276" s="305"/>
      <c r="BY9276" s="305"/>
      <c r="BZ9276" s="305"/>
      <c r="CA9276" s="305"/>
      <c r="CE9276" s="110"/>
    </row>
    <row r="9277" spans="9:83" s="108" customFormat="1" x14ac:dyDescent="0.25">
      <c r="I9277" s="111"/>
      <c r="J9277" s="111"/>
      <c r="K9277" s="111"/>
      <c r="L9277" s="111"/>
      <c r="M9277" s="111"/>
      <c r="N9277" s="111"/>
      <c r="O9277" s="112"/>
      <c r="AF9277" s="109"/>
      <c r="AG9277" s="109"/>
      <c r="AH9277" s="109"/>
      <c r="AN9277" s="109"/>
      <c r="AO9277" s="109"/>
      <c r="AP9277" s="109"/>
      <c r="BF9277" s="305"/>
      <c r="BG9277" s="305"/>
      <c r="BJ9277" s="344"/>
      <c r="BK9277" s="344"/>
      <c r="BS9277" s="305"/>
      <c r="BT9277" s="305"/>
      <c r="BU9277" s="305"/>
      <c r="BV9277" s="305"/>
      <c r="BW9277" s="305"/>
      <c r="BX9277" s="305"/>
      <c r="BY9277" s="305"/>
      <c r="BZ9277" s="305"/>
      <c r="CA9277" s="305"/>
      <c r="CE9277" s="110"/>
    </row>
    <row r="9278" spans="9:83" s="108" customFormat="1" x14ac:dyDescent="0.25">
      <c r="I9278" s="111"/>
      <c r="J9278" s="111"/>
      <c r="K9278" s="111"/>
      <c r="L9278" s="111"/>
      <c r="M9278" s="111"/>
      <c r="N9278" s="111"/>
      <c r="O9278" s="112"/>
      <c r="AF9278" s="109"/>
      <c r="AG9278" s="109"/>
      <c r="AH9278" s="109"/>
      <c r="AN9278" s="109"/>
      <c r="AO9278" s="109"/>
      <c r="AP9278" s="109"/>
      <c r="BF9278" s="305"/>
      <c r="BG9278" s="305"/>
      <c r="BJ9278" s="344"/>
      <c r="BK9278" s="344"/>
      <c r="BS9278" s="305"/>
      <c r="BT9278" s="305"/>
      <c r="BU9278" s="305"/>
      <c r="BV9278" s="305"/>
      <c r="BW9278" s="305"/>
      <c r="BX9278" s="305"/>
      <c r="BY9278" s="305"/>
      <c r="BZ9278" s="305"/>
      <c r="CA9278" s="305"/>
      <c r="CE9278" s="110"/>
    </row>
    <row r="9279" spans="9:83" s="108" customFormat="1" x14ac:dyDescent="0.25">
      <c r="I9279" s="111"/>
      <c r="J9279" s="111"/>
      <c r="K9279" s="111"/>
      <c r="L9279" s="111"/>
      <c r="M9279" s="111"/>
      <c r="N9279" s="111"/>
      <c r="O9279" s="112"/>
      <c r="AF9279" s="109"/>
      <c r="AG9279" s="109"/>
      <c r="AH9279" s="109"/>
      <c r="AN9279" s="109"/>
      <c r="AO9279" s="109"/>
      <c r="AP9279" s="109"/>
      <c r="BF9279" s="305"/>
      <c r="BG9279" s="305"/>
      <c r="BJ9279" s="344"/>
      <c r="BK9279" s="344"/>
      <c r="BS9279" s="305"/>
      <c r="BT9279" s="305"/>
      <c r="BU9279" s="305"/>
      <c r="BV9279" s="305"/>
      <c r="BW9279" s="305"/>
      <c r="BX9279" s="305"/>
      <c r="BY9279" s="305"/>
      <c r="BZ9279" s="305"/>
      <c r="CA9279" s="305"/>
      <c r="CE9279" s="110"/>
    </row>
    <row r="9280" spans="9:83" s="108" customFormat="1" x14ac:dyDescent="0.25">
      <c r="I9280" s="111"/>
      <c r="J9280" s="111"/>
      <c r="K9280" s="111"/>
      <c r="L9280" s="111"/>
      <c r="M9280" s="111"/>
      <c r="N9280" s="111"/>
      <c r="O9280" s="112"/>
      <c r="AF9280" s="109"/>
      <c r="AG9280" s="109"/>
      <c r="AH9280" s="109"/>
      <c r="AN9280" s="109"/>
      <c r="AO9280" s="109"/>
      <c r="AP9280" s="109"/>
      <c r="BF9280" s="305"/>
      <c r="BG9280" s="305"/>
      <c r="BJ9280" s="344"/>
      <c r="BK9280" s="344"/>
      <c r="BS9280" s="305"/>
      <c r="BT9280" s="305"/>
      <c r="BU9280" s="305"/>
      <c r="BV9280" s="305"/>
      <c r="BW9280" s="305"/>
      <c r="BX9280" s="305"/>
      <c r="BY9280" s="305"/>
      <c r="BZ9280" s="305"/>
      <c r="CA9280" s="305"/>
      <c r="CE9280" s="110"/>
    </row>
    <row r="9281" spans="9:83" s="108" customFormat="1" x14ac:dyDescent="0.25">
      <c r="I9281" s="111"/>
      <c r="J9281" s="111"/>
      <c r="K9281" s="111"/>
      <c r="L9281" s="111"/>
      <c r="M9281" s="111"/>
      <c r="N9281" s="111"/>
      <c r="O9281" s="112"/>
      <c r="AF9281" s="109"/>
      <c r="AG9281" s="109"/>
      <c r="AH9281" s="109"/>
      <c r="AN9281" s="109"/>
      <c r="AO9281" s="109"/>
      <c r="AP9281" s="109"/>
      <c r="BF9281" s="305"/>
      <c r="BG9281" s="305"/>
      <c r="BJ9281" s="344"/>
      <c r="BK9281" s="344"/>
      <c r="BS9281" s="305"/>
      <c r="BT9281" s="305"/>
      <c r="BU9281" s="305"/>
      <c r="BV9281" s="305"/>
      <c r="BW9281" s="305"/>
      <c r="BX9281" s="305"/>
      <c r="BY9281" s="305"/>
      <c r="BZ9281" s="305"/>
      <c r="CA9281" s="305"/>
      <c r="CE9281" s="110"/>
    </row>
    <row r="9282" spans="9:83" s="108" customFormat="1" x14ac:dyDescent="0.25">
      <c r="I9282" s="111"/>
      <c r="J9282" s="111"/>
      <c r="K9282" s="111"/>
      <c r="L9282" s="111"/>
      <c r="M9282" s="111"/>
      <c r="N9282" s="111"/>
      <c r="O9282" s="112"/>
      <c r="AF9282" s="109"/>
      <c r="AG9282" s="109"/>
      <c r="AH9282" s="109"/>
      <c r="AN9282" s="109"/>
      <c r="AO9282" s="109"/>
      <c r="AP9282" s="109"/>
      <c r="BF9282" s="305"/>
      <c r="BG9282" s="305"/>
      <c r="BJ9282" s="344"/>
      <c r="BK9282" s="344"/>
      <c r="BS9282" s="305"/>
      <c r="BT9282" s="305"/>
      <c r="BU9282" s="305"/>
      <c r="BV9282" s="305"/>
      <c r="BW9282" s="305"/>
      <c r="BX9282" s="305"/>
      <c r="BY9282" s="305"/>
      <c r="BZ9282" s="305"/>
      <c r="CA9282" s="305"/>
      <c r="CE9282" s="110"/>
    </row>
    <row r="9283" spans="9:83" s="108" customFormat="1" x14ac:dyDescent="0.25">
      <c r="I9283" s="111"/>
      <c r="J9283" s="111"/>
      <c r="K9283" s="111"/>
      <c r="L9283" s="111"/>
      <c r="M9283" s="111"/>
      <c r="N9283" s="111"/>
      <c r="O9283" s="112"/>
      <c r="AF9283" s="109"/>
      <c r="AG9283" s="109"/>
      <c r="AH9283" s="109"/>
      <c r="AN9283" s="109"/>
      <c r="AO9283" s="109"/>
      <c r="AP9283" s="109"/>
      <c r="BF9283" s="305"/>
      <c r="BG9283" s="305"/>
      <c r="BJ9283" s="344"/>
      <c r="BK9283" s="344"/>
      <c r="BS9283" s="305"/>
      <c r="BT9283" s="305"/>
      <c r="BU9283" s="305"/>
      <c r="BV9283" s="305"/>
      <c r="BW9283" s="305"/>
      <c r="BX9283" s="305"/>
      <c r="BY9283" s="305"/>
      <c r="BZ9283" s="305"/>
      <c r="CA9283" s="305"/>
      <c r="CE9283" s="110"/>
    </row>
    <row r="9284" spans="9:83" s="108" customFormat="1" x14ac:dyDescent="0.25">
      <c r="I9284" s="111"/>
      <c r="J9284" s="111"/>
      <c r="K9284" s="111"/>
      <c r="L9284" s="111"/>
      <c r="M9284" s="111"/>
      <c r="N9284" s="111"/>
      <c r="O9284" s="112"/>
      <c r="AF9284" s="109"/>
      <c r="AG9284" s="109"/>
      <c r="AH9284" s="109"/>
      <c r="AN9284" s="109"/>
      <c r="AO9284" s="109"/>
      <c r="AP9284" s="109"/>
      <c r="BF9284" s="305"/>
      <c r="BG9284" s="305"/>
      <c r="BJ9284" s="344"/>
      <c r="BK9284" s="344"/>
      <c r="BS9284" s="305"/>
      <c r="BT9284" s="305"/>
      <c r="BU9284" s="305"/>
      <c r="BV9284" s="305"/>
      <c r="BW9284" s="305"/>
      <c r="BX9284" s="305"/>
      <c r="BY9284" s="305"/>
      <c r="BZ9284" s="305"/>
      <c r="CA9284" s="305"/>
      <c r="CE9284" s="110"/>
    </row>
    <row r="9285" spans="9:83" s="108" customFormat="1" x14ac:dyDescent="0.25">
      <c r="I9285" s="111"/>
      <c r="J9285" s="111"/>
      <c r="K9285" s="111"/>
      <c r="L9285" s="111"/>
      <c r="M9285" s="111"/>
      <c r="N9285" s="111"/>
      <c r="O9285" s="112"/>
      <c r="AF9285" s="109"/>
      <c r="AG9285" s="109"/>
      <c r="AH9285" s="109"/>
      <c r="AN9285" s="109"/>
      <c r="AO9285" s="109"/>
      <c r="AP9285" s="109"/>
      <c r="BF9285" s="305"/>
      <c r="BG9285" s="305"/>
      <c r="BJ9285" s="344"/>
      <c r="BK9285" s="344"/>
      <c r="BS9285" s="305"/>
      <c r="BT9285" s="305"/>
      <c r="BU9285" s="305"/>
      <c r="BV9285" s="305"/>
      <c r="BW9285" s="305"/>
      <c r="BX9285" s="305"/>
      <c r="BY9285" s="305"/>
      <c r="BZ9285" s="305"/>
      <c r="CA9285" s="305"/>
      <c r="CE9285" s="110"/>
    </row>
    <row r="9286" spans="9:83" s="108" customFormat="1" x14ac:dyDescent="0.25">
      <c r="I9286" s="111"/>
      <c r="J9286" s="111"/>
      <c r="K9286" s="111"/>
      <c r="L9286" s="111"/>
      <c r="M9286" s="111"/>
      <c r="N9286" s="111"/>
      <c r="O9286" s="112"/>
      <c r="AF9286" s="109"/>
      <c r="AG9286" s="109"/>
      <c r="AH9286" s="109"/>
      <c r="AN9286" s="109"/>
      <c r="AO9286" s="109"/>
      <c r="AP9286" s="109"/>
      <c r="BF9286" s="305"/>
      <c r="BG9286" s="305"/>
      <c r="BJ9286" s="344"/>
      <c r="BK9286" s="344"/>
      <c r="BS9286" s="305"/>
      <c r="BT9286" s="305"/>
      <c r="BU9286" s="305"/>
      <c r="BV9286" s="305"/>
      <c r="BW9286" s="305"/>
      <c r="BX9286" s="305"/>
      <c r="BY9286" s="305"/>
      <c r="BZ9286" s="305"/>
      <c r="CA9286" s="305"/>
      <c r="CE9286" s="110"/>
    </row>
    <row r="9287" spans="9:83" s="108" customFormat="1" x14ac:dyDescent="0.25">
      <c r="I9287" s="111"/>
      <c r="J9287" s="111"/>
      <c r="K9287" s="111"/>
      <c r="L9287" s="111"/>
      <c r="M9287" s="111"/>
      <c r="N9287" s="111"/>
      <c r="O9287" s="112"/>
      <c r="AF9287" s="109"/>
      <c r="AG9287" s="109"/>
      <c r="AH9287" s="109"/>
      <c r="AN9287" s="109"/>
      <c r="AO9287" s="109"/>
      <c r="AP9287" s="109"/>
      <c r="BF9287" s="305"/>
      <c r="BG9287" s="305"/>
      <c r="BJ9287" s="344"/>
      <c r="BK9287" s="344"/>
      <c r="BS9287" s="305"/>
      <c r="BT9287" s="305"/>
      <c r="BU9287" s="305"/>
      <c r="BV9287" s="305"/>
      <c r="BW9287" s="305"/>
      <c r="BX9287" s="305"/>
      <c r="BY9287" s="305"/>
      <c r="BZ9287" s="305"/>
      <c r="CA9287" s="305"/>
      <c r="CE9287" s="110"/>
    </row>
    <row r="9288" spans="9:83" s="108" customFormat="1" x14ac:dyDescent="0.25">
      <c r="I9288" s="111"/>
      <c r="J9288" s="111"/>
      <c r="K9288" s="111"/>
      <c r="L9288" s="111"/>
      <c r="M9288" s="111"/>
      <c r="N9288" s="111"/>
      <c r="O9288" s="112"/>
      <c r="AF9288" s="109"/>
      <c r="AG9288" s="109"/>
      <c r="AH9288" s="109"/>
      <c r="AN9288" s="109"/>
      <c r="AO9288" s="109"/>
      <c r="AP9288" s="109"/>
      <c r="BF9288" s="305"/>
      <c r="BG9288" s="305"/>
      <c r="BJ9288" s="344"/>
      <c r="BK9288" s="344"/>
      <c r="BS9288" s="305"/>
      <c r="BT9288" s="305"/>
      <c r="BU9288" s="305"/>
      <c r="BV9288" s="305"/>
      <c r="BW9288" s="305"/>
      <c r="BX9288" s="305"/>
      <c r="BY9288" s="305"/>
      <c r="BZ9288" s="305"/>
      <c r="CA9288" s="305"/>
      <c r="CE9288" s="110"/>
    </row>
    <row r="9289" spans="9:83" s="108" customFormat="1" x14ac:dyDescent="0.25">
      <c r="I9289" s="111"/>
      <c r="J9289" s="111"/>
      <c r="K9289" s="111"/>
      <c r="L9289" s="111"/>
      <c r="M9289" s="111"/>
      <c r="N9289" s="111"/>
      <c r="O9289" s="112"/>
      <c r="AF9289" s="109"/>
      <c r="AG9289" s="109"/>
      <c r="AH9289" s="109"/>
      <c r="AN9289" s="109"/>
      <c r="AO9289" s="109"/>
      <c r="AP9289" s="109"/>
      <c r="BF9289" s="305"/>
      <c r="BG9289" s="305"/>
      <c r="BJ9289" s="344"/>
      <c r="BK9289" s="344"/>
      <c r="BS9289" s="305"/>
      <c r="BT9289" s="305"/>
      <c r="BU9289" s="305"/>
      <c r="BV9289" s="305"/>
      <c r="BW9289" s="305"/>
      <c r="BX9289" s="305"/>
      <c r="BY9289" s="305"/>
      <c r="BZ9289" s="305"/>
      <c r="CA9289" s="305"/>
      <c r="CE9289" s="110"/>
    </row>
    <row r="9290" spans="9:83" s="108" customFormat="1" x14ac:dyDescent="0.25">
      <c r="I9290" s="111"/>
      <c r="J9290" s="111"/>
      <c r="K9290" s="111"/>
      <c r="L9290" s="111"/>
      <c r="M9290" s="111"/>
      <c r="N9290" s="111"/>
      <c r="O9290" s="112"/>
      <c r="AF9290" s="109"/>
      <c r="AG9290" s="109"/>
      <c r="AH9290" s="109"/>
      <c r="AN9290" s="109"/>
      <c r="AO9290" s="109"/>
      <c r="AP9290" s="109"/>
      <c r="BF9290" s="305"/>
      <c r="BG9290" s="305"/>
      <c r="BJ9290" s="344"/>
      <c r="BK9290" s="344"/>
      <c r="BS9290" s="305"/>
      <c r="BT9290" s="305"/>
      <c r="BU9290" s="305"/>
      <c r="BV9290" s="305"/>
      <c r="BW9290" s="305"/>
      <c r="BX9290" s="305"/>
      <c r="BY9290" s="305"/>
      <c r="BZ9290" s="305"/>
      <c r="CA9290" s="305"/>
      <c r="CE9290" s="110"/>
    </row>
    <row r="9291" spans="9:83" s="108" customFormat="1" x14ac:dyDescent="0.25">
      <c r="I9291" s="111"/>
      <c r="J9291" s="111"/>
      <c r="K9291" s="111"/>
      <c r="L9291" s="111"/>
      <c r="M9291" s="111"/>
      <c r="N9291" s="111"/>
      <c r="O9291" s="112"/>
      <c r="AF9291" s="109"/>
      <c r="AG9291" s="109"/>
      <c r="AH9291" s="109"/>
      <c r="AN9291" s="109"/>
      <c r="AO9291" s="109"/>
      <c r="AP9291" s="109"/>
      <c r="BF9291" s="305"/>
      <c r="BG9291" s="305"/>
      <c r="BJ9291" s="344"/>
      <c r="BK9291" s="344"/>
      <c r="BS9291" s="305"/>
      <c r="BT9291" s="305"/>
      <c r="BU9291" s="305"/>
      <c r="BV9291" s="305"/>
      <c r="BW9291" s="305"/>
      <c r="BX9291" s="305"/>
      <c r="BY9291" s="305"/>
      <c r="BZ9291" s="305"/>
      <c r="CA9291" s="305"/>
      <c r="CE9291" s="110"/>
    </row>
    <row r="9292" spans="9:83" s="108" customFormat="1" x14ac:dyDescent="0.25">
      <c r="I9292" s="111"/>
      <c r="J9292" s="111"/>
      <c r="K9292" s="111"/>
      <c r="L9292" s="111"/>
      <c r="M9292" s="111"/>
      <c r="N9292" s="111"/>
      <c r="O9292" s="112"/>
      <c r="AF9292" s="109"/>
      <c r="AG9292" s="109"/>
      <c r="AH9292" s="109"/>
      <c r="AN9292" s="109"/>
      <c r="AO9292" s="109"/>
      <c r="AP9292" s="109"/>
      <c r="BF9292" s="305"/>
      <c r="BG9292" s="305"/>
      <c r="BJ9292" s="344"/>
      <c r="BK9292" s="344"/>
      <c r="BS9292" s="305"/>
      <c r="BT9292" s="305"/>
      <c r="BU9292" s="305"/>
      <c r="BV9292" s="305"/>
      <c r="BW9292" s="305"/>
      <c r="BX9292" s="305"/>
      <c r="BY9292" s="305"/>
      <c r="BZ9292" s="305"/>
      <c r="CA9292" s="305"/>
      <c r="CE9292" s="110"/>
    </row>
    <row r="9293" spans="9:83" s="108" customFormat="1" x14ac:dyDescent="0.25">
      <c r="I9293" s="111"/>
      <c r="J9293" s="111"/>
      <c r="K9293" s="111"/>
      <c r="L9293" s="111"/>
      <c r="M9293" s="111"/>
      <c r="N9293" s="111"/>
      <c r="O9293" s="112"/>
      <c r="AF9293" s="109"/>
      <c r="AG9293" s="109"/>
      <c r="AH9293" s="109"/>
      <c r="AN9293" s="109"/>
      <c r="AO9293" s="109"/>
      <c r="AP9293" s="109"/>
      <c r="BF9293" s="305"/>
      <c r="BG9293" s="305"/>
      <c r="BJ9293" s="344"/>
      <c r="BK9293" s="344"/>
      <c r="BS9293" s="305"/>
      <c r="BT9293" s="305"/>
      <c r="BU9293" s="305"/>
      <c r="BV9293" s="305"/>
      <c r="BW9293" s="305"/>
      <c r="BX9293" s="305"/>
      <c r="BY9293" s="305"/>
      <c r="BZ9293" s="305"/>
      <c r="CA9293" s="305"/>
      <c r="CE9293" s="110"/>
    </row>
    <row r="9294" spans="9:83" s="108" customFormat="1" x14ac:dyDescent="0.25">
      <c r="I9294" s="111"/>
      <c r="J9294" s="111"/>
      <c r="K9294" s="111"/>
      <c r="L9294" s="111"/>
      <c r="M9294" s="111"/>
      <c r="N9294" s="111"/>
      <c r="O9294" s="112"/>
      <c r="AF9294" s="109"/>
      <c r="AG9294" s="109"/>
      <c r="AH9294" s="109"/>
      <c r="AN9294" s="109"/>
      <c r="AO9294" s="109"/>
      <c r="AP9294" s="109"/>
      <c r="BF9294" s="305"/>
      <c r="BG9294" s="305"/>
      <c r="BJ9294" s="344"/>
      <c r="BK9294" s="344"/>
      <c r="BS9294" s="305"/>
      <c r="BT9294" s="305"/>
      <c r="BU9294" s="305"/>
      <c r="BV9294" s="305"/>
      <c r="BW9294" s="305"/>
      <c r="BX9294" s="305"/>
      <c r="BY9294" s="305"/>
      <c r="BZ9294" s="305"/>
      <c r="CA9294" s="305"/>
      <c r="CE9294" s="110"/>
    </row>
    <row r="9295" spans="9:83" s="108" customFormat="1" x14ac:dyDescent="0.25">
      <c r="I9295" s="111"/>
      <c r="J9295" s="111"/>
      <c r="K9295" s="111"/>
      <c r="L9295" s="111"/>
      <c r="M9295" s="111"/>
      <c r="N9295" s="111"/>
      <c r="O9295" s="112"/>
      <c r="AF9295" s="109"/>
      <c r="AG9295" s="109"/>
      <c r="AH9295" s="109"/>
      <c r="AN9295" s="109"/>
      <c r="AO9295" s="109"/>
      <c r="AP9295" s="109"/>
      <c r="BF9295" s="305"/>
      <c r="BG9295" s="305"/>
      <c r="BJ9295" s="344"/>
      <c r="BK9295" s="344"/>
      <c r="BS9295" s="305"/>
      <c r="BT9295" s="305"/>
      <c r="BU9295" s="305"/>
      <c r="BV9295" s="305"/>
      <c r="BW9295" s="305"/>
      <c r="BX9295" s="305"/>
      <c r="BY9295" s="305"/>
      <c r="BZ9295" s="305"/>
      <c r="CA9295" s="305"/>
      <c r="CE9295" s="110"/>
    </row>
    <row r="9296" spans="9:83" s="108" customFormat="1" x14ac:dyDescent="0.25">
      <c r="I9296" s="111"/>
      <c r="J9296" s="111"/>
      <c r="K9296" s="111"/>
      <c r="L9296" s="111"/>
      <c r="M9296" s="111"/>
      <c r="N9296" s="111"/>
      <c r="O9296" s="112"/>
      <c r="AF9296" s="109"/>
      <c r="AG9296" s="109"/>
      <c r="AH9296" s="109"/>
      <c r="AN9296" s="109"/>
      <c r="AO9296" s="109"/>
      <c r="AP9296" s="109"/>
      <c r="BF9296" s="305"/>
      <c r="BG9296" s="305"/>
      <c r="BJ9296" s="344"/>
      <c r="BK9296" s="344"/>
      <c r="BS9296" s="305"/>
      <c r="BT9296" s="305"/>
      <c r="BU9296" s="305"/>
      <c r="BV9296" s="305"/>
      <c r="BW9296" s="305"/>
      <c r="BX9296" s="305"/>
      <c r="BY9296" s="305"/>
      <c r="BZ9296" s="305"/>
      <c r="CA9296" s="305"/>
      <c r="CE9296" s="110"/>
    </row>
    <row r="9297" spans="9:83" s="108" customFormat="1" x14ac:dyDescent="0.25">
      <c r="I9297" s="111"/>
      <c r="J9297" s="111"/>
      <c r="K9297" s="111"/>
      <c r="L9297" s="111"/>
      <c r="M9297" s="111"/>
      <c r="N9297" s="111"/>
      <c r="O9297" s="112"/>
      <c r="AF9297" s="109"/>
      <c r="AG9297" s="109"/>
      <c r="AH9297" s="109"/>
      <c r="AN9297" s="109"/>
      <c r="AO9297" s="109"/>
      <c r="AP9297" s="109"/>
      <c r="BF9297" s="305"/>
      <c r="BG9297" s="305"/>
      <c r="BJ9297" s="344"/>
      <c r="BK9297" s="344"/>
      <c r="BS9297" s="305"/>
      <c r="BT9297" s="305"/>
      <c r="BU9297" s="305"/>
      <c r="BV9297" s="305"/>
      <c r="BW9297" s="305"/>
      <c r="BX9297" s="305"/>
      <c r="BY9297" s="305"/>
      <c r="BZ9297" s="305"/>
      <c r="CA9297" s="305"/>
      <c r="CE9297" s="110"/>
    </row>
    <row r="9298" spans="9:83" s="108" customFormat="1" x14ac:dyDescent="0.25">
      <c r="I9298" s="111"/>
      <c r="J9298" s="111"/>
      <c r="K9298" s="111"/>
      <c r="L9298" s="111"/>
      <c r="M9298" s="111"/>
      <c r="N9298" s="111"/>
      <c r="O9298" s="112"/>
      <c r="AF9298" s="109"/>
      <c r="AG9298" s="109"/>
      <c r="AH9298" s="109"/>
      <c r="AN9298" s="109"/>
      <c r="AO9298" s="109"/>
      <c r="AP9298" s="109"/>
      <c r="BF9298" s="305"/>
      <c r="BG9298" s="305"/>
      <c r="BJ9298" s="344"/>
      <c r="BK9298" s="344"/>
      <c r="BS9298" s="305"/>
      <c r="BT9298" s="305"/>
      <c r="BU9298" s="305"/>
      <c r="BV9298" s="305"/>
      <c r="BW9298" s="305"/>
      <c r="BX9298" s="305"/>
      <c r="BY9298" s="305"/>
      <c r="BZ9298" s="305"/>
      <c r="CA9298" s="305"/>
      <c r="CE9298" s="110"/>
    </row>
    <row r="9299" spans="9:83" s="108" customFormat="1" x14ac:dyDescent="0.25">
      <c r="I9299" s="111"/>
      <c r="J9299" s="111"/>
      <c r="K9299" s="111"/>
      <c r="L9299" s="111"/>
      <c r="M9299" s="111"/>
      <c r="N9299" s="111"/>
      <c r="O9299" s="112"/>
      <c r="AF9299" s="109"/>
      <c r="AG9299" s="109"/>
      <c r="AH9299" s="109"/>
      <c r="AN9299" s="109"/>
      <c r="AO9299" s="109"/>
      <c r="AP9299" s="109"/>
      <c r="BF9299" s="305"/>
      <c r="BG9299" s="305"/>
      <c r="BJ9299" s="344"/>
      <c r="BK9299" s="344"/>
      <c r="BS9299" s="305"/>
      <c r="BT9299" s="305"/>
      <c r="BU9299" s="305"/>
      <c r="BV9299" s="305"/>
      <c r="BW9299" s="305"/>
      <c r="BX9299" s="305"/>
      <c r="BY9299" s="305"/>
      <c r="BZ9299" s="305"/>
      <c r="CA9299" s="305"/>
      <c r="CE9299" s="110"/>
    </row>
    <row r="9300" spans="9:83" s="108" customFormat="1" x14ac:dyDescent="0.25">
      <c r="I9300" s="111"/>
      <c r="J9300" s="111"/>
      <c r="K9300" s="111"/>
      <c r="L9300" s="111"/>
      <c r="M9300" s="111"/>
      <c r="N9300" s="111"/>
      <c r="O9300" s="112"/>
      <c r="AF9300" s="109"/>
      <c r="AG9300" s="109"/>
      <c r="AH9300" s="109"/>
      <c r="AN9300" s="109"/>
      <c r="AO9300" s="109"/>
      <c r="AP9300" s="109"/>
      <c r="BF9300" s="305"/>
      <c r="BG9300" s="305"/>
      <c r="BJ9300" s="344"/>
      <c r="BK9300" s="344"/>
      <c r="BS9300" s="305"/>
      <c r="BT9300" s="305"/>
      <c r="BU9300" s="305"/>
      <c r="BV9300" s="305"/>
      <c r="BW9300" s="305"/>
      <c r="BX9300" s="305"/>
      <c r="BY9300" s="305"/>
      <c r="BZ9300" s="305"/>
      <c r="CA9300" s="305"/>
      <c r="CE9300" s="110"/>
    </row>
    <row r="9301" spans="9:83" s="108" customFormat="1" x14ac:dyDescent="0.25">
      <c r="I9301" s="111"/>
      <c r="J9301" s="111"/>
      <c r="K9301" s="111"/>
      <c r="L9301" s="111"/>
      <c r="M9301" s="111"/>
      <c r="N9301" s="111"/>
      <c r="O9301" s="112"/>
      <c r="AF9301" s="109"/>
      <c r="AG9301" s="109"/>
      <c r="AH9301" s="109"/>
      <c r="AN9301" s="109"/>
      <c r="AO9301" s="109"/>
      <c r="AP9301" s="109"/>
      <c r="BF9301" s="305"/>
      <c r="BG9301" s="305"/>
      <c r="BJ9301" s="344"/>
      <c r="BK9301" s="344"/>
      <c r="BS9301" s="305"/>
      <c r="BT9301" s="305"/>
      <c r="BU9301" s="305"/>
      <c r="BV9301" s="305"/>
      <c r="BW9301" s="305"/>
      <c r="BX9301" s="305"/>
      <c r="BY9301" s="305"/>
      <c r="BZ9301" s="305"/>
      <c r="CA9301" s="305"/>
      <c r="CE9301" s="110"/>
    </row>
    <row r="9302" spans="9:83" s="108" customFormat="1" x14ac:dyDescent="0.25">
      <c r="I9302" s="111"/>
      <c r="J9302" s="111"/>
      <c r="K9302" s="111"/>
      <c r="L9302" s="111"/>
      <c r="M9302" s="111"/>
      <c r="N9302" s="111"/>
      <c r="O9302" s="112"/>
      <c r="AF9302" s="109"/>
      <c r="AG9302" s="109"/>
      <c r="AH9302" s="109"/>
      <c r="AN9302" s="109"/>
      <c r="AO9302" s="109"/>
      <c r="AP9302" s="109"/>
      <c r="BF9302" s="305"/>
      <c r="BG9302" s="305"/>
      <c r="BJ9302" s="344"/>
      <c r="BK9302" s="344"/>
      <c r="BS9302" s="305"/>
      <c r="BT9302" s="305"/>
      <c r="BU9302" s="305"/>
      <c r="BV9302" s="305"/>
      <c r="BW9302" s="305"/>
      <c r="BX9302" s="305"/>
      <c r="BY9302" s="305"/>
      <c r="BZ9302" s="305"/>
      <c r="CA9302" s="305"/>
      <c r="CE9302" s="110"/>
    </row>
    <row r="9303" spans="9:83" s="108" customFormat="1" x14ac:dyDescent="0.25">
      <c r="I9303" s="111"/>
      <c r="J9303" s="111"/>
      <c r="K9303" s="111"/>
      <c r="L9303" s="111"/>
      <c r="M9303" s="111"/>
      <c r="N9303" s="111"/>
      <c r="O9303" s="112"/>
      <c r="AF9303" s="109"/>
      <c r="AG9303" s="109"/>
      <c r="AH9303" s="109"/>
      <c r="AN9303" s="109"/>
      <c r="AO9303" s="109"/>
      <c r="AP9303" s="109"/>
      <c r="BF9303" s="305"/>
      <c r="BG9303" s="305"/>
      <c r="BJ9303" s="344"/>
      <c r="BK9303" s="344"/>
      <c r="BS9303" s="305"/>
      <c r="BT9303" s="305"/>
      <c r="BU9303" s="305"/>
      <c r="BV9303" s="305"/>
      <c r="BW9303" s="305"/>
      <c r="BX9303" s="305"/>
      <c r="BY9303" s="305"/>
      <c r="BZ9303" s="305"/>
      <c r="CA9303" s="305"/>
      <c r="CE9303" s="110"/>
    </row>
    <row r="9304" spans="9:83" s="108" customFormat="1" x14ac:dyDescent="0.25">
      <c r="I9304" s="111"/>
      <c r="J9304" s="111"/>
      <c r="K9304" s="111"/>
      <c r="L9304" s="111"/>
      <c r="M9304" s="111"/>
      <c r="N9304" s="111"/>
      <c r="O9304" s="112"/>
      <c r="AF9304" s="109"/>
      <c r="AG9304" s="109"/>
      <c r="AH9304" s="109"/>
      <c r="AN9304" s="109"/>
      <c r="AO9304" s="109"/>
      <c r="AP9304" s="109"/>
      <c r="BF9304" s="305"/>
      <c r="BG9304" s="305"/>
      <c r="BJ9304" s="344"/>
      <c r="BK9304" s="344"/>
      <c r="BS9304" s="305"/>
      <c r="BT9304" s="305"/>
      <c r="BU9304" s="305"/>
      <c r="BV9304" s="305"/>
      <c r="BW9304" s="305"/>
      <c r="BX9304" s="305"/>
      <c r="BY9304" s="305"/>
      <c r="BZ9304" s="305"/>
      <c r="CA9304" s="305"/>
      <c r="CE9304" s="110"/>
    </row>
    <row r="9305" spans="9:83" s="108" customFormat="1" x14ac:dyDescent="0.25">
      <c r="I9305" s="111"/>
      <c r="J9305" s="111"/>
      <c r="K9305" s="111"/>
      <c r="L9305" s="111"/>
      <c r="M9305" s="111"/>
      <c r="N9305" s="111"/>
      <c r="O9305" s="112"/>
      <c r="AF9305" s="109"/>
      <c r="AG9305" s="109"/>
      <c r="AH9305" s="109"/>
      <c r="AN9305" s="109"/>
      <c r="AO9305" s="109"/>
      <c r="AP9305" s="109"/>
      <c r="BF9305" s="305"/>
      <c r="BG9305" s="305"/>
      <c r="BJ9305" s="344"/>
      <c r="BK9305" s="344"/>
      <c r="BS9305" s="305"/>
      <c r="BT9305" s="305"/>
      <c r="BU9305" s="305"/>
      <c r="BV9305" s="305"/>
      <c r="BW9305" s="305"/>
      <c r="BX9305" s="305"/>
      <c r="BY9305" s="305"/>
      <c r="BZ9305" s="305"/>
      <c r="CA9305" s="305"/>
      <c r="CE9305" s="110"/>
    </row>
    <row r="9306" spans="9:83" s="108" customFormat="1" x14ac:dyDescent="0.25">
      <c r="I9306" s="111"/>
      <c r="J9306" s="111"/>
      <c r="K9306" s="111"/>
      <c r="L9306" s="111"/>
      <c r="M9306" s="111"/>
      <c r="N9306" s="111"/>
      <c r="O9306" s="112"/>
      <c r="AF9306" s="109"/>
      <c r="AG9306" s="109"/>
      <c r="AH9306" s="109"/>
      <c r="AN9306" s="109"/>
      <c r="AO9306" s="109"/>
      <c r="AP9306" s="109"/>
      <c r="BF9306" s="305"/>
      <c r="BG9306" s="305"/>
      <c r="BJ9306" s="344"/>
      <c r="BK9306" s="344"/>
      <c r="BS9306" s="305"/>
      <c r="BT9306" s="305"/>
      <c r="BU9306" s="305"/>
      <c r="BV9306" s="305"/>
      <c r="BW9306" s="305"/>
      <c r="BX9306" s="305"/>
      <c r="BY9306" s="305"/>
      <c r="BZ9306" s="305"/>
      <c r="CA9306" s="305"/>
      <c r="CE9306" s="110"/>
    </row>
    <row r="9307" spans="9:83" s="108" customFormat="1" x14ac:dyDescent="0.25">
      <c r="I9307" s="111"/>
      <c r="J9307" s="111"/>
      <c r="K9307" s="111"/>
      <c r="L9307" s="111"/>
      <c r="M9307" s="111"/>
      <c r="N9307" s="111"/>
      <c r="O9307" s="112"/>
      <c r="AF9307" s="109"/>
      <c r="AG9307" s="109"/>
      <c r="AH9307" s="109"/>
      <c r="AN9307" s="109"/>
      <c r="AO9307" s="109"/>
      <c r="AP9307" s="109"/>
      <c r="BF9307" s="305"/>
      <c r="BG9307" s="305"/>
      <c r="BJ9307" s="344"/>
      <c r="BK9307" s="344"/>
      <c r="BS9307" s="305"/>
      <c r="BT9307" s="305"/>
      <c r="BU9307" s="305"/>
      <c r="BV9307" s="305"/>
      <c r="BW9307" s="305"/>
      <c r="BX9307" s="305"/>
      <c r="BY9307" s="305"/>
      <c r="BZ9307" s="305"/>
      <c r="CA9307" s="305"/>
      <c r="CE9307" s="110"/>
    </row>
    <row r="9308" spans="9:83" s="108" customFormat="1" x14ac:dyDescent="0.25">
      <c r="I9308" s="111"/>
      <c r="J9308" s="111"/>
      <c r="K9308" s="111"/>
      <c r="L9308" s="111"/>
      <c r="M9308" s="111"/>
      <c r="N9308" s="111"/>
      <c r="O9308" s="112"/>
      <c r="AF9308" s="109"/>
      <c r="AG9308" s="109"/>
      <c r="AH9308" s="109"/>
      <c r="AN9308" s="109"/>
      <c r="AO9308" s="109"/>
      <c r="AP9308" s="109"/>
      <c r="BF9308" s="305"/>
      <c r="BG9308" s="305"/>
      <c r="BJ9308" s="344"/>
      <c r="BK9308" s="344"/>
      <c r="BS9308" s="305"/>
      <c r="BT9308" s="305"/>
      <c r="BU9308" s="305"/>
      <c r="BV9308" s="305"/>
      <c r="BW9308" s="305"/>
      <c r="BX9308" s="305"/>
      <c r="BY9308" s="305"/>
      <c r="BZ9308" s="305"/>
      <c r="CA9308" s="305"/>
      <c r="CE9308" s="110"/>
    </row>
    <row r="9309" spans="9:83" s="108" customFormat="1" x14ac:dyDescent="0.25">
      <c r="I9309" s="111"/>
      <c r="J9309" s="111"/>
      <c r="K9309" s="111"/>
      <c r="L9309" s="111"/>
      <c r="M9309" s="111"/>
      <c r="N9309" s="111"/>
      <c r="O9309" s="112"/>
      <c r="AF9309" s="109"/>
      <c r="AG9309" s="109"/>
      <c r="AH9309" s="109"/>
      <c r="AN9309" s="109"/>
      <c r="AO9309" s="109"/>
      <c r="AP9309" s="109"/>
      <c r="BF9309" s="305"/>
      <c r="BG9309" s="305"/>
      <c r="BJ9309" s="344"/>
      <c r="BK9309" s="344"/>
      <c r="BS9309" s="305"/>
      <c r="BT9309" s="305"/>
      <c r="BU9309" s="305"/>
      <c r="BV9309" s="305"/>
      <c r="BW9309" s="305"/>
      <c r="BX9309" s="305"/>
      <c r="BY9309" s="305"/>
      <c r="BZ9309" s="305"/>
      <c r="CA9309" s="305"/>
      <c r="CE9309" s="110"/>
    </row>
    <row r="9310" spans="9:83" s="108" customFormat="1" x14ac:dyDescent="0.25">
      <c r="I9310" s="111"/>
      <c r="J9310" s="111"/>
      <c r="K9310" s="111"/>
      <c r="L9310" s="111"/>
      <c r="M9310" s="111"/>
      <c r="N9310" s="111"/>
      <c r="O9310" s="112"/>
      <c r="AF9310" s="109"/>
      <c r="AG9310" s="109"/>
      <c r="AH9310" s="109"/>
      <c r="AN9310" s="109"/>
      <c r="AO9310" s="109"/>
      <c r="AP9310" s="109"/>
      <c r="BF9310" s="305"/>
      <c r="BG9310" s="305"/>
      <c r="BJ9310" s="344"/>
      <c r="BK9310" s="344"/>
      <c r="BS9310" s="305"/>
      <c r="BT9310" s="305"/>
      <c r="BU9310" s="305"/>
      <c r="BV9310" s="305"/>
      <c r="BW9310" s="305"/>
      <c r="BX9310" s="305"/>
      <c r="BY9310" s="305"/>
      <c r="BZ9310" s="305"/>
      <c r="CA9310" s="305"/>
      <c r="CE9310" s="110"/>
    </row>
    <row r="9311" spans="9:83" s="108" customFormat="1" x14ac:dyDescent="0.25">
      <c r="I9311" s="111"/>
      <c r="J9311" s="111"/>
      <c r="K9311" s="111"/>
      <c r="L9311" s="111"/>
      <c r="M9311" s="111"/>
      <c r="N9311" s="111"/>
      <c r="O9311" s="112"/>
      <c r="AF9311" s="109"/>
      <c r="AG9311" s="109"/>
      <c r="AH9311" s="109"/>
      <c r="AN9311" s="109"/>
      <c r="AO9311" s="109"/>
      <c r="AP9311" s="109"/>
      <c r="BF9311" s="305"/>
      <c r="BG9311" s="305"/>
      <c r="BJ9311" s="344"/>
      <c r="BK9311" s="344"/>
      <c r="BS9311" s="305"/>
      <c r="BT9311" s="305"/>
      <c r="BU9311" s="305"/>
      <c r="BV9311" s="305"/>
      <c r="BW9311" s="305"/>
      <c r="BX9311" s="305"/>
      <c r="BY9311" s="305"/>
      <c r="BZ9311" s="305"/>
      <c r="CA9311" s="305"/>
      <c r="CE9311" s="110"/>
    </row>
    <row r="9312" spans="9:83" s="108" customFormat="1" x14ac:dyDescent="0.25">
      <c r="I9312" s="111"/>
      <c r="J9312" s="111"/>
      <c r="K9312" s="111"/>
      <c r="L9312" s="111"/>
      <c r="M9312" s="111"/>
      <c r="N9312" s="111"/>
      <c r="O9312" s="112"/>
      <c r="AF9312" s="109"/>
      <c r="AG9312" s="109"/>
      <c r="AH9312" s="109"/>
      <c r="AN9312" s="109"/>
      <c r="AO9312" s="109"/>
      <c r="AP9312" s="109"/>
      <c r="BF9312" s="305"/>
      <c r="BG9312" s="305"/>
      <c r="BJ9312" s="344"/>
      <c r="BK9312" s="344"/>
      <c r="BS9312" s="305"/>
      <c r="BT9312" s="305"/>
      <c r="BU9312" s="305"/>
      <c r="BV9312" s="305"/>
      <c r="BW9312" s="305"/>
      <c r="BX9312" s="305"/>
      <c r="BY9312" s="305"/>
      <c r="BZ9312" s="305"/>
      <c r="CA9312" s="305"/>
      <c r="CE9312" s="110"/>
    </row>
    <row r="9313" spans="9:83" s="108" customFormat="1" x14ac:dyDescent="0.25">
      <c r="I9313" s="111"/>
      <c r="J9313" s="111"/>
      <c r="K9313" s="111"/>
      <c r="L9313" s="111"/>
      <c r="M9313" s="111"/>
      <c r="N9313" s="111"/>
      <c r="O9313" s="112"/>
      <c r="AF9313" s="109"/>
      <c r="AG9313" s="109"/>
      <c r="AH9313" s="109"/>
      <c r="AN9313" s="109"/>
      <c r="AO9313" s="109"/>
      <c r="AP9313" s="109"/>
      <c r="BF9313" s="305"/>
      <c r="BG9313" s="305"/>
      <c r="BJ9313" s="344"/>
      <c r="BK9313" s="344"/>
      <c r="BS9313" s="305"/>
      <c r="BT9313" s="305"/>
      <c r="BU9313" s="305"/>
      <c r="BV9313" s="305"/>
      <c r="BW9313" s="305"/>
      <c r="BX9313" s="305"/>
      <c r="BY9313" s="305"/>
      <c r="BZ9313" s="305"/>
      <c r="CA9313" s="305"/>
      <c r="CE9313" s="110"/>
    </row>
    <row r="9314" spans="9:83" s="108" customFormat="1" x14ac:dyDescent="0.25">
      <c r="I9314" s="111"/>
      <c r="J9314" s="111"/>
      <c r="K9314" s="111"/>
      <c r="L9314" s="111"/>
      <c r="M9314" s="111"/>
      <c r="N9314" s="111"/>
      <c r="O9314" s="112"/>
      <c r="AF9314" s="109"/>
      <c r="AG9314" s="109"/>
      <c r="AH9314" s="109"/>
      <c r="AN9314" s="109"/>
      <c r="AO9314" s="109"/>
      <c r="AP9314" s="109"/>
      <c r="BF9314" s="305"/>
      <c r="BG9314" s="305"/>
      <c r="BJ9314" s="344"/>
      <c r="BK9314" s="344"/>
      <c r="BS9314" s="305"/>
      <c r="BT9314" s="305"/>
      <c r="BU9314" s="305"/>
      <c r="BV9314" s="305"/>
      <c r="BW9314" s="305"/>
      <c r="BX9314" s="305"/>
      <c r="BY9314" s="305"/>
      <c r="BZ9314" s="305"/>
      <c r="CA9314" s="305"/>
      <c r="CE9314" s="110"/>
    </row>
    <row r="9315" spans="9:83" s="108" customFormat="1" x14ac:dyDescent="0.25">
      <c r="I9315" s="111"/>
      <c r="J9315" s="111"/>
      <c r="K9315" s="111"/>
      <c r="L9315" s="111"/>
      <c r="M9315" s="111"/>
      <c r="N9315" s="111"/>
      <c r="O9315" s="112"/>
      <c r="AF9315" s="109"/>
      <c r="AG9315" s="109"/>
      <c r="AH9315" s="109"/>
      <c r="AN9315" s="109"/>
      <c r="AO9315" s="109"/>
      <c r="AP9315" s="109"/>
      <c r="BF9315" s="305"/>
      <c r="BG9315" s="305"/>
      <c r="BJ9315" s="344"/>
      <c r="BK9315" s="344"/>
      <c r="BS9315" s="305"/>
      <c r="BT9315" s="305"/>
      <c r="BU9315" s="305"/>
      <c r="BV9315" s="305"/>
      <c r="BW9315" s="305"/>
      <c r="BX9315" s="305"/>
      <c r="BY9315" s="305"/>
      <c r="BZ9315" s="305"/>
      <c r="CA9315" s="305"/>
      <c r="CE9315" s="110"/>
    </row>
    <row r="9316" spans="9:83" s="108" customFormat="1" x14ac:dyDescent="0.25">
      <c r="I9316" s="111"/>
      <c r="J9316" s="111"/>
      <c r="K9316" s="111"/>
      <c r="L9316" s="111"/>
      <c r="M9316" s="111"/>
      <c r="N9316" s="111"/>
      <c r="O9316" s="112"/>
      <c r="AF9316" s="109"/>
      <c r="AG9316" s="109"/>
      <c r="AH9316" s="109"/>
      <c r="AN9316" s="109"/>
      <c r="AO9316" s="109"/>
      <c r="AP9316" s="109"/>
      <c r="BF9316" s="305"/>
      <c r="BG9316" s="305"/>
      <c r="BJ9316" s="344"/>
      <c r="BK9316" s="344"/>
      <c r="BS9316" s="305"/>
      <c r="BT9316" s="305"/>
      <c r="BU9316" s="305"/>
      <c r="BV9316" s="305"/>
      <c r="BW9316" s="305"/>
      <c r="BX9316" s="305"/>
      <c r="BY9316" s="305"/>
      <c r="BZ9316" s="305"/>
      <c r="CA9316" s="305"/>
      <c r="CE9316" s="110"/>
    </row>
    <row r="9317" spans="9:83" s="108" customFormat="1" x14ac:dyDescent="0.25">
      <c r="I9317" s="111"/>
      <c r="J9317" s="111"/>
      <c r="K9317" s="111"/>
      <c r="L9317" s="111"/>
      <c r="M9317" s="111"/>
      <c r="N9317" s="111"/>
      <c r="O9317" s="112"/>
      <c r="AF9317" s="109"/>
      <c r="AG9317" s="109"/>
      <c r="AH9317" s="109"/>
      <c r="AN9317" s="109"/>
      <c r="AO9317" s="109"/>
      <c r="AP9317" s="109"/>
      <c r="BF9317" s="305"/>
      <c r="BG9317" s="305"/>
      <c r="BJ9317" s="344"/>
      <c r="BK9317" s="344"/>
      <c r="BS9317" s="305"/>
      <c r="BT9317" s="305"/>
      <c r="BU9317" s="305"/>
      <c r="BV9317" s="305"/>
      <c r="BW9317" s="305"/>
      <c r="BX9317" s="305"/>
      <c r="BY9317" s="305"/>
      <c r="BZ9317" s="305"/>
      <c r="CA9317" s="305"/>
      <c r="CE9317" s="110"/>
    </row>
    <row r="9318" spans="9:83" s="108" customFormat="1" x14ac:dyDescent="0.25">
      <c r="I9318" s="111"/>
      <c r="J9318" s="111"/>
      <c r="K9318" s="111"/>
      <c r="L9318" s="111"/>
      <c r="M9318" s="111"/>
      <c r="N9318" s="111"/>
      <c r="O9318" s="112"/>
      <c r="AF9318" s="109"/>
      <c r="AG9318" s="109"/>
      <c r="AH9318" s="109"/>
      <c r="AN9318" s="109"/>
      <c r="AO9318" s="109"/>
      <c r="AP9318" s="109"/>
      <c r="BF9318" s="305"/>
      <c r="BG9318" s="305"/>
      <c r="BJ9318" s="344"/>
      <c r="BK9318" s="344"/>
      <c r="BS9318" s="305"/>
      <c r="BT9318" s="305"/>
      <c r="BU9318" s="305"/>
      <c r="BV9318" s="305"/>
      <c r="BW9318" s="305"/>
      <c r="BX9318" s="305"/>
      <c r="BY9318" s="305"/>
      <c r="BZ9318" s="305"/>
      <c r="CA9318" s="305"/>
      <c r="CE9318" s="110"/>
    </row>
    <row r="9319" spans="9:83" s="108" customFormat="1" x14ac:dyDescent="0.25">
      <c r="I9319" s="111"/>
      <c r="J9319" s="111"/>
      <c r="K9319" s="111"/>
      <c r="L9319" s="111"/>
      <c r="M9319" s="111"/>
      <c r="N9319" s="111"/>
      <c r="O9319" s="112"/>
      <c r="AF9319" s="109"/>
      <c r="AG9319" s="109"/>
      <c r="AH9319" s="109"/>
      <c r="AN9319" s="109"/>
      <c r="AO9319" s="109"/>
      <c r="AP9319" s="109"/>
      <c r="BF9319" s="305"/>
      <c r="BG9319" s="305"/>
      <c r="BJ9319" s="344"/>
      <c r="BK9319" s="344"/>
      <c r="BS9319" s="305"/>
      <c r="BT9319" s="305"/>
      <c r="BU9319" s="305"/>
      <c r="BV9319" s="305"/>
      <c r="BW9319" s="305"/>
      <c r="BX9319" s="305"/>
      <c r="BY9319" s="305"/>
      <c r="BZ9319" s="305"/>
      <c r="CA9319" s="305"/>
      <c r="CE9319" s="110"/>
    </row>
    <row r="9320" spans="9:83" s="108" customFormat="1" x14ac:dyDescent="0.25">
      <c r="I9320" s="111"/>
      <c r="J9320" s="111"/>
      <c r="K9320" s="111"/>
      <c r="L9320" s="111"/>
      <c r="M9320" s="111"/>
      <c r="N9320" s="111"/>
      <c r="O9320" s="112"/>
      <c r="AF9320" s="109"/>
      <c r="AG9320" s="109"/>
      <c r="AH9320" s="109"/>
      <c r="AN9320" s="109"/>
      <c r="AO9320" s="109"/>
      <c r="AP9320" s="109"/>
      <c r="BF9320" s="305"/>
      <c r="BG9320" s="305"/>
      <c r="BJ9320" s="344"/>
      <c r="BK9320" s="344"/>
      <c r="BS9320" s="305"/>
      <c r="BT9320" s="305"/>
      <c r="BU9320" s="305"/>
      <c r="BV9320" s="305"/>
      <c r="BW9320" s="305"/>
      <c r="BX9320" s="305"/>
      <c r="BY9320" s="305"/>
      <c r="BZ9320" s="305"/>
      <c r="CA9320" s="305"/>
      <c r="CE9320" s="110"/>
    </row>
    <row r="9321" spans="9:83" s="108" customFormat="1" x14ac:dyDescent="0.25">
      <c r="I9321" s="111"/>
      <c r="J9321" s="111"/>
      <c r="K9321" s="111"/>
      <c r="L9321" s="111"/>
      <c r="M9321" s="111"/>
      <c r="N9321" s="111"/>
      <c r="O9321" s="112"/>
      <c r="AF9321" s="109"/>
      <c r="AG9321" s="109"/>
      <c r="AH9321" s="109"/>
      <c r="AN9321" s="109"/>
      <c r="AO9321" s="109"/>
      <c r="AP9321" s="109"/>
      <c r="BF9321" s="305"/>
      <c r="BG9321" s="305"/>
      <c r="BJ9321" s="344"/>
      <c r="BK9321" s="344"/>
      <c r="BS9321" s="305"/>
      <c r="BT9321" s="305"/>
      <c r="BU9321" s="305"/>
      <c r="BV9321" s="305"/>
      <c r="BW9321" s="305"/>
      <c r="BX9321" s="305"/>
      <c r="BY9321" s="305"/>
      <c r="BZ9321" s="305"/>
      <c r="CA9321" s="305"/>
      <c r="CE9321" s="110"/>
    </row>
    <row r="9322" spans="9:83" s="108" customFormat="1" x14ac:dyDescent="0.25">
      <c r="I9322" s="111"/>
      <c r="J9322" s="111"/>
      <c r="K9322" s="111"/>
      <c r="L9322" s="111"/>
      <c r="M9322" s="111"/>
      <c r="N9322" s="111"/>
      <c r="O9322" s="112"/>
      <c r="AF9322" s="109"/>
      <c r="AG9322" s="109"/>
      <c r="AH9322" s="109"/>
      <c r="AN9322" s="109"/>
      <c r="AO9322" s="109"/>
      <c r="AP9322" s="109"/>
      <c r="BF9322" s="305"/>
      <c r="BG9322" s="305"/>
      <c r="BJ9322" s="344"/>
      <c r="BK9322" s="344"/>
      <c r="BS9322" s="305"/>
      <c r="BT9322" s="305"/>
      <c r="BU9322" s="305"/>
      <c r="BV9322" s="305"/>
      <c r="BW9322" s="305"/>
      <c r="BX9322" s="305"/>
      <c r="BY9322" s="305"/>
      <c r="BZ9322" s="305"/>
      <c r="CA9322" s="305"/>
      <c r="CE9322" s="110"/>
    </row>
    <row r="9323" spans="9:83" s="108" customFormat="1" x14ac:dyDescent="0.25">
      <c r="I9323" s="111"/>
      <c r="J9323" s="111"/>
      <c r="K9323" s="111"/>
      <c r="L9323" s="111"/>
      <c r="M9323" s="111"/>
      <c r="N9323" s="111"/>
      <c r="O9323" s="112"/>
      <c r="AF9323" s="109"/>
      <c r="AG9323" s="109"/>
      <c r="AH9323" s="109"/>
      <c r="AN9323" s="109"/>
      <c r="AO9323" s="109"/>
      <c r="AP9323" s="109"/>
      <c r="BF9323" s="305"/>
      <c r="BG9323" s="305"/>
      <c r="BJ9323" s="344"/>
      <c r="BK9323" s="344"/>
      <c r="BS9323" s="305"/>
      <c r="BT9323" s="305"/>
      <c r="BU9323" s="305"/>
      <c r="BV9323" s="305"/>
      <c r="BW9323" s="305"/>
      <c r="BX9323" s="305"/>
      <c r="BY9323" s="305"/>
      <c r="BZ9323" s="305"/>
      <c r="CA9323" s="305"/>
      <c r="CE9323" s="110"/>
    </row>
    <row r="9324" spans="9:83" s="108" customFormat="1" x14ac:dyDescent="0.25">
      <c r="I9324" s="111"/>
      <c r="J9324" s="111"/>
      <c r="K9324" s="111"/>
      <c r="L9324" s="111"/>
      <c r="M9324" s="111"/>
      <c r="N9324" s="111"/>
      <c r="O9324" s="112"/>
      <c r="AF9324" s="109"/>
      <c r="AG9324" s="109"/>
      <c r="AH9324" s="109"/>
      <c r="AN9324" s="109"/>
      <c r="AO9324" s="109"/>
      <c r="AP9324" s="109"/>
      <c r="BF9324" s="305"/>
      <c r="BG9324" s="305"/>
      <c r="BJ9324" s="344"/>
      <c r="BK9324" s="344"/>
      <c r="BS9324" s="305"/>
      <c r="BT9324" s="305"/>
      <c r="BU9324" s="305"/>
      <c r="BV9324" s="305"/>
      <c r="BW9324" s="305"/>
      <c r="BX9324" s="305"/>
      <c r="BY9324" s="305"/>
      <c r="BZ9324" s="305"/>
      <c r="CA9324" s="305"/>
      <c r="CE9324" s="110"/>
    </row>
    <row r="9325" spans="9:83" s="108" customFormat="1" x14ac:dyDescent="0.25">
      <c r="I9325" s="111"/>
      <c r="J9325" s="111"/>
      <c r="K9325" s="111"/>
      <c r="L9325" s="111"/>
      <c r="M9325" s="111"/>
      <c r="N9325" s="111"/>
      <c r="O9325" s="112"/>
      <c r="AF9325" s="109"/>
      <c r="AG9325" s="109"/>
      <c r="AH9325" s="109"/>
      <c r="AN9325" s="109"/>
      <c r="AO9325" s="109"/>
      <c r="AP9325" s="109"/>
      <c r="BF9325" s="305"/>
      <c r="BG9325" s="305"/>
      <c r="BJ9325" s="344"/>
      <c r="BK9325" s="344"/>
      <c r="BS9325" s="305"/>
      <c r="BT9325" s="305"/>
      <c r="BU9325" s="305"/>
      <c r="BV9325" s="305"/>
      <c r="BW9325" s="305"/>
      <c r="BX9325" s="305"/>
      <c r="BY9325" s="305"/>
      <c r="BZ9325" s="305"/>
      <c r="CA9325" s="305"/>
      <c r="CE9325" s="110"/>
    </row>
    <row r="9326" spans="9:83" s="108" customFormat="1" x14ac:dyDescent="0.25">
      <c r="I9326" s="111"/>
      <c r="J9326" s="111"/>
      <c r="K9326" s="111"/>
      <c r="L9326" s="111"/>
      <c r="M9326" s="111"/>
      <c r="N9326" s="111"/>
      <c r="O9326" s="112"/>
      <c r="AF9326" s="109"/>
      <c r="AG9326" s="109"/>
      <c r="AH9326" s="109"/>
      <c r="AN9326" s="109"/>
      <c r="AO9326" s="109"/>
      <c r="AP9326" s="109"/>
      <c r="BF9326" s="305"/>
      <c r="BG9326" s="305"/>
      <c r="BJ9326" s="344"/>
      <c r="BK9326" s="344"/>
      <c r="BS9326" s="305"/>
      <c r="BT9326" s="305"/>
      <c r="BU9326" s="305"/>
      <c r="BV9326" s="305"/>
      <c r="BW9326" s="305"/>
      <c r="BX9326" s="305"/>
      <c r="BY9326" s="305"/>
      <c r="BZ9326" s="305"/>
      <c r="CA9326" s="305"/>
      <c r="CE9326" s="110"/>
    </row>
    <row r="9327" spans="9:83" s="108" customFormat="1" x14ac:dyDescent="0.25">
      <c r="I9327" s="111"/>
      <c r="J9327" s="111"/>
      <c r="K9327" s="111"/>
      <c r="L9327" s="111"/>
      <c r="M9327" s="111"/>
      <c r="N9327" s="111"/>
      <c r="O9327" s="112"/>
      <c r="AF9327" s="109"/>
      <c r="AG9327" s="109"/>
      <c r="AH9327" s="109"/>
      <c r="AN9327" s="109"/>
      <c r="AO9327" s="109"/>
      <c r="AP9327" s="109"/>
      <c r="BF9327" s="305"/>
      <c r="BG9327" s="305"/>
      <c r="BJ9327" s="344"/>
      <c r="BK9327" s="344"/>
      <c r="BS9327" s="305"/>
      <c r="BT9327" s="305"/>
      <c r="BU9327" s="305"/>
      <c r="BV9327" s="305"/>
      <c r="BW9327" s="305"/>
      <c r="BX9327" s="305"/>
      <c r="BY9327" s="305"/>
      <c r="BZ9327" s="305"/>
      <c r="CA9327" s="305"/>
      <c r="CE9327" s="110"/>
    </row>
    <row r="9328" spans="9:83" s="108" customFormat="1" x14ac:dyDescent="0.25">
      <c r="I9328" s="111"/>
      <c r="J9328" s="111"/>
      <c r="K9328" s="111"/>
      <c r="L9328" s="111"/>
      <c r="M9328" s="111"/>
      <c r="N9328" s="111"/>
      <c r="O9328" s="112"/>
      <c r="AF9328" s="109"/>
      <c r="AG9328" s="109"/>
      <c r="AH9328" s="109"/>
      <c r="AN9328" s="109"/>
      <c r="AO9328" s="109"/>
      <c r="AP9328" s="109"/>
      <c r="BF9328" s="305"/>
      <c r="BG9328" s="305"/>
      <c r="BJ9328" s="344"/>
      <c r="BK9328" s="344"/>
      <c r="BS9328" s="305"/>
      <c r="BT9328" s="305"/>
      <c r="BU9328" s="305"/>
      <c r="BV9328" s="305"/>
      <c r="BW9328" s="305"/>
      <c r="BX9328" s="305"/>
      <c r="BY9328" s="305"/>
      <c r="BZ9328" s="305"/>
      <c r="CA9328" s="305"/>
      <c r="CE9328" s="110"/>
    </row>
    <row r="9329" spans="9:83" s="108" customFormat="1" x14ac:dyDescent="0.25">
      <c r="I9329" s="111"/>
      <c r="J9329" s="111"/>
      <c r="K9329" s="111"/>
      <c r="L9329" s="111"/>
      <c r="M9329" s="111"/>
      <c r="N9329" s="111"/>
      <c r="O9329" s="112"/>
      <c r="AF9329" s="109"/>
      <c r="AG9329" s="109"/>
      <c r="AH9329" s="109"/>
      <c r="AN9329" s="109"/>
      <c r="AO9329" s="109"/>
      <c r="AP9329" s="109"/>
      <c r="BF9329" s="305"/>
      <c r="BG9329" s="305"/>
      <c r="BJ9329" s="344"/>
      <c r="BK9329" s="344"/>
      <c r="BS9329" s="305"/>
      <c r="BT9329" s="305"/>
      <c r="BU9329" s="305"/>
      <c r="BV9329" s="305"/>
      <c r="BW9329" s="305"/>
      <c r="BX9329" s="305"/>
      <c r="BY9329" s="305"/>
      <c r="BZ9329" s="305"/>
      <c r="CA9329" s="305"/>
      <c r="CE9329" s="110"/>
    </row>
    <row r="9330" spans="9:83" s="108" customFormat="1" x14ac:dyDescent="0.25">
      <c r="I9330" s="111"/>
      <c r="J9330" s="111"/>
      <c r="K9330" s="111"/>
      <c r="L9330" s="111"/>
      <c r="M9330" s="111"/>
      <c r="N9330" s="111"/>
      <c r="O9330" s="112"/>
      <c r="AF9330" s="109"/>
      <c r="AG9330" s="109"/>
      <c r="AH9330" s="109"/>
      <c r="AN9330" s="109"/>
      <c r="AO9330" s="109"/>
      <c r="AP9330" s="109"/>
      <c r="BF9330" s="305"/>
      <c r="BG9330" s="305"/>
      <c r="BJ9330" s="344"/>
      <c r="BK9330" s="344"/>
      <c r="BS9330" s="305"/>
      <c r="BT9330" s="305"/>
      <c r="BU9330" s="305"/>
      <c r="BV9330" s="305"/>
      <c r="BW9330" s="305"/>
      <c r="BX9330" s="305"/>
      <c r="BY9330" s="305"/>
      <c r="BZ9330" s="305"/>
      <c r="CA9330" s="305"/>
      <c r="CE9330" s="110"/>
    </row>
    <row r="9331" spans="9:83" s="108" customFormat="1" x14ac:dyDescent="0.25">
      <c r="I9331" s="111"/>
      <c r="J9331" s="111"/>
      <c r="K9331" s="111"/>
      <c r="L9331" s="111"/>
      <c r="M9331" s="111"/>
      <c r="N9331" s="111"/>
      <c r="O9331" s="112"/>
      <c r="AF9331" s="109"/>
      <c r="AG9331" s="109"/>
      <c r="AH9331" s="109"/>
      <c r="AN9331" s="109"/>
      <c r="AO9331" s="109"/>
      <c r="AP9331" s="109"/>
      <c r="BF9331" s="305"/>
      <c r="BG9331" s="305"/>
      <c r="BJ9331" s="344"/>
      <c r="BK9331" s="344"/>
      <c r="BS9331" s="305"/>
      <c r="BT9331" s="305"/>
      <c r="BU9331" s="305"/>
      <c r="BV9331" s="305"/>
      <c r="BW9331" s="305"/>
      <c r="BX9331" s="305"/>
      <c r="BY9331" s="305"/>
      <c r="BZ9331" s="305"/>
      <c r="CA9331" s="305"/>
      <c r="CE9331" s="110"/>
    </row>
    <row r="9332" spans="9:83" s="108" customFormat="1" x14ac:dyDescent="0.25">
      <c r="I9332" s="111"/>
      <c r="J9332" s="111"/>
      <c r="K9332" s="111"/>
      <c r="L9332" s="111"/>
      <c r="M9332" s="111"/>
      <c r="N9332" s="111"/>
      <c r="O9332" s="112"/>
      <c r="AF9332" s="109"/>
      <c r="AG9332" s="109"/>
      <c r="AH9332" s="109"/>
      <c r="AN9332" s="109"/>
      <c r="AO9332" s="109"/>
      <c r="AP9332" s="109"/>
      <c r="BF9332" s="305"/>
      <c r="BG9332" s="305"/>
      <c r="BJ9332" s="344"/>
      <c r="BK9332" s="344"/>
      <c r="BS9332" s="305"/>
      <c r="BT9332" s="305"/>
      <c r="BU9332" s="305"/>
      <c r="BV9332" s="305"/>
      <c r="BW9332" s="305"/>
      <c r="BX9332" s="305"/>
      <c r="BY9332" s="305"/>
      <c r="BZ9332" s="305"/>
      <c r="CA9332" s="305"/>
      <c r="CE9332" s="110"/>
    </row>
    <row r="9333" spans="9:83" s="108" customFormat="1" x14ac:dyDescent="0.25">
      <c r="I9333" s="111"/>
      <c r="J9333" s="111"/>
      <c r="K9333" s="111"/>
      <c r="L9333" s="111"/>
      <c r="M9333" s="111"/>
      <c r="N9333" s="111"/>
      <c r="O9333" s="112"/>
      <c r="AF9333" s="109"/>
      <c r="AG9333" s="109"/>
      <c r="AH9333" s="109"/>
      <c r="AN9333" s="109"/>
      <c r="AO9333" s="109"/>
      <c r="AP9333" s="109"/>
      <c r="BF9333" s="305"/>
      <c r="BG9333" s="305"/>
      <c r="BJ9333" s="344"/>
      <c r="BK9333" s="344"/>
      <c r="BS9333" s="305"/>
      <c r="BT9333" s="305"/>
      <c r="BU9333" s="305"/>
      <c r="BV9333" s="305"/>
      <c r="BW9333" s="305"/>
      <c r="BX9333" s="305"/>
      <c r="BY9333" s="305"/>
      <c r="BZ9333" s="305"/>
      <c r="CA9333" s="305"/>
      <c r="CE9333" s="110"/>
    </row>
    <row r="9334" spans="9:83" s="108" customFormat="1" x14ac:dyDescent="0.25">
      <c r="I9334" s="111"/>
      <c r="J9334" s="111"/>
      <c r="K9334" s="111"/>
      <c r="L9334" s="111"/>
      <c r="M9334" s="111"/>
      <c r="N9334" s="111"/>
      <c r="O9334" s="112"/>
      <c r="AF9334" s="109"/>
      <c r="AG9334" s="109"/>
      <c r="AH9334" s="109"/>
      <c r="AN9334" s="109"/>
      <c r="AO9334" s="109"/>
      <c r="AP9334" s="109"/>
      <c r="BF9334" s="305"/>
      <c r="BG9334" s="305"/>
      <c r="BJ9334" s="344"/>
      <c r="BK9334" s="344"/>
      <c r="BS9334" s="305"/>
      <c r="BT9334" s="305"/>
      <c r="BU9334" s="305"/>
      <c r="BV9334" s="305"/>
      <c r="BW9334" s="305"/>
      <c r="BX9334" s="305"/>
      <c r="BY9334" s="305"/>
      <c r="BZ9334" s="305"/>
      <c r="CA9334" s="305"/>
      <c r="CE9334" s="110"/>
    </row>
    <row r="9335" spans="9:83" s="108" customFormat="1" x14ac:dyDescent="0.25">
      <c r="I9335" s="111"/>
      <c r="J9335" s="111"/>
      <c r="K9335" s="111"/>
      <c r="L9335" s="111"/>
      <c r="M9335" s="111"/>
      <c r="N9335" s="111"/>
      <c r="O9335" s="112"/>
      <c r="AF9335" s="109"/>
      <c r="AG9335" s="109"/>
      <c r="AH9335" s="109"/>
      <c r="AN9335" s="109"/>
      <c r="AO9335" s="109"/>
      <c r="AP9335" s="109"/>
      <c r="BF9335" s="305"/>
      <c r="BG9335" s="305"/>
      <c r="BJ9335" s="344"/>
      <c r="BK9335" s="344"/>
      <c r="BS9335" s="305"/>
      <c r="BT9335" s="305"/>
      <c r="BU9335" s="305"/>
      <c r="BV9335" s="305"/>
      <c r="BW9335" s="305"/>
      <c r="BX9335" s="305"/>
      <c r="BY9335" s="305"/>
      <c r="BZ9335" s="305"/>
      <c r="CA9335" s="305"/>
      <c r="CE9335" s="110"/>
    </row>
    <row r="9336" spans="9:83" s="108" customFormat="1" x14ac:dyDescent="0.25">
      <c r="I9336" s="111"/>
      <c r="J9336" s="111"/>
      <c r="K9336" s="111"/>
      <c r="L9336" s="111"/>
      <c r="M9336" s="111"/>
      <c r="N9336" s="111"/>
      <c r="O9336" s="112"/>
      <c r="AF9336" s="109"/>
      <c r="AG9336" s="109"/>
      <c r="AH9336" s="109"/>
      <c r="AN9336" s="109"/>
      <c r="AO9336" s="109"/>
      <c r="AP9336" s="109"/>
      <c r="BF9336" s="305"/>
      <c r="BG9336" s="305"/>
      <c r="BJ9336" s="344"/>
      <c r="BK9336" s="344"/>
      <c r="BS9336" s="305"/>
      <c r="BT9336" s="305"/>
      <c r="BU9336" s="305"/>
      <c r="BV9336" s="305"/>
      <c r="BW9336" s="305"/>
      <c r="BX9336" s="305"/>
      <c r="BY9336" s="305"/>
      <c r="BZ9336" s="305"/>
      <c r="CA9336" s="305"/>
      <c r="CE9336" s="110"/>
    </row>
    <row r="9337" spans="9:83" s="108" customFormat="1" x14ac:dyDescent="0.25">
      <c r="I9337" s="111"/>
      <c r="J9337" s="111"/>
      <c r="K9337" s="111"/>
      <c r="L9337" s="111"/>
      <c r="M9337" s="111"/>
      <c r="N9337" s="111"/>
      <c r="O9337" s="112"/>
      <c r="AF9337" s="109"/>
      <c r="AG9337" s="109"/>
      <c r="AH9337" s="109"/>
      <c r="AN9337" s="109"/>
      <c r="AO9337" s="109"/>
      <c r="AP9337" s="109"/>
      <c r="BF9337" s="305"/>
      <c r="BG9337" s="305"/>
      <c r="BJ9337" s="344"/>
      <c r="BK9337" s="344"/>
      <c r="BS9337" s="305"/>
      <c r="BT9337" s="305"/>
      <c r="BU9337" s="305"/>
      <c r="BV9337" s="305"/>
      <c r="BW9337" s="305"/>
      <c r="BX9337" s="305"/>
      <c r="BY9337" s="305"/>
      <c r="BZ9337" s="305"/>
      <c r="CA9337" s="305"/>
      <c r="CE9337" s="110"/>
    </row>
    <row r="9338" spans="9:83" s="108" customFormat="1" x14ac:dyDescent="0.25">
      <c r="I9338" s="111"/>
      <c r="J9338" s="111"/>
      <c r="K9338" s="111"/>
      <c r="L9338" s="111"/>
      <c r="M9338" s="111"/>
      <c r="N9338" s="111"/>
      <c r="O9338" s="112"/>
      <c r="AF9338" s="109"/>
      <c r="AG9338" s="109"/>
      <c r="AH9338" s="109"/>
      <c r="AN9338" s="109"/>
      <c r="AO9338" s="109"/>
      <c r="AP9338" s="109"/>
      <c r="BF9338" s="305"/>
      <c r="BG9338" s="305"/>
      <c r="BJ9338" s="344"/>
      <c r="BK9338" s="344"/>
      <c r="BS9338" s="305"/>
      <c r="BT9338" s="305"/>
      <c r="BU9338" s="305"/>
      <c r="BV9338" s="305"/>
      <c r="BW9338" s="305"/>
      <c r="BX9338" s="305"/>
      <c r="BY9338" s="305"/>
      <c r="BZ9338" s="305"/>
      <c r="CA9338" s="305"/>
      <c r="CE9338" s="110"/>
    </row>
    <row r="9339" spans="9:83" s="108" customFormat="1" x14ac:dyDescent="0.25">
      <c r="I9339" s="111"/>
      <c r="J9339" s="111"/>
      <c r="K9339" s="111"/>
      <c r="L9339" s="111"/>
      <c r="M9339" s="111"/>
      <c r="N9339" s="111"/>
      <c r="O9339" s="112"/>
      <c r="AF9339" s="109"/>
      <c r="AG9339" s="109"/>
      <c r="AH9339" s="109"/>
      <c r="AN9339" s="109"/>
      <c r="AO9339" s="109"/>
      <c r="AP9339" s="109"/>
      <c r="BF9339" s="305"/>
      <c r="BG9339" s="305"/>
      <c r="BJ9339" s="344"/>
      <c r="BK9339" s="344"/>
      <c r="BS9339" s="305"/>
      <c r="BT9339" s="305"/>
      <c r="BU9339" s="305"/>
      <c r="BV9339" s="305"/>
      <c r="BW9339" s="305"/>
      <c r="BX9339" s="305"/>
      <c r="BY9339" s="305"/>
      <c r="BZ9339" s="305"/>
      <c r="CA9339" s="305"/>
      <c r="CE9339" s="110"/>
    </row>
    <row r="9340" spans="9:83" s="108" customFormat="1" x14ac:dyDescent="0.25">
      <c r="I9340" s="111"/>
      <c r="J9340" s="111"/>
      <c r="K9340" s="111"/>
      <c r="L9340" s="111"/>
      <c r="M9340" s="111"/>
      <c r="N9340" s="111"/>
      <c r="O9340" s="112"/>
      <c r="AF9340" s="109"/>
      <c r="AG9340" s="109"/>
      <c r="AH9340" s="109"/>
      <c r="AN9340" s="109"/>
      <c r="AO9340" s="109"/>
      <c r="AP9340" s="109"/>
      <c r="BF9340" s="305"/>
      <c r="BG9340" s="305"/>
      <c r="BJ9340" s="344"/>
      <c r="BK9340" s="344"/>
      <c r="BS9340" s="305"/>
      <c r="BT9340" s="305"/>
      <c r="BU9340" s="305"/>
      <c r="BV9340" s="305"/>
      <c r="BW9340" s="305"/>
      <c r="BX9340" s="305"/>
      <c r="BY9340" s="305"/>
      <c r="BZ9340" s="305"/>
      <c r="CA9340" s="305"/>
      <c r="CE9340" s="110"/>
    </row>
    <row r="9341" spans="9:83" s="108" customFormat="1" x14ac:dyDescent="0.25">
      <c r="I9341" s="111"/>
      <c r="J9341" s="111"/>
      <c r="K9341" s="111"/>
      <c r="L9341" s="111"/>
      <c r="M9341" s="111"/>
      <c r="N9341" s="111"/>
      <c r="O9341" s="112"/>
      <c r="AF9341" s="109"/>
      <c r="AG9341" s="109"/>
      <c r="AH9341" s="109"/>
      <c r="AN9341" s="109"/>
      <c r="AO9341" s="109"/>
      <c r="AP9341" s="109"/>
      <c r="BF9341" s="305"/>
      <c r="BG9341" s="305"/>
      <c r="BJ9341" s="344"/>
      <c r="BK9341" s="344"/>
      <c r="BS9341" s="305"/>
      <c r="BT9341" s="305"/>
      <c r="BU9341" s="305"/>
      <c r="BV9341" s="305"/>
      <c r="BW9341" s="305"/>
      <c r="BX9341" s="305"/>
      <c r="BY9341" s="305"/>
      <c r="BZ9341" s="305"/>
      <c r="CA9341" s="305"/>
      <c r="CE9341" s="110"/>
    </row>
    <row r="9342" spans="9:83" s="108" customFormat="1" x14ac:dyDescent="0.25">
      <c r="I9342" s="111"/>
      <c r="J9342" s="111"/>
      <c r="K9342" s="111"/>
      <c r="L9342" s="111"/>
      <c r="M9342" s="111"/>
      <c r="N9342" s="111"/>
      <c r="O9342" s="112"/>
      <c r="AF9342" s="109"/>
      <c r="AG9342" s="109"/>
      <c r="AH9342" s="109"/>
      <c r="AN9342" s="109"/>
      <c r="AO9342" s="109"/>
      <c r="AP9342" s="109"/>
      <c r="BF9342" s="305"/>
      <c r="BG9342" s="305"/>
      <c r="BJ9342" s="344"/>
      <c r="BK9342" s="344"/>
      <c r="BS9342" s="305"/>
      <c r="BT9342" s="305"/>
      <c r="BU9342" s="305"/>
      <c r="BV9342" s="305"/>
      <c r="BW9342" s="305"/>
      <c r="BX9342" s="305"/>
      <c r="BY9342" s="305"/>
      <c r="BZ9342" s="305"/>
      <c r="CA9342" s="305"/>
      <c r="CE9342" s="110"/>
    </row>
    <row r="9343" spans="9:83" s="108" customFormat="1" x14ac:dyDescent="0.25">
      <c r="I9343" s="111"/>
      <c r="J9343" s="111"/>
      <c r="K9343" s="111"/>
      <c r="L9343" s="111"/>
      <c r="M9343" s="111"/>
      <c r="N9343" s="111"/>
      <c r="O9343" s="112"/>
      <c r="AF9343" s="109"/>
      <c r="AG9343" s="109"/>
      <c r="AH9343" s="109"/>
      <c r="AN9343" s="109"/>
      <c r="AO9343" s="109"/>
      <c r="AP9343" s="109"/>
      <c r="BF9343" s="305"/>
      <c r="BG9343" s="305"/>
      <c r="BJ9343" s="344"/>
      <c r="BK9343" s="344"/>
      <c r="BS9343" s="305"/>
      <c r="BT9343" s="305"/>
      <c r="BU9343" s="305"/>
      <c r="BV9343" s="305"/>
      <c r="BW9343" s="305"/>
      <c r="BX9343" s="305"/>
      <c r="BY9343" s="305"/>
      <c r="BZ9343" s="305"/>
      <c r="CA9343" s="305"/>
      <c r="CE9343" s="110"/>
    </row>
    <row r="9344" spans="9:83" s="108" customFormat="1" x14ac:dyDescent="0.25">
      <c r="I9344" s="111"/>
      <c r="J9344" s="111"/>
      <c r="K9344" s="111"/>
      <c r="L9344" s="111"/>
      <c r="M9344" s="111"/>
      <c r="N9344" s="111"/>
      <c r="O9344" s="112"/>
      <c r="AF9344" s="109"/>
      <c r="AG9344" s="109"/>
      <c r="AH9344" s="109"/>
      <c r="AN9344" s="109"/>
      <c r="AO9344" s="109"/>
      <c r="AP9344" s="109"/>
      <c r="BF9344" s="305"/>
      <c r="BG9344" s="305"/>
      <c r="BJ9344" s="344"/>
      <c r="BK9344" s="344"/>
      <c r="BS9344" s="305"/>
      <c r="BT9344" s="305"/>
      <c r="BU9344" s="305"/>
      <c r="BV9344" s="305"/>
      <c r="BW9344" s="305"/>
      <c r="BX9344" s="305"/>
      <c r="BY9344" s="305"/>
      <c r="BZ9344" s="305"/>
      <c r="CA9344" s="305"/>
      <c r="CE9344" s="110"/>
    </row>
    <row r="9345" spans="9:83" s="108" customFormat="1" x14ac:dyDescent="0.25">
      <c r="I9345" s="111"/>
      <c r="J9345" s="111"/>
      <c r="K9345" s="111"/>
      <c r="L9345" s="111"/>
      <c r="M9345" s="111"/>
      <c r="N9345" s="111"/>
      <c r="O9345" s="112"/>
      <c r="AF9345" s="109"/>
      <c r="AG9345" s="109"/>
      <c r="AH9345" s="109"/>
      <c r="AN9345" s="109"/>
      <c r="AO9345" s="109"/>
      <c r="AP9345" s="109"/>
      <c r="BF9345" s="305"/>
      <c r="BG9345" s="305"/>
      <c r="BJ9345" s="344"/>
      <c r="BK9345" s="344"/>
      <c r="BS9345" s="305"/>
      <c r="BT9345" s="305"/>
      <c r="BU9345" s="305"/>
      <c r="BV9345" s="305"/>
      <c r="BW9345" s="305"/>
      <c r="BX9345" s="305"/>
      <c r="BY9345" s="305"/>
      <c r="BZ9345" s="305"/>
      <c r="CA9345" s="305"/>
      <c r="CE9345" s="110"/>
    </row>
    <row r="9346" spans="9:83" s="108" customFormat="1" x14ac:dyDescent="0.25">
      <c r="I9346" s="111"/>
      <c r="J9346" s="111"/>
      <c r="K9346" s="111"/>
      <c r="L9346" s="111"/>
      <c r="M9346" s="111"/>
      <c r="N9346" s="111"/>
      <c r="O9346" s="112"/>
      <c r="AF9346" s="109"/>
      <c r="AG9346" s="109"/>
      <c r="AH9346" s="109"/>
      <c r="AN9346" s="109"/>
      <c r="AO9346" s="109"/>
      <c r="AP9346" s="109"/>
      <c r="BF9346" s="305"/>
      <c r="BG9346" s="305"/>
      <c r="BJ9346" s="344"/>
      <c r="BK9346" s="344"/>
      <c r="BS9346" s="305"/>
      <c r="BT9346" s="305"/>
      <c r="BU9346" s="305"/>
      <c r="BV9346" s="305"/>
      <c r="BW9346" s="305"/>
      <c r="BX9346" s="305"/>
      <c r="BY9346" s="305"/>
      <c r="BZ9346" s="305"/>
      <c r="CA9346" s="305"/>
      <c r="CE9346" s="110"/>
    </row>
    <row r="9347" spans="9:83" s="108" customFormat="1" x14ac:dyDescent="0.25">
      <c r="I9347" s="111"/>
      <c r="J9347" s="111"/>
      <c r="K9347" s="111"/>
      <c r="L9347" s="111"/>
      <c r="M9347" s="111"/>
      <c r="N9347" s="111"/>
      <c r="O9347" s="112"/>
      <c r="AF9347" s="109"/>
      <c r="AG9347" s="109"/>
      <c r="AH9347" s="109"/>
      <c r="AN9347" s="109"/>
      <c r="AO9347" s="109"/>
      <c r="AP9347" s="109"/>
      <c r="BF9347" s="305"/>
      <c r="BG9347" s="305"/>
      <c r="BJ9347" s="344"/>
      <c r="BK9347" s="344"/>
      <c r="BS9347" s="305"/>
      <c r="BT9347" s="305"/>
      <c r="BU9347" s="305"/>
      <c r="BV9347" s="305"/>
      <c r="BW9347" s="305"/>
      <c r="BX9347" s="305"/>
      <c r="BY9347" s="305"/>
      <c r="BZ9347" s="305"/>
      <c r="CA9347" s="305"/>
      <c r="CE9347" s="110"/>
    </row>
    <row r="9348" spans="9:83" s="108" customFormat="1" x14ac:dyDescent="0.25">
      <c r="I9348" s="111"/>
      <c r="J9348" s="111"/>
      <c r="K9348" s="111"/>
      <c r="L9348" s="111"/>
      <c r="M9348" s="111"/>
      <c r="N9348" s="111"/>
      <c r="O9348" s="112"/>
      <c r="AF9348" s="109"/>
      <c r="AG9348" s="109"/>
      <c r="AH9348" s="109"/>
      <c r="AN9348" s="109"/>
      <c r="AO9348" s="109"/>
      <c r="AP9348" s="109"/>
      <c r="BF9348" s="305"/>
      <c r="BG9348" s="305"/>
      <c r="BJ9348" s="344"/>
      <c r="BK9348" s="344"/>
      <c r="BS9348" s="305"/>
      <c r="BT9348" s="305"/>
      <c r="BU9348" s="305"/>
      <c r="BV9348" s="305"/>
      <c r="BW9348" s="305"/>
      <c r="BX9348" s="305"/>
      <c r="BY9348" s="305"/>
      <c r="BZ9348" s="305"/>
      <c r="CA9348" s="305"/>
      <c r="CE9348" s="110"/>
    </row>
    <row r="9349" spans="9:83" s="108" customFormat="1" x14ac:dyDescent="0.25">
      <c r="I9349" s="111"/>
      <c r="J9349" s="111"/>
      <c r="K9349" s="111"/>
      <c r="L9349" s="111"/>
      <c r="M9349" s="111"/>
      <c r="N9349" s="111"/>
      <c r="O9349" s="112"/>
      <c r="AF9349" s="109"/>
      <c r="AG9349" s="109"/>
      <c r="AH9349" s="109"/>
      <c r="AN9349" s="109"/>
      <c r="AO9349" s="109"/>
      <c r="AP9349" s="109"/>
      <c r="BF9349" s="305"/>
      <c r="BG9349" s="305"/>
      <c r="BJ9349" s="344"/>
      <c r="BK9349" s="344"/>
      <c r="BS9349" s="305"/>
      <c r="BT9349" s="305"/>
      <c r="BU9349" s="305"/>
      <c r="BV9349" s="305"/>
      <c r="BW9349" s="305"/>
      <c r="BX9349" s="305"/>
      <c r="BY9349" s="305"/>
      <c r="BZ9349" s="305"/>
      <c r="CA9349" s="305"/>
      <c r="CE9349" s="110"/>
    </row>
    <row r="9350" spans="9:83" s="108" customFormat="1" x14ac:dyDescent="0.25">
      <c r="I9350" s="111"/>
      <c r="J9350" s="111"/>
      <c r="K9350" s="111"/>
      <c r="L9350" s="111"/>
      <c r="M9350" s="111"/>
      <c r="N9350" s="111"/>
      <c r="O9350" s="112"/>
      <c r="AF9350" s="109"/>
      <c r="AG9350" s="109"/>
      <c r="AH9350" s="109"/>
      <c r="AN9350" s="109"/>
      <c r="AO9350" s="109"/>
      <c r="AP9350" s="109"/>
      <c r="BF9350" s="305"/>
      <c r="BG9350" s="305"/>
      <c r="BJ9350" s="344"/>
      <c r="BK9350" s="344"/>
      <c r="BS9350" s="305"/>
      <c r="BT9350" s="305"/>
      <c r="BU9350" s="305"/>
      <c r="BV9350" s="305"/>
      <c r="BW9350" s="305"/>
      <c r="BX9350" s="305"/>
      <c r="BY9350" s="305"/>
      <c r="BZ9350" s="305"/>
      <c r="CA9350" s="305"/>
      <c r="CE9350" s="110"/>
    </row>
    <row r="9351" spans="9:83" s="108" customFormat="1" x14ac:dyDescent="0.25">
      <c r="I9351" s="111"/>
      <c r="J9351" s="111"/>
      <c r="K9351" s="111"/>
      <c r="L9351" s="111"/>
      <c r="M9351" s="111"/>
      <c r="N9351" s="111"/>
      <c r="O9351" s="112"/>
      <c r="AF9351" s="109"/>
      <c r="AG9351" s="109"/>
      <c r="AH9351" s="109"/>
      <c r="AN9351" s="109"/>
      <c r="AO9351" s="109"/>
      <c r="AP9351" s="109"/>
      <c r="BF9351" s="305"/>
      <c r="BG9351" s="305"/>
      <c r="BJ9351" s="344"/>
      <c r="BK9351" s="344"/>
      <c r="BS9351" s="305"/>
      <c r="BT9351" s="305"/>
      <c r="BU9351" s="305"/>
      <c r="BV9351" s="305"/>
      <c r="BW9351" s="305"/>
      <c r="BX9351" s="305"/>
      <c r="BY9351" s="305"/>
      <c r="BZ9351" s="305"/>
      <c r="CA9351" s="305"/>
      <c r="CE9351" s="110"/>
    </row>
    <row r="9352" spans="9:83" s="108" customFormat="1" x14ac:dyDescent="0.25">
      <c r="I9352" s="111"/>
      <c r="J9352" s="111"/>
      <c r="K9352" s="111"/>
      <c r="L9352" s="111"/>
      <c r="M9352" s="111"/>
      <c r="N9352" s="111"/>
      <c r="O9352" s="112"/>
      <c r="AF9352" s="109"/>
      <c r="AG9352" s="109"/>
      <c r="AH9352" s="109"/>
      <c r="AN9352" s="109"/>
      <c r="AO9352" s="109"/>
      <c r="AP9352" s="109"/>
      <c r="BF9352" s="305"/>
      <c r="BG9352" s="305"/>
      <c r="BJ9352" s="344"/>
      <c r="BK9352" s="344"/>
      <c r="BS9352" s="305"/>
      <c r="BT9352" s="305"/>
      <c r="BU9352" s="305"/>
      <c r="BV9352" s="305"/>
      <c r="BW9352" s="305"/>
      <c r="BX9352" s="305"/>
      <c r="BY9352" s="305"/>
      <c r="BZ9352" s="305"/>
      <c r="CA9352" s="305"/>
      <c r="CE9352" s="110"/>
    </row>
    <row r="9353" spans="9:83" s="108" customFormat="1" x14ac:dyDescent="0.25">
      <c r="I9353" s="111"/>
      <c r="J9353" s="111"/>
      <c r="K9353" s="111"/>
      <c r="L9353" s="111"/>
      <c r="M9353" s="111"/>
      <c r="N9353" s="111"/>
      <c r="O9353" s="112"/>
      <c r="AF9353" s="109"/>
      <c r="AG9353" s="109"/>
      <c r="AH9353" s="109"/>
      <c r="AN9353" s="109"/>
      <c r="AO9353" s="109"/>
      <c r="AP9353" s="109"/>
      <c r="BF9353" s="305"/>
      <c r="BG9353" s="305"/>
      <c r="BJ9353" s="344"/>
      <c r="BK9353" s="344"/>
      <c r="BS9353" s="305"/>
      <c r="BT9353" s="305"/>
      <c r="BU9353" s="305"/>
      <c r="BV9353" s="305"/>
      <c r="BW9353" s="305"/>
      <c r="BX9353" s="305"/>
      <c r="BY9353" s="305"/>
      <c r="BZ9353" s="305"/>
      <c r="CA9353" s="305"/>
      <c r="CE9353" s="110"/>
    </row>
    <row r="9354" spans="9:83" s="108" customFormat="1" x14ac:dyDescent="0.25">
      <c r="I9354" s="111"/>
      <c r="J9354" s="111"/>
      <c r="K9354" s="111"/>
      <c r="L9354" s="111"/>
      <c r="M9354" s="111"/>
      <c r="N9354" s="111"/>
      <c r="O9354" s="112"/>
      <c r="AF9354" s="109"/>
      <c r="AG9354" s="109"/>
      <c r="AH9354" s="109"/>
      <c r="AN9354" s="109"/>
      <c r="AO9354" s="109"/>
      <c r="AP9354" s="109"/>
      <c r="BF9354" s="305"/>
      <c r="BG9354" s="305"/>
      <c r="BJ9354" s="344"/>
      <c r="BK9354" s="344"/>
      <c r="BS9354" s="305"/>
      <c r="BT9354" s="305"/>
      <c r="BU9354" s="305"/>
      <c r="BV9354" s="305"/>
      <c r="BW9354" s="305"/>
      <c r="BX9354" s="305"/>
      <c r="BY9354" s="305"/>
      <c r="BZ9354" s="305"/>
      <c r="CA9354" s="305"/>
      <c r="CE9354" s="110"/>
    </row>
    <row r="9355" spans="9:83" s="108" customFormat="1" x14ac:dyDescent="0.25">
      <c r="I9355" s="111"/>
      <c r="J9355" s="111"/>
      <c r="K9355" s="111"/>
      <c r="L9355" s="111"/>
      <c r="M9355" s="111"/>
      <c r="N9355" s="111"/>
      <c r="O9355" s="112"/>
      <c r="AF9355" s="109"/>
      <c r="AG9355" s="109"/>
      <c r="AH9355" s="109"/>
      <c r="AN9355" s="109"/>
      <c r="AO9355" s="109"/>
      <c r="AP9355" s="109"/>
      <c r="BF9355" s="305"/>
      <c r="BG9355" s="305"/>
      <c r="BJ9355" s="344"/>
      <c r="BK9355" s="344"/>
      <c r="BS9355" s="305"/>
      <c r="BT9355" s="305"/>
      <c r="BU9355" s="305"/>
      <c r="BV9355" s="305"/>
      <c r="BW9355" s="305"/>
      <c r="BX9355" s="305"/>
      <c r="BY9355" s="305"/>
      <c r="BZ9355" s="305"/>
      <c r="CA9355" s="305"/>
      <c r="CE9355" s="110"/>
    </row>
    <row r="9356" spans="9:83" s="108" customFormat="1" x14ac:dyDescent="0.25">
      <c r="I9356" s="111"/>
      <c r="J9356" s="111"/>
      <c r="K9356" s="111"/>
      <c r="L9356" s="111"/>
      <c r="M9356" s="111"/>
      <c r="N9356" s="111"/>
      <c r="O9356" s="112"/>
      <c r="AF9356" s="109"/>
      <c r="AG9356" s="109"/>
      <c r="AH9356" s="109"/>
      <c r="AN9356" s="109"/>
      <c r="AO9356" s="109"/>
      <c r="AP9356" s="109"/>
      <c r="BF9356" s="305"/>
      <c r="BG9356" s="305"/>
      <c r="BJ9356" s="344"/>
      <c r="BK9356" s="344"/>
      <c r="BS9356" s="305"/>
      <c r="BT9356" s="305"/>
      <c r="BU9356" s="305"/>
      <c r="BV9356" s="305"/>
      <c r="BW9356" s="305"/>
      <c r="BX9356" s="305"/>
      <c r="BY9356" s="305"/>
      <c r="BZ9356" s="305"/>
      <c r="CA9356" s="305"/>
      <c r="CE9356" s="110"/>
    </row>
    <row r="9357" spans="9:83" s="108" customFormat="1" x14ac:dyDescent="0.25">
      <c r="I9357" s="111"/>
      <c r="J9357" s="111"/>
      <c r="K9357" s="111"/>
      <c r="L9357" s="111"/>
      <c r="M9357" s="111"/>
      <c r="N9357" s="111"/>
      <c r="O9357" s="112"/>
      <c r="AF9357" s="109"/>
      <c r="AG9357" s="109"/>
      <c r="AH9357" s="109"/>
      <c r="AN9357" s="109"/>
      <c r="AO9357" s="109"/>
      <c r="AP9357" s="109"/>
      <c r="BF9357" s="305"/>
      <c r="BG9357" s="305"/>
      <c r="BJ9357" s="344"/>
      <c r="BK9357" s="344"/>
      <c r="BS9357" s="305"/>
      <c r="BT9357" s="305"/>
      <c r="BU9357" s="305"/>
      <c r="BV9357" s="305"/>
      <c r="BW9357" s="305"/>
      <c r="BX9357" s="305"/>
      <c r="BY9357" s="305"/>
      <c r="BZ9357" s="305"/>
      <c r="CA9357" s="305"/>
      <c r="CE9357" s="110"/>
    </row>
    <row r="9358" spans="9:83" s="108" customFormat="1" x14ac:dyDescent="0.25">
      <c r="I9358" s="111"/>
      <c r="J9358" s="111"/>
      <c r="K9358" s="111"/>
      <c r="L9358" s="111"/>
      <c r="M9358" s="111"/>
      <c r="N9358" s="111"/>
      <c r="O9358" s="112"/>
      <c r="AF9358" s="109"/>
      <c r="AG9358" s="109"/>
      <c r="AH9358" s="109"/>
      <c r="AN9358" s="109"/>
      <c r="AO9358" s="109"/>
      <c r="AP9358" s="109"/>
      <c r="BF9358" s="305"/>
      <c r="BG9358" s="305"/>
      <c r="BJ9358" s="344"/>
      <c r="BK9358" s="344"/>
      <c r="BS9358" s="305"/>
      <c r="BT9358" s="305"/>
      <c r="BU9358" s="305"/>
      <c r="BV9358" s="305"/>
      <c r="BW9358" s="305"/>
      <c r="BX9358" s="305"/>
      <c r="BY9358" s="305"/>
      <c r="BZ9358" s="305"/>
      <c r="CA9358" s="305"/>
      <c r="CE9358" s="110"/>
    </row>
    <row r="9359" spans="9:83" s="108" customFormat="1" x14ac:dyDescent="0.25">
      <c r="I9359" s="111"/>
      <c r="J9359" s="111"/>
      <c r="K9359" s="111"/>
      <c r="L9359" s="111"/>
      <c r="M9359" s="111"/>
      <c r="N9359" s="111"/>
      <c r="O9359" s="112"/>
      <c r="AF9359" s="109"/>
      <c r="AG9359" s="109"/>
      <c r="AH9359" s="109"/>
      <c r="AN9359" s="109"/>
      <c r="AO9359" s="109"/>
      <c r="AP9359" s="109"/>
      <c r="BF9359" s="305"/>
      <c r="BG9359" s="305"/>
      <c r="BJ9359" s="344"/>
      <c r="BK9359" s="344"/>
      <c r="BS9359" s="305"/>
      <c r="BT9359" s="305"/>
      <c r="BU9359" s="305"/>
      <c r="BV9359" s="305"/>
      <c r="BW9359" s="305"/>
      <c r="BX9359" s="305"/>
      <c r="BY9359" s="305"/>
      <c r="BZ9359" s="305"/>
      <c r="CA9359" s="305"/>
      <c r="CE9359" s="110"/>
    </row>
    <row r="9360" spans="9:83" s="108" customFormat="1" x14ac:dyDescent="0.25">
      <c r="I9360" s="111"/>
      <c r="J9360" s="111"/>
      <c r="K9360" s="111"/>
      <c r="L9360" s="111"/>
      <c r="M9360" s="111"/>
      <c r="N9360" s="111"/>
      <c r="O9360" s="112"/>
      <c r="AF9360" s="109"/>
      <c r="AG9360" s="109"/>
      <c r="AH9360" s="109"/>
      <c r="AN9360" s="109"/>
      <c r="AO9360" s="109"/>
      <c r="AP9360" s="109"/>
      <c r="BF9360" s="305"/>
      <c r="BG9360" s="305"/>
      <c r="BJ9360" s="344"/>
      <c r="BK9360" s="344"/>
      <c r="BS9360" s="305"/>
      <c r="BT9360" s="305"/>
      <c r="BU9360" s="305"/>
      <c r="BV9360" s="305"/>
      <c r="BW9360" s="305"/>
      <c r="BX9360" s="305"/>
      <c r="BY9360" s="305"/>
      <c r="BZ9360" s="305"/>
      <c r="CA9360" s="305"/>
      <c r="CE9360" s="110"/>
    </row>
    <row r="9361" spans="9:83" s="108" customFormat="1" x14ac:dyDescent="0.25">
      <c r="I9361" s="111"/>
      <c r="J9361" s="111"/>
      <c r="K9361" s="111"/>
      <c r="L9361" s="111"/>
      <c r="M9361" s="111"/>
      <c r="N9361" s="111"/>
      <c r="O9361" s="112"/>
      <c r="AF9361" s="109"/>
      <c r="AG9361" s="109"/>
      <c r="AH9361" s="109"/>
      <c r="AN9361" s="109"/>
      <c r="AO9361" s="109"/>
      <c r="AP9361" s="109"/>
      <c r="BF9361" s="305"/>
      <c r="BG9361" s="305"/>
      <c r="BJ9361" s="344"/>
      <c r="BK9361" s="344"/>
      <c r="BS9361" s="305"/>
      <c r="BT9361" s="305"/>
      <c r="BU9361" s="305"/>
      <c r="BV9361" s="305"/>
      <c r="BW9361" s="305"/>
      <c r="BX9361" s="305"/>
      <c r="BY9361" s="305"/>
      <c r="BZ9361" s="305"/>
      <c r="CA9361" s="305"/>
      <c r="CE9361" s="110"/>
    </row>
    <row r="9362" spans="9:83" s="108" customFormat="1" x14ac:dyDescent="0.25">
      <c r="I9362" s="111"/>
      <c r="J9362" s="111"/>
      <c r="K9362" s="111"/>
      <c r="L9362" s="111"/>
      <c r="M9362" s="111"/>
      <c r="N9362" s="111"/>
      <c r="O9362" s="112"/>
      <c r="AF9362" s="109"/>
      <c r="AG9362" s="109"/>
      <c r="AH9362" s="109"/>
      <c r="AN9362" s="109"/>
      <c r="AO9362" s="109"/>
      <c r="AP9362" s="109"/>
      <c r="BF9362" s="305"/>
      <c r="BG9362" s="305"/>
      <c r="BJ9362" s="344"/>
      <c r="BK9362" s="344"/>
      <c r="BS9362" s="305"/>
      <c r="BT9362" s="305"/>
      <c r="BU9362" s="305"/>
      <c r="BV9362" s="305"/>
      <c r="BW9362" s="305"/>
      <c r="BX9362" s="305"/>
      <c r="BY9362" s="305"/>
      <c r="BZ9362" s="305"/>
      <c r="CA9362" s="305"/>
      <c r="CE9362" s="110"/>
    </row>
    <row r="9363" spans="9:83" s="108" customFormat="1" x14ac:dyDescent="0.25">
      <c r="I9363" s="111"/>
      <c r="J9363" s="111"/>
      <c r="K9363" s="111"/>
      <c r="L9363" s="111"/>
      <c r="M9363" s="111"/>
      <c r="N9363" s="111"/>
      <c r="O9363" s="112"/>
      <c r="AF9363" s="109"/>
      <c r="AG9363" s="109"/>
      <c r="AH9363" s="109"/>
      <c r="AN9363" s="109"/>
      <c r="AO9363" s="109"/>
      <c r="AP9363" s="109"/>
      <c r="BF9363" s="305"/>
      <c r="BG9363" s="305"/>
      <c r="BJ9363" s="344"/>
      <c r="BK9363" s="344"/>
      <c r="BS9363" s="305"/>
      <c r="BT9363" s="305"/>
      <c r="BU9363" s="305"/>
      <c r="BV9363" s="305"/>
      <c r="BW9363" s="305"/>
      <c r="BX9363" s="305"/>
      <c r="BY9363" s="305"/>
      <c r="BZ9363" s="305"/>
      <c r="CA9363" s="305"/>
      <c r="CE9363" s="110"/>
    </row>
    <row r="9364" spans="9:83" s="108" customFormat="1" x14ac:dyDescent="0.25">
      <c r="I9364" s="111"/>
      <c r="J9364" s="111"/>
      <c r="K9364" s="111"/>
      <c r="L9364" s="111"/>
      <c r="M9364" s="111"/>
      <c r="N9364" s="111"/>
      <c r="O9364" s="112"/>
      <c r="AF9364" s="109"/>
      <c r="AG9364" s="109"/>
      <c r="AH9364" s="109"/>
      <c r="AN9364" s="109"/>
      <c r="AO9364" s="109"/>
      <c r="AP9364" s="109"/>
      <c r="BF9364" s="305"/>
      <c r="BG9364" s="305"/>
      <c r="BJ9364" s="344"/>
      <c r="BK9364" s="344"/>
      <c r="BS9364" s="305"/>
      <c r="BT9364" s="305"/>
      <c r="BU9364" s="305"/>
      <c r="BV9364" s="305"/>
      <c r="BW9364" s="305"/>
      <c r="BX9364" s="305"/>
      <c r="BY9364" s="305"/>
      <c r="BZ9364" s="305"/>
      <c r="CA9364" s="305"/>
      <c r="CE9364" s="110"/>
    </row>
    <row r="9365" spans="9:83" s="108" customFormat="1" x14ac:dyDescent="0.25">
      <c r="I9365" s="111"/>
      <c r="J9365" s="111"/>
      <c r="K9365" s="111"/>
      <c r="L9365" s="111"/>
      <c r="M9365" s="111"/>
      <c r="N9365" s="111"/>
      <c r="O9365" s="112"/>
      <c r="AF9365" s="109"/>
      <c r="AG9365" s="109"/>
      <c r="AH9365" s="109"/>
      <c r="AN9365" s="109"/>
      <c r="AO9365" s="109"/>
      <c r="AP9365" s="109"/>
      <c r="BF9365" s="305"/>
      <c r="BG9365" s="305"/>
      <c r="BJ9365" s="344"/>
      <c r="BK9365" s="344"/>
      <c r="BS9365" s="305"/>
      <c r="BT9365" s="305"/>
      <c r="BU9365" s="305"/>
      <c r="BV9365" s="305"/>
      <c r="BW9365" s="305"/>
      <c r="BX9365" s="305"/>
      <c r="BY9365" s="305"/>
      <c r="BZ9365" s="305"/>
      <c r="CA9365" s="305"/>
      <c r="CE9365" s="110"/>
    </row>
    <row r="9366" spans="9:83" s="108" customFormat="1" x14ac:dyDescent="0.25">
      <c r="I9366" s="111"/>
      <c r="J9366" s="111"/>
      <c r="K9366" s="111"/>
      <c r="L9366" s="111"/>
      <c r="M9366" s="111"/>
      <c r="N9366" s="111"/>
      <c r="O9366" s="112"/>
      <c r="AF9366" s="109"/>
      <c r="AG9366" s="109"/>
      <c r="AH9366" s="109"/>
      <c r="AN9366" s="109"/>
      <c r="AO9366" s="109"/>
      <c r="AP9366" s="109"/>
      <c r="BF9366" s="305"/>
      <c r="BG9366" s="305"/>
      <c r="BJ9366" s="344"/>
      <c r="BK9366" s="344"/>
      <c r="BS9366" s="305"/>
      <c r="BT9366" s="305"/>
      <c r="BU9366" s="305"/>
      <c r="BV9366" s="305"/>
      <c r="BW9366" s="305"/>
      <c r="BX9366" s="305"/>
      <c r="BY9366" s="305"/>
      <c r="BZ9366" s="305"/>
      <c r="CA9366" s="305"/>
      <c r="CE9366" s="110"/>
    </row>
    <row r="9367" spans="9:83" s="108" customFormat="1" x14ac:dyDescent="0.25">
      <c r="I9367" s="111"/>
      <c r="J9367" s="111"/>
      <c r="K9367" s="111"/>
      <c r="L9367" s="111"/>
      <c r="M9367" s="111"/>
      <c r="N9367" s="111"/>
      <c r="O9367" s="112"/>
      <c r="AF9367" s="109"/>
      <c r="AG9367" s="109"/>
      <c r="AH9367" s="109"/>
      <c r="AN9367" s="109"/>
      <c r="AO9367" s="109"/>
      <c r="AP9367" s="109"/>
      <c r="BF9367" s="305"/>
      <c r="BG9367" s="305"/>
      <c r="BJ9367" s="344"/>
      <c r="BK9367" s="344"/>
      <c r="BS9367" s="305"/>
      <c r="BT9367" s="305"/>
      <c r="BU9367" s="305"/>
      <c r="BV9367" s="305"/>
      <c r="BW9367" s="305"/>
      <c r="BX9367" s="305"/>
      <c r="BY9367" s="305"/>
      <c r="BZ9367" s="305"/>
      <c r="CA9367" s="305"/>
      <c r="CE9367" s="110"/>
    </row>
    <row r="9368" spans="9:83" s="108" customFormat="1" x14ac:dyDescent="0.25">
      <c r="I9368" s="111"/>
      <c r="J9368" s="111"/>
      <c r="K9368" s="111"/>
      <c r="L9368" s="111"/>
      <c r="M9368" s="111"/>
      <c r="N9368" s="111"/>
      <c r="O9368" s="112"/>
      <c r="AF9368" s="109"/>
      <c r="AG9368" s="109"/>
      <c r="AH9368" s="109"/>
      <c r="AN9368" s="109"/>
      <c r="AO9368" s="109"/>
      <c r="AP9368" s="109"/>
      <c r="BF9368" s="305"/>
      <c r="BG9368" s="305"/>
      <c r="BJ9368" s="344"/>
      <c r="BK9368" s="344"/>
      <c r="BS9368" s="305"/>
      <c r="BT9368" s="305"/>
      <c r="BU9368" s="305"/>
      <c r="BV9368" s="305"/>
      <c r="BW9368" s="305"/>
      <c r="BX9368" s="305"/>
      <c r="BY9368" s="305"/>
      <c r="BZ9368" s="305"/>
      <c r="CA9368" s="305"/>
      <c r="CE9368" s="110"/>
    </row>
    <row r="9369" spans="9:83" s="108" customFormat="1" x14ac:dyDescent="0.25">
      <c r="I9369" s="111"/>
      <c r="J9369" s="111"/>
      <c r="K9369" s="111"/>
      <c r="L9369" s="111"/>
      <c r="M9369" s="111"/>
      <c r="N9369" s="111"/>
      <c r="O9369" s="112"/>
      <c r="AF9369" s="109"/>
      <c r="AG9369" s="109"/>
      <c r="AH9369" s="109"/>
      <c r="AN9369" s="109"/>
      <c r="AO9369" s="109"/>
      <c r="AP9369" s="109"/>
      <c r="BF9369" s="305"/>
      <c r="BG9369" s="305"/>
      <c r="BJ9369" s="344"/>
      <c r="BK9369" s="344"/>
      <c r="BS9369" s="305"/>
      <c r="BT9369" s="305"/>
      <c r="BU9369" s="305"/>
      <c r="BV9369" s="305"/>
      <c r="BW9369" s="305"/>
      <c r="BX9369" s="305"/>
      <c r="BY9369" s="305"/>
      <c r="BZ9369" s="305"/>
      <c r="CA9369" s="305"/>
      <c r="CE9369" s="110"/>
    </row>
    <row r="9370" spans="9:83" s="108" customFormat="1" x14ac:dyDescent="0.25">
      <c r="I9370" s="111"/>
      <c r="J9370" s="111"/>
      <c r="K9370" s="111"/>
      <c r="L9370" s="111"/>
      <c r="M9370" s="111"/>
      <c r="N9370" s="111"/>
      <c r="O9370" s="112"/>
      <c r="AF9370" s="109"/>
      <c r="AG9370" s="109"/>
      <c r="AH9370" s="109"/>
      <c r="AN9370" s="109"/>
      <c r="AO9370" s="109"/>
      <c r="AP9370" s="109"/>
      <c r="BF9370" s="305"/>
      <c r="BG9370" s="305"/>
      <c r="BJ9370" s="344"/>
      <c r="BK9370" s="344"/>
      <c r="BS9370" s="305"/>
      <c r="BT9370" s="305"/>
      <c r="BU9370" s="305"/>
      <c r="BV9370" s="305"/>
      <c r="BW9370" s="305"/>
      <c r="BX9370" s="305"/>
      <c r="BY9370" s="305"/>
      <c r="BZ9370" s="305"/>
      <c r="CA9370" s="305"/>
      <c r="CE9370" s="110"/>
    </row>
    <row r="9371" spans="9:83" s="108" customFormat="1" x14ac:dyDescent="0.25">
      <c r="I9371" s="111"/>
      <c r="J9371" s="111"/>
      <c r="K9371" s="111"/>
      <c r="L9371" s="111"/>
      <c r="M9371" s="111"/>
      <c r="N9371" s="111"/>
      <c r="O9371" s="112"/>
      <c r="AF9371" s="109"/>
      <c r="AG9371" s="109"/>
      <c r="AH9371" s="109"/>
      <c r="AN9371" s="109"/>
      <c r="AO9371" s="109"/>
      <c r="AP9371" s="109"/>
      <c r="BF9371" s="305"/>
      <c r="BG9371" s="305"/>
      <c r="BJ9371" s="344"/>
      <c r="BK9371" s="344"/>
      <c r="BS9371" s="305"/>
      <c r="BT9371" s="305"/>
      <c r="BU9371" s="305"/>
      <c r="BV9371" s="305"/>
      <c r="BW9371" s="305"/>
      <c r="BX9371" s="305"/>
      <c r="BY9371" s="305"/>
      <c r="BZ9371" s="305"/>
      <c r="CA9371" s="305"/>
      <c r="CE9371" s="110"/>
    </row>
    <row r="9372" spans="9:83" s="108" customFormat="1" x14ac:dyDescent="0.25">
      <c r="I9372" s="111"/>
      <c r="J9372" s="111"/>
      <c r="K9372" s="111"/>
      <c r="L9372" s="111"/>
      <c r="M9372" s="111"/>
      <c r="N9372" s="111"/>
      <c r="O9372" s="112"/>
      <c r="AF9372" s="109"/>
      <c r="AG9372" s="109"/>
      <c r="AH9372" s="109"/>
      <c r="AN9372" s="109"/>
      <c r="AO9372" s="109"/>
      <c r="AP9372" s="109"/>
      <c r="BF9372" s="305"/>
      <c r="BG9372" s="305"/>
      <c r="BJ9372" s="344"/>
      <c r="BK9372" s="344"/>
      <c r="BS9372" s="305"/>
      <c r="BT9372" s="305"/>
      <c r="BU9372" s="305"/>
      <c r="BV9372" s="305"/>
      <c r="BW9372" s="305"/>
      <c r="BX9372" s="305"/>
      <c r="BY9372" s="305"/>
      <c r="BZ9372" s="305"/>
      <c r="CA9372" s="305"/>
      <c r="CE9372" s="110"/>
    </row>
    <row r="9373" spans="9:83" s="108" customFormat="1" x14ac:dyDescent="0.25">
      <c r="I9373" s="111"/>
      <c r="J9373" s="111"/>
      <c r="K9373" s="111"/>
      <c r="L9373" s="111"/>
      <c r="M9373" s="111"/>
      <c r="N9373" s="111"/>
      <c r="O9373" s="112"/>
      <c r="AF9373" s="109"/>
      <c r="AG9373" s="109"/>
      <c r="AH9373" s="109"/>
      <c r="AN9373" s="109"/>
      <c r="AO9373" s="109"/>
      <c r="AP9373" s="109"/>
      <c r="BF9373" s="305"/>
      <c r="BG9373" s="305"/>
      <c r="BJ9373" s="344"/>
      <c r="BK9373" s="344"/>
      <c r="BS9373" s="305"/>
      <c r="BT9373" s="305"/>
      <c r="BU9373" s="305"/>
      <c r="BV9373" s="305"/>
      <c r="BW9373" s="305"/>
      <c r="BX9373" s="305"/>
      <c r="BY9373" s="305"/>
      <c r="BZ9373" s="305"/>
      <c r="CA9373" s="305"/>
      <c r="CE9373" s="110"/>
    </row>
    <row r="9374" spans="9:83" s="108" customFormat="1" x14ac:dyDescent="0.25">
      <c r="I9374" s="111"/>
      <c r="J9374" s="111"/>
      <c r="K9374" s="111"/>
      <c r="L9374" s="111"/>
      <c r="M9374" s="111"/>
      <c r="N9374" s="111"/>
      <c r="O9374" s="112"/>
      <c r="AF9374" s="109"/>
      <c r="AG9374" s="109"/>
      <c r="AH9374" s="109"/>
      <c r="AN9374" s="109"/>
      <c r="AO9374" s="109"/>
      <c r="AP9374" s="109"/>
      <c r="BF9374" s="305"/>
      <c r="BG9374" s="305"/>
      <c r="BJ9374" s="344"/>
      <c r="BK9374" s="344"/>
      <c r="BS9374" s="305"/>
      <c r="BT9374" s="305"/>
      <c r="BU9374" s="305"/>
      <c r="BV9374" s="305"/>
      <c r="BW9374" s="305"/>
      <c r="BX9374" s="305"/>
      <c r="BY9374" s="305"/>
      <c r="BZ9374" s="305"/>
      <c r="CA9374" s="305"/>
      <c r="CE9374" s="110"/>
    </row>
    <row r="9375" spans="9:83" s="108" customFormat="1" x14ac:dyDescent="0.25">
      <c r="I9375" s="111"/>
      <c r="J9375" s="111"/>
      <c r="K9375" s="111"/>
      <c r="L9375" s="111"/>
      <c r="M9375" s="111"/>
      <c r="N9375" s="111"/>
      <c r="O9375" s="112"/>
      <c r="AF9375" s="109"/>
      <c r="AG9375" s="109"/>
      <c r="AH9375" s="109"/>
      <c r="AN9375" s="109"/>
      <c r="AO9375" s="109"/>
      <c r="AP9375" s="109"/>
      <c r="BF9375" s="305"/>
      <c r="BG9375" s="305"/>
      <c r="BJ9375" s="344"/>
      <c r="BK9375" s="344"/>
      <c r="BS9375" s="305"/>
      <c r="BT9375" s="305"/>
      <c r="BU9375" s="305"/>
      <c r="BV9375" s="305"/>
      <c r="BW9375" s="305"/>
      <c r="BX9375" s="305"/>
      <c r="BY9375" s="305"/>
      <c r="BZ9375" s="305"/>
      <c r="CA9375" s="305"/>
      <c r="CE9375" s="110"/>
    </row>
    <row r="9376" spans="9:83" s="108" customFormat="1" x14ac:dyDescent="0.25">
      <c r="I9376" s="111"/>
      <c r="J9376" s="111"/>
      <c r="K9376" s="111"/>
      <c r="L9376" s="111"/>
      <c r="M9376" s="111"/>
      <c r="N9376" s="111"/>
      <c r="O9376" s="112"/>
      <c r="AF9376" s="109"/>
      <c r="AG9376" s="109"/>
      <c r="AH9376" s="109"/>
      <c r="AN9376" s="109"/>
      <c r="AO9376" s="109"/>
      <c r="AP9376" s="109"/>
      <c r="BF9376" s="305"/>
      <c r="BG9376" s="305"/>
      <c r="BJ9376" s="344"/>
      <c r="BK9376" s="344"/>
      <c r="BS9376" s="305"/>
      <c r="BT9376" s="305"/>
      <c r="BU9376" s="305"/>
      <c r="BV9376" s="305"/>
      <c r="BW9376" s="305"/>
      <c r="BX9376" s="305"/>
      <c r="BY9376" s="305"/>
      <c r="BZ9376" s="305"/>
      <c r="CA9376" s="305"/>
      <c r="CE9376" s="110"/>
    </row>
    <row r="9377" spans="9:83" s="108" customFormat="1" x14ac:dyDescent="0.25">
      <c r="I9377" s="111"/>
      <c r="J9377" s="111"/>
      <c r="K9377" s="111"/>
      <c r="L9377" s="111"/>
      <c r="M9377" s="111"/>
      <c r="N9377" s="111"/>
      <c r="O9377" s="112"/>
      <c r="AF9377" s="109"/>
      <c r="AG9377" s="109"/>
      <c r="AH9377" s="109"/>
      <c r="AN9377" s="109"/>
      <c r="AO9377" s="109"/>
      <c r="AP9377" s="109"/>
      <c r="BF9377" s="305"/>
      <c r="BG9377" s="305"/>
      <c r="BJ9377" s="344"/>
      <c r="BK9377" s="344"/>
      <c r="BS9377" s="305"/>
      <c r="BT9377" s="305"/>
      <c r="BU9377" s="305"/>
      <c r="BV9377" s="305"/>
      <c r="BW9377" s="305"/>
      <c r="BX9377" s="305"/>
      <c r="BY9377" s="305"/>
      <c r="BZ9377" s="305"/>
      <c r="CA9377" s="305"/>
      <c r="CE9377" s="110"/>
    </row>
    <row r="9378" spans="9:83" s="108" customFormat="1" x14ac:dyDescent="0.25">
      <c r="I9378" s="111"/>
      <c r="J9378" s="111"/>
      <c r="K9378" s="111"/>
      <c r="L9378" s="111"/>
      <c r="M9378" s="111"/>
      <c r="N9378" s="111"/>
      <c r="O9378" s="112"/>
      <c r="AF9378" s="109"/>
      <c r="AG9378" s="109"/>
      <c r="AH9378" s="109"/>
      <c r="AN9378" s="109"/>
      <c r="AO9378" s="109"/>
      <c r="AP9378" s="109"/>
      <c r="BF9378" s="305"/>
      <c r="BG9378" s="305"/>
      <c r="BJ9378" s="344"/>
      <c r="BK9378" s="344"/>
      <c r="BS9378" s="305"/>
      <c r="BT9378" s="305"/>
      <c r="BU9378" s="305"/>
      <c r="BV9378" s="305"/>
      <c r="BW9378" s="305"/>
      <c r="BX9378" s="305"/>
      <c r="BY9378" s="305"/>
      <c r="BZ9378" s="305"/>
      <c r="CA9378" s="305"/>
      <c r="CE9378" s="110"/>
    </row>
    <row r="9379" spans="9:83" s="108" customFormat="1" x14ac:dyDescent="0.25">
      <c r="I9379" s="111"/>
      <c r="J9379" s="111"/>
      <c r="K9379" s="111"/>
      <c r="L9379" s="111"/>
      <c r="M9379" s="111"/>
      <c r="N9379" s="111"/>
      <c r="O9379" s="112"/>
      <c r="AF9379" s="109"/>
      <c r="AG9379" s="109"/>
      <c r="AH9379" s="109"/>
      <c r="AN9379" s="109"/>
      <c r="AO9379" s="109"/>
      <c r="AP9379" s="109"/>
      <c r="BF9379" s="305"/>
      <c r="BG9379" s="305"/>
      <c r="BJ9379" s="344"/>
      <c r="BK9379" s="344"/>
      <c r="BS9379" s="305"/>
      <c r="BT9379" s="305"/>
      <c r="BU9379" s="305"/>
      <c r="BV9379" s="305"/>
      <c r="BW9379" s="305"/>
      <c r="BX9379" s="305"/>
      <c r="BY9379" s="305"/>
      <c r="BZ9379" s="305"/>
      <c r="CA9379" s="305"/>
      <c r="CE9379" s="110"/>
    </row>
    <row r="9380" spans="9:83" s="108" customFormat="1" x14ac:dyDescent="0.25">
      <c r="I9380" s="111"/>
      <c r="J9380" s="111"/>
      <c r="K9380" s="111"/>
      <c r="L9380" s="111"/>
      <c r="M9380" s="111"/>
      <c r="N9380" s="111"/>
      <c r="O9380" s="112"/>
      <c r="AF9380" s="109"/>
      <c r="AG9380" s="109"/>
      <c r="AH9380" s="109"/>
      <c r="AN9380" s="109"/>
      <c r="AO9380" s="109"/>
      <c r="AP9380" s="109"/>
      <c r="BF9380" s="305"/>
      <c r="BG9380" s="305"/>
      <c r="BJ9380" s="344"/>
      <c r="BK9380" s="344"/>
      <c r="BS9380" s="305"/>
      <c r="BT9380" s="305"/>
      <c r="BU9380" s="305"/>
      <c r="BV9380" s="305"/>
      <c r="BW9380" s="305"/>
      <c r="BX9380" s="305"/>
      <c r="BY9380" s="305"/>
      <c r="BZ9380" s="305"/>
      <c r="CA9380" s="305"/>
      <c r="CE9380" s="110"/>
    </row>
    <row r="9381" spans="9:83" s="108" customFormat="1" x14ac:dyDescent="0.25">
      <c r="I9381" s="111"/>
      <c r="J9381" s="111"/>
      <c r="K9381" s="111"/>
      <c r="L9381" s="111"/>
      <c r="M9381" s="111"/>
      <c r="N9381" s="111"/>
      <c r="O9381" s="112"/>
      <c r="AF9381" s="109"/>
      <c r="AG9381" s="109"/>
      <c r="AH9381" s="109"/>
      <c r="AN9381" s="109"/>
      <c r="AO9381" s="109"/>
      <c r="AP9381" s="109"/>
      <c r="BF9381" s="305"/>
      <c r="BG9381" s="305"/>
      <c r="BJ9381" s="344"/>
      <c r="BK9381" s="344"/>
      <c r="BS9381" s="305"/>
      <c r="BT9381" s="305"/>
      <c r="BU9381" s="305"/>
      <c r="BV9381" s="305"/>
      <c r="BW9381" s="305"/>
      <c r="BX9381" s="305"/>
      <c r="BY9381" s="305"/>
      <c r="BZ9381" s="305"/>
      <c r="CA9381" s="305"/>
      <c r="CE9381" s="110"/>
    </row>
    <row r="9382" spans="9:83" s="108" customFormat="1" x14ac:dyDescent="0.25">
      <c r="I9382" s="111"/>
      <c r="J9382" s="111"/>
      <c r="K9382" s="111"/>
      <c r="L9382" s="111"/>
      <c r="M9382" s="111"/>
      <c r="N9382" s="111"/>
      <c r="O9382" s="112"/>
      <c r="AF9382" s="109"/>
      <c r="AG9382" s="109"/>
      <c r="AH9382" s="109"/>
      <c r="AN9382" s="109"/>
      <c r="AO9382" s="109"/>
      <c r="AP9382" s="109"/>
      <c r="BF9382" s="305"/>
      <c r="BG9382" s="305"/>
      <c r="BJ9382" s="344"/>
      <c r="BK9382" s="344"/>
      <c r="BS9382" s="305"/>
      <c r="BT9382" s="305"/>
      <c r="BU9382" s="305"/>
      <c r="BV9382" s="305"/>
      <c r="BW9382" s="305"/>
      <c r="BX9382" s="305"/>
      <c r="BY9382" s="305"/>
      <c r="BZ9382" s="305"/>
      <c r="CA9382" s="305"/>
      <c r="CE9382" s="110"/>
    </row>
    <row r="9383" spans="9:83" s="108" customFormat="1" x14ac:dyDescent="0.25">
      <c r="I9383" s="111"/>
      <c r="J9383" s="111"/>
      <c r="K9383" s="111"/>
      <c r="L9383" s="111"/>
      <c r="M9383" s="111"/>
      <c r="N9383" s="111"/>
      <c r="O9383" s="112"/>
      <c r="AF9383" s="109"/>
      <c r="AG9383" s="109"/>
      <c r="AH9383" s="109"/>
      <c r="AN9383" s="109"/>
      <c r="AO9383" s="109"/>
      <c r="AP9383" s="109"/>
      <c r="BF9383" s="305"/>
      <c r="BG9383" s="305"/>
      <c r="BJ9383" s="344"/>
      <c r="BK9383" s="344"/>
      <c r="BS9383" s="305"/>
      <c r="BT9383" s="305"/>
      <c r="BU9383" s="305"/>
      <c r="BV9383" s="305"/>
      <c r="BW9383" s="305"/>
      <c r="BX9383" s="305"/>
      <c r="BY9383" s="305"/>
      <c r="BZ9383" s="305"/>
      <c r="CA9383" s="305"/>
      <c r="CE9383" s="110"/>
    </row>
    <row r="9384" spans="9:83" s="108" customFormat="1" x14ac:dyDescent="0.25">
      <c r="I9384" s="111"/>
      <c r="J9384" s="111"/>
      <c r="K9384" s="111"/>
      <c r="L9384" s="111"/>
      <c r="M9384" s="111"/>
      <c r="N9384" s="111"/>
      <c r="O9384" s="112"/>
      <c r="AF9384" s="109"/>
      <c r="AG9384" s="109"/>
      <c r="AH9384" s="109"/>
      <c r="AN9384" s="109"/>
      <c r="AO9384" s="109"/>
      <c r="AP9384" s="109"/>
      <c r="BF9384" s="305"/>
      <c r="BG9384" s="305"/>
      <c r="BJ9384" s="344"/>
      <c r="BK9384" s="344"/>
      <c r="BS9384" s="305"/>
      <c r="BT9384" s="305"/>
      <c r="BU9384" s="305"/>
      <c r="BV9384" s="305"/>
      <c r="BW9384" s="305"/>
      <c r="BX9384" s="305"/>
      <c r="BY9384" s="305"/>
      <c r="BZ9384" s="305"/>
      <c r="CA9384" s="305"/>
      <c r="CE9384" s="110"/>
    </row>
    <row r="9385" spans="9:83" s="108" customFormat="1" x14ac:dyDescent="0.25">
      <c r="I9385" s="111"/>
      <c r="J9385" s="111"/>
      <c r="K9385" s="111"/>
      <c r="L9385" s="111"/>
      <c r="M9385" s="111"/>
      <c r="N9385" s="111"/>
      <c r="O9385" s="112"/>
      <c r="AF9385" s="109"/>
      <c r="AG9385" s="109"/>
      <c r="AH9385" s="109"/>
      <c r="AN9385" s="109"/>
      <c r="AO9385" s="109"/>
      <c r="AP9385" s="109"/>
      <c r="BF9385" s="305"/>
      <c r="BG9385" s="305"/>
      <c r="BJ9385" s="344"/>
      <c r="BK9385" s="344"/>
      <c r="BS9385" s="305"/>
      <c r="BT9385" s="305"/>
      <c r="BU9385" s="305"/>
      <c r="BV9385" s="305"/>
      <c r="BW9385" s="305"/>
      <c r="BX9385" s="305"/>
      <c r="BY9385" s="305"/>
      <c r="BZ9385" s="305"/>
      <c r="CA9385" s="305"/>
      <c r="CE9385" s="110"/>
    </row>
    <row r="9386" spans="9:83" s="108" customFormat="1" x14ac:dyDescent="0.25">
      <c r="I9386" s="111"/>
      <c r="J9386" s="111"/>
      <c r="K9386" s="111"/>
      <c r="L9386" s="111"/>
      <c r="M9386" s="111"/>
      <c r="N9386" s="111"/>
      <c r="O9386" s="112"/>
      <c r="AF9386" s="109"/>
      <c r="AG9386" s="109"/>
      <c r="AH9386" s="109"/>
      <c r="AN9386" s="109"/>
      <c r="AO9386" s="109"/>
      <c r="AP9386" s="109"/>
      <c r="BF9386" s="305"/>
      <c r="BG9386" s="305"/>
      <c r="BJ9386" s="344"/>
      <c r="BK9386" s="344"/>
      <c r="BS9386" s="305"/>
      <c r="BT9386" s="305"/>
      <c r="BU9386" s="305"/>
      <c r="BV9386" s="305"/>
      <c r="BW9386" s="305"/>
      <c r="BX9386" s="305"/>
      <c r="BY9386" s="305"/>
      <c r="BZ9386" s="305"/>
      <c r="CA9386" s="305"/>
      <c r="CE9386" s="110"/>
    </row>
    <row r="9387" spans="9:83" s="108" customFormat="1" x14ac:dyDescent="0.25">
      <c r="I9387" s="111"/>
      <c r="J9387" s="111"/>
      <c r="K9387" s="111"/>
      <c r="L9387" s="111"/>
      <c r="M9387" s="111"/>
      <c r="N9387" s="111"/>
      <c r="O9387" s="112"/>
      <c r="AF9387" s="109"/>
      <c r="AG9387" s="109"/>
      <c r="AH9387" s="109"/>
      <c r="AN9387" s="109"/>
      <c r="AO9387" s="109"/>
      <c r="AP9387" s="109"/>
      <c r="BF9387" s="305"/>
      <c r="BG9387" s="305"/>
      <c r="BJ9387" s="344"/>
      <c r="BK9387" s="344"/>
      <c r="BS9387" s="305"/>
      <c r="BT9387" s="305"/>
      <c r="BU9387" s="305"/>
      <c r="BV9387" s="305"/>
      <c r="BW9387" s="305"/>
      <c r="BX9387" s="305"/>
      <c r="BY9387" s="305"/>
      <c r="BZ9387" s="305"/>
      <c r="CA9387" s="305"/>
      <c r="CE9387" s="110"/>
    </row>
    <row r="9388" spans="9:83" s="108" customFormat="1" x14ac:dyDescent="0.25">
      <c r="I9388" s="111"/>
      <c r="J9388" s="111"/>
      <c r="K9388" s="111"/>
      <c r="L9388" s="111"/>
      <c r="M9388" s="111"/>
      <c r="N9388" s="111"/>
      <c r="O9388" s="112"/>
      <c r="AF9388" s="109"/>
      <c r="AG9388" s="109"/>
      <c r="AH9388" s="109"/>
      <c r="AN9388" s="109"/>
      <c r="AO9388" s="109"/>
      <c r="AP9388" s="109"/>
      <c r="BF9388" s="305"/>
      <c r="BG9388" s="305"/>
      <c r="BJ9388" s="344"/>
      <c r="BK9388" s="344"/>
      <c r="BS9388" s="305"/>
      <c r="BT9388" s="305"/>
      <c r="BU9388" s="305"/>
      <c r="BV9388" s="305"/>
      <c r="BW9388" s="305"/>
      <c r="BX9388" s="305"/>
      <c r="BY9388" s="305"/>
      <c r="BZ9388" s="305"/>
      <c r="CA9388" s="305"/>
      <c r="CE9388" s="110"/>
    </row>
    <row r="9389" spans="9:83" s="108" customFormat="1" x14ac:dyDescent="0.25">
      <c r="I9389" s="111"/>
      <c r="J9389" s="111"/>
      <c r="K9389" s="111"/>
      <c r="L9389" s="111"/>
      <c r="M9389" s="111"/>
      <c r="N9389" s="111"/>
      <c r="O9389" s="112"/>
      <c r="AF9389" s="109"/>
      <c r="AG9389" s="109"/>
      <c r="AH9389" s="109"/>
      <c r="AN9389" s="109"/>
      <c r="AO9389" s="109"/>
      <c r="AP9389" s="109"/>
      <c r="BF9389" s="305"/>
      <c r="BG9389" s="305"/>
      <c r="BJ9389" s="344"/>
      <c r="BK9389" s="344"/>
      <c r="BS9389" s="305"/>
      <c r="BT9389" s="305"/>
      <c r="BU9389" s="305"/>
      <c r="BV9389" s="305"/>
      <c r="BW9389" s="305"/>
      <c r="BX9389" s="305"/>
      <c r="BY9389" s="305"/>
      <c r="BZ9389" s="305"/>
      <c r="CA9389" s="305"/>
      <c r="CE9389" s="110"/>
    </row>
    <row r="9390" spans="9:83" s="108" customFormat="1" x14ac:dyDescent="0.25">
      <c r="I9390" s="111"/>
      <c r="J9390" s="111"/>
      <c r="K9390" s="111"/>
      <c r="L9390" s="111"/>
      <c r="M9390" s="111"/>
      <c r="N9390" s="111"/>
      <c r="O9390" s="112"/>
      <c r="AF9390" s="109"/>
      <c r="AG9390" s="109"/>
      <c r="AH9390" s="109"/>
      <c r="AN9390" s="109"/>
      <c r="AO9390" s="109"/>
      <c r="AP9390" s="109"/>
      <c r="BF9390" s="305"/>
      <c r="BG9390" s="305"/>
      <c r="BJ9390" s="344"/>
      <c r="BK9390" s="344"/>
      <c r="BS9390" s="305"/>
      <c r="BT9390" s="305"/>
      <c r="BU9390" s="305"/>
      <c r="BV9390" s="305"/>
      <c r="BW9390" s="305"/>
      <c r="BX9390" s="305"/>
      <c r="BY9390" s="305"/>
      <c r="BZ9390" s="305"/>
      <c r="CA9390" s="305"/>
      <c r="CE9390" s="110"/>
    </row>
    <row r="9391" spans="9:83" s="108" customFormat="1" x14ac:dyDescent="0.25">
      <c r="I9391" s="111"/>
      <c r="J9391" s="111"/>
      <c r="K9391" s="111"/>
      <c r="L9391" s="111"/>
      <c r="M9391" s="111"/>
      <c r="N9391" s="111"/>
      <c r="O9391" s="112"/>
      <c r="AF9391" s="109"/>
      <c r="AG9391" s="109"/>
      <c r="AH9391" s="109"/>
      <c r="AN9391" s="109"/>
      <c r="AO9391" s="109"/>
      <c r="AP9391" s="109"/>
      <c r="BF9391" s="305"/>
      <c r="BG9391" s="305"/>
      <c r="BJ9391" s="344"/>
      <c r="BK9391" s="344"/>
      <c r="BS9391" s="305"/>
      <c r="BT9391" s="305"/>
      <c r="BU9391" s="305"/>
      <c r="BV9391" s="305"/>
      <c r="BW9391" s="305"/>
      <c r="BX9391" s="305"/>
      <c r="BY9391" s="305"/>
      <c r="BZ9391" s="305"/>
      <c r="CA9391" s="305"/>
      <c r="CE9391" s="110"/>
    </row>
    <row r="9392" spans="9:83" s="108" customFormat="1" x14ac:dyDescent="0.25">
      <c r="I9392" s="111"/>
      <c r="J9392" s="111"/>
      <c r="K9392" s="111"/>
      <c r="L9392" s="111"/>
      <c r="M9392" s="111"/>
      <c r="N9392" s="111"/>
      <c r="O9392" s="112"/>
      <c r="AF9392" s="109"/>
      <c r="AG9392" s="109"/>
      <c r="AH9392" s="109"/>
      <c r="AN9392" s="109"/>
      <c r="AO9392" s="109"/>
      <c r="AP9392" s="109"/>
      <c r="BF9392" s="305"/>
      <c r="BG9392" s="305"/>
      <c r="BJ9392" s="344"/>
      <c r="BK9392" s="344"/>
      <c r="BS9392" s="305"/>
      <c r="BT9392" s="305"/>
      <c r="BU9392" s="305"/>
      <c r="BV9392" s="305"/>
      <c r="BW9392" s="305"/>
      <c r="BX9392" s="305"/>
      <c r="BY9392" s="305"/>
      <c r="BZ9392" s="305"/>
      <c r="CA9392" s="305"/>
      <c r="CE9392" s="110"/>
    </row>
    <row r="9393" spans="9:83" s="108" customFormat="1" x14ac:dyDescent="0.25">
      <c r="I9393" s="111"/>
      <c r="J9393" s="111"/>
      <c r="K9393" s="111"/>
      <c r="L9393" s="111"/>
      <c r="M9393" s="111"/>
      <c r="N9393" s="111"/>
      <c r="O9393" s="112"/>
      <c r="AF9393" s="109"/>
      <c r="AG9393" s="109"/>
      <c r="AH9393" s="109"/>
      <c r="AN9393" s="109"/>
      <c r="AO9393" s="109"/>
      <c r="AP9393" s="109"/>
      <c r="BF9393" s="305"/>
      <c r="BG9393" s="305"/>
      <c r="BJ9393" s="344"/>
      <c r="BK9393" s="344"/>
      <c r="BS9393" s="305"/>
      <c r="BT9393" s="305"/>
      <c r="BU9393" s="305"/>
      <c r="BV9393" s="305"/>
      <c r="BW9393" s="305"/>
      <c r="BX9393" s="305"/>
      <c r="BY9393" s="305"/>
      <c r="BZ9393" s="305"/>
      <c r="CA9393" s="305"/>
      <c r="CE9393" s="110"/>
    </row>
    <row r="9394" spans="9:83" s="108" customFormat="1" x14ac:dyDescent="0.25">
      <c r="I9394" s="111"/>
      <c r="J9394" s="111"/>
      <c r="K9394" s="111"/>
      <c r="L9394" s="111"/>
      <c r="M9394" s="111"/>
      <c r="N9394" s="111"/>
      <c r="O9394" s="112"/>
      <c r="AF9394" s="109"/>
      <c r="AG9394" s="109"/>
      <c r="AH9394" s="109"/>
      <c r="AN9394" s="109"/>
      <c r="AO9394" s="109"/>
      <c r="AP9394" s="109"/>
      <c r="BF9394" s="305"/>
      <c r="BG9394" s="305"/>
      <c r="BJ9394" s="344"/>
      <c r="BK9394" s="344"/>
      <c r="BS9394" s="305"/>
      <c r="BT9394" s="305"/>
      <c r="BU9394" s="305"/>
      <c r="BV9394" s="305"/>
      <c r="BW9394" s="305"/>
      <c r="BX9394" s="305"/>
      <c r="BY9394" s="305"/>
      <c r="BZ9394" s="305"/>
      <c r="CA9394" s="305"/>
      <c r="CE9394" s="110"/>
    </row>
    <row r="9395" spans="9:83" s="108" customFormat="1" x14ac:dyDescent="0.25">
      <c r="I9395" s="111"/>
      <c r="J9395" s="111"/>
      <c r="K9395" s="111"/>
      <c r="L9395" s="111"/>
      <c r="M9395" s="111"/>
      <c r="N9395" s="111"/>
      <c r="O9395" s="112"/>
      <c r="AF9395" s="109"/>
      <c r="AG9395" s="109"/>
      <c r="AH9395" s="109"/>
      <c r="AN9395" s="109"/>
      <c r="AO9395" s="109"/>
      <c r="AP9395" s="109"/>
      <c r="BF9395" s="305"/>
      <c r="BG9395" s="305"/>
      <c r="BJ9395" s="344"/>
      <c r="BK9395" s="344"/>
      <c r="BS9395" s="305"/>
      <c r="BT9395" s="305"/>
      <c r="BU9395" s="305"/>
      <c r="BV9395" s="305"/>
      <c r="BW9395" s="305"/>
      <c r="BX9395" s="305"/>
      <c r="BY9395" s="305"/>
      <c r="BZ9395" s="305"/>
      <c r="CA9395" s="305"/>
      <c r="CE9395" s="110"/>
    </row>
    <row r="9396" spans="9:83" s="108" customFormat="1" x14ac:dyDescent="0.25">
      <c r="I9396" s="111"/>
      <c r="J9396" s="111"/>
      <c r="K9396" s="111"/>
      <c r="L9396" s="111"/>
      <c r="M9396" s="111"/>
      <c r="N9396" s="111"/>
      <c r="O9396" s="112"/>
      <c r="AF9396" s="109"/>
      <c r="AG9396" s="109"/>
      <c r="AH9396" s="109"/>
      <c r="AN9396" s="109"/>
      <c r="AO9396" s="109"/>
      <c r="AP9396" s="109"/>
      <c r="BF9396" s="305"/>
      <c r="BG9396" s="305"/>
      <c r="BJ9396" s="344"/>
      <c r="BK9396" s="344"/>
      <c r="BS9396" s="305"/>
      <c r="BT9396" s="305"/>
      <c r="BU9396" s="305"/>
      <c r="BV9396" s="305"/>
      <c r="BW9396" s="305"/>
      <c r="BX9396" s="305"/>
      <c r="BY9396" s="305"/>
      <c r="BZ9396" s="305"/>
      <c r="CA9396" s="305"/>
      <c r="CE9396" s="110"/>
    </row>
    <row r="9397" spans="9:83" s="108" customFormat="1" x14ac:dyDescent="0.25">
      <c r="I9397" s="111"/>
      <c r="J9397" s="111"/>
      <c r="K9397" s="111"/>
      <c r="L9397" s="111"/>
      <c r="M9397" s="111"/>
      <c r="N9397" s="111"/>
      <c r="O9397" s="112"/>
      <c r="AF9397" s="109"/>
      <c r="AG9397" s="109"/>
      <c r="AH9397" s="109"/>
      <c r="AN9397" s="109"/>
      <c r="AO9397" s="109"/>
      <c r="AP9397" s="109"/>
      <c r="BF9397" s="305"/>
      <c r="BG9397" s="305"/>
      <c r="BJ9397" s="344"/>
      <c r="BK9397" s="344"/>
      <c r="BS9397" s="305"/>
      <c r="BT9397" s="305"/>
      <c r="BU9397" s="305"/>
      <c r="BV9397" s="305"/>
      <c r="BW9397" s="305"/>
      <c r="BX9397" s="305"/>
      <c r="BY9397" s="305"/>
      <c r="BZ9397" s="305"/>
      <c r="CA9397" s="305"/>
      <c r="CE9397" s="110"/>
    </row>
    <row r="9398" spans="9:83" s="108" customFormat="1" x14ac:dyDescent="0.25">
      <c r="I9398" s="111"/>
      <c r="J9398" s="111"/>
      <c r="K9398" s="111"/>
      <c r="L9398" s="111"/>
      <c r="M9398" s="111"/>
      <c r="N9398" s="111"/>
      <c r="O9398" s="112"/>
      <c r="AF9398" s="109"/>
      <c r="AG9398" s="109"/>
      <c r="AH9398" s="109"/>
      <c r="AN9398" s="109"/>
      <c r="AO9398" s="109"/>
      <c r="AP9398" s="109"/>
      <c r="BF9398" s="305"/>
      <c r="BG9398" s="305"/>
      <c r="BJ9398" s="344"/>
      <c r="BK9398" s="344"/>
      <c r="BS9398" s="305"/>
      <c r="BT9398" s="305"/>
      <c r="BU9398" s="305"/>
      <c r="BV9398" s="305"/>
      <c r="BW9398" s="305"/>
      <c r="BX9398" s="305"/>
      <c r="BY9398" s="305"/>
      <c r="BZ9398" s="305"/>
      <c r="CA9398" s="305"/>
      <c r="CE9398" s="110"/>
    </row>
    <row r="9399" spans="9:83" s="108" customFormat="1" x14ac:dyDescent="0.25">
      <c r="I9399" s="111"/>
      <c r="J9399" s="111"/>
      <c r="K9399" s="111"/>
      <c r="L9399" s="111"/>
      <c r="M9399" s="111"/>
      <c r="N9399" s="111"/>
      <c r="O9399" s="112"/>
      <c r="AF9399" s="109"/>
      <c r="AG9399" s="109"/>
      <c r="AH9399" s="109"/>
      <c r="AN9399" s="109"/>
      <c r="AO9399" s="109"/>
      <c r="AP9399" s="109"/>
      <c r="BF9399" s="305"/>
      <c r="BG9399" s="305"/>
      <c r="BJ9399" s="344"/>
      <c r="BK9399" s="344"/>
      <c r="BS9399" s="305"/>
      <c r="BT9399" s="305"/>
      <c r="BU9399" s="305"/>
      <c r="BV9399" s="305"/>
      <c r="BW9399" s="305"/>
      <c r="BX9399" s="305"/>
      <c r="BY9399" s="305"/>
      <c r="BZ9399" s="305"/>
      <c r="CA9399" s="305"/>
      <c r="CE9399" s="110"/>
    </row>
    <row r="9400" spans="9:83" s="108" customFormat="1" x14ac:dyDescent="0.25">
      <c r="I9400" s="111"/>
      <c r="J9400" s="111"/>
      <c r="K9400" s="111"/>
      <c r="L9400" s="111"/>
      <c r="M9400" s="111"/>
      <c r="N9400" s="111"/>
      <c r="O9400" s="112"/>
      <c r="AF9400" s="109"/>
      <c r="AG9400" s="109"/>
      <c r="AH9400" s="109"/>
      <c r="AN9400" s="109"/>
      <c r="AO9400" s="109"/>
      <c r="AP9400" s="109"/>
      <c r="BF9400" s="305"/>
      <c r="BG9400" s="305"/>
      <c r="BJ9400" s="344"/>
      <c r="BK9400" s="344"/>
      <c r="BS9400" s="305"/>
      <c r="BT9400" s="305"/>
      <c r="BU9400" s="305"/>
      <c r="BV9400" s="305"/>
      <c r="BW9400" s="305"/>
      <c r="BX9400" s="305"/>
      <c r="BY9400" s="305"/>
      <c r="BZ9400" s="305"/>
      <c r="CA9400" s="305"/>
      <c r="CE9400" s="110"/>
    </row>
    <row r="9401" spans="9:83" s="108" customFormat="1" x14ac:dyDescent="0.25">
      <c r="I9401" s="111"/>
      <c r="J9401" s="111"/>
      <c r="K9401" s="111"/>
      <c r="L9401" s="111"/>
      <c r="M9401" s="111"/>
      <c r="N9401" s="111"/>
      <c r="O9401" s="112"/>
      <c r="AF9401" s="109"/>
      <c r="AG9401" s="109"/>
      <c r="AH9401" s="109"/>
      <c r="AN9401" s="109"/>
      <c r="AO9401" s="109"/>
      <c r="AP9401" s="109"/>
      <c r="BF9401" s="305"/>
      <c r="BG9401" s="305"/>
      <c r="BJ9401" s="344"/>
      <c r="BK9401" s="344"/>
      <c r="BS9401" s="305"/>
      <c r="BT9401" s="305"/>
      <c r="BU9401" s="305"/>
      <c r="BV9401" s="305"/>
      <c r="BW9401" s="305"/>
      <c r="BX9401" s="305"/>
      <c r="BY9401" s="305"/>
      <c r="BZ9401" s="305"/>
      <c r="CA9401" s="305"/>
      <c r="CE9401" s="110"/>
    </row>
    <row r="9402" spans="9:83" s="108" customFormat="1" x14ac:dyDescent="0.25">
      <c r="I9402" s="111"/>
      <c r="J9402" s="111"/>
      <c r="K9402" s="111"/>
      <c r="L9402" s="111"/>
      <c r="M9402" s="111"/>
      <c r="N9402" s="111"/>
      <c r="O9402" s="112"/>
      <c r="AF9402" s="109"/>
      <c r="AG9402" s="109"/>
      <c r="AH9402" s="109"/>
      <c r="AN9402" s="109"/>
      <c r="AO9402" s="109"/>
      <c r="AP9402" s="109"/>
      <c r="BF9402" s="305"/>
      <c r="BG9402" s="305"/>
      <c r="BJ9402" s="344"/>
      <c r="BK9402" s="344"/>
      <c r="BS9402" s="305"/>
      <c r="BT9402" s="305"/>
      <c r="BU9402" s="305"/>
      <c r="BV9402" s="305"/>
      <c r="BW9402" s="305"/>
      <c r="BX9402" s="305"/>
      <c r="BY9402" s="305"/>
      <c r="BZ9402" s="305"/>
      <c r="CA9402" s="305"/>
      <c r="CE9402" s="110"/>
    </row>
    <row r="9403" spans="9:83" s="108" customFormat="1" x14ac:dyDescent="0.25">
      <c r="I9403" s="111"/>
      <c r="J9403" s="111"/>
      <c r="K9403" s="111"/>
      <c r="L9403" s="111"/>
      <c r="M9403" s="111"/>
      <c r="N9403" s="111"/>
      <c r="O9403" s="112"/>
      <c r="AF9403" s="109"/>
      <c r="AG9403" s="109"/>
      <c r="AH9403" s="109"/>
      <c r="AN9403" s="109"/>
      <c r="AO9403" s="109"/>
      <c r="AP9403" s="109"/>
      <c r="BF9403" s="305"/>
      <c r="BG9403" s="305"/>
      <c r="BJ9403" s="344"/>
      <c r="BK9403" s="344"/>
      <c r="BS9403" s="305"/>
      <c r="BT9403" s="305"/>
      <c r="BU9403" s="305"/>
      <c r="BV9403" s="305"/>
      <c r="BW9403" s="305"/>
      <c r="BX9403" s="305"/>
      <c r="BY9403" s="305"/>
      <c r="BZ9403" s="305"/>
      <c r="CA9403" s="305"/>
      <c r="CE9403" s="110"/>
    </row>
    <row r="9404" spans="9:83" s="108" customFormat="1" x14ac:dyDescent="0.25">
      <c r="I9404" s="111"/>
      <c r="J9404" s="111"/>
      <c r="K9404" s="111"/>
      <c r="L9404" s="111"/>
      <c r="M9404" s="111"/>
      <c r="N9404" s="111"/>
      <c r="O9404" s="112"/>
      <c r="AF9404" s="109"/>
      <c r="AG9404" s="109"/>
      <c r="AH9404" s="109"/>
      <c r="AN9404" s="109"/>
      <c r="AO9404" s="109"/>
      <c r="AP9404" s="109"/>
      <c r="BF9404" s="305"/>
      <c r="BG9404" s="305"/>
      <c r="BJ9404" s="344"/>
      <c r="BK9404" s="344"/>
      <c r="BS9404" s="305"/>
      <c r="BT9404" s="305"/>
      <c r="BU9404" s="305"/>
      <c r="BV9404" s="305"/>
      <c r="BW9404" s="305"/>
      <c r="BX9404" s="305"/>
      <c r="BY9404" s="305"/>
      <c r="BZ9404" s="305"/>
      <c r="CA9404" s="305"/>
      <c r="CE9404" s="110"/>
    </row>
    <row r="9405" spans="9:83" s="108" customFormat="1" x14ac:dyDescent="0.25">
      <c r="I9405" s="111"/>
      <c r="J9405" s="111"/>
      <c r="K9405" s="111"/>
      <c r="L9405" s="111"/>
      <c r="M9405" s="111"/>
      <c r="N9405" s="111"/>
      <c r="O9405" s="112"/>
      <c r="AF9405" s="109"/>
      <c r="AG9405" s="109"/>
      <c r="AH9405" s="109"/>
      <c r="AN9405" s="109"/>
      <c r="AO9405" s="109"/>
      <c r="AP9405" s="109"/>
      <c r="BF9405" s="305"/>
      <c r="BG9405" s="305"/>
      <c r="BJ9405" s="344"/>
      <c r="BK9405" s="344"/>
      <c r="BS9405" s="305"/>
      <c r="BT9405" s="305"/>
      <c r="BU9405" s="305"/>
      <c r="BV9405" s="305"/>
      <c r="BW9405" s="305"/>
      <c r="BX9405" s="305"/>
      <c r="BY9405" s="305"/>
      <c r="BZ9405" s="305"/>
      <c r="CA9405" s="305"/>
      <c r="CE9405" s="110"/>
    </row>
    <row r="9406" spans="9:83" s="108" customFormat="1" x14ac:dyDescent="0.25">
      <c r="I9406" s="111"/>
      <c r="J9406" s="111"/>
      <c r="K9406" s="111"/>
      <c r="L9406" s="111"/>
      <c r="M9406" s="111"/>
      <c r="N9406" s="111"/>
      <c r="O9406" s="112"/>
      <c r="AF9406" s="109"/>
      <c r="AG9406" s="109"/>
      <c r="AH9406" s="109"/>
      <c r="AN9406" s="109"/>
      <c r="AO9406" s="109"/>
      <c r="AP9406" s="109"/>
      <c r="BF9406" s="305"/>
      <c r="BG9406" s="305"/>
      <c r="BJ9406" s="344"/>
      <c r="BK9406" s="344"/>
      <c r="BS9406" s="305"/>
      <c r="BT9406" s="305"/>
      <c r="BU9406" s="305"/>
      <c r="BV9406" s="305"/>
      <c r="BW9406" s="305"/>
      <c r="BX9406" s="305"/>
      <c r="BY9406" s="305"/>
      <c r="BZ9406" s="305"/>
      <c r="CA9406" s="305"/>
      <c r="CE9406" s="110"/>
    </row>
    <row r="9407" spans="9:83" s="108" customFormat="1" x14ac:dyDescent="0.25">
      <c r="I9407" s="111"/>
      <c r="J9407" s="111"/>
      <c r="K9407" s="111"/>
      <c r="L9407" s="111"/>
      <c r="M9407" s="111"/>
      <c r="N9407" s="111"/>
      <c r="O9407" s="112"/>
      <c r="AF9407" s="109"/>
      <c r="AG9407" s="109"/>
      <c r="AH9407" s="109"/>
      <c r="AN9407" s="109"/>
      <c r="AO9407" s="109"/>
      <c r="AP9407" s="109"/>
      <c r="BF9407" s="305"/>
      <c r="BG9407" s="305"/>
      <c r="BJ9407" s="344"/>
      <c r="BK9407" s="344"/>
      <c r="BS9407" s="305"/>
      <c r="BT9407" s="305"/>
      <c r="BU9407" s="305"/>
      <c r="BV9407" s="305"/>
      <c r="BW9407" s="305"/>
      <c r="BX9407" s="305"/>
      <c r="BY9407" s="305"/>
      <c r="BZ9407" s="305"/>
      <c r="CA9407" s="305"/>
      <c r="CE9407" s="110"/>
    </row>
    <row r="9408" spans="9:83" s="108" customFormat="1" x14ac:dyDescent="0.25">
      <c r="I9408" s="111"/>
      <c r="J9408" s="111"/>
      <c r="K9408" s="111"/>
      <c r="L9408" s="111"/>
      <c r="M9408" s="111"/>
      <c r="N9408" s="111"/>
      <c r="O9408" s="112"/>
      <c r="AF9408" s="109"/>
      <c r="AG9408" s="109"/>
      <c r="AH9408" s="109"/>
      <c r="AN9408" s="109"/>
      <c r="AO9408" s="109"/>
      <c r="AP9408" s="109"/>
      <c r="BF9408" s="305"/>
      <c r="BG9408" s="305"/>
      <c r="BJ9408" s="344"/>
      <c r="BK9408" s="344"/>
      <c r="BS9408" s="305"/>
      <c r="BT9408" s="305"/>
      <c r="BU9408" s="305"/>
      <c r="BV9408" s="305"/>
      <c r="BW9408" s="305"/>
      <c r="BX9408" s="305"/>
      <c r="BY9408" s="305"/>
      <c r="BZ9408" s="305"/>
      <c r="CA9408" s="305"/>
      <c r="CE9408" s="110"/>
    </row>
    <row r="9409" spans="9:83" s="108" customFormat="1" x14ac:dyDescent="0.25">
      <c r="I9409" s="111"/>
      <c r="J9409" s="111"/>
      <c r="K9409" s="111"/>
      <c r="L9409" s="111"/>
      <c r="M9409" s="111"/>
      <c r="N9409" s="111"/>
      <c r="O9409" s="112"/>
      <c r="AF9409" s="109"/>
      <c r="AG9409" s="109"/>
      <c r="AH9409" s="109"/>
      <c r="AN9409" s="109"/>
      <c r="AO9409" s="109"/>
      <c r="AP9409" s="109"/>
      <c r="BF9409" s="305"/>
      <c r="BG9409" s="305"/>
      <c r="BJ9409" s="344"/>
      <c r="BK9409" s="344"/>
      <c r="BS9409" s="305"/>
      <c r="BT9409" s="305"/>
      <c r="BU9409" s="305"/>
      <c r="BV9409" s="305"/>
      <c r="BW9409" s="305"/>
      <c r="BX9409" s="305"/>
      <c r="BY9409" s="305"/>
      <c r="BZ9409" s="305"/>
      <c r="CA9409" s="305"/>
      <c r="CE9409" s="110"/>
    </row>
    <row r="9410" spans="9:83" s="108" customFormat="1" x14ac:dyDescent="0.25">
      <c r="I9410" s="111"/>
      <c r="J9410" s="111"/>
      <c r="K9410" s="111"/>
      <c r="L9410" s="111"/>
      <c r="M9410" s="111"/>
      <c r="N9410" s="111"/>
      <c r="O9410" s="112"/>
      <c r="AF9410" s="109"/>
      <c r="AG9410" s="109"/>
      <c r="AH9410" s="109"/>
      <c r="AN9410" s="109"/>
      <c r="AO9410" s="109"/>
      <c r="AP9410" s="109"/>
      <c r="BF9410" s="305"/>
      <c r="BG9410" s="305"/>
      <c r="BJ9410" s="344"/>
      <c r="BK9410" s="344"/>
      <c r="BS9410" s="305"/>
      <c r="BT9410" s="305"/>
      <c r="BU9410" s="305"/>
      <c r="BV9410" s="305"/>
      <c r="BW9410" s="305"/>
      <c r="BX9410" s="305"/>
      <c r="BY9410" s="305"/>
      <c r="BZ9410" s="305"/>
      <c r="CA9410" s="305"/>
      <c r="CE9410" s="110"/>
    </row>
    <row r="9411" spans="9:83" s="108" customFormat="1" x14ac:dyDescent="0.25">
      <c r="I9411" s="111"/>
      <c r="J9411" s="111"/>
      <c r="K9411" s="111"/>
      <c r="L9411" s="111"/>
      <c r="M9411" s="111"/>
      <c r="N9411" s="111"/>
      <c r="O9411" s="112"/>
      <c r="AF9411" s="109"/>
      <c r="AG9411" s="109"/>
      <c r="AH9411" s="109"/>
      <c r="AN9411" s="109"/>
      <c r="AO9411" s="109"/>
      <c r="AP9411" s="109"/>
      <c r="BF9411" s="305"/>
      <c r="BG9411" s="305"/>
      <c r="BJ9411" s="344"/>
      <c r="BK9411" s="344"/>
      <c r="BS9411" s="305"/>
      <c r="BT9411" s="305"/>
      <c r="BU9411" s="305"/>
      <c r="BV9411" s="305"/>
      <c r="BW9411" s="305"/>
      <c r="BX9411" s="305"/>
      <c r="BY9411" s="305"/>
      <c r="BZ9411" s="305"/>
      <c r="CA9411" s="305"/>
      <c r="CE9411" s="110"/>
    </row>
    <row r="9412" spans="9:83" s="108" customFormat="1" x14ac:dyDescent="0.25">
      <c r="I9412" s="111"/>
      <c r="J9412" s="111"/>
      <c r="K9412" s="111"/>
      <c r="L9412" s="111"/>
      <c r="M9412" s="111"/>
      <c r="N9412" s="111"/>
      <c r="O9412" s="112"/>
      <c r="AF9412" s="109"/>
      <c r="AG9412" s="109"/>
      <c r="AH9412" s="109"/>
      <c r="AN9412" s="109"/>
      <c r="AO9412" s="109"/>
      <c r="AP9412" s="109"/>
      <c r="BF9412" s="305"/>
      <c r="BG9412" s="305"/>
      <c r="BJ9412" s="344"/>
      <c r="BK9412" s="344"/>
      <c r="BS9412" s="305"/>
      <c r="BT9412" s="305"/>
      <c r="BU9412" s="305"/>
      <c r="BV9412" s="305"/>
      <c r="BW9412" s="305"/>
      <c r="BX9412" s="305"/>
      <c r="BY9412" s="305"/>
      <c r="BZ9412" s="305"/>
      <c r="CA9412" s="305"/>
      <c r="CE9412" s="110"/>
    </row>
    <row r="9413" spans="9:83" s="108" customFormat="1" x14ac:dyDescent="0.25">
      <c r="I9413" s="111"/>
      <c r="J9413" s="111"/>
      <c r="K9413" s="111"/>
      <c r="L9413" s="111"/>
      <c r="M9413" s="111"/>
      <c r="N9413" s="111"/>
      <c r="O9413" s="112"/>
      <c r="AF9413" s="109"/>
      <c r="AG9413" s="109"/>
      <c r="AH9413" s="109"/>
      <c r="AN9413" s="109"/>
      <c r="AO9413" s="109"/>
      <c r="AP9413" s="109"/>
      <c r="BF9413" s="305"/>
      <c r="BG9413" s="305"/>
      <c r="BJ9413" s="344"/>
      <c r="BK9413" s="344"/>
      <c r="BS9413" s="305"/>
      <c r="BT9413" s="305"/>
      <c r="BU9413" s="305"/>
      <c r="BV9413" s="305"/>
      <c r="BW9413" s="305"/>
      <c r="BX9413" s="305"/>
      <c r="BY9413" s="305"/>
      <c r="BZ9413" s="305"/>
      <c r="CA9413" s="305"/>
      <c r="CE9413" s="110"/>
    </row>
    <row r="9414" spans="9:83" s="108" customFormat="1" x14ac:dyDescent="0.25">
      <c r="I9414" s="111"/>
      <c r="J9414" s="111"/>
      <c r="K9414" s="111"/>
      <c r="L9414" s="111"/>
      <c r="M9414" s="111"/>
      <c r="N9414" s="111"/>
      <c r="O9414" s="112"/>
      <c r="AF9414" s="109"/>
      <c r="AG9414" s="109"/>
      <c r="AH9414" s="109"/>
      <c r="AN9414" s="109"/>
      <c r="AO9414" s="109"/>
      <c r="AP9414" s="109"/>
      <c r="BF9414" s="305"/>
      <c r="BG9414" s="305"/>
      <c r="BJ9414" s="344"/>
      <c r="BK9414" s="344"/>
      <c r="BS9414" s="305"/>
      <c r="BT9414" s="305"/>
      <c r="BU9414" s="305"/>
      <c r="BV9414" s="305"/>
      <c r="BW9414" s="305"/>
      <c r="BX9414" s="305"/>
      <c r="BY9414" s="305"/>
      <c r="BZ9414" s="305"/>
      <c r="CA9414" s="305"/>
      <c r="CE9414" s="110"/>
    </row>
    <row r="9415" spans="9:83" s="108" customFormat="1" x14ac:dyDescent="0.25">
      <c r="I9415" s="111"/>
      <c r="J9415" s="111"/>
      <c r="K9415" s="111"/>
      <c r="L9415" s="111"/>
      <c r="M9415" s="111"/>
      <c r="N9415" s="111"/>
      <c r="O9415" s="112"/>
      <c r="AF9415" s="109"/>
      <c r="AG9415" s="109"/>
      <c r="AH9415" s="109"/>
      <c r="AN9415" s="109"/>
      <c r="AO9415" s="109"/>
      <c r="AP9415" s="109"/>
      <c r="BF9415" s="305"/>
      <c r="BG9415" s="305"/>
      <c r="BJ9415" s="344"/>
      <c r="BK9415" s="344"/>
      <c r="BS9415" s="305"/>
      <c r="BT9415" s="305"/>
      <c r="BU9415" s="305"/>
      <c r="BV9415" s="305"/>
      <c r="BW9415" s="305"/>
      <c r="BX9415" s="305"/>
      <c r="BY9415" s="305"/>
      <c r="BZ9415" s="305"/>
      <c r="CA9415" s="305"/>
      <c r="CE9415" s="110"/>
    </row>
    <row r="9416" spans="9:83" s="108" customFormat="1" x14ac:dyDescent="0.25">
      <c r="I9416" s="111"/>
      <c r="J9416" s="111"/>
      <c r="K9416" s="111"/>
      <c r="L9416" s="111"/>
      <c r="M9416" s="111"/>
      <c r="N9416" s="111"/>
      <c r="O9416" s="112"/>
      <c r="AF9416" s="109"/>
      <c r="AG9416" s="109"/>
      <c r="AH9416" s="109"/>
      <c r="AN9416" s="109"/>
      <c r="AO9416" s="109"/>
      <c r="AP9416" s="109"/>
      <c r="BF9416" s="305"/>
      <c r="BG9416" s="305"/>
      <c r="BJ9416" s="344"/>
      <c r="BK9416" s="344"/>
      <c r="BS9416" s="305"/>
      <c r="BT9416" s="305"/>
      <c r="BU9416" s="305"/>
      <c r="BV9416" s="305"/>
      <c r="BW9416" s="305"/>
      <c r="BX9416" s="305"/>
      <c r="BY9416" s="305"/>
      <c r="BZ9416" s="305"/>
      <c r="CA9416" s="305"/>
      <c r="CE9416" s="110"/>
    </row>
    <row r="9417" spans="9:83" s="108" customFormat="1" x14ac:dyDescent="0.25">
      <c r="I9417" s="111"/>
      <c r="J9417" s="111"/>
      <c r="K9417" s="111"/>
      <c r="L9417" s="111"/>
      <c r="M9417" s="111"/>
      <c r="N9417" s="111"/>
      <c r="O9417" s="112"/>
      <c r="AF9417" s="109"/>
      <c r="AG9417" s="109"/>
      <c r="AH9417" s="109"/>
      <c r="AN9417" s="109"/>
      <c r="AO9417" s="109"/>
      <c r="AP9417" s="109"/>
      <c r="BF9417" s="305"/>
      <c r="BG9417" s="305"/>
      <c r="BJ9417" s="344"/>
      <c r="BK9417" s="344"/>
      <c r="BS9417" s="305"/>
      <c r="BT9417" s="305"/>
      <c r="BU9417" s="305"/>
      <c r="BV9417" s="305"/>
      <c r="BW9417" s="305"/>
      <c r="BX9417" s="305"/>
      <c r="BY9417" s="305"/>
      <c r="BZ9417" s="305"/>
      <c r="CA9417" s="305"/>
      <c r="CE9417" s="110"/>
    </row>
    <row r="9418" spans="9:83" s="108" customFormat="1" x14ac:dyDescent="0.25">
      <c r="I9418" s="111"/>
      <c r="J9418" s="111"/>
      <c r="K9418" s="111"/>
      <c r="L9418" s="111"/>
      <c r="M9418" s="111"/>
      <c r="N9418" s="111"/>
      <c r="O9418" s="112"/>
      <c r="AF9418" s="109"/>
      <c r="AG9418" s="109"/>
      <c r="AH9418" s="109"/>
      <c r="AN9418" s="109"/>
      <c r="AO9418" s="109"/>
      <c r="AP9418" s="109"/>
      <c r="BF9418" s="305"/>
      <c r="BG9418" s="305"/>
      <c r="BJ9418" s="344"/>
      <c r="BK9418" s="344"/>
      <c r="BS9418" s="305"/>
      <c r="BT9418" s="305"/>
      <c r="BU9418" s="305"/>
      <c r="BV9418" s="305"/>
      <c r="BW9418" s="305"/>
      <c r="BX9418" s="305"/>
      <c r="BY9418" s="305"/>
      <c r="BZ9418" s="305"/>
      <c r="CA9418" s="305"/>
      <c r="CE9418" s="110"/>
    </row>
    <row r="9419" spans="9:83" s="108" customFormat="1" x14ac:dyDescent="0.25">
      <c r="I9419" s="111"/>
      <c r="J9419" s="111"/>
      <c r="K9419" s="111"/>
      <c r="L9419" s="111"/>
      <c r="M9419" s="111"/>
      <c r="N9419" s="111"/>
      <c r="O9419" s="112"/>
      <c r="AF9419" s="109"/>
      <c r="AG9419" s="109"/>
      <c r="AH9419" s="109"/>
      <c r="AN9419" s="109"/>
      <c r="AO9419" s="109"/>
      <c r="AP9419" s="109"/>
      <c r="BF9419" s="305"/>
      <c r="BG9419" s="305"/>
      <c r="BJ9419" s="344"/>
      <c r="BK9419" s="344"/>
      <c r="BS9419" s="305"/>
      <c r="BT9419" s="305"/>
      <c r="BU9419" s="305"/>
      <c r="BV9419" s="305"/>
      <c r="BW9419" s="305"/>
      <c r="BX9419" s="305"/>
      <c r="BY9419" s="305"/>
      <c r="BZ9419" s="305"/>
      <c r="CA9419" s="305"/>
      <c r="CE9419" s="110"/>
    </row>
    <row r="9420" spans="9:83" s="108" customFormat="1" x14ac:dyDescent="0.25">
      <c r="I9420" s="111"/>
      <c r="J9420" s="111"/>
      <c r="K9420" s="111"/>
      <c r="L9420" s="111"/>
      <c r="M9420" s="111"/>
      <c r="N9420" s="111"/>
      <c r="O9420" s="112"/>
      <c r="AF9420" s="109"/>
      <c r="AG9420" s="109"/>
      <c r="AH9420" s="109"/>
      <c r="AN9420" s="109"/>
      <c r="AO9420" s="109"/>
      <c r="AP9420" s="109"/>
      <c r="BF9420" s="305"/>
      <c r="BG9420" s="305"/>
      <c r="BJ9420" s="344"/>
      <c r="BK9420" s="344"/>
      <c r="BS9420" s="305"/>
      <c r="BT9420" s="305"/>
      <c r="BU9420" s="305"/>
      <c r="BV9420" s="305"/>
      <c r="BW9420" s="305"/>
      <c r="BX9420" s="305"/>
      <c r="BY9420" s="305"/>
      <c r="BZ9420" s="305"/>
      <c r="CA9420" s="305"/>
      <c r="CE9420" s="110"/>
    </row>
    <row r="9421" spans="9:83" s="108" customFormat="1" x14ac:dyDescent="0.25">
      <c r="I9421" s="111"/>
      <c r="J9421" s="111"/>
      <c r="K9421" s="111"/>
      <c r="L9421" s="111"/>
      <c r="M9421" s="111"/>
      <c r="N9421" s="111"/>
      <c r="O9421" s="112"/>
      <c r="AF9421" s="109"/>
      <c r="AG9421" s="109"/>
      <c r="AH9421" s="109"/>
      <c r="AN9421" s="109"/>
      <c r="AO9421" s="109"/>
      <c r="AP9421" s="109"/>
      <c r="BF9421" s="305"/>
      <c r="BG9421" s="305"/>
      <c r="BJ9421" s="344"/>
      <c r="BK9421" s="344"/>
      <c r="BS9421" s="305"/>
      <c r="BT9421" s="305"/>
      <c r="BU9421" s="305"/>
      <c r="BV9421" s="305"/>
      <c r="BW9421" s="305"/>
      <c r="BX9421" s="305"/>
      <c r="BY9421" s="305"/>
      <c r="BZ9421" s="305"/>
      <c r="CA9421" s="305"/>
      <c r="CE9421" s="110"/>
    </row>
    <row r="9422" spans="9:83" s="108" customFormat="1" x14ac:dyDescent="0.25">
      <c r="I9422" s="111"/>
      <c r="J9422" s="111"/>
      <c r="K9422" s="111"/>
      <c r="L9422" s="111"/>
      <c r="M9422" s="111"/>
      <c r="N9422" s="111"/>
      <c r="O9422" s="112"/>
      <c r="AF9422" s="109"/>
      <c r="AG9422" s="109"/>
      <c r="AH9422" s="109"/>
      <c r="AN9422" s="109"/>
      <c r="AO9422" s="109"/>
      <c r="AP9422" s="109"/>
      <c r="BF9422" s="305"/>
      <c r="BG9422" s="305"/>
      <c r="BJ9422" s="344"/>
      <c r="BK9422" s="344"/>
      <c r="BS9422" s="305"/>
      <c r="BT9422" s="305"/>
      <c r="BU9422" s="305"/>
      <c r="BV9422" s="305"/>
      <c r="BW9422" s="305"/>
      <c r="BX9422" s="305"/>
      <c r="BY9422" s="305"/>
      <c r="BZ9422" s="305"/>
      <c r="CA9422" s="305"/>
      <c r="CE9422" s="110"/>
    </row>
    <row r="9423" spans="9:83" s="108" customFormat="1" x14ac:dyDescent="0.25">
      <c r="I9423" s="111"/>
      <c r="J9423" s="111"/>
      <c r="K9423" s="111"/>
      <c r="L9423" s="111"/>
      <c r="M9423" s="111"/>
      <c r="N9423" s="111"/>
      <c r="O9423" s="112"/>
      <c r="AF9423" s="109"/>
      <c r="AG9423" s="109"/>
      <c r="AH9423" s="109"/>
      <c r="AN9423" s="109"/>
      <c r="AO9423" s="109"/>
      <c r="AP9423" s="109"/>
      <c r="BF9423" s="305"/>
      <c r="BG9423" s="305"/>
      <c r="BJ9423" s="344"/>
      <c r="BK9423" s="344"/>
      <c r="BS9423" s="305"/>
      <c r="BT9423" s="305"/>
      <c r="BU9423" s="305"/>
      <c r="BV9423" s="305"/>
      <c r="BW9423" s="305"/>
      <c r="BX9423" s="305"/>
      <c r="BY9423" s="305"/>
      <c r="BZ9423" s="305"/>
      <c r="CA9423" s="305"/>
      <c r="CE9423" s="110"/>
    </row>
    <row r="9424" spans="9:83" s="108" customFormat="1" x14ac:dyDescent="0.25">
      <c r="I9424" s="111"/>
      <c r="J9424" s="111"/>
      <c r="K9424" s="111"/>
      <c r="L9424" s="111"/>
      <c r="M9424" s="111"/>
      <c r="N9424" s="111"/>
      <c r="O9424" s="112"/>
      <c r="AF9424" s="109"/>
      <c r="AG9424" s="109"/>
      <c r="AH9424" s="109"/>
      <c r="AN9424" s="109"/>
      <c r="AO9424" s="109"/>
      <c r="AP9424" s="109"/>
      <c r="BF9424" s="305"/>
      <c r="BG9424" s="305"/>
      <c r="BJ9424" s="344"/>
      <c r="BK9424" s="344"/>
      <c r="BS9424" s="305"/>
      <c r="BT9424" s="305"/>
      <c r="BU9424" s="305"/>
      <c r="BV9424" s="305"/>
      <c r="BW9424" s="305"/>
      <c r="BX9424" s="305"/>
      <c r="BY9424" s="305"/>
      <c r="BZ9424" s="305"/>
      <c r="CA9424" s="305"/>
      <c r="CE9424" s="110"/>
    </row>
    <row r="9425" spans="9:83" s="108" customFormat="1" x14ac:dyDescent="0.25">
      <c r="I9425" s="111"/>
      <c r="J9425" s="111"/>
      <c r="K9425" s="111"/>
      <c r="L9425" s="111"/>
      <c r="M9425" s="111"/>
      <c r="N9425" s="111"/>
      <c r="O9425" s="112"/>
      <c r="AF9425" s="109"/>
      <c r="AG9425" s="109"/>
      <c r="AH9425" s="109"/>
      <c r="AN9425" s="109"/>
      <c r="AO9425" s="109"/>
      <c r="AP9425" s="109"/>
      <c r="BF9425" s="305"/>
      <c r="BG9425" s="305"/>
      <c r="BJ9425" s="344"/>
      <c r="BK9425" s="344"/>
      <c r="BS9425" s="305"/>
      <c r="BT9425" s="305"/>
      <c r="BU9425" s="305"/>
      <c r="BV9425" s="305"/>
      <c r="BW9425" s="305"/>
      <c r="BX9425" s="305"/>
      <c r="BY9425" s="305"/>
      <c r="BZ9425" s="305"/>
      <c r="CA9425" s="305"/>
      <c r="CE9425" s="110"/>
    </row>
    <row r="9426" spans="9:83" s="108" customFormat="1" x14ac:dyDescent="0.25">
      <c r="I9426" s="111"/>
      <c r="J9426" s="111"/>
      <c r="K9426" s="111"/>
      <c r="L9426" s="111"/>
      <c r="M9426" s="111"/>
      <c r="N9426" s="111"/>
      <c r="O9426" s="112"/>
      <c r="AF9426" s="109"/>
      <c r="AG9426" s="109"/>
      <c r="AH9426" s="109"/>
      <c r="AN9426" s="109"/>
      <c r="AO9426" s="109"/>
      <c r="AP9426" s="109"/>
      <c r="BF9426" s="305"/>
      <c r="BG9426" s="305"/>
      <c r="BJ9426" s="344"/>
      <c r="BK9426" s="344"/>
      <c r="BS9426" s="305"/>
      <c r="BT9426" s="305"/>
      <c r="BU9426" s="305"/>
      <c r="BV9426" s="305"/>
      <c r="BW9426" s="305"/>
      <c r="BX9426" s="305"/>
      <c r="BY9426" s="305"/>
      <c r="BZ9426" s="305"/>
      <c r="CA9426" s="305"/>
      <c r="CE9426" s="110"/>
    </row>
    <row r="9427" spans="9:83" s="108" customFormat="1" x14ac:dyDescent="0.25">
      <c r="I9427" s="111"/>
      <c r="J9427" s="111"/>
      <c r="K9427" s="111"/>
      <c r="L9427" s="111"/>
      <c r="M9427" s="111"/>
      <c r="N9427" s="111"/>
      <c r="O9427" s="112"/>
      <c r="AF9427" s="109"/>
      <c r="AG9427" s="109"/>
      <c r="AH9427" s="109"/>
      <c r="AN9427" s="109"/>
      <c r="AO9427" s="109"/>
      <c r="AP9427" s="109"/>
      <c r="BF9427" s="305"/>
      <c r="BG9427" s="305"/>
      <c r="BJ9427" s="344"/>
      <c r="BK9427" s="344"/>
      <c r="BS9427" s="305"/>
      <c r="BT9427" s="305"/>
      <c r="BU9427" s="305"/>
      <c r="BV9427" s="305"/>
      <c r="BW9427" s="305"/>
      <c r="BX9427" s="305"/>
      <c r="BY9427" s="305"/>
      <c r="BZ9427" s="305"/>
      <c r="CA9427" s="305"/>
      <c r="CE9427" s="110"/>
    </row>
    <row r="9428" spans="9:83" s="108" customFormat="1" x14ac:dyDescent="0.25">
      <c r="I9428" s="111"/>
      <c r="J9428" s="111"/>
      <c r="K9428" s="111"/>
      <c r="L9428" s="111"/>
      <c r="M9428" s="111"/>
      <c r="N9428" s="111"/>
      <c r="O9428" s="112"/>
      <c r="AF9428" s="109"/>
      <c r="AG9428" s="109"/>
      <c r="AH9428" s="109"/>
      <c r="AN9428" s="109"/>
      <c r="AO9428" s="109"/>
      <c r="AP9428" s="109"/>
      <c r="BF9428" s="305"/>
      <c r="BG9428" s="305"/>
      <c r="BJ9428" s="344"/>
      <c r="BK9428" s="344"/>
      <c r="BS9428" s="305"/>
      <c r="BT9428" s="305"/>
      <c r="BU9428" s="305"/>
      <c r="BV9428" s="305"/>
      <c r="BW9428" s="305"/>
      <c r="BX9428" s="305"/>
      <c r="BY9428" s="305"/>
      <c r="BZ9428" s="305"/>
      <c r="CA9428" s="305"/>
      <c r="CE9428" s="110"/>
    </row>
    <row r="9429" spans="9:83" s="108" customFormat="1" x14ac:dyDescent="0.25">
      <c r="I9429" s="111"/>
      <c r="J9429" s="111"/>
      <c r="K9429" s="111"/>
      <c r="L9429" s="111"/>
      <c r="M9429" s="111"/>
      <c r="N9429" s="111"/>
      <c r="O9429" s="112"/>
      <c r="AF9429" s="109"/>
      <c r="AG9429" s="109"/>
      <c r="AH9429" s="109"/>
      <c r="AN9429" s="109"/>
      <c r="AO9429" s="109"/>
      <c r="AP9429" s="109"/>
      <c r="BF9429" s="305"/>
      <c r="BG9429" s="305"/>
      <c r="BJ9429" s="344"/>
      <c r="BK9429" s="344"/>
      <c r="BS9429" s="305"/>
      <c r="BT9429" s="305"/>
      <c r="BU9429" s="305"/>
      <c r="BV9429" s="305"/>
      <c r="BW9429" s="305"/>
      <c r="BX9429" s="305"/>
      <c r="BY9429" s="305"/>
      <c r="BZ9429" s="305"/>
      <c r="CA9429" s="305"/>
      <c r="CE9429" s="110"/>
    </row>
    <row r="9430" spans="9:83" s="108" customFormat="1" x14ac:dyDescent="0.25">
      <c r="I9430" s="111"/>
      <c r="J9430" s="111"/>
      <c r="K9430" s="111"/>
      <c r="L9430" s="111"/>
      <c r="M9430" s="111"/>
      <c r="N9430" s="111"/>
      <c r="O9430" s="112"/>
      <c r="AF9430" s="109"/>
      <c r="AG9430" s="109"/>
      <c r="AH9430" s="109"/>
      <c r="AN9430" s="109"/>
      <c r="AO9430" s="109"/>
      <c r="AP9430" s="109"/>
      <c r="BF9430" s="305"/>
      <c r="BG9430" s="305"/>
      <c r="BJ9430" s="344"/>
      <c r="BK9430" s="344"/>
      <c r="BS9430" s="305"/>
      <c r="BT9430" s="305"/>
      <c r="BU9430" s="305"/>
      <c r="BV9430" s="305"/>
      <c r="BW9430" s="305"/>
      <c r="BX9430" s="305"/>
      <c r="BY9430" s="305"/>
      <c r="BZ9430" s="305"/>
      <c r="CA9430" s="305"/>
      <c r="CE9430" s="110"/>
    </row>
    <row r="9431" spans="9:83" s="108" customFormat="1" x14ac:dyDescent="0.25">
      <c r="I9431" s="111"/>
      <c r="J9431" s="111"/>
      <c r="K9431" s="111"/>
      <c r="L9431" s="111"/>
      <c r="M9431" s="111"/>
      <c r="N9431" s="111"/>
      <c r="O9431" s="112"/>
      <c r="AF9431" s="109"/>
      <c r="AG9431" s="109"/>
      <c r="AH9431" s="109"/>
      <c r="AN9431" s="109"/>
      <c r="AO9431" s="109"/>
      <c r="AP9431" s="109"/>
      <c r="BF9431" s="305"/>
      <c r="BG9431" s="305"/>
      <c r="BJ9431" s="344"/>
      <c r="BK9431" s="344"/>
      <c r="BS9431" s="305"/>
      <c r="BT9431" s="305"/>
      <c r="BU9431" s="305"/>
      <c r="BV9431" s="305"/>
      <c r="BW9431" s="305"/>
      <c r="BX9431" s="305"/>
      <c r="BY9431" s="305"/>
      <c r="BZ9431" s="305"/>
      <c r="CA9431" s="305"/>
      <c r="CE9431" s="110"/>
    </row>
    <row r="9432" spans="9:83" s="108" customFormat="1" x14ac:dyDescent="0.25">
      <c r="I9432" s="111"/>
      <c r="J9432" s="111"/>
      <c r="K9432" s="111"/>
      <c r="L9432" s="111"/>
      <c r="M9432" s="111"/>
      <c r="N9432" s="111"/>
      <c r="O9432" s="112"/>
      <c r="AF9432" s="109"/>
      <c r="AG9432" s="109"/>
      <c r="AH9432" s="109"/>
      <c r="AN9432" s="109"/>
      <c r="AO9432" s="109"/>
      <c r="AP9432" s="109"/>
      <c r="BF9432" s="305"/>
      <c r="BG9432" s="305"/>
      <c r="BJ9432" s="344"/>
      <c r="BK9432" s="344"/>
      <c r="BS9432" s="305"/>
      <c r="BT9432" s="305"/>
      <c r="BU9432" s="305"/>
      <c r="BV9432" s="305"/>
      <c r="BW9432" s="305"/>
      <c r="BX9432" s="305"/>
      <c r="BY9432" s="305"/>
      <c r="BZ9432" s="305"/>
      <c r="CA9432" s="305"/>
      <c r="CE9432" s="110"/>
    </row>
    <row r="9433" spans="9:83" s="108" customFormat="1" x14ac:dyDescent="0.25">
      <c r="I9433" s="111"/>
      <c r="J9433" s="111"/>
      <c r="K9433" s="111"/>
      <c r="L9433" s="111"/>
      <c r="M9433" s="111"/>
      <c r="N9433" s="111"/>
      <c r="O9433" s="112"/>
      <c r="AF9433" s="109"/>
      <c r="AG9433" s="109"/>
      <c r="AH9433" s="109"/>
      <c r="AN9433" s="109"/>
      <c r="AO9433" s="109"/>
      <c r="AP9433" s="109"/>
      <c r="BF9433" s="305"/>
      <c r="BG9433" s="305"/>
      <c r="BJ9433" s="344"/>
      <c r="BK9433" s="344"/>
      <c r="BS9433" s="305"/>
      <c r="BT9433" s="305"/>
      <c r="BU9433" s="305"/>
      <c r="BV9433" s="305"/>
      <c r="BW9433" s="305"/>
      <c r="BX9433" s="305"/>
      <c r="BY9433" s="305"/>
      <c r="BZ9433" s="305"/>
      <c r="CA9433" s="305"/>
      <c r="CE9433" s="110"/>
    </row>
    <row r="9434" spans="9:83" s="108" customFormat="1" x14ac:dyDescent="0.25">
      <c r="I9434" s="111"/>
      <c r="J9434" s="111"/>
      <c r="K9434" s="111"/>
      <c r="L9434" s="111"/>
      <c r="M9434" s="111"/>
      <c r="N9434" s="111"/>
      <c r="O9434" s="112"/>
      <c r="AF9434" s="109"/>
      <c r="AG9434" s="109"/>
      <c r="AH9434" s="109"/>
      <c r="AN9434" s="109"/>
      <c r="AO9434" s="109"/>
      <c r="AP9434" s="109"/>
      <c r="BF9434" s="305"/>
      <c r="BG9434" s="305"/>
      <c r="BJ9434" s="344"/>
      <c r="BK9434" s="344"/>
      <c r="BS9434" s="305"/>
      <c r="BT9434" s="305"/>
      <c r="BU9434" s="305"/>
      <c r="BV9434" s="305"/>
      <c r="BW9434" s="305"/>
      <c r="BX9434" s="305"/>
      <c r="BY9434" s="305"/>
      <c r="BZ9434" s="305"/>
      <c r="CA9434" s="305"/>
      <c r="CE9434" s="110"/>
    </row>
    <row r="9435" spans="9:83" s="108" customFormat="1" x14ac:dyDescent="0.25">
      <c r="I9435" s="111"/>
      <c r="J9435" s="111"/>
      <c r="K9435" s="111"/>
      <c r="L9435" s="111"/>
      <c r="M9435" s="111"/>
      <c r="N9435" s="111"/>
      <c r="O9435" s="112"/>
      <c r="AF9435" s="109"/>
      <c r="AG9435" s="109"/>
      <c r="AH9435" s="109"/>
      <c r="AN9435" s="109"/>
      <c r="AO9435" s="109"/>
      <c r="AP9435" s="109"/>
      <c r="BF9435" s="305"/>
      <c r="BG9435" s="305"/>
      <c r="BJ9435" s="344"/>
      <c r="BK9435" s="344"/>
      <c r="BS9435" s="305"/>
      <c r="BT9435" s="305"/>
      <c r="BU9435" s="305"/>
      <c r="BV9435" s="305"/>
      <c r="BW9435" s="305"/>
      <c r="BX9435" s="305"/>
      <c r="BY9435" s="305"/>
      <c r="BZ9435" s="305"/>
      <c r="CA9435" s="305"/>
      <c r="CE9435" s="110"/>
    </row>
    <row r="9436" spans="9:83" s="108" customFormat="1" x14ac:dyDescent="0.25">
      <c r="I9436" s="111"/>
      <c r="J9436" s="111"/>
      <c r="K9436" s="111"/>
      <c r="L9436" s="111"/>
      <c r="M9436" s="111"/>
      <c r="N9436" s="111"/>
      <c r="O9436" s="112"/>
      <c r="AF9436" s="109"/>
      <c r="AG9436" s="109"/>
      <c r="AH9436" s="109"/>
      <c r="AN9436" s="109"/>
      <c r="AO9436" s="109"/>
      <c r="AP9436" s="109"/>
      <c r="BF9436" s="305"/>
      <c r="BG9436" s="305"/>
      <c r="BJ9436" s="344"/>
      <c r="BK9436" s="344"/>
      <c r="BS9436" s="305"/>
      <c r="BT9436" s="305"/>
      <c r="BU9436" s="305"/>
      <c r="BV9436" s="305"/>
      <c r="BW9436" s="305"/>
      <c r="BX9436" s="305"/>
      <c r="BY9436" s="305"/>
      <c r="BZ9436" s="305"/>
      <c r="CA9436" s="305"/>
      <c r="CE9436" s="110"/>
    </row>
    <row r="9437" spans="9:83" s="108" customFormat="1" x14ac:dyDescent="0.25">
      <c r="I9437" s="111"/>
      <c r="J9437" s="111"/>
      <c r="K9437" s="111"/>
      <c r="L9437" s="111"/>
      <c r="M9437" s="111"/>
      <c r="N9437" s="111"/>
      <c r="O9437" s="112"/>
      <c r="AF9437" s="109"/>
      <c r="AG9437" s="109"/>
      <c r="AH9437" s="109"/>
      <c r="AN9437" s="109"/>
      <c r="AO9437" s="109"/>
      <c r="AP9437" s="109"/>
      <c r="BF9437" s="305"/>
      <c r="BG9437" s="305"/>
      <c r="BJ9437" s="344"/>
      <c r="BK9437" s="344"/>
      <c r="BS9437" s="305"/>
      <c r="BT9437" s="305"/>
      <c r="BU9437" s="305"/>
      <c r="BV9437" s="305"/>
      <c r="BW9437" s="305"/>
      <c r="BX9437" s="305"/>
      <c r="BY9437" s="305"/>
      <c r="BZ9437" s="305"/>
      <c r="CA9437" s="305"/>
      <c r="CE9437" s="110"/>
    </row>
    <row r="9438" spans="9:83" s="108" customFormat="1" x14ac:dyDescent="0.25">
      <c r="I9438" s="111"/>
      <c r="J9438" s="111"/>
      <c r="K9438" s="111"/>
      <c r="L9438" s="111"/>
      <c r="M9438" s="111"/>
      <c r="N9438" s="111"/>
      <c r="O9438" s="112"/>
      <c r="AF9438" s="109"/>
      <c r="AG9438" s="109"/>
      <c r="AH9438" s="109"/>
      <c r="AN9438" s="109"/>
      <c r="AO9438" s="109"/>
      <c r="AP9438" s="109"/>
      <c r="BF9438" s="305"/>
      <c r="BG9438" s="305"/>
      <c r="BJ9438" s="344"/>
      <c r="BK9438" s="344"/>
      <c r="BS9438" s="305"/>
      <c r="BT9438" s="305"/>
      <c r="BU9438" s="305"/>
      <c r="BV9438" s="305"/>
      <c r="BW9438" s="305"/>
      <c r="BX9438" s="305"/>
      <c r="BY9438" s="305"/>
      <c r="BZ9438" s="305"/>
      <c r="CA9438" s="305"/>
      <c r="CE9438" s="110"/>
    </row>
    <row r="9439" spans="9:83" s="108" customFormat="1" x14ac:dyDescent="0.25">
      <c r="I9439" s="111"/>
      <c r="J9439" s="111"/>
      <c r="K9439" s="111"/>
      <c r="L9439" s="111"/>
      <c r="M9439" s="111"/>
      <c r="N9439" s="111"/>
      <c r="O9439" s="112"/>
      <c r="AF9439" s="109"/>
      <c r="AG9439" s="109"/>
      <c r="AH9439" s="109"/>
      <c r="AN9439" s="109"/>
      <c r="AO9439" s="109"/>
      <c r="AP9439" s="109"/>
      <c r="BF9439" s="305"/>
      <c r="BG9439" s="305"/>
      <c r="BJ9439" s="344"/>
      <c r="BK9439" s="344"/>
      <c r="BS9439" s="305"/>
      <c r="BT9439" s="305"/>
      <c r="BU9439" s="305"/>
      <c r="BV9439" s="305"/>
      <c r="BW9439" s="305"/>
      <c r="BX9439" s="305"/>
      <c r="BY9439" s="305"/>
      <c r="BZ9439" s="305"/>
      <c r="CA9439" s="305"/>
      <c r="CE9439" s="110"/>
    </row>
    <row r="9440" spans="9:83" s="108" customFormat="1" x14ac:dyDescent="0.25">
      <c r="I9440" s="111"/>
      <c r="J9440" s="111"/>
      <c r="K9440" s="111"/>
      <c r="L9440" s="111"/>
      <c r="M9440" s="111"/>
      <c r="N9440" s="111"/>
      <c r="O9440" s="112"/>
      <c r="AF9440" s="109"/>
      <c r="AG9440" s="109"/>
      <c r="AH9440" s="109"/>
      <c r="AN9440" s="109"/>
      <c r="AO9440" s="109"/>
      <c r="AP9440" s="109"/>
      <c r="BF9440" s="305"/>
      <c r="BG9440" s="305"/>
      <c r="BJ9440" s="344"/>
      <c r="BK9440" s="344"/>
      <c r="BS9440" s="305"/>
      <c r="BT9440" s="305"/>
      <c r="BU9440" s="305"/>
      <c r="BV9440" s="305"/>
      <c r="BW9440" s="305"/>
      <c r="BX9440" s="305"/>
      <c r="BY9440" s="305"/>
      <c r="BZ9440" s="305"/>
      <c r="CA9440" s="305"/>
      <c r="CE9440" s="110"/>
    </row>
    <row r="9441" spans="9:83" s="108" customFormat="1" x14ac:dyDescent="0.25">
      <c r="I9441" s="111"/>
      <c r="J9441" s="111"/>
      <c r="K9441" s="111"/>
      <c r="L9441" s="111"/>
      <c r="M9441" s="111"/>
      <c r="N9441" s="111"/>
      <c r="O9441" s="112"/>
      <c r="AF9441" s="109"/>
      <c r="AG9441" s="109"/>
      <c r="AH9441" s="109"/>
      <c r="AN9441" s="109"/>
      <c r="AO9441" s="109"/>
      <c r="AP9441" s="109"/>
      <c r="BF9441" s="305"/>
      <c r="BG9441" s="305"/>
      <c r="BJ9441" s="344"/>
      <c r="BK9441" s="344"/>
      <c r="BS9441" s="305"/>
      <c r="BT9441" s="305"/>
      <c r="BU9441" s="305"/>
      <c r="BV9441" s="305"/>
      <c r="BW9441" s="305"/>
      <c r="BX9441" s="305"/>
      <c r="BY9441" s="305"/>
      <c r="BZ9441" s="305"/>
      <c r="CA9441" s="305"/>
      <c r="CE9441" s="110"/>
    </row>
    <row r="9442" spans="9:83" s="108" customFormat="1" x14ac:dyDescent="0.25">
      <c r="I9442" s="111"/>
      <c r="J9442" s="111"/>
      <c r="K9442" s="111"/>
      <c r="L9442" s="111"/>
      <c r="M9442" s="111"/>
      <c r="N9442" s="111"/>
      <c r="O9442" s="112"/>
      <c r="AF9442" s="109"/>
      <c r="AG9442" s="109"/>
      <c r="AH9442" s="109"/>
      <c r="AN9442" s="109"/>
      <c r="AO9442" s="109"/>
      <c r="AP9442" s="109"/>
      <c r="BF9442" s="305"/>
      <c r="BG9442" s="305"/>
      <c r="BJ9442" s="344"/>
      <c r="BK9442" s="344"/>
      <c r="BS9442" s="305"/>
      <c r="BT9442" s="305"/>
      <c r="BU9442" s="305"/>
      <c r="BV9442" s="305"/>
      <c r="BW9442" s="305"/>
      <c r="BX9442" s="305"/>
      <c r="BY9442" s="305"/>
      <c r="BZ9442" s="305"/>
      <c r="CA9442" s="305"/>
      <c r="CE9442" s="110"/>
    </row>
    <row r="9443" spans="9:83" s="108" customFormat="1" x14ac:dyDescent="0.25">
      <c r="I9443" s="111"/>
      <c r="J9443" s="111"/>
      <c r="K9443" s="111"/>
      <c r="L9443" s="111"/>
      <c r="M9443" s="111"/>
      <c r="N9443" s="111"/>
      <c r="O9443" s="112"/>
      <c r="AF9443" s="109"/>
      <c r="AG9443" s="109"/>
      <c r="AH9443" s="109"/>
      <c r="AN9443" s="109"/>
      <c r="AO9443" s="109"/>
      <c r="AP9443" s="109"/>
      <c r="BF9443" s="305"/>
      <c r="BG9443" s="305"/>
      <c r="BJ9443" s="344"/>
      <c r="BK9443" s="344"/>
      <c r="BS9443" s="305"/>
      <c r="BT9443" s="305"/>
      <c r="BU9443" s="305"/>
      <c r="BV9443" s="305"/>
      <c r="BW9443" s="305"/>
      <c r="BX9443" s="305"/>
      <c r="BY9443" s="305"/>
      <c r="BZ9443" s="305"/>
      <c r="CA9443" s="305"/>
      <c r="CE9443" s="110"/>
    </row>
    <row r="9444" spans="9:83" s="108" customFormat="1" x14ac:dyDescent="0.25">
      <c r="I9444" s="111"/>
      <c r="J9444" s="111"/>
      <c r="K9444" s="111"/>
      <c r="L9444" s="111"/>
      <c r="M9444" s="111"/>
      <c r="N9444" s="111"/>
      <c r="O9444" s="112"/>
      <c r="AF9444" s="109"/>
      <c r="AG9444" s="109"/>
      <c r="AH9444" s="109"/>
      <c r="AN9444" s="109"/>
      <c r="AO9444" s="109"/>
      <c r="AP9444" s="109"/>
      <c r="BF9444" s="305"/>
      <c r="BG9444" s="305"/>
      <c r="BJ9444" s="344"/>
      <c r="BK9444" s="344"/>
      <c r="BS9444" s="305"/>
      <c r="BT9444" s="305"/>
      <c r="BU9444" s="305"/>
      <c r="BV9444" s="305"/>
      <c r="BW9444" s="305"/>
      <c r="BX9444" s="305"/>
      <c r="BY9444" s="305"/>
      <c r="BZ9444" s="305"/>
      <c r="CA9444" s="305"/>
      <c r="CE9444" s="110"/>
    </row>
    <row r="9445" spans="9:83" s="108" customFormat="1" x14ac:dyDescent="0.25">
      <c r="I9445" s="111"/>
      <c r="J9445" s="111"/>
      <c r="K9445" s="111"/>
      <c r="L9445" s="111"/>
      <c r="M9445" s="111"/>
      <c r="N9445" s="111"/>
      <c r="O9445" s="112"/>
      <c r="AF9445" s="109"/>
      <c r="AG9445" s="109"/>
      <c r="AH9445" s="109"/>
      <c r="AN9445" s="109"/>
      <c r="AO9445" s="109"/>
      <c r="AP9445" s="109"/>
      <c r="BF9445" s="305"/>
      <c r="BG9445" s="305"/>
      <c r="BJ9445" s="344"/>
      <c r="BK9445" s="344"/>
      <c r="BS9445" s="305"/>
      <c r="BT9445" s="305"/>
      <c r="BU9445" s="305"/>
      <c r="BV9445" s="305"/>
      <c r="BW9445" s="305"/>
      <c r="BX9445" s="305"/>
      <c r="BY9445" s="305"/>
      <c r="BZ9445" s="305"/>
      <c r="CA9445" s="305"/>
      <c r="CE9445" s="110"/>
    </row>
    <row r="9446" spans="9:83" s="108" customFormat="1" x14ac:dyDescent="0.25">
      <c r="I9446" s="111"/>
      <c r="J9446" s="111"/>
      <c r="K9446" s="111"/>
      <c r="L9446" s="111"/>
      <c r="M9446" s="111"/>
      <c r="N9446" s="111"/>
      <c r="O9446" s="112"/>
      <c r="AF9446" s="109"/>
      <c r="AG9446" s="109"/>
      <c r="AH9446" s="109"/>
      <c r="AN9446" s="109"/>
      <c r="AO9446" s="109"/>
      <c r="AP9446" s="109"/>
      <c r="BF9446" s="305"/>
      <c r="BG9446" s="305"/>
      <c r="BJ9446" s="344"/>
      <c r="BK9446" s="344"/>
      <c r="BS9446" s="305"/>
      <c r="BT9446" s="305"/>
      <c r="BU9446" s="305"/>
      <c r="BV9446" s="305"/>
      <c r="BW9446" s="305"/>
      <c r="BX9446" s="305"/>
      <c r="BY9446" s="305"/>
      <c r="BZ9446" s="305"/>
      <c r="CA9446" s="305"/>
      <c r="CE9446" s="110"/>
    </row>
    <row r="9447" spans="9:83" s="108" customFormat="1" x14ac:dyDescent="0.25">
      <c r="I9447" s="111"/>
      <c r="J9447" s="111"/>
      <c r="K9447" s="111"/>
      <c r="L9447" s="111"/>
      <c r="M9447" s="111"/>
      <c r="N9447" s="111"/>
      <c r="O9447" s="112"/>
      <c r="AF9447" s="109"/>
      <c r="AG9447" s="109"/>
      <c r="AH9447" s="109"/>
      <c r="AN9447" s="109"/>
      <c r="AO9447" s="109"/>
      <c r="AP9447" s="109"/>
      <c r="BF9447" s="305"/>
      <c r="BG9447" s="305"/>
      <c r="BJ9447" s="344"/>
      <c r="BK9447" s="344"/>
      <c r="BS9447" s="305"/>
      <c r="BT9447" s="305"/>
      <c r="BU9447" s="305"/>
      <c r="BV9447" s="305"/>
      <c r="BW9447" s="305"/>
      <c r="BX9447" s="305"/>
      <c r="BY9447" s="305"/>
      <c r="BZ9447" s="305"/>
      <c r="CA9447" s="305"/>
      <c r="CE9447" s="110"/>
    </row>
    <row r="9448" spans="9:83" s="108" customFormat="1" x14ac:dyDescent="0.25">
      <c r="I9448" s="111"/>
      <c r="J9448" s="111"/>
      <c r="K9448" s="111"/>
      <c r="L9448" s="111"/>
      <c r="M9448" s="111"/>
      <c r="N9448" s="111"/>
      <c r="O9448" s="112"/>
      <c r="AF9448" s="109"/>
      <c r="AG9448" s="109"/>
      <c r="AH9448" s="109"/>
      <c r="AN9448" s="109"/>
      <c r="AO9448" s="109"/>
      <c r="AP9448" s="109"/>
      <c r="BF9448" s="305"/>
      <c r="BG9448" s="305"/>
      <c r="BJ9448" s="344"/>
      <c r="BK9448" s="344"/>
      <c r="BS9448" s="305"/>
      <c r="BT9448" s="305"/>
      <c r="BU9448" s="305"/>
      <c r="BV9448" s="305"/>
      <c r="BW9448" s="305"/>
      <c r="BX9448" s="305"/>
      <c r="BY9448" s="305"/>
      <c r="BZ9448" s="305"/>
      <c r="CA9448" s="305"/>
      <c r="CE9448" s="110"/>
    </row>
    <row r="9449" spans="9:83" s="108" customFormat="1" x14ac:dyDescent="0.25">
      <c r="I9449" s="111"/>
      <c r="J9449" s="111"/>
      <c r="K9449" s="111"/>
      <c r="L9449" s="111"/>
      <c r="M9449" s="111"/>
      <c r="N9449" s="111"/>
      <c r="O9449" s="112"/>
      <c r="AF9449" s="109"/>
      <c r="AG9449" s="109"/>
      <c r="AH9449" s="109"/>
      <c r="AN9449" s="109"/>
      <c r="AO9449" s="109"/>
      <c r="AP9449" s="109"/>
      <c r="BF9449" s="305"/>
      <c r="BG9449" s="305"/>
      <c r="BJ9449" s="344"/>
      <c r="BK9449" s="344"/>
      <c r="BS9449" s="305"/>
      <c r="BT9449" s="305"/>
      <c r="BU9449" s="305"/>
      <c r="BV9449" s="305"/>
      <c r="BW9449" s="305"/>
      <c r="BX9449" s="305"/>
      <c r="BY9449" s="305"/>
      <c r="BZ9449" s="305"/>
      <c r="CA9449" s="305"/>
      <c r="CE9449" s="110"/>
    </row>
    <row r="9450" spans="9:83" s="108" customFormat="1" x14ac:dyDescent="0.25">
      <c r="I9450" s="111"/>
      <c r="J9450" s="111"/>
      <c r="K9450" s="111"/>
      <c r="L9450" s="111"/>
      <c r="M9450" s="111"/>
      <c r="N9450" s="111"/>
      <c r="O9450" s="112"/>
      <c r="AF9450" s="109"/>
      <c r="AG9450" s="109"/>
      <c r="AH9450" s="109"/>
      <c r="AN9450" s="109"/>
      <c r="AO9450" s="109"/>
      <c r="AP9450" s="109"/>
      <c r="BF9450" s="305"/>
      <c r="BG9450" s="305"/>
      <c r="BJ9450" s="344"/>
      <c r="BK9450" s="344"/>
      <c r="BS9450" s="305"/>
      <c r="BT9450" s="305"/>
      <c r="BU9450" s="305"/>
      <c r="BV9450" s="305"/>
      <c r="BW9450" s="305"/>
      <c r="BX9450" s="305"/>
      <c r="BY9450" s="305"/>
      <c r="BZ9450" s="305"/>
      <c r="CA9450" s="305"/>
      <c r="CE9450" s="110"/>
    </row>
    <row r="9451" spans="9:83" s="108" customFormat="1" x14ac:dyDescent="0.25">
      <c r="I9451" s="111"/>
      <c r="J9451" s="111"/>
      <c r="K9451" s="111"/>
      <c r="L9451" s="111"/>
      <c r="M9451" s="111"/>
      <c r="N9451" s="111"/>
      <c r="O9451" s="112"/>
      <c r="AF9451" s="109"/>
      <c r="AG9451" s="109"/>
      <c r="AH9451" s="109"/>
      <c r="AN9451" s="109"/>
      <c r="AO9451" s="109"/>
      <c r="AP9451" s="109"/>
      <c r="BF9451" s="305"/>
      <c r="BG9451" s="305"/>
      <c r="BJ9451" s="344"/>
      <c r="BK9451" s="344"/>
      <c r="BS9451" s="305"/>
      <c r="BT9451" s="305"/>
      <c r="BU9451" s="305"/>
      <c r="BV9451" s="305"/>
      <c r="BW9451" s="305"/>
      <c r="BX9451" s="305"/>
      <c r="BY9451" s="305"/>
      <c r="BZ9451" s="305"/>
      <c r="CA9451" s="305"/>
      <c r="CE9451" s="110"/>
    </row>
    <row r="9452" spans="9:83" s="108" customFormat="1" x14ac:dyDescent="0.25">
      <c r="I9452" s="111"/>
      <c r="J9452" s="111"/>
      <c r="K9452" s="111"/>
      <c r="L9452" s="111"/>
      <c r="M9452" s="111"/>
      <c r="N9452" s="111"/>
      <c r="O9452" s="112"/>
      <c r="AF9452" s="109"/>
      <c r="AG9452" s="109"/>
      <c r="AH9452" s="109"/>
      <c r="AN9452" s="109"/>
      <c r="AO9452" s="109"/>
      <c r="AP9452" s="109"/>
      <c r="BF9452" s="305"/>
      <c r="BG9452" s="305"/>
      <c r="BJ9452" s="344"/>
      <c r="BK9452" s="344"/>
      <c r="BS9452" s="305"/>
      <c r="BT9452" s="305"/>
      <c r="BU9452" s="305"/>
      <c r="BV9452" s="305"/>
      <c r="BW9452" s="305"/>
      <c r="BX9452" s="305"/>
      <c r="BY9452" s="305"/>
      <c r="BZ9452" s="305"/>
      <c r="CA9452" s="305"/>
      <c r="CE9452" s="110"/>
    </row>
    <row r="9453" spans="9:83" s="108" customFormat="1" x14ac:dyDescent="0.25">
      <c r="I9453" s="111"/>
      <c r="J9453" s="111"/>
      <c r="K9453" s="111"/>
      <c r="L9453" s="111"/>
      <c r="M9453" s="111"/>
      <c r="N9453" s="111"/>
      <c r="O9453" s="112"/>
      <c r="AF9453" s="109"/>
      <c r="AG9453" s="109"/>
      <c r="AH9453" s="109"/>
      <c r="AN9453" s="109"/>
      <c r="AO9453" s="109"/>
      <c r="AP9453" s="109"/>
      <c r="BF9453" s="305"/>
      <c r="BG9453" s="305"/>
      <c r="BJ9453" s="344"/>
      <c r="BK9453" s="344"/>
      <c r="BS9453" s="305"/>
      <c r="BT9453" s="305"/>
      <c r="BU9453" s="305"/>
      <c r="BV9453" s="305"/>
      <c r="BW9453" s="305"/>
      <c r="BX9453" s="305"/>
      <c r="BY9453" s="305"/>
      <c r="BZ9453" s="305"/>
      <c r="CA9453" s="305"/>
      <c r="CE9453" s="110"/>
    </row>
    <row r="9454" spans="9:83" s="108" customFormat="1" x14ac:dyDescent="0.25">
      <c r="I9454" s="111"/>
      <c r="J9454" s="111"/>
      <c r="K9454" s="111"/>
      <c r="L9454" s="111"/>
      <c r="M9454" s="111"/>
      <c r="N9454" s="111"/>
      <c r="O9454" s="112"/>
      <c r="AF9454" s="109"/>
      <c r="AG9454" s="109"/>
      <c r="AH9454" s="109"/>
      <c r="AN9454" s="109"/>
      <c r="AO9454" s="109"/>
      <c r="AP9454" s="109"/>
      <c r="BF9454" s="305"/>
      <c r="BG9454" s="305"/>
      <c r="BJ9454" s="344"/>
      <c r="BK9454" s="344"/>
      <c r="BS9454" s="305"/>
      <c r="BT9454" s="305"/>
      <c r="BU9454" s="305"/>
      <c r="BV9454" s="305"/>
      <c r="BW9454" s="305"/>
      <c r="BX9454" s="305"/>
      <c r="BY9454" s="305"/>
      <c r="BZ9454" s="305"/>
      <c r="CA9454" s="305"/>
      <c r="CE9454" s="110"/>
    </row>
    <row r="9455" spans="9:83" s="108" customFormat="1" x14ac:dyDescent="0.25">
      <c r="I9455" s="111"/>
      <c r="J9455" s="111"/>
      <c r="K9455" s="111"/>
      <c r="L9455" s="111"/>
      <c r="M9455" s="111"/>
      <c r="N9455" s="111"/>
      <c r="O9455" s="112"/>
      <c r="AF9455" s="109"/>
      <c r="AG9455" s="109"/>
      <c r="AH9455" s="109"/>
      <c r="AN9455" s="109"/>
      <c r="AO9455" s="109"/>
      <c r="AP9455" s="109"/>
      <c r="BF9455" s="305"/>
      <c r="BG9455" s="305"/>
      <c r="BJ9455" s="344"/>
      <c r="BK9455" s="344"/>
      <c r="BS9455" s="305"/>
      <c r="BT9455" s="305"/>
      <c r="BU9455" s="305"/>
      <c r="BV9455" s="305"/>
      <c r="BW9455" s="305"/>
      <c r="BX9455" s="305"/>
      <c r="BY9455" s="305"/>
      <c r="BZ9455" s="305"/>
      <c r="CA9455" s="305"/>
      <c r="CE9455" s="110"/>
    </row>
    <row r="9456" spans="9:83" s="108" customFormat="1" x14ac:dyDescent="0.25">
      <c r="I9456" s="111"/>
      <c r="J9456" s="111"/>
      <c r="K9456" s="111"/>
      <c r="L9456" s="111"/>
      <c r="M9456" s="111"/>
      <c r="N9456" s="111"/>
      <c r="O9456" s="112"/>
      <c r="AF9456" s="109"/>
      <c r="AG9456" s="109"/>
      <c r="AH9456" s="109"/>
      <c r="AN9456" s="109"/>
      <c r="AO9456" s="109"/>
      <c r="AP9456" s="109"/>
      <c r="BF9456" s="305"/>
      <c r="BG9456" s="305"/>
      <c r="BJ9456" s="344"/>
      <c r="BK9456" s="344"/>
      <c r="BS9456" s="305"/>
      <c r="BT9456" s="305"/>
      <c r="BU9456" s="305"/>
      <c r="BV9456" s="305"/>
      <c r="BW9456" s="305"/>
      <c r="BX9456" s="305"/>
      <c r="BY9456" s="305"/>
      <c r="BZ9456" s="305"/>
      <c r="CA9456" s="305"/>
      <c r="CE9456" s="110"/>
    </row>
    <row r="9457" spans="9:83" s="108" customFormat="1" x14ac:dyDescent="0.25">
      <c r="I9457" s="111"/>
      <c r="J9457" s="111"/>
      <c r="K9457" s="111"/>
      <c r="L9457" s="111"/>
      <c r="M9457" s="111"/>
      <c r="N9457" s="111"/>
      <c r="O9457" s="112"/>
      <c r="AF9457" s="109"/>
      <c r="AG9457" s="109"/>
      <c r="AH9457" s="109"/>
      <c r="AN9457" s="109"/>
      <c r="AO9457" s="109"/>
      <c r="AP9457" s="109"/>
      <c r="BF9457" s="305"/>
      <c r="BG9457" s="305"/>
      <c r="BJ9457" s="344"/>
      <c r="BK9457" s="344"/>
      <c r="BS9457" s="305"/>
      <c r="BT9457" s="305"/>
      <c r="BU9457" s="305"/>
      <c r="BV9457" s="305"/>
      <c r="BW9457" s="305"/>
      <c r="BX9457" s="305"/>
      <c r="BY9457" s="305"/>
      <c r="BZ9457" s="305"/>
      <c r="CA9457" s="305"/>
      <c r="CE9457" s="110"/>
    </row>
    <row r="9458" spans="9:83" s="108" customFormat="1" x14ac:dyDescent="0.25">
      <c r="I9458" s="111"/>
      <c r="J9458" s="111"/>
      <c r="K9458" s="111"/>
      <c r="L9458" s="111"/>
      <c r="M9458" s="111"/>
      <c r="N9458" s="111"/>
      <c r="O9458" s="112"/>
      <c r="AF9458" s="109"/>
      <c r="AG9458" s="109"/>
      <c r="AH9458" s="109"/>
      <c r="AN9458" s="109"/>
      <c r="AO9458" s="109"/>
      <c r="AP9458" s="109"/>
      <c r="BF9458" s="305"/>
      <c r="BG9458" s="305"/>
      <c r="BJ9458" s="344"/>
      <c r="BK9458" s="344"/>
      <c r="BS9458" s="305"/>
      <c r="BT9458" s="305"/>
      <c r="BU9458" s="305"/>
      <c r="BV9458" s="305"/>
      <c r="BW9458" s="305"/>
      <c r="BX9458" s="305"/>
      <c r="BY9458" s="305"/>
      <c r="BZ9458" s="305"/>
      <c r="CA9458" s="305"/>
      <c r="CE9458" s="110"/>
    </row>
    <row r="9459" spans="9:83" s="108" customFormat="1" x14ac:dyDescent="0.25">
      <c r="I9459" s="111"/>
      <c r="J9459" s="111"/>
      <c r="K9459" s="111"/>
      <c r="L9459" s="111"/>
      <c r="M9459" s="111"/>
      <c r="N9459" s="111"/>
      <c r="O9459" s="112"/>
      <c r="AF9459" s="109"/>
      <c r="AG9459" s="109"/>
      <c r="AH9459" s="109"/>
      <c r="AN9459" s="109"/>
      <c r="AO9459" s="109"/>
      <c r="AP9459" s="109"/>
      <c r="BF9459" s="305"/>
      <c r="BG9459" s="305"/>
      <c r="BJ9459" s="344"/>
      <c r="BK9459" s="344"/>
      <c r="BS9459" s="305"/>
      <c r="BT9459" s="305"/>
      <c r="BU9459" s="305"/>
      <c r="BV9459" s="305"/>
      <c r="BW9459" s="305"/>
      <c r="BX9459" s="305"/>
      <c r="BY9459" s="305"/>
      <c r="BZ9459" s="305"/>
      <c r="CA9459" s="305"/>
      <c r="CE9459" s="110"/>
    </row>
    <row r="9460" spans="9:83" s="108" customFormat="1" x14ac:dyDescent="0.25">
      <c r="I9460" s="111"/>
      <c r="J9460" s="111"/>
      <c r="K9460" s="111"/>
      <c r="L9460" s="111"/>
      <c r="M9460" s="111"/>
      <c r="N9460" s="111"/>
      <c r="O9460" s="112"/>
      <c r="AF9460" s="109"/>
      <c r="AG9460" s="109"/>
      <c r="AH9460" s="109"/>
      <c r="AN9460" s="109"/>
      <c r="AO9460" s="109"/>
      <c r="AP9460" s="109"/>
      <c r="BF9460" s="305"/>
      <c r="BG9460" s="305"/>
      <c r="BJ9460" s="344"/>
      <c r="BK9460" s="344"/>
      <c r="BS9460" s="305"/>
      <c r="BT9460" s="305"/>
      <c r="BU9460" s="305"/>
      <c r="BV9460" s="305"/>
      <c r="BW9460" s="305"/>
      <c r="BX9460" s="305"/>
      <c r="BY9460" s="305"/>
      <c r="BZ9460" s="305"/>
      <c r="CA9460" s="305"/>
      <c r="CE9460" s="110"/>
    </row>
    <row r="9461" spans="9:83" s="108" customFormat="1" x14ac:dyDescent="0.25">
      <c r="I9461" s="111"/>
      <c r="J9461" s="111"/>
      <c r="K9461" s="111"/>
      <c r="L9461" s="111"/>
      <c r="M9461" s="111"/>
      <c r="N9461" s="111"/>
      <c r="O9461" s="112"/>
      <c r="AF9461" s="109"/>
      <c r="AG9461" s="109"/>
      <c r="AH9461" s="109"/>
      <c r="AN9461" s="109"/>
      <c r="AO9461" s="109"/>
      <c r="AP9461" s="109"/>
      <c r="BF9461" s="305"/>
      <c r="BG9461" s="305"/>
      <c r="BJ9461" s="344"/>
      <c r="BK9461" s="344"/>
      <c r="BS9461" s="305"/>
      <c r="BT9461" s="305"/>
      <c r="BU9461" s="305"/>
      <c r="BV9461" s="305"/>
      <c r="BW9461" s="305"/>
      <c r="BX9461" s="305"/>
      <c r="BY9461" s="305"/>
      <c r="BZ9461" s="305"/>
      <c r="CA9461" s="305"/>
      <c r="CE9461" s="110"/>
    </row>
    <row r="9462" spans="9:83" s="108" customFormat="1" x14ac:dyDescent="0.25">
      <c r="I9462" s="111"/>
      <c r="J9462" s="111"/>
      <c r="K9462" s="111"/>
      <c r="L9462" s="111"/>
      <c r="M9462" s="111"/>
      <c r="N9462" s="111"/>
      <c r="O9462" s="112"/>
      <c r="AF9462" s="109"/>
      <c r="AG9462" s="109"/>
      <c r="AH9462" s="109"/>
      <c r="AN9462" s="109"/>
      <c r="AO9462" s="109"/>
      <c r="AP9462" s="109"/>
      <c r="BF9462" s="305"/>
      <c r="BG9462" s="305"/>
      <c r="BJ9462" s="344"/>
      <c r="BK9462" s="344"/>
      <c r="BS9462" s="305"/>
      <c r="BT9462" s="305"/>
      <c r="BU9462" s="305"/>
      <c r="BV9462" s="305"/>
      <c r="BW9462" s="305"/>
      <c r="BX9462" s="305"/>
      <c r="BY9462" s="305"/>
      <c r="BZ9462" s="305"/>
      <c r="CA9462" s="305"/>
      <c r="CE9462" s="110"/>
    </row>
    <row r="9463" spans="9:83" s="108" customFormat="1" x14ac:dyDescent="0.25">
      <c r="I9463" s="111"/>
      <c r="J9463" s="111"/>
      <c r="K9463" s="111"/>
      <c r="L9463" s="111"/>
      <c r="M9463" s="111"/>
      <c r="N9463" s="111"/>
      <c r="O9463" s="112"/>
      <c r="AF9463" s="109"/>
      <c r="AG9463" s="109"/>
      <c r="AH9463" s="109"/>
      <c r="AN9463" s="109"/>
      <c r="AO9463" s="109"/>
      <c r="AP9463" s="109"/>
      <c r="BF9463" s="305"/>
      <c r="BG9463" s="305"/>
      <c r="BJ9463" s="344"/>
      <c r="BK9463" s="344"/>
      <c r="BS9463" s="305"/>
      <c r="BT9463" s="305"/>
      <c r="BU9463" s="305"/>
      <c r="BV9463" s="305"/>
      <c r="BW9463" s="305"/>
      <c r="BX9463" s="305"/>
      <c r="BY9463" s="305"/>
      <c r="BZ9463" s="305"/>
      <c r="CA9463" s="305"/>
      <c r="CE9463" s="110"/>
    </row>
    <row r="9464" spans="9:83" s="108" customFormat="1" x14ac:dyDescent="0.25">
      <c r="I9464" s="111"/>
      <c r="J9464" s="111"/>
      <c r="K9464" s="111"/>
      <c r="L9464" s="111"/>
      <c r="M9464" s="111"/>
      <c r="N9464" s="111"/>
      <c r="O9464" s="112"/>
      <c r="AF9464" s="109"/>
      <c r="AG9464" s="109"/>
      <c r="AH9464" s="109"/>
      <c r="AN9464" s="109"/>
      <c r="AO9464" s="109"/>
      <c r="AP9464" s="109"/>
      <c r="BF9464" s="305"/>
      <c r="BG9464" s="305"/>
      <c r="BJ9464" s="344"/>
      <c r="BK9464" s="344"/>
      <c r="BS9464" s="305"/>
      <c r="BT9464" s="305"/>
      <c r="BU9464" s="305"/>
      <c r="BV9464" s="305"/>
      <c r="BW9464" s="305"/>
      <c r="BX9464" s="305"/>
      <c r="BY9464" s="305"/>
      <c r="BZ9464" s="305"/>
      <c r="CA9464" s="305"/>
      <c r="CE9464" s="110"/>
    </row>
    <row r="9465" spans="9:83" s="108" customFormat="1" x14ac:dyDescent="0.25">
      <c r="I9465" s="111"/>
      <c r="J9465" s="111"/>
      <c r="K9465" s="111"/>
      <c r="L9465" s="111"/>
      <c r="M9465" s="111"/>
      <c r="N9465" s="111"/>
      <c r="O9465" s="112"/>
      <c r="AF9465" s="109"/>
      <c r="AG9465" s="109"/>
      <c r="AH9465" s="109"/>
      <c r="AN9465" s="109"/>
      <c r="AO9465" s="109"/>
      <c r="AP9465" s="109"/>
      <c r="BF9465" s="305"/>
      <c r="BG9465" s="305"/>
      <c r="BJ9465" s="344"/>
      <c r="BK9465" s="344"/>
      <c r="BS9465" s="305"/>
      <c r="BT9465" s="305"/>
      <c r="BU9465" s="305"/>
      <c r="BV9465" s="305"/>
      <c r="BW9465" s="305"/>
      <c r="BX9465" s="305"/>
      <c r="BY9465" s="305"/>
      <c r="BZ9465" s="305"/>
      <c r="CA9465" s="305"/>
      <c r="CE9465" s="110"/>
    </row>
    <row r="9466" spans="9:83" s="108" customFormat="1" x14ac:dyDescent="0.25">
      <c r="I9466" s="111"/>
      <c r="J9466" s="111"/>
      <c r="K9466" s="111"/>
      <c r="L9466" s="111"/>
      <c r="M9466" s="111"/>
      <c r="N9466" s="111"/>
      <c r="O9466" s="112"/>
      <c r="AF9466" s="109"/>
      <c r="AG9466" s="109"/>
      <c r="AH9466" s="109"/>
      <c r="AN9466" s="109"/>
      <c r="AO9466" s="109"/>
      <c r="AP9466" s="109"/>
      <c r="BF9466" s="305"/>
      <c r="BG9466" s="305"/>
      <c r="BJ9466" s="344"/>
      <c r="BK9466" s="344"/>
      <c r="BS9466" s="305"/>
      <c r="BT9466" s="305"/>
      <c r="BU9466" s="305"/>
      <c r="BV9466" s="305"/>
      <c r="BW9466" s="305"/>
      <c r="BX9466" s="305"/>
      <c r="BY9466" s="305"/>
      <c r="BZ9466" s="305"/>
      <c r="CA9466" s="305"/>
      <c r="CE9466" s="110"/>
    </row>
    <row r="9467" spans="9:83" s="108" customFormat="1" x14ac:dyDescent="0.25">
      <c r="I9467" s="111"/>
      <c r="J9467" s="111"/>
      <c r="K9467" s="111"/>
      <c r="L9467" s="111"/>
      <c r="M9467" s="111"/>
      <c r="N9467" s="111"/>
      <c r="O9467" s="112"/>
      <c r="AF9467" s="109"/>
      <c r="AG9467" s="109"/>
      <c r="AH9467" s="109"/>
      <c r="AN9467" s="109"/>
      <c r="AO9467" s="109"/>
      <c r="AP9467" s="109"/>
      <c r="BF9467" s="305"/>
      <c r="BG9467" s="305"/>
      <c r="BJ9467" s="344"/>
      <c r="BK9467" s="344"/>
      <c r="BS9467" s="305"/>
      <c r="BT9467" s="305"/>
      <c r="BU9467" s="305"/>
      <c r="BV9467" s="305"/>
      <c r="BW9467" s="305"/>
      <c r="BX9467" s="305"/>
      <c r="BY9467" s="305"/>
      <c r="BZ9467" s="305"/>
      <c r="CA9467" s="305"/>
      <c r="CE9467" s="110"/>
    </row>
    <row r="9468" spans="9:83" s="108" customFormat="1" x14ac:dyDescent="0.25">
      <c r="I9468" s="111"/>
      <c r="J9468" s="111"/>
      <c r="K9468" s="111"/>
      <c r="L9468" s="111"/>
      <c r="M9468" s="111"/>
      <c r="N9468" s="111"/>
      <c r="O9468" s="112"/>
      <c r="AF9468" s="109"/>
      <c r="AG9468" s="109"/>
      <c r="AH9468" s="109"/>
      <c r="AN9468" s="109"/>
      <c r="AO9468" s="109"/>
      <c r="AP9468" s="109"/>
      <c r="BF9468" s="305"/>
      <c r="BG9468" s="305"/>
      <c r="BJ9468" s="344"/>
      <c r="BK9468" s="344"/>
      <c r="BS9468" s="305"/>
      <c r="BT9468" s="305"/>
      <c r="BU9468" s="305"/>
      <c r="BV9468" s="305"/>
      <c r="BW9468" s="305"/>
      <c r="BX9468" s="305"/>
      <c r="BY9468" s="305"/>
      <c r="BZ9468" s="305"/>
      <c r="CA9468" s="305"/>
      <c r="CE9468" s="110"/>
    </row>
    <row r="9469" spans="9:83" s="108" customFormat="1" x14ac:dyDescent="0.25">
      <c r="I9469" s="111"/>
      <c r="J9469" s="111"/>
      <c r="K9469" s="111"/>
      <c r="L9469" s="111"/>
      <c r="M9469" s="111"/>
      <c r="N9469" s="111"/>
      <c r="O9469" s="112"/>
      <c r="AF9469" s="109"/>
      <c r="AG9469" s="109"/>
      <c r="AH9469" s="109"/>
      <c r="AN9469" s="109"/>
      <c r="AO9469" s="109"/>
      <c r="AP9469" s="109"/>
      <c r="BF9469" s="305"/>
      <c r="BG9469" s="305"/>
      <c r="BJ9469" s="344"/>
      <c r="BK9469" s="344"/>
      <c r="BS9469" s="305"/>
      <c r="BT9469" s="305"/>
      <c r="BU9469" s="305"/>
      <c r="BV9469" s="305"/>
      <c r="BW9469" s="305"/>
      <c r="BX9469" s="305"/>
      <c r="BY9469" s="305"/>
      <c r="BZ9469" s="305"/>
      <c r="CA9469" s="305"/>
      <c r="CE9469" s="110"/>
    </row>
    <row r="9470" spans="9:83" s="108" customFormat="1" x14ac:dyDescent="0.25">
      <c r="I9470" s="111"/>
      <c r="J9470" s="111"/>
      <c r="K9470" s="111"/>
      <c r="L9470" s="111"/>
      <c r="M9470" s="111"/>
      <c r="N9470" s="111"/>
      <c r="O9470" s="112"/>
      <c r="AF9470" s="109"/>
      <c r="AG9470" s="109"/>
      <c r="AH9470" s="109"/>
      <c r="AN9470" s="109"/>
      <c r="AO9470" s="109"/>
      <c r="AP9470" s="109"/>
      <c r="BF9470" s="305"/>
      <c r="BG9470" s="305"/>
      <c r="BJ9470" s="344"/>
      <c r="BK9470" s="344"/>
      <c r="BS9470" s="305"/>
      <c r="BT9470" s="305"/>
      <c r="BU9470" s="305"/>
      <c r="BV9470" s="305"/>
      <c r="BW9470" s="305"/>
      <c r="BX9470" s="305"/>
      <c r="BY9470" s="305"/>
      <c r="BZ9470" s="305"/>
      <c r="CA9470" s="305"/>
      <c r="CE9470" s="110"/>
    </row>
    <row r="9471" spans="9:83" s="108" customFormat="1" x14ac:dyDescent="0.25">
      <c r="I9471" s="111"/>
      <c r="J9471" s="111"/>
      <c r="K9471" s="111"/>
      <c r="L9471" s="111"/>
      <c r="M9471" s="111"/>
      <c r="N9471" s="111"/>
      <c r="O9471" s="112"/>
      <c r="AF9471" s="109"/>
      <c r="AG9471" s="109"/>
      <c r="AH9471" s="109"/>
      <c r="AN9471" s="109"/>
      <c r="AO9471" s="109"/>
      <c r="AP9471" s="109"/>
      <c r="BF9471" s="305"/>
      <c r="BG9471" s="305"/>
      <c r="BJ9471" s="344"/>
      <c r="BK9471" s="344"/>
      <c r="BS9471" s="305"/>
      <c r="BT9471" s="305"/>
      <c r="BU9471" s="305"/>
      <c r="BV9471" s="305"/>
      <c r="BW9471" s="305"/>
      <c r="BX9471" s="305"/>
      <c r="BY9471" s="305"/>
      <c r="BZ9471" s="305"/>
      <c r="CA9471" s="305"/>
      <c r="CE9471" s="110"/>
    </row>
    <row r="9472" spans="9:83" s="108" customFormat="1" x14ac:dyDescent="0.25">
      <c r="I9472" s="111"/>
      <c r="J9472" s="111"/>
      <c r="K9472" s="111"/>
      <c r="L9472" s="111"/>
      <c r="M9472" s="111"/>
      <c r="N9472" s="111"/>
      <c r="O9472" s="112"/>
      <c r="AF9472" s="109"/>
      <c r="AG9472" s="109"/>
      <c r="AH9472" s="109"/>
      <c r="AN9472" s="109"/>
      <c r="AO9472" s="109"/>
      <c r="AP9472" s="109"/>
      <c r="BF9472" s="305"/>
      <c r="BG9472" s="305"/>
      <c r="BJ9472" s="344"/>
      <c r="BK9472" s="344"/>
      <c r="BS9472" s="305"/>
      <c r="BT9472" s="305"/>
      <c r="BU9472" s="305"/>
      <c r="BV9472" s="305"/>
      <c r="BW9472" s="305"/>
      <c r="BX9472" s="305"/>
      <c r="BY9472" s="305"/>
      <c r="BZ9472" s="305"/>
      <c r="CA9472" s="305"/>
      <c r="CE9472" s="110"/>
    </row>
    <row r="9473" spans="9:83" s="108" customFormat="1" x14ac:dyDescent="0.25">
      <c r="I9473" s="111"/>
      <c r="J9473" s="111"/>
      <c r="K9473" s="111"/>
      <c r="L9473" s="111"/>
      <c r="M9473" s="111"/>
      <c r="N9473" s="111"/>
      <c r="O9473" s="112"/>
      <c r="AF9473" s="109"/>
      <c r="AG9473" s="109"/>
      <c r="AH9473" s="109"/>
      <c r="AN9473" s="109"/>
      <c r="AO9473" s="109"/>
      <c r="AP9473" s="109"/>
      <c r="BF9473" s="305"/>
      <c r="BG9473" s="305"/>
      <c r="BJ9473" s="344"/>
      <c r="BK9473" s="344"/>
      <c r="BS9473" s="305"/>
      <c r="BT9473" s="305"/>
      <c r="BU9473" s="305"/>
      <c r="BV9473" s="305"/>
      <c r="BW9473" s="305"/>
      <c r="BX9473" s="305"/>
      <c r="BY9473" s="305"/>
      <c r="BZ9473" s="305"/>
      <c r="CA9473" s="305"/>
      <c r="CE9473" s="110"/>
    </row>
    <row r="9474" spans="9:83" s="108" customFormat="1" x14ac:dyDescent="0.25">
      <c r="I9474" s="111"/>
      <c r="J9474" s="111"/>
      <c r="K9474" s="111"/>
      <c r="L9474" s="111"/>
      <c r="M9474" s="111"/>
      <c r="N9474" s="111"/>
      <c r="O9474" s="112"/>
      <c r="AF9474" s="109"/>
      <c r="AG9474" s="109"/>
      <c r="AH9474" s="109"/>
      <c r="AN9474" s="109"/>
      <c r="AO9474" s="109"/>
      <c r="AP9474" s="109"/>
      <c r="BF9474" s="305"/>
      <c r="BG9474" s="305"/>
      <c r="BJ9474" s="344"/>
      <c r="BK9474" s="344"/>
      <c r="BS9474" s="305"/>
      <c r="BT9474" s="305"/>
      <c r="BU9474" s="305"/>
      <c r="BV9474" s="305"/>
      <c r="BW9474" s="305"/>
      <c r="BX9474" s="305"/>
      <c r="BY9474" s="305"/>
      <c r="BZ9474" s="305"/>
      <c r="CA9474" s="305"/>
      <c r="CE9474" s="110"/>
    </row>
    <row r="9475" spans="9:83" s="108" customFormat="1" x14ac:dyDescent="0.25">
      <c r="I9475" s="111"/>
      <c r="J9475" s="111"/>
      <c r="K9475" s="111"/>
      <c r="L9475" s="111"/>
      <c r="M9475" s="111"/>
      <c r="N9475" s="111"/>
      <c r="O9475" s="112"/>
      <c r="AF9475" s="109"/>
      <c r="AG9475" s="109"/>
      <c r="AH9475" s="109"/>
      <c r="AN9475" s="109"/>
      <c r="AO9475" s="109"/>
      <c r="AP9475" s="109"/>
      <c r="BF9475" s="305"/>
      <c r="BG9475" s="305"/>
      <c r="BJ9475" s="344"/>
      <c r="BK9475" s="344"/>
      <c r="BS9475" s="305"/>
      <c r="BT9475" s="305"/>
      <c r="BU9475" s="305"/>
      <c r="BV9475" s="305"/>
      <c r="BW9475" s="305"/>
      <c r="BX9475" s="305"/>
      <c r="BY9475" s="305"/>
      <c r="BZ9475" s="305"/>
      <c r="CA9475" s="305"/>
      <c r="CE9475" s="110"/>
    </row>
    <row r="9476" spans="9:83" s="108" customFormat="1" x14ac:dyDescent="0.25">
      <c r="I9476" s="111"/>
      <c r="J9476" s="111"/>
      <c r="K9476" s="111"/>
      <c r="L9476" s="111"/>
      <c r="M9476" s="111"/>
      <c r="N9476" s="111"/>
      <c r="O9476" s="112"/>
      <c r="AF9476" s="109"/>
      <c r="AG9476" s="109"/>
      <c r="AH9476" s="109"/>
      <c r="AN9476" s="109"/>
      <c r="AO9476" s="109"/>
      <c r="AP9476" s="109"/>
      <c r="BF9476" s="305"/>
      <c r="BG9476" s="305"/>
      <c r="BJ9476" s="344"/>
      <c r="BK9476" s="344"/>
      <c r="BS9476" s="305"/>
      <c r="BT9476" s="305"/>
      <c r="BU9476" s="305"/>
      <c r="BV9476" s="305"/>
      <c r="BW9476" s="305"/>
      <c r="BX9476" s="305"/>
      <c r="BY9476" s="305"/>
      <c r="BZ9476" s="305"/>
      <c r="CA9476" s="305"/>
      <c r="CE9476" s="110"/>
    </row>
    <row r="9477" spans="9:83" s="108" customFormat="1" x14ac:dyDescent="0.25">
      <c r="I9477" s="111"/>
      <c r="J9477" s="111"/>
      <c r="K9477" s="111"/>
      <c r="L9477" s="111"/>
      <c r="M9477" s="111"/>
      <c r="N9477" s="111"/>
      <c r="O9477" s="112"/>
      <c r="AF9477" s="109"/>
      <c r="AG9477" s="109"/>
      <c r="AH9477" s="109"/>
      <c r="AN9477" s="109"/>
      <c r="AO9477" s="109"/>
      <c r="AP9477" s="109"/>
      <c r="BF9477" s="305"/>
      <c r="BG9477" s="305"/>
      <c r="BJ9477" s="344"/>
      <c r="BK9477" s="344"/>
      <c r="BS9477" s="305"/>
      <c r="BT9477" s="305"/>
      <c r="BU9477" s="305"/>
      <c r="BV9477" s="305"/>
      <c r="BW9477" s="305"/>
      <c r="BX9477" s="305"/>
      <c r="BY9477" s="305"/>
      <c r="BZ9477" s="305"/>
      <c r="CA9477" s="305"/>
      <c r="CE9477" s="110"/>
    </row>
    <row r="9478" spans="9:83" s="108" customFormat="1" x14ac:dyDescent="0.25">
      <c r="I9478" s="111"/>
      <c r="J9478" s="111"/>
      <c r="K9478" s="111"/>
      <c r="L9478" s="111"/>
      <c r="M9478" s="111"/>
      <c r="N9478" s="111"/>
      <c r="O9478" s="112"/>
      <c r="AF9478" s="109"/>
      <c r="AG9478" s="109"/>
      <c r="AH9478" s="109"/>
      <c r="AN9478" s="109"/>
      <c r="AO9478" s="109"/>
      <c r="AP9478" s="109"/>
      <c r="BF9478" s="305"/>
      <c r="BG9478" s="305"/>
      <c r="BJ9478" s="344"/>
      <c r="BK9478" s="344"/>
      <c r="BS9478" s="305"/>
      <c r="BT9478" s="305"/>
      <c r="BU9478" s="305"/>
      <c r="BV9478" s="305"/>
      <c r="BW9478" s="305"/>
      <c r="BX9478" s="305"/>
      <c r="BY9478" s="305"/>
      <c r="BZ9478" s="305"/>
      <c r="CA9478" s="305"/>
      <c r="CE9478" s="110"/>
    </row>
    <row r="9479" spans="9:83" s="108" customFormat="1" x14ac:dyDescent="0.25">
      <c r="I9479" s="111"/>
      <c r="J9479" s="111"/>
      <c r="K9479" s="111"/>
      <c r="L9479" s="111"/>
      <c r="M9479" s="111"/>
      <c r="N9479" s="111"/>
      <c r="O9479" s="112"/>
      <c r="AF9479" s="109"/>
      <c r="AG9479" s="109"/>
      <c r="AH9479" s="109"/>
      <c r="AN9479" s="109"/>
      <c r="AO9479" s="109"/>
      <c r="AP9479" s="109"/>
      <c r="BF9479" s="305"/>
      <c r="BG9479" s="305"/>
      <c r="BJ9479" s="344"/>
      <c r="BK9479" s="344"/>
      <c r="BS9479" s="305"/>
      <c r="BT9479" s="305"/>
      <c r="BU9479" s="305"/>
      <c r="BV9479" s="305"/>
      <c r="BW9479" s="305"/>
      <c r="BX9479" s="305"/>
      <c r="BY9479" s="305"/>
      <c r="BZ9479" s="305"/>
      <c r="CA9479" s="305"/>
      <c r="CE9479" s="110"/>
    </row>
    <row r="9480" spans="9:83" s="108" customFormat="1" x14ac:dyDescent="0.25">
      <c r="I9480" s="111"/>
      <c r="J9480" s="111"/>
      <c r="K9480" s="111"/>
      <c r="L9480" s="111"/>
      <c r="M9480" s="111"/>
      <c r="N9480" s="111"/>
      <c r="O9480" s="112"/>
      <c r="AF9480" s="109"/>
      <c r="AG9480" s="109"/>
      <c r="AH9480" s="109"/>
      <c r="AN9480" s="109"/>
      <c r="AO9480" s="109"/>
      <c r="AP9480" s="109"/>
      <c r="BF9480" s="305"/>
      <c r="BG9480" s="305"/>
      <c r="BJ9480" s="344"/>
      <c r="BK9480" s="344"/>
      <c r="BS9480" s="305"/>
      <c r="BT9480" s="305"/>
      <c r="BU9480" s="305"/>
      <c r="BV9480" s="305"/>
      <c r="BW9480" s="305"/>
      <c r="BX9480" s="305"/>
      <c r="BY9480" s="305"/>
      <c r="BZ9480" s="305"/>
      <c r="CA9480" s="305"/>
      <c r="CE9480" s="110"/>
    </row>
    <row r="9481" spans="9:83" s="108" customFormat="1" x14ac:dyDescent="0.25">
      <c r="I9481" s="111"/>
      <c r="J9481" s="111"/>
      <c r="K9481" s="111"/>
      <c r="L9481" s="111"/>
      <c r="M9481" s="111"/>
      <c r="N9481" s="111"/>
      <c r="O9481" s="112"/>
      <c r="AF9481" s="109"/>
      <c r="AG9481" s="109"/>
      <c r="AH9481" s="109"/>
      <c r="AN9481" s="109"/>
      <c r="AO9481" s="109"/>
      <c r="AP9481" s="109"/>
      <c r="BF9481" s="305"/>
      <c r="BG9481" s="305"/>
      <c r="BJ9481" s="344"/>
      <c r="BK9481" s="344"/>
      <c r="BS9481" s="305"/>
      <c r="BT9481" s="305"/>
      <c r="BU9481" s="305"/>
      <c r="BV9481" s="305"/>
      <c r="BW9481" s="305"/>
      <c r="BX9481" s="305"/>
      <c r="BY9481" s="305"/>
      <c r="BZ9481" s="305"/>
      <c r="CA9481" s="305"/>
      <c r="CE9481" s="110"/>
    </row>
    <row r="9482" spans="9:83" s="108" customFormat="1" x14ac:dyDescent="0.25">
      <c r="I9482" s="111"/>
      <c r="J9482" s="111"/>
      <c r="K9482" s="111"/>
      <c r="L9482" s="111"/>
      <c r="M9482" s="111"/>
      <c r="N9482" s="111"/>
      <c r="O9482" s="112"/>
      <c r="AF9482" s="109"/>
      <c r="AG9482" s="109"/>
      <c r="AH9482" s="109"/>
      <c r="AN9482" s="109"/>
      <c r="AO9482" s="109"/>
      <c r="AP9482" s="109"/>
      <c r="BF9482" s="305"/>
      <c r="BG9482" s="305"/>
      <c r="BJ9482" s="344"/>
      <c r="BK9482" s="344"/>
      <c r="BS9482" s="305"/>
      <c r="BT9482" s="305"/>
      <c r="BU9482" s="305"/>
      <c r="BV9482" s="305"/>
      <c r="BW9482" s="305"/>
      <c r="BX9482" s="305"/>
      <c r="BY9482" s="305"/>
      <c r="BZ9482" s="305"/>
      <c r="CA9482" s="305"/>
      <c r="CE9482" s="110"/>
    </row>
    <row r="9483" spans="9:83" s="108" customFormat="1" x14ac:dyDescent="0.25">
      <c r="I9483" s="111"/>
      <c r="J9483" s="111"/>
      <c r="K9483" s="111"/>
      <c r="L9483" s="111"/>
      <c r="M9483" s="111"/>
      <c r="N9483" s="111"/>
      <c r="O9483" s="112"/>
      <c r="AF9483" s="109"/>
      <c r="AG9483" s="109"/>
      <c r="AH9483" s="109"/>
      <c r="AN9483" s="109"/>
      <c r="AO9483" s="109"/>
      <c r="AP9483" s="109"/>
      <c r="BF9483" s="305"/>
      <c r="BG9483" s="305"/>
      <c r="BJ9483" s="344"/>
      <c r="BK9483" s="344"/>
      <c r="BS9483" s="305"/>
      <c r="BT9483" s="305"/>
      <c r="BU9483" s="305"/>
      <c r="BV9483" s="305"/>
      <c r="BW9483" s="305"/>
      <c r="BX9483" s="305"/>
      <c r="BY9483" s="305"/>
      <c r="BZ9483" s="305"/>
      <c r="CA9483" s="305"/>
      <c r="CE9483" s="110"/>
    </row>
    <row r="9484" spans="9:83" s="108" customFormat="1" x14ac:dyDescent="0.25">
      <c r="I9484" s="111"/>
      <c r="J9484" s="111"/>
      <c r="K9484" s="111"/>
      <c r="L9484" s="111"/>
      <c r="M9484" s="111"/>
      <c r="N9484" s="111"/>
      <c r="O9484" s="112"/>
      <c r="AF9484" s="109"/>
      <c r="AG9484" s="109"/>
      <c r="AH9484" s="109"/>
      <c r="AN9484" s="109"/>
      <c r="AO9484" s="109"/>
      <c r="AP9484" s="109"/>
      <c r="BF9484" s="305"/>
      <c r="BG9484" s="305"/>
      <c r="BJ9484" s="344"/>
      <c r="BK9484" s="344"/>
      <c r="BS9484" s="305"/>
      <c r="BT9484" s="305"/>
      <c r="BU9484" s="305"/>
      <c r="BV9484" s="305"/>
      <c r="BW9484" s="305"/>
      <c r="BX9484" s="305"/>
      <c r="BY9484" s="305"/>
      <c r="BZ9484" s="305"/>
      <c r="CA9484" s="305"/>
      <c r="CE9484" s="110"/>
    </row>
    <row r="9485" spans="9:83" s="108" customFormat="1" x14ac:dyDescent="0.25">
      <c r="I9485" s="111"/>
      <c r="J9485" s="111"/>
      <c r="K9485" s="111"/>
      <c r="L9485" s="111"/>
      <c r="M9485" s="111"/>
      <c r="N9485" s="111"/>
      <c r="O9485" s="112"/>
      <c r="AF9485" s="109"/>
      <c r="AG9485" s="109"/>
      <c r="AH9485" s="109"/>
      <c r="AN9485" s="109"/>
      <c r="AO9485" s="109"/>
      <c r="AP9485" s="109"/>
      <c r="BF9485" s="305"/>
      <c r="BG9485" s="305"/>
      <c r="BJ9485" s="344"/>
      <c r="BK9485" s="344"/>
      <c r="BS9485" s="305"/>
      <c r="BT9485" s="305"/>
      <c r="BU9485" s="305"/>
      <c r="BV9485" s="305"/>
      <c r="BW9485" s="305"/>
      <c r="BX9485" s="305"/>
      <c r="BY9485" s="305"/>
      <c r="BZ9485" s="305"/>
      <c r="CA9485" s="305"/>
      <c r="CE9485" s="110"/>
    </row>
    <row r="9486" spans="9:83" s="108" customFormat="1" x14ac:dyDescent="0.25">
      <c r="I9486" s="111"/>
      <c r="J9486" s="111"/>
      <c r="K9486" s="111"/>
      <c r="L9486" s="111"/>
      <c r="M9486" s="111"/>
      <c r="N9486" s="111"/>
      <c r="O9486" s="112"/>
      <c r="AF9486" s="109"/>
      <c r="AG9486" s="109"/>
      <c r="AH9486" s="109"/>
      <c r="AN9486" s="109"/>
      <c r="AO9486" s="109"/>
      <c r="AP9486" s="109"/>
      <c r="BF9486" s="305"/>
      <c r="BG9486" s="305"/>
      <c r="BJ9486" s="344"/>
      <c r="BK9486" s="344"/>
      <c r="BS9486" s="305"/>
      <c r="BT9486" s="305"/>
      <c r="BU9486" s="305"/>
      <c r="BV9486" s="305"/>
      <c r="BW9486" s="305"/>
      <c r="BX9486" s="305"/>
      <c r="BY9486" s="305"/>
      <c r="BZ9486" s="305"/>
      <c r="CA9486" s="305"/>
      <c r="CE9486" s="110"/>
    </row>
    <row r="9487" spans="9:83" s="108" customFormat="1" x14ac:dyDescent="0.25">
      <c r="I9487" s="111"/>
      <c r="J9487" s="111"/>
      <c r="K9487" s="111"/>
      <c r="L9487" s="111"/>
      <c r="M9487" s="111"/>
      <c r="N9487" s="111"/>
      <c r="O9487" s="112"/>
      <c r="AF9487" s="109"/>
      <c r="AG9487" s="109"/>
      <c r="AH9487" s="109"/>
      <c r="AN9487" s="109"/>
      <c r="AO9487" s="109"/>
      <c r="AP9487" s="109"/>
      <c r="BF9487" s="305"/>
      <c r="BG9487" s="305"/>
      <c r="BJ9487" s="344"/>
      <c r="BK9487" s="344"/>
      <c r="BS9487" s="305"/>
      <c r="BT9487" s="305"/>
      <c r="BU9487" s="305"/>
      <c r="BV9487" s="305"/>
      <c r="BW9487" s="305"/>
      <c r="BX9487" s="305"/>
      <c r="BY9487" s="305"/>
      <c r="BZ9487" s="305"/>
      <c r="CA9487" s="305"/>
      <c r="CE9487" s="110"/>
    </row>
    <row r="9488" spans="9:83" s="108" customFormat="1" x14ac:dyDescent="0.25">
      <c r="I9488" s="111"/>
      <c r="J9488" s="111"/>
      <c r="K9488" s="111"/>
      <c r="L9488" s="111"/>
      <c r="M9488" s="111"/>
      <c r="N9488" s="111"/>
      <c r="O9488" s="112"/>
      <c r="AF9488" s="109"/>
      <c r="AG9488" s="109"/>
      <c r="AH9488" s="109"/>
      <c r="AN9488" s="109"/>
      <c r="AO9488" s="109"/>
      <c r="AP9488" s="109"/>
      <c r="BF9488" s="305"/>
      <c r="BG9488" s="305"/>
      <c r="BJ9488" s="344"/>
      <c r="BK9488" s="344"/>
      <c r="BS9488" s="305"/>
      <c r="BT9488" s="305"/>
      <c r="BU9488" s="305"/>
      <c r="BV9488" s="305"/>
      <c r="BW9488" s="305"/>
      <c r="BX9488" s="305"/>
      <c r="BY9488" s="305"/>
      <c r="BZ9488" s="305"/>
      <c r="CA9488" s="305"/>
      <c r="CE9488" s="110"/>
    </row>
    <row r="9489" spans="9:83" s="108" customFormat="1" x14ac:dyDescent="0.25">
      <c r="I9489" s="111"/>
      <c r="J9489" s="111"/>
      <c r="K9489" s="111"/>
      <c r="L9489" s="111"/>
      <c r="M9489" s="111"/>
      <c r="N9489" s="111"/>
      <c r="O9489" s="112"/>
      <c r="AF9489" s="109"/>
      <c r="AG9489" s="109"/>
      <c r="AH9489" s="109"/>
      <c r="AN9489" s="109"/>
      <c r="AO9489" s="109"/>
      <c r="AP9489" s="109"/>
      <c r="BF9489" s="305"/>
      <c r="BG9489" s="305"/>
      <c r="BJ9489" s="344"/>
      <c r="BK9489" s="344"/>
      <c r="BS9489" s="305"/>
      <c r="BT9489" s="305"/>
      <c r="BU9489" s="305"/>
      <c r="BV9489" s="305"/>
      <c r="BW9489" s="305"/>
      <c r="BX9489" s="305"/>
      <c r="BY9489" s="305"/>
      <c r="BZ9489" s="305"/>
      <c r="CA9489" s="305"/>
      <c r="CE9489" s="110"/>
    </row>
    <row r="9490" spans="9:83" s="108" customFormat="1" x14ac:dyDescent="0.25">
      <c r="I9490" s="111"/>
      <c r="J9490" s="111"/>
      <c r="K9490" s="111"/>
      <c r="L9490" s="111"/>
      <c r="M9490" s="111"/>
      <c r="N9490" s="111"/>
      <c r="O9490" s="112"/>
      <c r="AF9490" s="109"/>
      <c r="AG9490" s="109"/>
      <c r="AH9490" s="109"/>
      <c r="AN9490" s="109"/>
      <c r="AO9490" s="109"/>
      <c r="AP9490" s="109"/>
      <c r="BF9490" s="305"/>
      <c r="BG9490" s="305"/>
      <c r="BJ9490" s="344"/>
      <c r="BK9490" s="344"/>
      <c r="BS9490" s="305"/>
      <c r="BT9490" s="305"/>
      <c r="BU9490" s="305"/>
      <c r="BV9490" s="305"/>
      <c r="BW9490" s="305"/>
      <c r="BX9490" s="305"/>
      <c r="BY9490" s="305"/>
      <c r="BZ9490" s="305"/>
      <c r="CA9490" s="305"/>
      <c r="CE9490" s="110"/>
    </row>
    <row r="9491" spans="9:83" s="108" customFormat="1" x14ac:dyDescent="0.25">
      <c r="I9491" s="111"/>
      <c r="J9491" s="111"/>
      <c r="K9491" s="111"/>
      <c r="L9491" s="111"/>
      <c r="M9491" s="111"/>
      <c r="N9491" s="111"/>
      <c r="O9491" s="112"/>
      <c r="AF9491" s="109"/>
      <c r="AG9491" s="109"/>
      <c r="AH9491" s="109"/>
      <c r="AN9491" s="109"/>
      <c r="AO9491" s="109"/>
      <c r="AP9491" s="109"/>
      <c r="BF9491" s="305"/>
      <c r="BG9491" s="305"/>
      <c r="BJ9491" s="344"/>
      <c r="BK9491" s="344"/>
      <c r="BS9491" s="305"/>
      <c r="BT9491" s="305"/>
      <c r="BU9491" s="305"/>
      <c r="BV9491" s="305"/>
      <c r="BW9491" s="305"/>
      <c r="BX9491" s="305"/>
      <c r="BY9491" s="305"/>
      <c r="BZ9491" s="305"/>
      <c r="CA9491" s="305"/>
      <c r="CE9491" s="110"/>
    </row>
    <row r="9492" spans="9:83" s="108" customFormat="1" x14ac:dyDescent="0.25">
      <c r="I9492" s="111"/>
      <c r="J9492" s="111"/>
      <c r="K9492" s="111"/>
      <c r="L9492" s="111"/>
      <c r="M9492" s="111"/>
      <c r="N9492" s="111"/>
      <c r="O9492" s="112"/>
      <c r="AF9492" s="109"/>
      <c r="AG9492" s="109"/>
      <c r="AH9492" s="109"/>
      <c r="AN9492" s="109"/>
      <c r="AO9492" s="109"/>
      <c r="AP9492" s="109"/>
      <c r="BF9492" s="305"/>
      <c r="BG9492" s="305"/>
      <c r="BJ9492" s="344"/>
      <c r="BK9492" s="344"/>
      <c r="BS9492" s="305"/>
      <c r="BT9492" s="305"/>
      <c r="BU9492" s="305"/>
      <c r="BV9492" s="305"/>
      <c r="BW9492" s="305"/>
      <c r="BX9492" s="305"/>
      <c r="BY9492" s="305"/>
      <c r="BZ9492" s="305"/>
      <c r="CA9492" s="305"/>
      <c r="CE9492" s="110"/>
    </row>
    <row r="9493" spans="9:83" s="108" customFormat="1" x14ac:dyDescent="0.25">
      <c r="I9493" s="111"/>
      <c r="J9493" s="111"/>
      <c r="K9493" s="111"/>
      <c r="L9493" s="111"/>
      <c r="M9493" s="111"/>
      <c r="N9493" s="111"/>
      <c r="O9493" s="112"/>
      <c r="AF9493" s="109"/>
      <c r="AG9493" s="109"/>
      <c r="AH9493" s="109"/>
      <c r="AN9493" s="109"/>
      <c r="AO9493" s="109"/>
      <c r="AP9493" s="109"/>
      <c r="BF9493" s="305"/>
      <c r="BG9493" s="305"/>
      <c r="BJ9493" s="344"/>
      <c r="BK9493" s="344"/>
      <c r="BS9493" s="305"/>
      <c r="BT9493" s="305"/>
      <c r="BU9493" s="305"/>
      <c r="BV9493" s="305"/>
      <c r="BW9493" s="305"/>
      <c r="BX9493" s="305"/>
      <c r="BY9493" s="305"/>
      <c r="BZ9493" s="305"/>
      <c r="CA9493" s="305"/>
      <c r="CE9493" s="110"/>
    </row>
    <row r="9494" spans="9:83" s="108" customFormat="1" x14ac:dyDescent="0.25">
      <c r="I9494" s="111"/>
      <c r="J9494" s="111"/>
      <c r="K9494" s="111"/>
      <c r="L9494" s="111"/>
      <c r="M9494" s="111"/>
      <c r="N9494" s="111"/>
      <c r="O9494" s="112"/>
      <c r="AF9494" s="109"/>
      <c r="AG9494" s="109"/>
      <c r="AH9494" s="109"/>
      <c r="AN9494" s="109"/>
      <c r="AO9494" s="109"/>
      <c r="AP9494" s="109"/>
      <c r="BF9494" s="305"/>
      <c r="BG9494" s="305"/>
      <c r="BJ9494" s="344"/>
      <c r="BK9494" s="344"/>
      <c r="BS9494" s="305"/>
      <c r="BT9494" s="305"/>
      <c r="BU9494" s="305"/>
      <c r="BV9494" s="305"/>
      <c r="BW9494" s="305"/>
      <c r="BX9494" s="305"/>
      <c r="BY9494" s="305"/>
      <c r="BZ9494" s="305"/>
      <c r="CA9494" s="305"/>
      <c r="CE9494" s="110"/>
    </row>
    <row r="9495" spans="9:83" s="108" customFormat="1" x14ac:dyDescent="0.25">
      <c r="I9495" s="111"/>
      <c r="J9495" s="111"/>
      <c r="K9495" s="111"/>
      <c r="L9495" s="111"/>
      <c r="M9495" s="111"/>
      <c r="N9495" s="111"/>
      <c r="O9495" s="112"/>
      <c r="AF9495" s="109"/>
      <c r="AG9495" s="109"/>
      <c r="AH9495" s="109"/>
      <c r="AN9495" s="109"/>
      <c r="AO9495" s="109"/>
      <c r="AP9495" s="109"/>
      <c r="BF9495" s="305"/>
      <c r="BG9495" s="305"/>
      <c r="BJ9495" s="344"/>
      <c r="BK9495" s="344"/>
      <c r="BS9495" s="305"/>
      <c r="BT9495" s="305"/>
      <c r="BU9495" s="305"/>
      <c r="BV9495" s="305"/>
      <c r="BW9495" s="305"/>
      <c r="BX9495" s="305"/>
      <c r="BY9495" s="305"/>
      <c r="BZ9495" s="305"/>
      <c r="CA9495" s="305"/>
      <c r="CE9495" s="110"/>
    </row>
    <row r="9496" spans="9:83" s="108" customFormat="1" x14ac:dyDescent="0.25">
      <c r="I9496" s="111"/>
      <c r="J9496" s="111"/>
      <c r="K9496" s="111"/>
      <c r="L9496" s="111"/>
      <c r="M9496" s="111"/>
      <c r="N9496" s="111"/>
      <c r="O9496" s="112"/>
      <c r="AF9496" s="109"/>
      <c r="AG9496" s="109"/>
      <c r="AH9496" s="109"/>
      <c r="AN9496" s="109"/>
      <c r="AO9496" s="109"/>
      <c r="AP9496" s="109"/>
      <c r="BF9496" s="305"/>
      <c r="BG9496" s="305"/>
      <c r="BJ9496" s="344"/>
      <c r="BK9496" s="344"/>
      <c r="BS9496" s="305"/>
      <c r="BT9496" s="305"/>
      <c r="BU9496" s="305"/>
      <c r="BV9496" s="305"/>
      <c r="BW9496" s="305"/>
      <c r="BX9496" s="305"/>
      <c r="BY9496" s="305"/>
      <c r="BZ9496" s="305"/>
      <c r="CA9496" s="305"/>
      <c r="CE9496" s="110"/>
    </row>
    <row r="9497" spans="9:83" s="108" customFormat="1" x14ac:dyDescent="0.25">
      <c r="I9497" s="111"/>
      <c r="J9497" s="111"/>
      <c r="K9497" s="111"/>
      <c r="L9497" s="111"/>
      <c r="M9497" s="111"/>
      <c r="N9497" s="111"/>
      <c r="O9497" s="112"/>
      <c r="AF9497" s="109"/>
      <c r="AG9497" s="109"/>
      <c r="AH9497" s="109"/>
      <c r="AN9497" s="109"/>
      <c r="AO9497" s="109"/>
      <c r="AP9497" s="109"/>
      <c r="BF9497" s="305"/>
      <c r="BG9497" s="305"/>
      <c r="BJ9497" s="344"/>
      <c r="BK9497" s="344"/>
      <c r="BS9497" s="305"/>
      <c r="BT9497" s="305"/>
      <c r="BU9497" s="305"/>
      <c r="BV9497" s="305"/>
      <c r="BW9497" s="305"/>
      <c r="BX9497" s="305"/>
      <c r="BY9497" s="305"/>
      <c r="BZ9497" s="305"/>
      <c r="CA9497" s="305"/>
      <c r="CE9497" s="110"/>
    </row>
    <row r="9498" spans="9:83" s="108" customFormat="1" x14ac:dyDescent="0.25">
      <c r="I9498" s="111"/>
      <c r="J9498" s="111"/>
      <c r="K9498" s="111"/>
      <c r="L9498" s="111"/>
      <c r="M9498" s="111"/>
      <c r="N9498" s="111"/>
      <c r="O9498" s="112"/>
      <c r="AF9498" s="109"/>
      <c r="AG9498" s="109"/>
      <c r="AH9498" s="109"/>
      <c r="AN9498" s="109"/>
      <c r="AO9498" s="109"/>
      <c r="AP9498" s="109"/>
      <c r="BF9498" s="305"/>
      <c r="BG9498" s="305"/>
      <c r="BJ9498" s="344"/>
      <c r="BK9498" s="344"/>
      <c r="BS9498" s="305"/>
      <c r="BT9498" s="305"/>
      <c r="BU9498" s="305"/>
      <c r="BV9498" s="305"/>
      <c r="BW9498" s="305"/>
      <c r="BX9498" s="305"/>
      <c r="BY9498" s="305"/>
      <c r="BZ9498" s="305"/>
      <c r="CA9498" s="305"/>
      <c r="CE9498" s="110"/>
    </row>
    <row r="9499" spans="9:83" s="108" customFormat="1" x14ac:dyDescent="0.25">
      <c r="I9499" s="111"/>
      <c r="J9499" s="111"/>
      <c r="K9499" s="111"/>
      <c r="L9499" s="111"/>
      <c r="M9499" s="111"/>
      <c r="N9499" s="111"/>
      <c r="O9499" s="112"/>
      <c r="AF9499" s="109"/>
      <c r="AG9499" s="109"/>
      <c r="AH9499" s="109"/>
      <c r="AN9499" s="109"/>
      <c r="AO9499" s="109"/>
      <c r="AP9499" s="109"/>
      <c r="BF9499" s="305"/>
      <c r="BG9499" s="305"/>
      <c r="BJ9499" s="344"/>
      <c r="BK9499" s="344"/>
      <c r="BS9499" s="305"/>
      <c r="BT9499" s="305"/>
      <c r="BU9499" s="305"/>
      <c r="BV9499" s="305"/>
      <c r="BW9499" s="305"/>
      <c r="BX9499" s="305"/>
      <c r="BY9499" s="305"/>
      <c r="BZ9499" s="305"/>
      <c r="CA9499" s="305"/>
      <c r="CE9499" s="110"/>
    </row>
    <row r="9500" spans="9:83" s="108" customFormat="1" x14ac:dyDescent="0.25">
      <c r="I9500" s="111"/>
      <c r="J9500" s="111"/>
      <c r="K9500" s="111"/>
      <c r="L9500" s="111"/>
      <c r="M9500" s="111"/>
      <c r="N9500" s="111"/>
      <c r="O9500" s="112"/>
      <c r="AF9500" s="109"/>
      <c r="AG9500" s="109"/>
      <c r="AH9500" s="109"/>
      <c r="AN9500" s="109"/>
      <c r="AO9500" s="109"/>
      <c r="AP9500" s="109"/>
      <c r="BF9500" s="305"/>
      <c r="BG9500" s="305"/>
      <c r="BJ9500" s="344"/>
      <c r="BK9500" s="344"/>
      <c r="BS9500" s="305"/>
      <c r="BT9500" s="305"/>
      <c r="BU9500" s="305"/>
      <c r="BV9500" s="305"/>
      <c r="BW9500" s="305"/>
      <c r="BX9500" s="305"/>
      <c r="BY9500" s="305"/>
      <c r="BZ9500" s="305"/>
      <c r="CA9500" s="305"/>
      <c r="CE9500" s="110"/>
    </row>
    <row r="9501" spans="9:83" s="108" customFormat="1" x14ac:dyDescent="0.25">
      <c r="I9501" s="111"/>
      <c r="J9501" s="111"/>
      <c r="K9501" s="111"/>
      <c r="L9501" s="111"/>
      <c r="M9501" s="111"/>
      <c r="N9501" s="111"/>
      <c r="O9501" s="112"/>
      <c r="AF9501" s="109"/>
      <c r="AG9501" s="109"/>
      <c r="AH9501" s="109"/>
      <c r="AN9501" s="109"/>
      <c r="AO9501" s="109"/>
      <c r="AP9501" s="109"/>
      <c r="BF9501" s="305"/>
      <c r="BG9501" s="305"/>
      <c r="BJ9501" s="344"/>
      <c r="BK9501" s="344"/>
      <c r="BS9501" s="305"/>
      <c r="BT9501" s="305"/>
      <c r="BU9501" s="305"/>
      <c r="BV9501" s="305"/>
      <c r="BW9501" s="305"/>
      <c r="BX9501" s="305"/>
      <c r="BY9501" s="305"/>
      <c r="BZ9501" s="305"/>
      <c r="CA9501" s="305"/>
      <c r="CE9501" s="110"/>
    </row>
    <row r="9502" spans="9:83" s="108" customFormat="1" x14ac:dyDescent="0.25">
      <c r="I9502" s="111"/>
      <c r="J9502" s="111"/>
      <c r="K9502" s="111"/>
      <c r="L9502" s="111"/>
      <c r="M9502" s="111"/>
      <c r="N9502" s="111"/>
      <c r="O9502" s="112"/>
      <c r="AF9502" s="109"/>
      <c r="AG9502" s="109"/>
      <c r="AH9502" s="109"/>
      <c r="AN9502" s="109"/>
      <c r="AO9502" s="109"/>
      <c r="AP9502" s="109"/>
      <c r="BF9502" s="305"/>
      <c r="BG9502" s="305"/>
      <c r="BJ9502" s="344"/>
      <c r="BK9502" s="344"/>
      <c r="BS9502" s="305"/>
      <c r="BT9502" s="305"/>
      <c r="BU9502" s="305"/>
      <c r="BV9502" s="305"/>
      <c r="BW9502" s="305"/>
      <c r="BX9502" s="305"/>
      <c r="BY9502" s="305"/>
      <c r="BZ9502" s="305"/>
      <c r="CA9502" s="305"/>
      <c r="CE9502" s="110"/>
    </row>
    <row r="9503" spans="9:83" s="108" customFormat="1" x14ac:dyDescent="0.25">
      <c r="I9503" s="111"/>
      <c r="J9503" s="111"/>
      <c r="K9503" s="111"/>
      <c r="L9503" s="111"/>
      <c r="M9503" s="111"/>
      <c r="N9503" s="111"/>
      <c r="O9503" s="112"/>
      <c r="AF9503" s="109"/>
      <c r="AG9503" s="109"/>
      <c r="AH9503" s="109"/>
      <c r="AN9503" s="109"/>
      <c r="AO9503" s="109"/>
      <c r="AP9503" s="109"/>
      <c r="BF9503" s="305"/>
      <c r="BG9503" s="305"/>
      <c r="BJ9503" s="344"/>
      <c r="BK9503" s="344"/>
      <c r="BS9503" s="305"/>
      <c r="BT9503" s="305"/>
      <c r="BU9503" s="305"/>
      <c r="BV9503" s="305"/>
      <c r="BW9503" s="305"/>
      <c r="BX9503" s="305"/>
      <c r="BY9503" s="305"/>
      <c r="BZ9503" s="305"/>
      <c r="CA9503" s="305"/>
      <c r="CE9503" s="110"/>
    </row>
    <row r="9504" spans="9:83" s="108" customFormat="1" x14ac:dyDescent="0.25">
      <c r="I9504" s="111"/>
      <c r="J9504" s="111"/>
      <c r="K9504" s="111"/>
      <c r="L9504" s="111"/>
      <c r="M9504" s="111"/>
      <c r="N9504" s="111"/>
      <c r="O9504" s="112"/>
      <c r="AF9504" s="109"/>
      <c r="AG9504" s="109"/>
      <c r="AH9504" s="109"/>
      <c r="AN9504" s="109"/>
      <c r="AO9504" s="109"/>
      <c r="AP9504" s="109"/>
      <c r="BF9504" s="305"/>
      <c r="BG9504" s="305"/>
      <c r="BJ9504" s="344"/>
      <c r="BK9504" s="344"/>
      <c r="BS9504" s="305"/>
      <c r="BT9504" s="305"/>
      <c r="BU9504" s="305"/>
      <c r="BV9504" s="305"/>
      <c r="BW9504" s="305"/>
      <c r="BX9504" s="305"/>
      <c r="BY9504" s="305"/>
      <c r="BZ9504" s="305"/>
      <c r="CA9504" s="305"/>
      <c r="CE9504" s="110"/>
    </row>
    <row r="9505" spans="9:83" s="108" customFormat="1" x14ac:dyDescent="0.25">
      <c r="I9505" s="111"/>
      <c r="J9505" s="111"/>
      <c r="K9505" s="111"/>
      <c r="L9505" s="111"/>
      <c r="M9505" s="111"/>
      <c r="N9505" s="111"/>
      <c r="O9505" s="112"/>
      <c r="AF9505" s="109"/>
      <c r="AG9505" s="109"/>
      <c r="AH9505" s="109"/>
      <c r="AN9505" s="109"/>
      <c r="AO9505" s="109"/>
      <c r="AP9505" s="109"/>
      <c r="BF9505" s="305"/>
      <c r="BG9505" s="305"/>
      <c r="BJ9505" s="344"/>
      <c r="BK9505" s="344"/>
      <c r="BS9505" s="305"/>
      <c r="BT9505" s="305"/>
      <c r="BU9505" s="305"/>
      <c r="BV9505" s="305"/>
      <c r="BW9505" s="305"/>
      <c r="BX9505" s="305"/>
      <c r="BY9505" s="305"/>
      <c r="BZ9505" s="305"/>
      <c r="CA9505" s="305"/>
      <c r="CE9505" s="110"/>
    </row>
    <row r="9506" spans="9:83" s="108" customFormat="1" x14ac:dyDescent="0.25">
      <c r="I9506" s="111"/>
      <c r="J9506" s="111"/>
      <c r="K9506" s="111"/>
      <c r="L9506" s="111"/>
      <c r="M9506" s="111"/>
      <c r="N9506" s="111"/>
      <c r="O9506" s="112"/>
      <c r="AF9506" s="109"/>
      <c r="AG9506" s="109"/>
      <c r="AH9506" s="109"/>
      <c r="AN9506" s="109"/>
      <c r="AO9506" s="109"/>
      <c r="AP9506" s="109"/>
      <c r="BF9506" s="305"/>
      <c r="BG9506" s="305"/>
      <c r="BJ9506" s="344"/>
      <c r="BK9506" s="344"/>
      <c r="BS9506" s="305"/>
      <c r="BT9506" s="305"/>
      <c r="BU9506" s="305"/>
      <c r="BV9506" s="305"/>
      <c r="BW9506" s="305"/>
      <c r="BX9506" s="305"/>
      <c r="BY9506" s="305"/>
      <c r="BZ9506" s="305"/>
      <c r="CA9506" s="305"/>
      <c r="CE9506" s="110"/>
    </row>
    <row r="9507" spans="9:83" s="108" customFormat="1" x14ac:dyDescent="0.25">
      <c r="I9507" s="111"/>
      <c r="J9507" s="111"/>
      <c r="K9507" s="111"/>
      <c r="L9507" s="111"/>
      <c r="M9507" s="111"/>
      <c r="N9507" s="111"/>
      <c r="O9507" s="112"/>
      <c r="AF9507" s="109"/>
      <c r="AG9507" s="109"/>
      <c r="AH9507" s="109"/>
      <c r="AN9507" s="109"/>
      <c r="AO9507" s="109"/>
      <c r="AP9507" s="109"/>
      <c r="BF9507" s="305"/>
      <c r="BG9507" s="305"/>
      <c r="BJ9507" s="344"/>
      <c r="BK9507" s="344"/>
      <c r="BS9507" s="305"/>
      <c r="BT9507" s="305"/>
      <c r="BU9507" s="305"/>
      <c r="BV9507" s="305"/>
      <c r="BW9507" s="305"/>
      <c r="BX9507" s="305"/>
      <c r="BY9507" s="305"/>
      <c r="BZ9507" s="305"/>
      <c r="CA9507" s="305"/>
      <c r="CE9507" s="110"/>
    </row>
    <row r="9508" spans="9:83" s="108" customFormat="1" x14ac:dyDescent="0.25">
      <c r="I9508" s="111"/>
      <c r="J9508" s="111"/>
      <c r="K9508" s="111"/>
      <c r="L9508" s="111"/>
      <c r="M9508" s="111"/>
      <c r="N9508" s="111"/>
      <c r="O9508" s="112"/>
      <c r="AF9508" s="109"/>
      <c r="AG9508" s="109"/>
      <c r="AH9508" s="109"/>
      <c r="AN9508" s="109"/>
      <c r="AO9508" s="109"/>
      <c r="AP9508" s="109"/>
      <c r="BF9508" s="305"/>
      <c r="BG9508" s="305"/>
      <c r="BJ9508" s="344"/>
      <c r="BK9508" s="344"/>
      <c r="BS9508" s="305"/>
      <c r="BT9508" s="305"/>
      <c r="BU9508" s="305"/>
      <c r="BV9508" s="305"/>
      <c r="BW9508" s="305"/>
      <c r="BX9508" s="305"/>
      <c r="BY9508" s="305"/>
      <c r="BZ9508" s="305"/>
      <c r="CA9508" s="305"/>
      <c r="CE9508" s="110"/>
    </row>
    <row r="9509" spans="9:83" s="108" customFormat="1" x14ac:dyDescent="0.25">
      <c r="I9509" s="111"/>
      <c r="J9509" s="111"/>
      <c r="K9509" s="111"/>
      <c r="L9509" s="111"/>
      <c r="M9509" s="111"/>
      <c r="N9509" s="111"/>
      <c r="O9509" s="112"/>
      <c r="AF9509" s="109"/>
      <c r="AG9509" s="109"/>
      <c r="AH9509" s="109"/>
      <c r="AN9509" s="109"/>
      <c r="AO9509" s="109"/>
      <c r="AP9509" s="109"/>
      <c r="BF9509" s="305"/>
      <c r="BG9509" s="305"/>
      <c r="BJ9509" s="344"/>
      <c r="BK9509" s="344"/>
      <c r="BS9509" s="305"/>
      <c r="BT9509" s="305"/>
      <c r="BU9509" s="305"/>
      <c r="BV9509" s="305"/>
      <c r="BW9509" s="305"/>
      <c r="BX9509" s="305"/>
      <c r="BY9509" s="305"/>
      <c r="BZ9509" s="305"/>
      <c r="CA9509" s="305"/>
      <c r="CE9509" s="110"/>
    </row>
    <row r="9510" spans="9:83" s="108" customFormat="1" x14ac:dyDescent="0.25">
      <c r="I9510" s="111"/>
      <c r="J9510" s="111"/>
      <c r="K9510" s="111"/>
      <c r="L9510" s="111"/>
      <c r="M9510" s="111"/>
      <c r="N9510" s="111"/>
      <c r="O9510" s="112"/>
      <c r="AF9510" s="109"/>
      <c r="AG9510" s="109"/>
      <c r="AH9510" s="109"/>
      <c r="AN9510" s="109"/>
      <c r="AO9510" s="109"/>
      <c r="AP9510" s="109"/>
      <c r="BF9510" s="305"/>
      <c r="BG9510" s="305"/>
      <c r="BJ9510" s="344"/>
      <c r="BK9510" s="344"/>
      <c r="BS9510" s="305"/>
      <c r="BT9510" s="305"/>
      <c r="BU9510" s="305"/>
      <c r="BV9510" s="305"/>
      <c r="BW9510" s="305"/>
      <c r="BX9510" s="305"/>
      <c r="BY9510" s="305"/>
      <c r="BZ9510" s="305"/>
      <c r="CA9510" s="305"/>
      <c r="CE9510" s="110"/>
    </row>
    <row r="9511" spans="9:83" s="108" customFormat="1" x14ac:dyDescent="0.25">
      <c r="I9511" s="111"/>
      <c r="J9511" s="111"/>
      <c r="K9511" s="111"/>
      <c r="L9511" s="111"/>
      <c r="M9511" s="111"/>
      <c r="N9511" s="111"/>
      <c r="O9511" s="112"/>
      <c r="AF9511" s="109"/>
      <c r="AG9511" s="109"/>
      <c r="AH9511" s="109"/>
      <c r="AN9511" s="109"/>
      <c r="AO9511" s="109"/>
      <c r="AP9511" s="109"/>
      <c r="BF9511" s="305"/>
      <c r="BG9511" s="305"/>
      <c r="BJ9511" s="344"/>
      <c r="BK9511" s="344"/>
      <c r="BS9511" s="305"/>
      <c r="BT9511" s="305"/>
      <c r="BU9511" s="305"/>
      <c r="BV9511" s="305"/>
      <c r="BW9511" s="305"/>
      <c r="BX9511" s="305"/>
      <c r="BY9511" s="305"/>
      <c r="BZ9511" s="305"/>
      <c r="CA9511" s="305"/>
      <c r="CE9511" s="110"/>
    </row>
    <row r="9512" spans="9:83" s="108" customFormat="1" x14ac:dyDescent="0.25">
      <c r="I9512" s="111"/>
      <c r="J9512" s="111"/>
      <c r="K9512" s="111"/>
      <c r="L9512" s="111"/>
      <c r="M9512" s="111"/>
      <c r="N9512" s="111"/>
      <c r="O9512" s="112"/>
      <c r="AF9512" s="109"/>
      <c r="AG9512" s="109"/>
      <c r="AH9512" s="109"/>
      <c r="AN9512" s="109"/>
      <c r="AO9512" s="109"/>
      <c r="AP9512" s="109"/>
      <c r="BF9512" s="305"/>
      <c r="BG9512" s="305"/>
      <c r="BJ9512" s="344"/>
      <c r="BK9512" s="344"/>
      <c r="BS9512" s="305"/>
      <c r="BT9512" s="305"/>
      <c r="BU9512" s="305"/>
      <c r="BV9512" s="305"/>
      <c r="BW9512" s="305"/>
      <c r="BX9512" s="305"/>
      <c r="BY9512" s="305"/>
      <c r="BZ9512" s="305"/>
      <c r="CA9512" s="305"/>
      <c r="CE9512" s="110"/>
    </row>
    <row r="9513" spans="9:83" s="108" customFormat="1" x14ac:dyDescent="0.25">
      <c r="I9513" s="111"/>
      <c r="J9513" s="111"/>
      <c r="K9513" s="111"/>
      <c r="L9513" s="111"/>
      <c r="M9513" s="111"/>
      <c r="N9513" s="111"/>
      <c r="O9513" s="112"/>
      <c r="AF9513" s="109"/>
      <c r="AG9513" s="109"/>
      <c r="AH9513" s="109"/>
      <c r="AN9513" s="109"/>
      <c r="AO9513" s="109"/>
      <c r="AP9513" s="109"/>
      <c r="BF9513" s="305"/>
      <c r="BG9513" s="305"/>
      <c r="BJ9513" s="344"/>
      <c r="BK9513" s="344"/>
      <c r="BS9513" s="305"/>
      <c r="BT9513" s="305"/>
      <c r="BU9513" s="305"/>
      <c r="BV9513" s="305"/>
      <c r="BW9513" s="305"/>
      <c r="BX9513" s="305"/>
      <c r="BY9513" s="305"/>
      <c r="BZ9513" s="305"/>
      <c r="CA9513" s="305"/>
      <c r="CE9513" s="110"/>
    </row>
    <row r="9514" spans="9:83" s="108" customFormat="1" x14ac:dyDescent="0.25">
      <c r="I9514" s="111"/>
      <c r="J9514" s="111"/>
      <c r="K9514" s="111"/>
      <c r="L9514" s="111"/>
      <c r="M9514" s="111"/>
      <c r="N9514" s="111"/>
      <c r="O9514" s="112"/>
      <c r="AF9514" s="109"/>
      <c r="AG9514" s="109"/>
      <c r="AH9514" s="109"/>
      <c r="AN9514" s="109"/>
      <c r="AO9514" s="109"/>
      <c r="AP9514" s="109"/>
      <c r="BF9514" s="305"/>
      <c r="BG9514" s="305"/>
      <c r="BJ9514" s="344"/>
      <c r="BK9514" s="344"/>
      <c r="BS9514" s="305"/>
      <c r="BT9514" s="305"/>
      <c r="BU9514" s="305"/>
      <c r="BV9514" s="305"/>
      <c r="BW9514" s="305"/>
      <c r="BX9514" s="305"/>
      <c r="BY9514" s="305"/>
      <c r="BZ9514" s="305"/>
      <c r="CA9514" s="305"/>
      <c r="CE9514" s="110"/>
    </row>
    <row r="9515" spans="9:83" s="108" customFormat="1" x14ac:dyDescent="0.25">
      <c r="I9515" s="111"/>
      <c r="J9515" s="111"/>
      <c r="K9515" s="111"/>
      <c r="L9515" s="111"/>
      <c r="M9515" s="111"/>
      <c r="N9515" s="111"/>
      <c r="O9515" s="112"/>
      <c r="AF9515" s="109"/>
      <c r="AG9515" s="109"/>
      <c r="AH9515" s="109"/>
      <c r="AN9515" s="109"/>
      <c r="AO9515" s="109"/>
      <c r="AP9515" s="109"/>
      <c r="BF9515" s="305"/>
      <c r="BG9515" s="305"/>
      <c r="BJ9515" s="344"/>
      <c r="BK9515" s="344"/>
      <c r="BS9515" s="305"/>
      <c r="BT9515" s="305"/>
      <c r="BU9515" s="305"/>
      <c r="BV9515" s="305"/>
      <c r="BW9515" s="305"/>
      <c r="BX9515" s="305"/>
      <c r="BY9515" s="305"/>
      <c r="BZ9515" s="305"/>
      <c r="CA9515" s="305"/>
      <c r="CE9515" s="110"/>
    </row>
    <row r="9516" spans="9:83" s="108" customFormat="1" x14ac:dyDescent="0.25">
      <c r="I9516" s="111"/>
      <c r="J9516" s="111"/>
      <c r="K9516" s="111"/>
      <c r="L9516" s="111"/>
      <c r="M9516" s="111"/>
      <c r="N9516" s="111"/>
      <c r="O9516" s="112"/>
      <c r="AF9516" s="109"/>
      <c r="AG9516" s="109"/>
      <c r="AH9516" s="109"/>
      <c r="AN9516" s="109"/>
      <c r="AO9516" s="109"/>
      <c r="AP9516" s="109"/>
      <c r="BF9516" s="305"/>
      <c r="BG9516" s="305"/>
      <c r="BJ9516" s="344"/>
      <c r="BK9516" s="344"/>
      <c r="BS9516" s="305"/>
      <c r="BT9516" s="305"/>
      <c r="BU9516" s="305"/>
      <c r="BV9516" s="305"/>
      <c r="BW9516" s="305"/>
      <c r="BX9516" s="305"/>
      <c r="BY9516" s="305"/>
      <c r="BZ9516" s="305"/>
      <c r="CA9516" s="305"/>
      <c r="CE9516" s="110"/>
    </row>
    <row r="9517" spans="9:83" s="108" customFormat="1" x14ac:dyDescent="0.25">
      <c r="I9517" s="111"/>
      <c r="J9517" s="111"/>
      <c r="K9517" s="111"/>
      <c r="L9517" s="111"/>
      <c r="M9517" s="111"/>
      <c r="N9517" s="111"/>
      <c r="O9517" s="112"/>
      <c r="AF9517" s="109"/>
      <c r="AG9517" s="109"/>
      <c r="AH9517" s="109"/>
      <c r="AN9517" s="109"/>
      <c r="AO9517" s="109"/>
      <c r="AP9517" s="109"/>
      <c r="BF9517" s="305"/>
      <c r="BG9517" s="305"/>
      <c r="BJ9517" s="344"/>
      <c r="BK9517" s="344"/>
      <c r="BS9517" s="305"/>
      <c r="BT9517" s="305"/>
      <c r="BU9517" s="305"/>
      <c r="BV9517" s="305"/>
      <c r="BW9517" s="305"/>
      <c r="BX9517" s="305"/>
      <c r="BY9517" s="305"/>
      <c r="BZ9517" s="305"/>
      <c r="CA9517" s="305"/>
      <c r="CE9517" s="110"/>
    </row>
    <row r="9518" spans="9:83" s="108" customFormat="1" x14ac:dyDescent="0.25">
      <c r="I9518" s="111"/>
      <c r="J9518" s="111"/>
      <c r="K9518" s="111"/>
      <c r="L9518" s="111"/>
      <c r="M9518" s="111"/>
      <c r="N9518" s="111"/>
      <c r="O9518" s="112"/>
      <c r="AF9518" s="109"/>
      <c r="AG9518" s="109"/>
      <c r="AH9518" s="109"/>
      <c r="AN9518" s="109"/>
      <c r="AO9518" s="109"/>
      <c r="AP9518" s="109"/>
      <c r="BF9518" s="305"/>
      <c r="BG9518" s="305"/>
      <c r="BJ9518" s="344"/>
      <c r="BK9518" s="344"/>
      <c r="BS9518" s="305"/>
      <c r="BT9518" s="305"/>
      <c r="BU9518" s="305"/>
      <c r="BV9518" s="305"/>
      <c r="BW9518" s="305"/>
      <c r="BX9518" s="305"/>
      <c r="BY9518" s="305"/>
      <c r="BZ9518" s="305"/>
      <c r="CA9518" s="305"/>
      <c r="CE9518" s="110"/>
    </row>
    <row r="9519" spans="9:83" s="108" customFormat="1" x14ac:dyDescent="0.25">
      <c r="I9519" s="111"/>
      <c r="J9519" s="111"/>
      <c r="K9519" s="111"/>
      <c r="L9519" s="111"/>
      <c r="M9519" s="111"/>
      <c r="N9519" s="111"/>
      <c r="O9519" s="112"/>
      <c r="AF9519" s="109"/>
      <c r="AG9519" s="109"/>
      <c r="AH9519" s="109"/>
      <c r="AN9519" s="109"/>
      <c r="AO9519" s="109"/>
      <c r="AP9519" s="109"/>
      <c r="BF9519" s="305"/>
      <c r="BG9519" s="305"/>
      <c r="BJ9519" s="344"/>
      <c r="BK9519" s="344"/>
      <c r="BS9519" s="305"/>
      <c r="BT9519" s="305"/>
      <c r="BU9519" s="305"/>
      <c r="BV9519" s="305"/>
      <c r="BW9519" s="305"/>
      <c r="BX9519" s="305"/>
      <c r="BY9519" s="305"/>
      <c r="BZ9519" s="305"/>
      <c r="CA9519" s="305"/>
      <c r="CE9519" s="110"/>
    </row>
    <row r="9520" spans="9:83" s="108" customFormat="1" x14ac:dyDescent="0.25">
      <c r="I9520" s="111"/>
      <c r="J9520" s="111"/>
      <c r="K9520" s="111"/>
      <c r="L9520" s="111"/>
      <c r="M9520" s="111"/>
      <c r="N9520" s="111"/>
      <c r="O9520" s="112"/>
      <c r="AF9520" s="109"/>
      <c r="AG9520" s="109"/>
      <c r="AH9520" s="109"/>
      <c r="AN9520" s="109"/>
      <c r="AO9520" s="109"/>
      <c r="AP9520" s="109"/>
      <c r="BF9520" s="305"/>
      <c r="BG9520" s="305"/>
      <c r="BJ9520" s="344"/>
      <c r="BK9520" s="344"/>
      <c r="BS9520" s="305"/>
      <c r="BT9520" s="305"/>
      <c r="BU9520" s="305"/>
      <c r="BV9520" s="305"/>
      <c r="BW9520" s="305"/>
      <c r="BX9520" s="305"/>
      <c r="BY9520" s="305"/>
      <c r="BZ9520" s="305"/>
      <c r="CA9520" s="305"/>
      <c r="CE9520" s="110"/>
    </row>
    <row r="9521" spans="9:83" s="108" customFormat="1" x14ac:dyDescent="0.25">
      <c r="I9521" s="111"/>
      <c r="J9521" s="111"/>
      <c r="K9521" s="111"/>
      <c r="L9521" s="111"/>
      <c r="M9521" s="111"/>
      <c r="N9521" s="111"/>
      <c r="O9521" s="112"/>
      <c r="AF9521" s="109"/>
      <c r="AG9521" s="109"/>
      <c r="AH9521" s="109"/>
      <c r="AN9521" s="109"/>
      <c r="AO9521" s="109"/>
      <c r="AP9521" s="109"/>
      <c r="BF9521" s="305"/>
      <c r="BG9521" s="305"/>
      <c r="BJ9521" s="344"/>
      <c r="BK9521" s="344"/>
      <c r="BS9521" s="305"/>
      <c r="BT9521" s="305"/>
      <c r="BU9521" s="305"/>
      <c r="BV9521" s="305"/>
      <c r="BW9521" s="305"/>
      <c r="BX9521" s="305"/>
      <c r="BY9521" s="305"/>
      <c r="BZ9521" s="305"/>
      <c r="CA9521" s="305"/>
      <c r="CE9521" s="110"/>
    </row>
    <row r="9522" spans="9:83" s="108" customFormat="1" x14ac:dyDescent="0.25">
      <c r="I9522" s="111"/>
      <c r="J9522" s="111"/>
      <c r="K9522" s="111"/>
      <c r="L9522" s="111"/>
      <c r="M9522" s="111"/>
      <c r="N9522" s="111"/>
      <c r="O9522" s="112"/>
      <c r="AF9522" s="109"/>
      <c r="AG9522" s="109"/>
      <c r="AH9522" s="109"/>
      <c r="AN9522" s="109"/>
      <c r="AO9522" s="109"/>
      <c r="AP9522" s="109"/>
      <c r="BF9522" s="305"/>
      <c r="BG9522" s="305"/>
      <c r="BJ9522" s="344"/>
      <c r="BK9522" s="344"/>
      <c r="BS9522" s="305"/>
      <c r="BT9522" s="305"/>
      <c r="BU9522" s="305"/>
      <c r="BV9522" s="305"/>
      <c r="BW9522" s="305"/>
      <c r="BX9522" s="305"/>
      <c r="BY9522" s="305"/>
      <c r="BZ9522" s="305"/>
      <c r="CA9522" s="305"/>
      <c r="CE9522" s="110"/>
    </row>
    <row r="9523" spans="9:83" s="108" customFormat="1" x14ac:dyDescent="0.25">
      <c r="I9523" s="111"/>
      <c r="J9523" s="111"/>
      <c r="K9523" s="111"/>
      <c r="L9523" s="111"/>
      <c r="M9523" s="111"/>
      <c r="N9523" s="111"/>
      <c r="O9523" s="112"/>
      <c r="AF9523" s="109"/>
      <c r="AG9523" s="109"/>
      <c r="AH9523" s="109"/>
      <c r="AN9523" s="109"/>
      <c r="AO9523" s="109"/>
      <c r="AP9523" s="109"/>
      <c r="BF9523" s="305"/>
      <c r="BG9523" s="305"/>
      <c r="BJ9523" s="344"/>
      <c r="BK9523" s="344"/>
      <c r="BS9523" s="305"/>
      <c r="BT9523" s="305"/>
      <c r="BU9523" s="305"/>
      <c r="BV9523" s="305"/>
      <c r="BW9523" s="305"/>
      <c r="BX9523" s="305"/>
      <c r="BY9523" s="305"/>
      <c r="BZ9523" s="305"/>
      <c r="CA9523" s="305"/>
      <c r="CE9523" s="110"/>
    </row>
    <row r="9524" spans="9:83" s="108" customFormat="1" x14ac:dyDescent="0.25">
      <c r="I9524" s="111"/>
      <c r="J9524" s="111"/>
      <c r="K9524" s="111"/>
      <c r="L9524" s="111"/>
      <c r="M9524" s="111"/>
      <c r="N9524" s="111"/>
      <c r="O9524" s="112"/>
      <c r="AF9524" s="109"/>
      <c r="AG9524" s="109"/>
      <c r="AH9524" s="109"/>
      <c r="AN9524" s="109"/>
      <c r="AO9524" s="109"/>
      <c r="AP9524" s="109"/>
      <c r="BF9524" s="305"/>
      <c r="BG9524" s="305"/>
      <c r="BJ9524" s="344"/>
      <c r="BK9524" s="344"/>
      <c r="BS9524" s="305"/>
      <c r="BT9524" s="305"/>
      <c r="BU9524" s="305"/>
      <c r="BV9524" s="305"/>
      <c r="BW9524" s="305"/>
      <c r="BX9524" s="305"/>
      <c r="BY9524" s="305"/>
      <c r="BZ9524" s="305"/>
      <c r="CA9524" s="305"/>
      <c r="CE9524" s="110"/>
    </row>
    <row r="9525" spans="9:83" s="108" customFormat="1" x14ac:dyDescent="0.25">
      <c r="I9525" s="111"/>
      <c r="J9525" s="111"/>
      <c r="K9525" s="111"/>
      <c r="L9525" s="111"/>
      <c r="M9525" s="111"/>
      <c r="N9525" s="111"/>
      <c r="O9525" s="112"/>
      <c r="AF9525" s="109"/>
      <c r="AG9525" s="109"/>
      <c r="AH9525" s="109"/>
      <c r="AN9525" s="109"/>
      <c r="AO9525" s="109"/>
      <c r="AP9525" s="109"/>
      <c r="BF9525" s="305"/>
      <c r="BG9525" s="305"/>
      <c r="BJ9525" s="344"/>
      <c r="BK9525" s="344"/>
      <c r="BS9525" s="305"/>
      <c r="BT9525" s="305"/>
      <c r="BU9525" s="305"/>
      <c r="BV9525" s="305"/>
      <c r="BW9525" s="305"/>
      <c r="BX9525" s="305"/>
      <c r="BY9525" s="305"/>
      <c r="BZ9525" s="305"/>
      <c r="CA9525" s="305"/>
      <c r="CE9525" s="110"/>
    </row>
    <row r="9526" spans="9:83" s="108" customFormat="1" x14ac:dyDescent="0.25">
      <c r="I9526" s="111"/>
      <c r="J9526" s="111"/>
      <c r="K9526" s="111"/>
      <c r="L9526" s="111"/>
      <c r="M9526" s="111"/>
      <c r="N9526" s="111"/>
      <c r="O9526" s="112"/>
      <c r="AF9526" s="109"/>
      <c r="AG9526" s="109"/>
      <c r="AH9526" s="109"/>
      <c r="AN9526" s="109"/>
      <c r="AO9526" s="109"/>
      <c r="AP9526" s="109"/>
      <c r="BF9526" s="305"/>
      <c r="BG9526" s="305"/>
      <c r="BJ9526" s="344"/>
      <c r="BK9526" s="344"/>
      <c r="BS9526" s="305"/>
      <c r="BT9526" s="305"/>
      <c r="BU9526" s="305"/>
      <c r="BV9526" s="305"/>
      <c r="BW9526" s="305"/>
      <c r="BX9526" s="305"/>
      <c r="BY9526" s="305"/>
      <c r="BZ9526" s="305"/>
      <c r="CA9526" s="305"/>
      <c r="CE9526" s="110"/>
    </row>
    <row r="9527" spans="9:83" s="108" customFormat="1" x14ac:dyDescent="0.25">
      <c r="I9527" s="111"/>
      <c r="J9527" s="111"/>
      <c r="K9527" s="111"/>
      <c r="L9527" s="111"/>
      <c r="M9527" s="111"/>
      <c r="N9527" s="111"/>
      <c r="O9527" s="112"/>
      <c r="AF9527" s="109"/>
      <c r="AG9527" s="109"/>
      <c r="AH9527" s="109"/>
      <c r="AN9527" s="109"/>
      <c r="AO9527" s="109"/>
      <c r="AP9527" s="109"/>
      <c r="BF9527" s="305"/>
      <c r="BG9527" s="305"/>
      <c r="BJ9527" s="344"/>
      <c r="BK9527" s="344"/>
      <c r="BS9527" s="305"/>
      <c r="BT9527" s="305"/>
      <c r="BU9527" s="305"/>
      <c r="BV9527" s="305"/>
      <c r="BW9527" s="305"/>
      <c r="BX9527" s="305"/>
      <c r="BY9527" s="305"/>
      <c r="BZ9527" s="305"/>
      <c r="CA9527" s="305"/>
      <c r="CE9527" s="110"/>
    </row>
    <row r="9528" spans="9:83" s="108" customFormat="1" x14ac:dyDescent="0.25">
      <c r="I9528" s="111"/>
      <c r="J9528" s="111"/>
      <c r="K9528" s="111"/>
      <c r="L9528" s="111"/>
      <c r="M9528" s="111"/>
      <c r="N9528" s="111"/>
      <c r="O9528" s="112"/>
      <c r="AF9528" s="109"/>
      <c r="AG9528" s="109"/>
      <c r="AH9528" s="109"/>
      <c r="AN9528" s="109"/>
      <c r="AO9528" s="109"/>
      <c r="AP9528" s="109"/>
      <c r="BF9528" s="305"/>
      <c r="BG9528" s="305"/>
      <c r="BJ9528" s="344"/>
      <c r="BK9528" s="344"/>
      <c r="BS9528" s="305"/>
      <c r="BT9528" s="305"/>
      <c r="BU9528" s="305"/>
      <c r="BV9528" s="305"/>
      <c r="BW9528" s="305"/>
      <c r="BX9528" s="305"/>
      <c r="BY9528" s="305"/>
      <c r="BZ9528" s="305"/>
      <c r="CA9528" s="305"/>
      <c r="CE9528" s="110"/>
    </row>
    <row r="9529" spans="9:83" s="108" customFormat="1" x14ac:dyDescent="0.25">
      <c r="I9529" s="111"/>
      <c r="J9529" s="111"/>
      <c r="K9529" s="111"/>
      <c r="L9529" s="111"/>
      <c r="M9529" s="111"/>
      <c r="N9529" s="111"/>
      <c r="O9529" s="112"/>
      <c r="AF9529" s="109"/>
      <c r="AG9529" s="109"/>
      <c r="AH9529" s="109"/>
      <c r="AN9529" s="109"/>
      <c r="AO9529" s="109"/>
      <c r="AP9529" s="109"/>
      <c r="BF9529" s="305"/>
      <c r="BG9529" s="305"/>
      <c r="BJ9529" s="344"/>
      <c r="BK9529" s="344"/>
      <c r="BS9529" s="305"/>
      <c r="BT9529" s="305"/>
      <c r="BU9529" s="305"/>
      <c r="BV9529" s="305"/>
      <c r="BW9529" s="305"/>
      <c r="BX9529" s="305"/>
      <c r="BY9529" s="305"/>
      <c r="BZ9529" s="305"/>
      <c r="CA9529" s="305"/>
      <c r="CE9529" s="110"/>
    </row>
    <row r="9530" spans="9:83" s="108" customFormat="1" x14ac:dyDescent="0.25">
      <c r="I9530" s="111"/>
      <c r="J9530" s="111"/>
      <c r="K9530" s="111"/>
      <c r="L9530" s="111"/>
      <c r="M9530" s="111"/>
      <c r="N9530" s="111"/>
      <c r="O9530" s="112"/>
      <c r="AF9530" s="109"/>
      <c r="AG9530" s="109"/>
      <c r="AH9530" s="109"/>
      <c r="AN9530" s="109"/>
      <c r="AO9530" s="109"/>
      <c r="AP9530" s="109"/>
      <c r="BF9530" s="305"/>
      <c r="BG9530" s="305"/>
      <c r="BJ9530" s="344"/>
      <c r="BK9530" s="344"/>
      <c r="BS9530" s="305"/>
      <c r="BT9530" s="305"/>
      <c r="BU9530" s="305"/>
      <c r="BV9530" s="305"/>
      <c r="BW9530" s="305"/>
      <c r="BX9530" s="305"/>
      <c r="BY9530" s="305"/>
      <c r="BZ9530" s="305"/>
      <c r="CA9530" s="305"/>
      <c r="CE9530" s="110"/>
    </row>
    <row r="9531" spans="9:83" s="108" customFormat="1" x14ac:dyDescent="0.25">
      <c r="I9531" s="111"/>
      <c r="J9531" s="111"/>
      <c r="K9531" s="111"/>
      <c r="L9531" s="111"/>
      <c r="M9531" s="111"/>
      <c r="N9531" s="111"/>
      <c r="O9531" s="112"/>
      <c r="AF9531" s="109"/>
      <c r="AG9531" s="109"/>
      <c r="AH9531" s="109"/>
      <c r="AN9531" s="109"/>
      <c r="AO9531" s="109"/>
      <c r="AP9531" s="109"/>
      <c r="BF9531" s="305"/>
      <c r="BG9531" s="305"/>
      <c r="BJ9531" s="344"/>
      <c r="BK9531" s="344"/>
      <c r="BS9531" s="305"/>
      <c r="BT9531" s="305"/>
      <c r="BU9531" s="305"/>
      <c r="BV9531" s="305"/>
      <c r="BW9531" s="305"/>
      <c r="BX9531" s="305"/>
      <c r="BY9531" s="305"/>
      <c r="BZ9531" s="305"/>
      <c r="CA9531" s="305"/>
      <c r="CE9531" s="110"/>
    </row>
    <row r="9532" spans="9:83" s="108" customFormat="1" x14ac:dyDescent="0.25">
      <c r="I9532" s="111"/>
      <c r="J9532" s="111"/>
      <c r="K9532" s="111"/>
      <c r="L9532" s="111"/>
      <c r="M9532" s="111"/>
      <c r="N9532" s="111"/>
      <c r="O9532" s="112"/>
      <c r="AF9532" s="109"/>
      <c r="AG9532" s="109"/>
      <c r="AH9532" s="109"/>
      <c r="AN9532" s="109"/>
      <c r="AO9532" s="109"/>
      <c r="AP9532" s="109"/>
      <c r="BF9532" s="305"/>
      <c r="BG9532" s="305"/>
      <c r="BJ9532" s="344"/>
      <c r="BK9532" s="344"/>
      <c r="BS9532" s="305"/>
      <c r="BT9532" s="305"/>
      <c r="BU9532" s="305"/>
      <c r="BV9532" s="305"/>
      <c r="BW9532" s="305"/>
      <c r="BX9532" s="305"/>
      <c r="BY9532" s="305"/>
      <c r="BZ9532" s="305"/>
      <c r="CA9532" s="305"/>
      <c r="CE9532" s="110"/>
    </row>
    <row r="9533" spans="9:83" s="108" customFormat="1" x14ac:dyDescent="0.25">
      <c r="I9533" s="111"/>
      <c r="J9533" s="111"/>
      <c r="K9533" s="111"/>
      <c r="L9533" s="111"/>
      <c r="M9533" s="111"/>
      <c r="N9533" s="111"/>
      <c r="O9533" s="112"/>
      <c r="AF9533" s="109"/>
      <c r="AG9533" s="109"/>
      <c r="AH9533" s="109"/>
      <c r="AN9533" s="109"/>
      <c r="AO9533" s="109"/>
      <c r="AP9533" s="109"/>
      <c r="BF9533" s="305"/>
      <c r="BG9533" s="305"/>
      <c r="BJ9533" s="344"/>
      <c r="BK9533" s="344"/>
      <c r="BS9533" s="305"/>
      <c r="BT9533" s="305"/>
      <c r="BU9533" s="305"/>
      <c r="BV9533" s="305"/>
      <c r="BW9533" s="305"/>
      <c r="BX9533" s="305"/>
      <c r="BY9533" s="305"/>
      <c r="BZ9533" s="305"/>
      <c r="CA9533" s="305"/>
      <c r="CE9533" s="110"/>
    </row>
    <row r="9534" spans="9:83" s="108" customFormat="1" x14ac:dyDescent="0.25">
      <c r="I9534" s="111"/>
      <c r="J9534" s="111"/>
      <c r="K9534" s="111"/>
      <c r="L9534" s="111"/>
      <c r="M9534" s="111"/>
      <c r="N9534" s="111"/>
      <c r="O9534" s="112"/>
      <c r="AF9534" s="109"/>
      <c r="AG9534" s="109"/>
      <c r="AH9534" s="109"/>
      <c r="AN9534" s="109"/>
      <c r="AO9534" s="109"/>
      <c r="AP9534" s="109"/>
      <c r="BF9534" s="305"/>
      <c r="BG9534" s="305"/>
      <c r="BJ9534" s="344"/>
      <c r="BK9534" s="344"/>
      <c r="BS9534" s="305"/>
      <c r="BT9534" s="305"/>
      <c r="BU9534" s="305"/>
      <c r="BV9534" s="305"/>
      <c r="BW9534" s="305"/>
      <c r="BX9534" s="305"/>
      <c r="BY9534" s="305"/>
      <c r="BZ9534" s="305"/>
      <c r="CA9534" s="305"/>
      <c r="CE9534" s="110"/>
    </row>
    <row r="9535" spans="9:83" s="108" customFormat="1" x14ac:dyDescent="0.25">
      <c r="I9535" s="111"/>
      <c r="J9535" s="111"/>
      <c r="K9535" s="111"/>
      <c r="L9535" s="111"/>
      <c r="M9535" s="111"/>
      <c r="N9535" s="111"/>
      <c r="O9535" s="112"/>
      <c r="AF9535" s="109"/>
      <c r="AG9535" s="109"/>
      <c r="AH9535" s="109"/>
      <c r="AN9535" s="109"/>
      <c r="AO9535" s="109"/>
      <c r="AP9535" s="109"/>
      <c r="BF9535" s="305"/>
      <c r="BG9535" s="305"/>
      <c r="BJ9535" s="344"/>
      <c r="BK9535" s="344"/>
      <c r="BS9535" s="305"/>
      <c r="BT9535" s="305"/>
      <c r="BU9535" s="305"/>
      <c r="BV9535" s="305"/>
      <c r="BW9535" s="305"/>
      <c r="BX9535" s="305"/>
      <c r="BY9535" s="305"/>
      <c r="BZ9535" s="305"/>
      <c r="CA9535" s="305"/>
      <c r="CE9535" s="110"/>
    </row>
    <row r="9536" spans="9:83" s="108" customFormat="1" x14ac:dyDescent="0.25">
      <c r="I9536" s="111"/>
      <c r="J9536" s="111"/>
      <c r="K9536" s="111"/>
      <c r="L9536" s="111"/>
      <c r="M9536" s="111"/>
      <c r="N9536" s="111"/>
      <c r="O9536" s="112"/>
      <c r="AF9536" s="109"/>
      <c r="AG9536" s="109"/>
      <c r="AH9536" s="109"/>
      <c r="AN9536" s="109"/>
      <c r="AO9536" s="109"/>
      <c r="AP9536" s="109"/>
      <c r="BF9536" s="305"/>
      <c r="BG9536" s="305"/>
      <c r="BJ9536" s="344"/>
      <c r="BK9536" s="344"/>
      <c r="BS9536" s="305"/>
      <c r="BT9536" s="305"/>
      <c r="BU9536" s="305"/>
      <c r="BV9536" s="305"/>
      <c r="BW9536" s="305"/>
      <c r="BX9536" s="305"/>
      <c r="BY9536" s="305"/>
      <c r="BZ9536" s="305"/>
      <c r="CA9536" s="305"/>
      <c r="CE9536" s="110"/>
    </row>
    <row r="9537" spans="9:83" s="108" customFormat="1" x14ac:dyDescent="0.25">
      <c r="I9537" s="111"/>
      <c r="J9537" s="111"/>
      <c r="K9537" s="111"/>
      <c r="L9537" s="111"/>
      <c r="M9537" s="111"/>
      <c r="N9537" s="111"/>
      <c r="O9537" s="112"/>
      <c r="AF9537" s="109"/>
      <c r="AG9537" s="109"/>
      <c r="AH9537" s="109"/>
      <c r="AN9537" s="109"/>
      <c r="AO9537" s="109"/>
      <c r="AP9537" s="109"/>
      <c r="BF9537" s="305"/>
      <c r="BG9537" s="305"/>
      <c r="BJ9537" s="344"/>
      <c r="BK9537" s="344"/>
      <c r="BS9537" s="305"/>
      <c r="BT9537" s="305"/>
      <c r="BU9537" s="305"/>
      <c r="BV9537" s="305"/>
      <c r="BW9537" s="305"/>
      <c r="BX9537" s="305"/>
      <c r="BY9537" s="305"/>
      <c r="BZ9537" s="305"/>
      <c r="CA9537" s="305"/>
      <c r="CE9537" s="110"/>
    </row>
    <row r="9538" spans="9:83" s="108" customFormat="1" x14ac:dyDescent="0.25">
      <c r="I9538" s="111"/>
      <c r="J9538" s="111"/>
      <c r="K9538" s="111"/>
      <c r="L9538" s="111"/>
      <c r="M9538" s="111"/>
      <c r="N9538" s="111"/>
      <c r="O9538" s="112"/>
      <c r="AF9538" s="109"/>
      <c r="AG9538" s="109"/>
      <c r="AH9538" s="109"/>
      <c r="AN9538" s="109"/>
      <c r="AO9538" s="109"/>
      <c r="AP9538" s="109"/>
      <c r="BF9538" s="305"/>
      <c r="BG9538" s="305"/>
      <c r="BJ9538" s="344"/>
      <c r="BK9538" s="344"/>
      <c r="BS9538" s="305"/>
      <c r="BT9538" s="305"/>
      <c r="BU9538" s="305"/>
      <c r="BV9538" s="305"/>
      <c r="BW9538" s="305"/>
      <c r="BX9538" s="305"/>
      <c r="BY9538" s="305"/>
      <c r="BZ9538" s="305"/>
      <c r="CA9538" s="305"/>
      <c r="CE9538" s="110"/>
    </row>
    <row r="9539" spans="9:83" s="108" customFormat="1" x14ac:dyDescent="0.25">
      <c r="I9539" s="111"/>
      <c r="J9539" s="111"/>
      <c r="K9539" s="111"/>
      <c r="L9539" s="111"/>
      <c r="M9539" s="111"/>
      <c r="N9539" s="111"/>
      <c r="O9539" s="112"/>
      <c r="AF9539" s="109"/>
      <c r="AG9539" s="109"/>
      <c r="AH9539" s="109"/>
      <c r="AN9539" s="109"/>
      <c r="AO9539" s="109"/>
      <c r="AP9539" s="109"/>
      <c r="BF9539" s="305"/>
      <c r="BG9539" s="305"/>
      <c r="BJ9539" s="344"/>
      <c r="BK9539" s="344"/>
      <c r="BS9539" s="305"/>
      <c r="BT9539" s="305"/>
      <c r="BU9539" s="305"/>
      <c r="BV9539" s="305"/>
      <c r="BW9539" s="305"/>
      <c r="BX9539" s="305"/>
      <c r="BY9539" s="305"/>
      <c r="BZ9539" s="305"/>
      <c r="CA9539" s="305"/>
      <c r="CE9539" s="110"/>
    </row>
    <row r="9540" spans="9:83" s="108" customFormat="1" x14ac:dyDescent="0.25">
      <c r="I9540" s="111"/>
      <c r="J9540" s="111"/>
      <c r="K9540" s="111"/>
      <c r="L9540" s="111"/>
      <c r="M9540" s="111"/>
      <c r="N9540" s="111"/>
      <c r="O9540" s="112"/>
      <c r="AF9540" s="109"/>
      <c r="AG9540" s="109"/>
      <c r="AH9540" s="109"/>
      <c r="AN9540" s="109"/>
      <c r="AO9540" s="109"/>
      <c r="AP9540" s="109"/>
      <c r="BF9540" s="305"/>
      <c r="BG9540" s="305"/>
      <c r="BJ9540" s="344"/>
      <c r="BK9540" s="344"/>
      <c r="BS9540" s="305"/>
      <c r="BT9540" s="305"/>
      <c r="BU9540" s="305"/>
      <c r="BV9540" s="305"/>
      <c r="BW9540" s="305"/>
      <c r="BX9540" s="305"/>
      <c r="BY9540" s="305"/>
      <c r="BZ9540" s="305"/>
      <c r="CA9540" s="305"/>
      <c r="CE9540" s="110"/>
    </row>
    <row r="9541" spans="9:83" s="108" customFormat="1" x14ac:dyDescent="0.25">
      <c r="I9541" s="111"/>
      <c r="J9541" s="111"/>
      <c r="K9541" s="111"/>
      <c r="L9541" s="111"/>
      <c r="M9541" s="111"/>
      <c r="N9541" s="111"/>
      <c r="O9541" s="112"/>
      <c r="AF9541" s="109"/>
      <c r="AG9541" s="109"/>
      <c r="AH9541" s="109"/>
      <c r="AN9541" s="109"/>
      <c r="AO9541" s="109"/>
      <c r="AP9541" s="109"/>
      <c r="BF9541" s="305"/>
      <c r="BG9541" s="305"/>
      <c r="BJ9541" s="344"/>
      <c r="BK9541" s="344"/>
      <c r="BS9541" s="305"/>
      <c r="BT9541" s="305"/>
      <c r="BU9541" s="305"/>
      <c r="BV9541" s="305"/>
      <c r="BW9541" s="305"/>
      <c r="BX9541" s="305"/>
      <c r="BY9541" s="305"/>
      <c r="BZ9541" s="305"/>
      <c r="CA9541" s="305"/>
      <c r="CE9541" s="110"/>
    </row>
    <row r="9542" spans="9:83" s="108" customFormat="1" x14ac:dyDescent="0.25">
      <c r="I9542" s="111"/>
      <c r="J9542" s="111"/>
      <c r="K9542" s="111"/>
      <c r="L9542" s="111"/>
      <c r="M9542" s="111"/>
      <c r="N9542" s="111"/>
      <c r="O9542" s="112"/>
      <c r="AF9542" s="109"/>
      <c r="AG9542" s="109"/>
      <c r="AH9542" s="109"/>
      <c r="AN9542" s="109"/>
      <c r="AO9542" s="109"/>
      <c r="AP9542" s="109"/>
      <c r="BF9542" s="305"/>
      <c r="BG9542" s="305"/>
      <c r="BJ9542" s="344"/>
      <c r="BK9542" s="344"/>
      <c r="BS9542" s="305"/>
      <c r="BT9542" s="305"/>
      <c r="BU9542" s="305"/>
      <c r="BV9542" s="305"/>
      <c r="BW9542" s="305"/>
      <c r="BX9542" s="305"/>
      <c r="BY9542" s="305"/>
      <c r="BZ9542" s="305"/>
      <c r="CA9542" s="305"/>
      <c r="CE9542" s="110"/>
    </row>
    <row r="9543" spans="9:83" s="108" customFormat="1" x14ac:dyDescent="0.25">
      <c r="I9543" s="111"/>
      <c r="J9543" s="111"/>
      <c r="K9543" s="111"/>
      <c r="L9543" s="111"/>
      <c r="M9543" s="111"/>
      <c r="N9543" s="111"/>
      <c r="O9543" s="112"/>
      <c r="AF9543" s="109"/>
      <c r="AG9543" s="109"/>
      <c r="AH9543" s="109"/>
      <c r="AN9543" s="109"/>
      <c r="AO9543" s="109"/>
      <c r="AP9543" s="109"/>
      <c r="BF9543" s="305"/>
      <c r="BG9543" s="305"/>
      <c r="BJ9543" s="344"/>
      <c r="BK9543" s="344"/>
      <c r="BS9543" s="305"/>
      <c r="BT9543" s="305"/>
      <c r="BU9543" s="305"/>
      <c r="BV9543" s="305"/>
      <c r="BW9543" s="305"/>
      <c r="BX9543" s="305"/>
      <c r="BY9543" s="305"/>
      <c r="BZ9543" s="305"/>
      <c r="CA9543" s="305"/>
      <c r="CE9543" s="110"/>
    </row>
    <row r="9544" spans="9:83" s="108" customFormat="1" x14ac:dyDescent="0.25">
      <c r="I9544" s="111"/>
      <c r="J9544" s="111"/>
      <c r="K9544" s="111"/>
      <c r="L9544" s="111"/>
      <c r="M9544" s="111"/>
      <c r="N9544" s="111"/>
      <c r="O9544" s="112"/>
      <c r="AF9544" s="109"/>
      <c r="AG9544" s="109"/>
      <c r="AH9544" s="109"/>
      <c r="AN9544" s="109"/>
      <c r="AO9544" s="109"/>
      <c r="AP9544" s="109"/>
      <c r="BF9544" s="305"/>
      <c r="BG9544" s="305"/>
      <c r="BJ9544" s="344"/>
      <c r="BK9544" s="344"/>
      <c r="BS9544" s="305"/>
      <c r="BT9544" s="305"/>
      <c r="BU9544" s="305"/>
      <c r="BV9544" s="305"/>
      <c r="BW9544" s="305"/>
      <c r="BX9544" s="305"/>
      <c r="BY9544" s="305"/>
      <c r="BZ9544" s="305"/>
      <c r="CA9544" s="305"/>
      <c r="CE9544" s="110"/>
    </row>
    <row r="9545" spans="9:83" s="108" customFormat="1" x14ac:dyDescent="0.25">
      <c r="I9545" s="111"/>
      <c r="J9545" s="111"/>
      <c r="K9545" s="111"/>
      <c r="L9545" s="111"/>
      <c r="M9545" s="111"/>
      <c r="N9545" s="111"/>
      <c r="O9545" s="112"/>
      <c r="AF9545" s="109"/>
      <c r="AG9545" s="109"/>
      <c r="AH9545" s="109"/>
      <c r="AN9545" s="109"/>
      <c r="AO9545" s="109"/>
      <c r="AP9545" s="109"/>
      <c r="BF9545" s="305"/>
      <c r="BG9545" s="305"/>
      <c r="BJ9545" s="344"/>
      <c r="BK9545" s="344"/>
      <c r="BS9545" s="305"/>
      <c r="BT9545" s="305"/>
      <c r="BU9545" s="305"/>
      <c r="BV9545" s="305"/>
      <c r="BW9545" s="305"/>
      <c r="BX9545" s="305"/>
      <c r="BY9545" s="305"/>
      <c r="BZ9545" s="305"/>
      <c r="CA9545" s="305"/>
      <c r="CE9545" s="110"/>
    </row>
    <row r="9546" spans="9:83" s="108" customFormat="1" x14ac:dyDescent="0.25">
      <c r="I9546" s="111"/>
      <c r="J9546" s="111"/>
      <c r="K9546" s="111"/>
      <c r="L9546" s="111"/>
      <c r="M9546" s="111"/>
      <c r="N9546" s="111"/>
      <c r="O9546" s="112"/>
      <c r="AF9546" s="109"/>
      <c r="AG9546" s="109"/>
      <c r="AH9546" s="109"/>
      <c r="AN9546" s="109"/>
      <c r="AO9546" s="109"/>
      <c r="AP9546" s="109"/>
      <c r="BF9546" s="305"/>
      <c r="BG9546" s="305"/>
      <c r="BJ9546" s="344"/>
      <c r="BK9546" s="344"/>
      <c r="BS9546" s="305"/>
      <c r="BT9546" s="305"/>
      <c r="BU9546" s="305"/>
      <c r="BV9546" s="305"/>
      <c r="BW9546" s="305"/>
      <c r="BX9546" s="305"/>
      <c r="BY9546" s="305"/>
      <c r="BZ9546" s="305"/>
      <c r="CA9546" s="305"/>
      <c r="CE9546" s="110"/>
    </row>
    <row r="9547" spans="9:83" s="108" customFormat="1" x14ac:dyDescent="0.25">
      <c r="I9547" s="111"/>
      <c r="J9547" s="111"/>
      <c r="K9547" s="111"/>
      <c r="L9547" s="111"/>
      <c r="M9547" s="111"/>
      <c r="N9547" s="111"/>
      <c r="O9547" s="112"/>
      <c r="AF9547" s="109"/>
      <c r="AG9547" s="109"/>
      <c r="AH9547" s="109"/>
      <c r="AN9547" s="109"/>
      <c r="AO9547" s="109"/>
      <c r="AP9547" s="109"/>
      <c r="BF9547" s="305"/>
      <c r="BG9547" s="305"/>
      <c r="BJ9547" s="344"/>
      <c r="BK9547" s="344"/>
      <c r="BS9547" s="305"/>
      <c r="BT9547" s="305"/>
      <c r="BU9547" s="305"/>
      <c r="BV9547" s="305"/>
      <c r="BW9547" s="305"/>
      <c r="BX9547" s="305"/>
      <c r="BY9547" s="305"/>
      <c r="BZ9547" s="305"/>
      <c r="CA9547" s="305"/>
      <c r="CE9547" s="110"/>
    </row>
    <row r="9548" spans="9:83" s="108" customFormat="1" x14ac:dyDescent="0.25">
      <c r="I9548" s="111"/>
      <c r="J9548" s="111"/>
      <c r="K9548" s="111"/>
      <c r="L9548" s="111"/>
      <c r="M9548" s="111"/>
      <c r="N9548" s="111"/>
      <c r="O9548" s="112"/>
      <c r="AF9548" s="109"/>
      <c r="AG9548" s="109"/>
      <c r="AH9548" s="109"/>
      <c r="AN9548" s="109"/>
      <c r="AO9548" s="109"/>
      <c r="AP9548" s="109"/>
      <c r="BF9548" s="305"/>
      <c r="BG9548" s="305"/>
      <c r="BJ9548" s="344"/>
      <c r="BK9548" s="344"/>
      <c r="BS9548" s="305"/>
      <c r="BT9548" s="305"/>
      <c r="BU9548" s="305"/>
      <c r="BV9548" s="305"/>
      <c r="BW9548" s="305"/>
      <c r="BX9548" s="305"/>
      <c r="BY9548" s="305"/>
      <c r="BZ9548" s="305"/>
      <c r="CA9548" s="305"/>
      <c r="CE9548" s="110"/>
    </row>
    <row r="9549" spans="9:83" s="108" customFormat="1" x14ac:dyDescent="0.25">
      <c r="I9549" s="111"/>
      <c r="J9549" s="111"/>
      <c r="K9549" s="111"/>
      <c r="L9549" s="111"/>
      <c r="M9549" s="111"/>
      <c r="N9549" s="111"/>
      <c r="O9549" s="112"/>
      <c r="AF9549" s="109"/>
      <c r="AG9549" s="109"/>
      <c r="AH9549" s="109"/>
      <c r="AN9549" s="109"/>
      <c r="AO9549" s="109"/>
      <c r="AP9549" s="109"/>
      <c r="BF9549" s="305"/>
      <c r="BG9549" s="305"/>
      <c r="BJ9549" s="344"/>
      <c r="BK9549" s="344"/>
      <c r="BS9549" s="305"/>
      <c r="BT9549" s="305"/>
      <c r="BU9549" s="305"/>
      <c r="BV9549" s="305"/>
      <c r="BW9549" s="305"/>
      <c r="BX9549" s="305"/>
      <c r="BY9549" s="305"/>
      <c r="BZ9549" s="305"/>
      <c r="CA9549" s="305"/>
      <c r="CE9549" s="110"/>
    </row>
    <row r="9550" spans="9:83" s="108" customFormat="1" x14ac:dyDescent="0.25">
      <c r="I9550" s="111"/>
      <c r="J9550" s="111"/>
      <c r="K9550" s="111"/>
      <c r="L9550" s="111"/>
      <c r="M9550" s="111"/>
      <c r="N9550" s="111"/>
      <c r="O9550" s="112"/>
      <c r="AF9550" s="109"/>
      <c r="AG9550" s="109"/>
      <c r="AH9550" s="109"/>
      <c r="AN9550" s="109"/>
      <c r="AO9550" s="109"/>
      <c r="AP9550" s="109"/>
      <c r="BF9550" s="305"/>
      <c r="BG9550" s="305"/>
      <c r="BJ9550" s="344"/>
      <c r="BK9550" s="344"/>
      <c r="BS9550" s="305"/>
      <c r="BT9550" s="305"/>
      <c r="BU9550" s="305"/>
      <c r="BV9550" s="305"/>
      <c r="BW9550" s="305"/>
      <c r="BX9550" s="305"/>
      <c r="BY9550" s="305"/>
      <c r="BZ9550" s="305"/>
      <c r="CA9550" s="305"/>
      <c r="CE9550" s="110"/>
    </row>
    <row r="9551" spans="9:83" s="108" customFormat="1" x14ac:dyDescent="0.25">
      <c r="I9551" s="111"/>
      <c r="J9551" s="111"/>
      <c r="K9551" s="111"/>
      <c r="L9551" s="111"/>
      <c r="M9551" s="111"/>
      <c r="N9551" s="111"/>
      <c r="O9551" s="112"/>
      <c r="AF9551" s="109"/>
      <c r="AG9551" s="109"/>
      <c r="AH9551" s="109"/>
      <c r="AN9551" s="109"/>
      <c r="AO9551" s="109"/>
      <c r="AP9551" s="109"/>
      <c r="BF9551" s="305"/>
      <c r="BG9551" s="305"/>
      <c r="BJ9551" s="344"/>
      <c r="BK9551" s="344"/>
      <c r="BS9551" s="305"/>
      <c r="BT9551" s="305"/>
      <c r="BU9551" s="305"/>
      <c r="BV9551" s="305"/>
      <c r="BW9551" s="305"/>
      <c r="BX9551" s="305"/>
      <c r="BY9551" s="305"/>
      <c r="BZ9551" s="305"/>
      <c r="CA9551" s="305"/>
      <c r="CE9551" s="110"/>
    </row>
    <row r="9552" spans="9:83" s="108" customFormat="1" x14ac:dyDescent="0.25">
      <c r="I9552" s="111"/>
      <c r="J9552" s="111"/>
      <c r="K9552" s="111"/>
      <c r="L9552" s="111"/>
      <c r="M9552" s="111"/>
      <c r="N9552" s="111"/>
      <c r="O9552" s="112"/>
      <c r="AF9552" s="109"/>
      <c r="AG9552" s="109"/>
      <c r="AH9552" s="109"/>
      <c r="AN9552" s="109"/>
      <c r="AO9552" s="109"/>
      <c r="AP9552" s="109"/>
      <c r="BF9552" s="305"/>
      <c r="BG9552" s="305"/>
      <c r="BJ9552" s="344"/>
      <c r="BK9552" s="344"/>
      <c r="BS9552" s="305"/>
      <c r="BT9552" s="305"/>
      <c r="BU9552" s="305"/>
      <c r="BV9552" s="305"/>
      <c r="BW9552" s="305"/>
      <c r="BX9552" s="305"/>
      <c r="BY9552" s="305"/>
      <c r="BZ9552" s="305"/>
      <c r="CA9552" s="305"/>
      <c r="CE9552" s="110"/>
    </row>
    <row r="9553" spans="9:83" s="108" customFormat="1" x14ac:dyDescent="0.25">
      <c r="I9553" s="111"/>
      <c r="J9553" s="111"/>
      <c r="K9553" s="111"/>
      <c r="L9553" s="111"/>
      <c r="M9553" s="111"/>
      <c r="N9553" s="111"/>
      <c r="O9553" s="112"/>
      <c r="AF9553" s="109"/>
      <c r="AG9553" s="109"/>
      <c r="AH9553" s="109"/>
      <c r="AN9553" s="109"/>
      <c r="AO9553" s="109"/>
      <c r="AP9553" s="109"/>
      <c r="BF9553" s="305"/>
      <c r="BG9553" s="305"/>
      <c r="BJ9553" s="344"/>
      <c r="BK9553" s="344"/>
      <c r="BS9553" s="305"/>
      <c r="BT9553" s="305"/>
      <c r="BU9553" s="305"/>
      <c r="BV9553" s="305"/>
      <c r="BW9553" s="305"/>
      <c r="BX9553" s="305"/>
      <c r="BY9553" s="305"/>
      <c r="BZ9553" s="305"/>
      <c r="CA9553" s="305"/>
      <c r="CE9553" s="110"/>
    </row>
    <row r="9554" spans="9:83" s="108" customFormat="1" x14ac:dyDescent="0.25">
      <c r="I9554" s="111"/>
      <c r="J9554" s="111"/>
      <c r="K9554" s="111"/>
      <c r="L9554" s="111"/>
      <c r="M9554" s="111"/>
      <c r="N9554" s="111"/>
      <c r="O9554" s="112"/>
      <c r="AF9554" s="109"/>
      <c r="AG9554" s="109"/>
      <c r="AH9554" s="109"/>
      <c r="AN9554" s="109"/>
      <c r="AO9554" s="109"/>
      <c r="AP9554" s="109"/>
      <c r="BF9554" s="305"/>
      <c r="BG9554" s="305"/>
      <c r="BJ9554" s="344"/>
      <c r="BK9554" s="344"/>
      <c r="BS9554" s="305"/>
      <c r="BT9554" s="305"/>
      <c r="BU9554" s="305"/>
      <c r="BV9554" s="305"/>
      <c r="BW9554" s="305"/>
      <c r="BX9554" s="305"/>
      <c r="BY9554" s="305"/>
      <c r="BZ9554" s="305"/>
      <c r="CA9554" s="305"/>
      <c r="CE9554" s="110"/>
    </row>
    <row r="9555" spans="9:83" s="108" customFormat="1" x14ac:dyDescent="0.25">
      <c r="I9555" s="111"/>
      <c r="J9555" s="111"/>
      <c r="K9555" s="111"/>
      <c r="L9555" s="111"/>
      <c r="M9555" s="111"/>
      <c r="N9555" s="111"/>
      <c r="O9555" s="112"/>
      <c r="AF9555" s="109"/>
      <c r="AG9555" s="109"/>
      <c r="AH9555" s="109"/>
      <c r="AN9555" s="109"/>
      <c r="AO9555" s="109"/>
      <c r="AP9555" s="109"/>
      <c r="BF9555" s="305"/>
      <c r="BG9555" s="305"/>
      <c r="BJ9555" s="344"/>
      <c r="BK9555" s="344"/>
      <c r="BS9555" s="305"/>
      <c r="BT9555" s="305"/>
      <c r="BU9555" s="305"/>
      <c r="BV9555" s="305"/>
      <c r="BW9555" s="305"/>
      <c r="BX9555" s="305"/>
      <c r="BY9555" s="305"/>
      <c r="BZ9555" s="305"/>
      <c r="CA9555" s="305"/>
      <c r="CE9555" s="110"/>
    </row>
    <row r="9556" spans="9:83" s="108" customFormat="1" x14ac:dyDescent="0.25">
      <c r="I9556" s="111"/>
      <c r="J9556" s="111"/>
      <c r="K9556" s="111"/>
      <c r="L9556" s="111"/>
      <c r="M9556" s="111"/>
      <c r="N9556" s="111"/>
      <c r="O9556" s="112"/>
      <c r="AF9556" s="109"/>
      <c r="AG9556" s="109"/>
      <c r="AH9556" s="109"/>
      <c r="AN9556" s="109"/>
      <c r="AO9556" s="109"/>
      <c r="AP9556" s="109"/>
      <c r="BF9556" s="305"/>
      <c r="BG9556" s="305"/>
      <c r="BJ9556" s="344"/>
      <c r="BK9556" s="344"/>
      <c r="BS9556" s="305"/>
      <c r="BT9556" s="305"/>
      <c r="BU9556" s="305"/>
      <c r="BV9556" s="305"/>
      <c r="BW9556" s="305"/>
      <c r="BX9556" s="305"/>
      <c r="BY9556" s="305"/>
      <c r="BZ9556" s="305"/>
      <c r="CA9556" s="305"/>
      <c r="CE9556" s="110"/>
    </row>
    <row r="9557" spans="9:83" s="108" customFormat="1" x14ac:dyDescent="0.25">
      <c r="I9557" s="111"/>
      <c r="J9557" s="111"/>
      <c r="K9557" s="111"/>
      <c r="L9557" s="111"/>
      <c r="M9557" s="111"/>
      <c r="N9557" s="111"/>
      <c r="O9557" s="112"/>
      <c r="AF9557" s="109"/>
      <c r="AG9557" s="109"/>
      <c r="AH9557" s="109"/>
      <c r="AN9557" s="109"/>
      <c r="AO9557" s="109"/>
      <c r="AP9557" s="109"/>
      <c r="BF9557" s="305"/>
      <c r="BG9557" s="305"/>
      <c r="BJ9557" s="344"/>
      <c r="BK9557" s="344"/>
      <c r="BS9557" s="305"/>
      <c r="BT9557" s="305"/>
      <c r="BU9557" s="305"/>
      <c r="BV9557" s="305"/>
      <c r="BW9557" s="305"/>
      <c r="BX9557" s="305"/>
      <c r="BY9557" s="305"/>
      <c r="BZ9557" s="305"/>
      <c r="CA9557" s="305"/>
      <c r="CE9557" s="110"/>
    </row>
    <row r="9558" spans="9:83" s="108" customFormat="1" x14ac:dyDescent="0.25">
      <c r="I9558" s="111"/>
      <c r="J9558" s="111"/>
      <c r="K9558" s="111"/>
      <c r="L9558" s="111"/>
      <c r="M9558" s="111"/>
      <c r="N9558" s="111"/>
      <c r="O9558" s="112"/>
      <c r="AF9558" s="109"/>
      <c r="AG9558" s="109"/>
      <c r="AH9558" s="109"/>
      <c r="AN9558" s="109"/>
      <c r="AO9558" s="109"/>
      <c r="AP9558" s="109"/>
      <c r="BF9558" s="305"/>
      <c r="BG9558" s="305"/>
      <c r="BJ9558" s="344"/>
      <c r="BK9558" s="344"/>
      <c r="BS9558" s="305"/>
      <c r="BT9558" s="305"/>
      <c r="BU9558" s="305"/>
      <c r="BV9558" s="305"/>
      <c r="BW9558" s="305"/>
      <c r="BX9558" s="305"/>
      <c r="BY9558" s="305"/>
      <c r="BZ9558" s="305"/>
      <c r="CA9558" s="305"/>
      <c r="CE9558" s="110"/>
    </row>
    <row r="9559" spans="9:83" s="108" customFormat="1" x14ac:dyDescent="0.25">
      <c r="I9559" s="111"/>
      <c r="J9559" s="111"/>
      <c r="K9559" s="111"/>
      <c r="L9559" s="111"/>
      <c r="M9559" s="111"/>
      <c r="N9559" s="111"/>
      <c r="O9559" s="112"/>
      <c r="AF9559" s="109"/>
      <c r="AG9559" s="109"/>
      <c r="AH9559" s="109"/>
      <c r="AN9559" s="109"/>
      <c r="AO9559" s="109"/>
      <c r="AP9559" s="109"/>
      <c r="BF9559" s="305"/>
      <c r="BG9559" s="305"/>
      <c r="BJ9559" s="344"/>
      <c r="BK9559" s="344"/>
      <c r="BS9559" s="305"/>
      <c r="BT9559" s="305"/>
      <c r="BU9559" s="305"/>
      <c r="BV9559" s="305"/>
      <c r="BW9559" s="305"/>
      <c r="BX9559" s="305"/>
      <c r="BY9559" s="305"/>
      <c r="BZ9559" s="305"/>
      <c r="CA9559" s="305"/>
      <c r="CE9559" s="110"/>
    </row>
    <row r="9560" spans="9:83" s="108" customFormat="1" x14ac:dyDescent="0.25">
      <c r="I9560" s="111"/>
      <c r="J9560" s="111"/>
      <c r="K9560" s="111"/>
      <c r="L9560" s="111"/>
      <c r="M9560" s="111"/>
      <c r="N9560" s="111"/>
      <c r="O9560" s="112"/>
      <c r="AF9560" s="109"/>
      <c r="AG9560" s="109"/>
      <c r="AH9560" s="109"/>
      <c r="AN9560" s="109"/>
      <c r="AO9560" s="109"/>
      <c r="AP9560" s="109"/>
      <c r="BF9560" s="305"/>
      <c r="BG9560" s="305"/>
      <c r="BJ9560" s="344"/>
      <c r="BK9560" s="344"/>
      <c r="BS9560" s="305"/>
      <c r="BT9560" s="305"/>
      <c r="BU9560" s="305"/>
      <c r="BV9560" s="305"/>
      <c r="BW9560" s="305"/>
      <c r="BX9560" s="305"/>
      <c r="BY9560" s="305"/>
      <c r="BZ9560" s="305"/>
      <c r="CA9560" s="305"/>
      <c r="CE9560" s="110"/>
    </row>
    <row r="9561" spans="9:83" s="108" customFormat="1" x14ac:dyDescent="0.25">
      <c r="I9561" s="111"/>
      <c r="J9561" s="111"/>
      <c r="K9561" s="111"/>
      <c r="L9561" s="111"/>
      <c r="M9561" s="111"/>
      <c r="N9561" s="111"/>
      <c r="O9561" s="112"/>
      <c r="AF9561" s="109"/>
      <c r="AG9561" s="109"/>
      <c r="AH9561" s="109"/>
      <c r="AN9561" s="109"/>
      <c r="AO9561" s="109"/>
      <c r="AP9561" s="109"/>
      <c r="BF9561" s="305"/>
      <c r="BG9561" s="305"/>
      <c r="BJ9561" s="344"/>
      <c r="BK9561" s="344"/>
      <c r="BS9561" s="305"/>
      <c r="BT9561" s="305"/>
      <c r="BU9561" s="305"/>
      <c r="BV9561" s="305"/>
      <c r="BW9561" s="305"/>
      <c r="BX9561" s="305"/>
      <c r="BY9561" s="305"/>
      <c r="BZ9561" s="305"/>
      <c r="CA9561" s="305"/>
      <c r="CE9561" s="110"/>
    </row>
    <row r="9562" spans="9:83" s="108" customFormat="1" x14ac:dyDescent="0.25">
      <c r="I9562" s="111"/>
      <c r="J9562" s="111"/>
      <c r="K9562" s="111"/>
      <c r="L9562" s="111"/>
      <c r="M9562" s="111"/>
      <c r="N9562" s="111"/>
      <c r="O9562" s="112"/>
      <c r="AF9562" s="109"/>
      <c r="AG9562" s="109"/>
      <c r="AH9562" s="109"/>
      <c r="AN9562" s="109"/>
      <c r="AO9562" s="109"/>
      <c r="AP9562" s="109"/>
      <c r="BF9562" s="305"/>
      <c r="BG9562" s="305"/>
      <c r="BJ9562" s="344"/>
      <c r="BK9562" s="344"/>
      <c r="BS9562" s="305"/>
      <c r="BT9562" s="305"/>
      <c r="BU9562" s="305"/>
      <c r="BV9562" s="305"/>
      <c r="BW9562" s="305"/>
      <c r="BX9562" s="305"/>
      <c r="BY9562" s="305"/>
      <c r="BZ9562" s="305"/>
      <c r="CA9562" s="305"/>
      <c r="CE9562" s="110"/>
    </row>
    <row r="9563" spans="9:83" s="108" customFormat="1" x14ac:dyDescent="0.25">
      <c r="I9563" s="111"/>
      <c r="J9563" s="111"/>
      <c r="K9563" s="111"/>
      <c r="L9563" s="111"/>
      <c r="M9563" s="111"/>
      <c r="N9563" s="111"/>
      <c r="O9563" s="112"/>
      <c r="AF9563" s="109"/>
      <c r="AG9563" s="109"/>
      <c r="AH9563" s="109"/>
      <c r="AN9563" s="109"/>
      <c r="AO9563" s="109"/>
      <c r="AP9563" s="109"/>
      <c r="BF9563" s="305"/>
      <c r="BG9563" s="305"/>
      <c r="BJ9563" s="344"/>
      <c r="BK9563" s="344"/>
      <c r="BS9563" s="305"/>
      <c r="BT9563" s="305"/>
      <c r="BU9563" s="305"/>
      <c r="BV9563" s="305"/>
      <c r="BW9563" s="305"/>
      <c r="BX9563" s="305"/>
      <c r="BY9563" s="305"/>
      <c r="BZ9563" s="305"/>
      <c r="CA9563" s="305"/>
      <c r="CE9563" s="110"/>
    </row>
    <row r="9564" spans="9:83" s="108" customFormat="1" x14ac:dyDescent="0.25">
      <c r="I9564" s="111"/>
      <c r="J9564" s="111"/>
      <c r="K9564" s="111"/>
      <c r="L9564" s="111"/>
      <c r="M9564" s="111"/>
      <c r="N9564" s="111"/>
      <c r="O9564" s="112"/>
      <c r="AF9564" s="109"/>
      <c r="AG9564" s="109"/>
      <c r="AH9564" s="109"/>
      <c r="AN9564" s="109"/>
      <c r="AO9564" s="109"/>
      <c r="AP9564" s="109"/>
      <c r="BF9564" s="305"/>
      <c r="BG9564" s="305"/>
      <c r="BJ9564" s="344"/>
      <c r="BK9564" s="344"/>
      <c r="BS9564" s="305"/>
      <c r="BT9564" s="305"/>
      <c r="BU9564" s="305"/>
      <c r="BV9564" s="305"/>
      <c r="BW9564" s="305"/>
      <c r="BX9564" s="305"/>
      <c r="BY9564" s="305"/>
      <c r="BZ9564" s="305"/>
      <c r="CA9564" s="305"/>
      <c r="CE9564" s="110"/>
    </row>
    <row r="9565" spans="9:83" s="108" customFormat="1" x14ac:dyDescent="0.25">
      <c r="I9565" s="111"/>
      <c r="J9565" s="111"/>
      <c r="K9565" s="111"/>
      <c r="L9565" s="111"/>
      <c r="M9565" s="111"/>
      <c r="N9565" s="111"/>
      <c r="O9565" s="112"/>
      <c r="AF9565" s="109"/>
      <c r="AG9565" s="109"/>
      <c r="AH9565" s="109"/>
      <c r="AN9565" s="109"/>
      <c r="AO9565" s="109"/>
      <c r="AP9565" s="109"/>
      <c r="BF9565" s="305"/>
      <c r="BG9565" s="305"/>
      <c r="BJ9565" s="344"/>
      <c r="BK9565" s="344"/>
      <c r="BS9565" s="305"/>
      <c r="BT9565" s="305"/>
      <c r="BU9565" s="305"/>
      <c r="BV9565" s="305"/>
      <c r="BW9565" s="305"/>
      <c r="BX9565" s="305"/>
      <c r="BY9565" s="305"/>
      <c r="BZ9565" s="305"/>
      <c r="CA9565" s="305"/>
      <c r="CE9565" s="110"/>
    </row>
    <row r="9566" spans="9:83" s="108" customFormat="1" x14ac:dyDescent="0.25">
      <c r="I9566" s="111"/>
      <c r="J9566" s="111"/>
      <c r="K9566" s="111"/>
      <c r="L9566" s="111"/>
      <c r="M9566" s="111"/>
      <c r="N9566" s="111"/>
      <c r="O9566" s="112"/>
      <c r="AF9566" s="109"/>
      <c r="AG9566" s="109"/>
      <c r="AH9566" s="109"/>
      <c r="AN9566" s="109"/>
      <c r="AO9566" s="109"/>
      <c r="AP9566" s="109"/>
      <c r="BF9566" s="305"/>
      <c r="BG9566" s="305"/>
      <c r="BJ9566" s="344"/>
      <c r="BK9566" s="344"/>
      <c r="BS9566" s="305"/>
      <c r="BT9566" s="305"/>
      <c r="BU9566" s="305"/>
      <c r="BV9566" s="305"/>
      <c r="BW9566" s="305"/>
      <c r="BX9566" s="305"/>
      <c r="BY9566" s="305"/>
      <c r="BZ9566" s="305"/>
      <c r="CA9566" s="305"/>
      <c r="CE9566" s="110"/>
    </row>
    <row r="9567" spans="9:83" s="108" customFormat="1" x14ac:dyDescent="0.25">
      <c r="I9567" s="111"/>
      <c r="J9567" s="111"/>
      <c r="K9567" s="111"/>
      <c r="L9567" s="111"/>
      <c r="M9567" s="111"/>
      <c r="N9567" s="111"/>
      <c r="O9567" s="112"/>
      <c r="AF9567" s="109"/>
      <c r="AG9567" s="109"/>
      <c r="AH9567" s="109"/>
      <c r="AN9567" s="109"/>
      <c r="AO9567" s="109"/>
      <c r="AP9567" s="109"/>
      <c r="BF9567" s="305"/>
      <c r="BG9567" s="305"/>
      <c r="BJ9567" s="344"/>
      <c r="BK9567" s="344"/>
      <c r="BS9567" s="305"/>
      <c r="BT9567" s="305"/>
      <c r="BU9567" s="305"/>
      <c r="BV9567" s="305"/>
      <c r="BW9567" s="305"/>
      <c r="BX9567" s="305"/>
      <c r="BY9567" s="305"/>
      <c r="BZ9567" s="305"/>
      <c r="CA9567" s="305"/>
      <c r="CE9567" s="110"/>
    </row>
    <row r="9568" spans="9:83" s="108" customFormat="1" x14ac:dyDescent="0.25">
      <c r="I9568" s="111"/>
      <c r="J9568" s="111"/>
      <c r="K9568" s="111"/>
      <c r="L9568" s="111"/>
      <c r="M9568" s="111"/>
      <c r="N9568" s="111"/>
      <c r="O9568" s="112"/>
      <c r="AF9568" s="109"/>
      <c r="AG9568" s="109"/>
      <c r="AH9568" s="109"/>
      <c r="AN9568" s="109"/>
      <c r="AO9568" s="109"/>
      <c r="AP9568" s="109"/>
      <c r="BF9568" s="305"/>
      <c r="BG9568" s="305"/>
      <c r="BJ9568" s="344"/>
      <c r="BK9568" s="344"/>
      <c r="BS9568" s="305"/>
      <c r="BT9568" s="305"/>
      <c r="BU9568" s="305"/>
      <c r="BV9568" s="305"/>
      <c r="BW9568" s="305"/>
      <c r="BX9568" s="305"/>
      <c r="BY9568" s="305"/>
      <c r="BZ9568" s="305"/>
      <c r="CA9568" s="305"/>
      <c r="CE9568" s="110"/>
    </row>
    <row r="9569" spans="9:83" s="108" customFormat="1" x14ac:dyDescent="0.25">
      <c r="I9569" s="111"/>
      <c r="J9569" s="111"/>
      <c r="K9569" s="111"/>
      <c r="L9569" s="111"/>
      <c r="M9569" s="111"/>
      <c r="N9569" s="111"/>
      <c r="O9569" s="112"/>
      <c r="AF9569" s="109"/>
      <c r="AG9569" s="109"/>
      <c r="AH9569" s="109"/>
      <c r="AN9569" s="109"/>
      <c r="AO9569" s="109"/>
      <c r="AP9569" s="109"/>
      <c r="BF9569" s="305"/>
      <c r="BG9569" s="305"/>
      <c r="BJ9569" s="344"/>
      <c r="BK9569" s="344"/>
      <c r="BS9569" s="305"/>
      <c r="BT9569" s="305"/>
      <c r="BU9569" s="305"/>
      <c r="BV9569" s="305"/>
      <c r="BW9569" s="305"/>
      <c r="BX9569" s="305"/>
      <c r="BY9569" s="305"/>
      <c r="BZ9569" s="305"/>
      <c r="CA9569" s="305"/>
      <c r="CE9569" s="110"/>
    </row>
    <row r="9570" spans="9:83" s="108" customFormat="1" x14ac:dyDescent="0.25">
      <c r="I9570" s="111"/>
      <c r="J9570" s="111"/>
      <c r="K9570" s="111"/>
      <c r="L9570" s="111"/>
      <c r="M9570" s="111"/>
      <c r="N9570" s="111"/>
      <c r="O9570" s="112"/>
      <c r="AF9570" s="109"/>
      <c r="AG9570" s="109"/>
      <c r="AH9570" s="109"/>
      <c r="AN9570" s="109"/>
      <c r="AO9570" s="109"/>
      <c r="AP9570" s="109"/>
      <c r="BF9570" s="305"/>
      <c r="BG9570" s="305"/>
      <c r="BJ9570" s="344"/>
      <c r="BK9570" s="344"/>
      <c r="BS9570" s="305"/>
      <c r="BT9570" s="305"/>
      <c r="BU9570" s="305"/>
      <c r="BV9570" s="305"/>
      <c r="BW9570" s="305"/>
      <c r="BX9570" s="305"/>
      <c r="BY9570" s="305"/>
      <c r="BZ9570" s="305"/>
      <c r="CA9570" s="305"/>
      <c r="CE9570" s="110"/>
    </row>
    <row r="9571" spans="9:83" s="108" customFormat="1" x14ac:dyDescent="0.25">
      <c r="I9571" s="111"/>
      <c r="J9571" s="111"/>
      <c r="K9571" s="111"/>
      <c r="L9571" s="111"/>
      <c r="M9571" s="111"/>
      <c r="N9571" s="111"/>
      <c r="O9571" s="112"/>
      <c r="AF9571" s="109"/>
      <c r="AG9571" s="109"/>
      <c r="AH9571" s="109"/>
      <c r="AN9571" s="109"/>
      <c r="AO9571" s="109"/>
      <c r="AP9571" s="109"/>
      <c r="BF9571" s="305"/>
      <c r="BG9571" s="305"/>
      <c r="BJ9571" s="344"/>
      <c r="BK9571" s="344"/>
      <c r="BS9571" s="305"/>
      <c r="BT9571" s="305"/>
      <c r="BU9571" s="305"/>
      <c r="BV9571" s="305"/>
      <c r="BW9571" s="305"/>
      <c r="BX9571" s="305"/>
      <c r="BY9571" s="305"/>
      <c r="BZ9571" s="305"/>
      <c r="CA9571" s="305"/>
      <c r="CE9571" s="110"/>
    </row>
    <row r="9572" spans="9:83" s="108" customFormat="1" x14ac:dyDescent="0.25">
      <c r="I9572" s="111"/>
      <c r="J9572" s="111"/>
      <c r="K9572" s="111"/>
      <c r="L9572" s="111"/>
      <c r="M9572" s="111"/>
      <c r="N9572" s="111"/>
      <c r="O9572" s="112"/>
      <c r="AF9572" s="109"/>
      <c r="AG9572" s="109"/>
      <c r="AH9572" s="109"/>
      <c r="AN9572" s="109"/>
      <c r="AO9572" s="109"/>
      <c r="AP9572" s="109"/>
      <c r="BF9572" s="305"/>
      <c r="BG9572" s="305"/>
      <c r="BJ9572" s="344"/>
      <c r="BK9572" s="344"/>
      <c r="BS9572" s="305"/>
      <c r="BT9572" s="305"/>
      <c r="BU9572" s="305"/>
      <c r="BV9572" s="305"/>
      <c r="BW9572" s="305"/>
      <c r="BX9572" s="305"/>
      <c r="BY9572" s="305"/>
      <c r="BZ9572" s="305"/>
      <c r="CA9572" s="305"/>
      <c r="CE9572" s="110"/>
    </row>
    <row r="9573" spans="9:83" s="108" customFormat="1" x14ac:dyDescent="0.25">
      <c r="I9573" s="111"/>
      <c r="J9573" s="111"/>
      <c r="K9573" s="111"/>
      <c r="L9573" s="111"/>
      <c r="M9573" s="111"/>
      <c r="N9573" s="111"/>
      <c r="O9573" s="112"/>
      <c r="AF9573" s="109"/>
      <c r="AG9573" s="109"/>
      <c r="AH9573" s="109"/>
      <c r="AN9573" s="109"/>
      <c r="AO9573" s="109"/>
      <c r="AP9573" s="109"/>
      <c r="BF9573" s="305"/>
      <c r="BG9573" s="305"/>
      <c r="BJ9573" s="344"/>
      <c r="BK9573" s="344"/>
      <c r="BS9573" s="305"/>
      <c r="BT9573" s="305"/>
      <c r="BU9573" s="305"/>
      <c r="BV9573" s="305"/>
      <c r="BW9573" s="305"/>
      <c r="BX9573" s="305"/>
      <c r="BY9573" s="305"/>
      <c r="BZ9573" s="305"/>
      <c r="CA9573" s="305"/>
      <c r="CE9573" s="110"/>
    </row>
    <row r="9574" spans="9:83" s="108" customFormat="1" x14ac:dyDescent="0.25">
      <c r="I9574" s="111"/>
      <c r="J9574" s="111"/>
      <c r="K9574" s="111"/>
      <c r="L9574" s="111"/>
      <c r="M9574" s="111"/>
      <c r="N9574" s="111"/>
      <c r="O9574" s="112"/>
      <c r="AF9574" s="109"/>
      <c r="AG9574" s="109"/>
      <c r="AH9574" s="109"/>
      <c r="AN9574" s="109"/>
      <c r="AO9574" s="109"/>
      <c r="AP9574" s="109"/>
      <c r="BF9574" s="305"/>
      <c r="BG9574" s="305"/>
      <c r="BJ9574" s="344"/>
      <c r="BK9574" s="344"/>
      <c r="BS9574" s="305"/>
      <c r="BT9574" s="305"/>
      <c r="BU9574" s="305"/>
      <c r="BV9574" s="305"/>
      <c r="BW9574" s="305"/>
      <c r="BX9574" s="305"/>
      <c r="BY9574" s="305"/>
      <c r="BZ9574" s="305"/>
      <c r="CA9574" s="305"/>
      <c r="CE9574" s="110"/>
    </row>
    <row r="9575" spans="9:83" s="108" customFormat="1" x14ac:dyDescent="0.25">
      <c r="I9575" s="111"/>
      <c r="J9575" s="111"/>
      <c r="K9575" s="111"/>
      <c r="L9575" s="111"/>
      <c r="M9575" s="111"/>
      <c r="N9575" s="111"/>
      <c r="O9575" s="112"/>
      <c r="AF9575" s="109"/>
      <c r="AG9575" s="109"/>
      <c r="AH9575" s="109"/>
      <c r="AN9575" s="109"/>
      <c r="AO9575" s="109"/>
      <c r="AP9575" s="109"/>
      <c r="BF9575" s="305"/>
      <c r="BG9575" s="305"/>
      <c r="BJ9575" s="344"/>
      <c r="BK9575" s="344"/>
      <c r="BS9575" s="305"/>
      <c r="BT9575" s="305"/>
      <c r="BU9575" s="305"/>
      <c r="BV9575" s="305"/>
      <c r="BW9575" s="305"/>
      <c r="BX9575" s="305"/>
      <c r="BY9575" s="305"/>
      <c r="BZ9575" s="305"/>
      <c r="CA9575" s="305"/>
      <c r="CE9575" s="110"/>
    </row>
    <row r="9576" spans="9:83" s="108" customFormat="1" x14ac:dyDescent="0.25">
      <c r="I9576" s="111"/>
      <c r="J9576" s="111"/>
      <c r="K9576" s="111"/>
      <c r="L9576" s="111"/>
      <c r="M9576" s="111"/>
      <c r="N9576" s="111"/>
      <c r="O9576" s="112"/>
      <c r="AF9576" s="109"/>
      <c r="AG9576" s="109"/>
      <c r="AH9576" s="109"/>
      <c r="AN9576" s="109"/>
      <c r="AO9576" s="109"/>
      <c r="AP9576" s="109"/>
      <c r="BF9576" s="305"/>
      <c r="BG9576" s="305"/>
      <c r="BJ9576" s="344"/>
      <c r="BK9576" s="344"/>
      <c r="BS9576" s="305"/>
      <c r="BT9576" s="305"/>
      <c r="BU9576" s="305"/>
      <c r="BV9576" s="305"/>
      <c r="BW9576" s="305"/>
      <c r="BX9576" s="305"/>
      <c r="BY9576" s="305"/>
      <c r="BZ9576" s="305"/>
      <c r="CA9576" s="305"/>
      <c r="CE9576" s="110"/>
    </row>
    <row r="9577" spans="9:83" s="108" customFormat="1" x14ac:dyDescent="0.25">
      <c r="I9577" s="111"/>
      <c r="J9577" s="111"/>
      <c r="K9577" s="111"/>
      <c r="L9577" s="111"/>
      <c r="M9577" s="111"/>
      <c r="N9577" s="111"/>
      <c r="O9577" s="112"/>
      <c r="AF9577" s="109"/>
      <c r="AG9577" s="109"/>
      <c r="AH9577" s="109"/>
      <c r="AN9577" s="109"/>
      <c r="AO9577" s="109"/>
      <c r="AP9577" s="109"/>
      <c r="BF9577" s="305"/>
      <c r="BG9577" s="305"/>
      <c r="BJ9577" s="344"/>
      <c r="BK9577" s="344"/>
      <c r="BS9577" s="305"/>
      <c r="BT9577" s="305"/>
      <c r="BU9577" s="305"/>
      <c r="BV9577" s="305"/>
      <c r="BW9577" s="305"/>
      <c r="BX9577" s="305"/>
      <c r="BY9577" s="305"/>
      <c r="BZ9577" s="305"/>
      <c r="CA9577" s="305"/>
      <c r="CE9577" s="110"/>
    </row>
    <row r="9578" spans="9:83" s="108" customFormat="1" x14ac:dyDescent="0.25">
      <c r="I9578" s="111"/>
      <c r="J9578" s="111"/>
      <c r="K9578" s="111"/>
      <c r="L9578" s="111"/>
      <c r="M9578" s="111"/>
      <c r="N9578" s="111"/>
      <c r="O9578" s="112"/>
      <c r="AF9578" s="109"/>
      <c r="AG9578" s="109"/>
      <c r="AH9578" s="109"/>
      <c r="AN9578" s="109"/>
      <c r="AO9578" s="109"/>
      <c r="AP9578" s="109"/>
      <c r="BF9578" s="305"/>
      <c r="BG9578" s="305"/>
      <c r="BJ9578" s="344"/>
      <c r="BK9578" s="344"/>
      <c r="BS9578" s="305"/>
      <c r="BT9578" s="305"/>
      <c r="BU9578" s="305"/>
      <c r="BV9578" s="305"/>
      <c r="BW9578" s="305"/>
      <c r="BX9578" s="305"/>
      <c r="BY9578" s="305"/>
      <c r="BZ9578" s="305"/>
      <c r="CA9578" s="305"/>
      <c r="CE9578" s="110"/>
    </row>
    <row r="9579" spans="9:83" s="108" customFormat="1" x14ac:dyDescent="0.25">
      <c r="I9579" s="111"/>
      <c r="J9579" s="111"/>
      <c r="K9579" s="111"/>
      <c r="L9579" s="111"/>
      <c r="M9579" s="111"/>
      <c r="N9579" s="111"/>
      <c r="O9579" s="112"/>
      <c r="AF9579" s="109"/>
      <c r="AG9579" s="109"/>
      <c r="AH9579" s="109"/>
      <c r="AN9579" s="109"/>
      <c r="AO9579" s="109"/>
      <c r="AP9579" s="109"/>
      <c r="BF9579" s="305"/>
      <c r="BG9579" s="305"/>
      <c r="BJ9579" s="344"/>
      <c r="BK9579" s="344"/>
      <c r="BS9579" s="305"/>
      <c r="BT9579" s="305"/>
      <c r="BU9579" s="305"/>
      <c r="BV9579" s="305"/>
      <c r="BW9579" s="305"/>
      <c r="BX9579" s="305"/>
      <c r="BY9579" s="305"/>
      <c r="BZ9579" s="305"/>
      <c r="CA9579" s="305"/>
      <c r="CE9579" s="110"/>
    </row>
    <row r="9580" spans="9:83" s="108" customFormat="1" x14ac:dyDescent="0.25">
      <c r="I9580" s="111"/>
      <c r="J9580" s="111"/>
      <c r="K9580" s="111"/>
      <c r="L9580" s="111"/>
      <c r="M9580" s="111"/>
      <c r="N9580" s="111"/>
      <c r="O9580" s="112"/>
      <c r="AF9580" s="109"/>
      <c r="AG9580" s="109"/>
      <c r="AH9580" s="109"/>
      <c r="AN9580" s="109"/>
      <c r="AO9580" s="109"/>
      <c r="AP9580" s="109"/>
      <c r="BF9580" s="305"/>
      <c r="BG9580" s="305"/>
      <c r="BJ9580" s="344"/>
      <c r="BK9580" s="344"/>
      <c r="BS9580" s="305"/>
      <c r="BT9580" s="305"/>
      <c r="BU9580" s="305"/>
      <c r="BV9580" s="305"/>
      <c r="BW9580" s="305"/>
      <c r="BX9580" s="305"/>
      <c r="BY9580" s="305"/>
      <c r="BZ9580" s="305"/>
      <c r="CA9580" s="305"/>
      <c r="CE9580" s="110"/>
    </row>
    <row r="9581" spans="9:83" s="108" customFormat="1" x14ac:dyDescent="0.25">
      <c r="I9581" s="111"/>
      <c r="J9581" s="111"/>
      <c r="K9581" s="111"/>
      <c r="L9581" s="111"/>
      <c r="M9581" s="111"/>
      <c r="N9581" s="111"/>
      <c r="O9581" s="112"/>
      <c r="AF9581" s="109"/>
      <c r="AG9581" s="109"/>
      <c r="AH9581" s="109"/>
      <c r="AN9581" s="109"/>
      <c r="AO9581" s="109"/>
      <c r="AP9581" s="109"/>
      <c r="BF9581" s="305"/>
      <c r="BG9581" s="305"/>
      <c r="BJ9581" s="344"/>
      <c r="BK9581" s="344"/>
      <c r="BS9581" s="305"/>
      <c r="BT9581" s="305"/>
      <c r="BU9581" s="305"/>
      <c r="BV9581" s="305"/>
      <c r="BW9581" s="305"/>
      <c r="BX9581" s="305"/>
      <c r="BY9581" s="305"/>
      <c r="BZ9581" s="305"/>
      <c r="CA9581" s="305"/>
      <c r="CE9581" s="110"/>
    </row>
    <row r="9582" spans="9:83" s="108" customFormat="1" x14ac:dyDescent="0.25">
      <c r="I9582" s="111"/>
      <c r="J9582" s="111"/>
      <c r="K9582" s="111"/>
      <c r="L9582" s="111"/>
      <c r="M9582" s="111"/>
      <c r="N9582" s="111"/>
      <c r="O9582" s="112"/>
      <c r="AF9582" s="109"/>
      <c r="AG9582" s="109"/>
      <c r="AH9582" s="109"/>
      <c r="AN9582" s="109"/>
      <c r="AO9582" s="109"/>
      <c r="AP9582" s="109"/>
      <c r="BF9582" s="305"/>
      <c r="BG9582" s="305"/>
      <c r="BJ9582" s="344"/>
      <c r="BK9582" s="344"/>
      <c r="BS9582" s="305"/>
      <c r="BT9582" s="305"/>
      <c r="BU9582" s="305"/>
      <c r="BV9582" s="305"/>
      <c r="BW9582" s="305"/>
      <c r="BX9582" s="305"/>
      <c r="BY9582" s="305"/>
      <c r="BZ9582" s="305"/>
      <c r="CA9582" s="305"/>
      <c r="CE9582" s="110"/>
    </row>
    <row r="9583" spans="9:83" s="108" customFormat="1" x14ac:dyDescent="0.25">
      <c r="I9583" s="111"/>
      <c r="J9583" s="111"/>
      <c r="K9583" s="111"/>
      <c r="L9583" s="111"/>
      <c r="M9583" s="111"/>
      <c r="N9583" s="111"/>
      <c r="O9583" s="112"/>
      <c r="AF9583" s="109"/>
      <c r="AG9583" s="109"/>
      <c r="AH9583" s="109"/>
      <c r="AN9583" s="109"/>
      <c r="AO9583" s="109"/>
      <c r="AP9583" s="109"/>
      <c r="BF9583" s="305"/>
      <c r="BG9583" s="305"/>
      <c r="BJ9583" s="344"/>
      <c r="BK9583" s="344"/>
      <c r="BS9583" s="305"/>
      <c r="BT9583" s="305"/>
      <c r="BU9583" s="305"/>
      <c r="BV9583" s="305"/>
      <c r="BW9583" s="305"/>
      <c r="BX9583" s="305"/>
      <c r="BY9583" s="305"/>
      <c r="BZ9583" s="305"/>
      <c r="CA9583" s="305"/>
      <c r="CE9583" s="110"/>
    </row>
    <row r="9584" spans="9:83" s="108" customFormat="1" x14ac:dyDescent="0.25">
      <c r="I9584" s="111"/>
      <c r="J9584" s="111"/>
      <c r="K9584" s="111"/>
      <c r="L9584" s="111"/>
      <c r="M9584" s="111"/>
      <c r="N9584" s="111"/>
      <c r="O9584" s="112"/>
      <c r="AF9584" s="109"/>
      <c r="AG9584" s="109"/>
      <c r="AH9584" s="109"/>
      <c r="AN9584" s="109"/>
      <c r="AO9584" s="109"/>
      <c r="AP9584" s="109"/>
      <c r="BF9584" s="305"/>
      <c r="BG9584" s="305"/>
      <c r="BJ9584" s="344"/>
      <c r="BK9584" s="344"/>
      <c r="BS9584" s="305"/>
      <c r="BT9584" s="305"/>
      <c r="BU9584" s="305"/>
      <c r="BV9584" s="305"/>
      <c r="BW9584" s="305"/>
      <c r="BX9584" s="305"/>
      <c r="BY9584" s="305"/>
      <c r="BZ9584" s="305"/>
      <c r="CA9584" s="305"/>
      <c r="CE9584" s="110"/>
    </row>
    <row r="9585" spans="9:83" s="108" customFormat="1" x14ac:dyDescent="0.25">
      <c r="I9585" s="111"/>
      <c r="J9585" s="111"/>
      <c r="K9585" s="111"/>
      <c r="L9585" s="111"/>
      <c r="M9585" s="111"/>
      <c r="N9585" s="111"/>
      <c r="O9585" s="112"/>
      <c r="AF9585" s="109"/>
      <c r="AG9585" s="109"/>
      <c r="AH9585" s="109"/>
      <c r="AN9585" s="109"/>
      <c r="AO9585" s="109"/>
      <c r="AP9585" s="109"/>
      <c r="BF9585" s="305"/>
      <c r="BG9585" s="305"/>
      <c r="BJ9585" s="344"/>
      <c r="BK9585" s="344"/>
      <c r="BS9585" s="305"/>
      <c r="BT9585" s="305"/>
      <c r="BU9585" s="305"/>
      <c r="BV9585" s="305"/>
      <c r="BW9585" s="305"/>
      <c r="BX9585" s="305"/>
      <c r="BY9585" s="305"/>
      <c r="BZ9585" s="305"/>
      <c r="CA9585" s="305"/>
      <c r="CE9585" s="110"/>
    </row>
    <row r="9586" spans="9:83" s="108" customFormat="1" x14ac:dyDescent="0.25">
      <c r="I9586" s="111"/>
      <c r="J9586" s="111"/>
      <c r="K9586" s="111"/>
      <c r="L9586" s="111"/>
      <c r="M9586" s="111"/>
      <c r="N9586" s="111"/>
      <c r="O9586" s="112"/>
      <c r="AF9586" s="109"/>
      <c r="AG9586" s="109"/>
      <c r="AH9586" s="109"/>
      <c r="AN9586" s="109"/>
      <c r="AO9586" s="109"/>
      <c r="AP9586" s="109"/>
      <c r="BF9586" s="305"/>
      <c r="BG9586" s="305"/>
      <c r="BJ9586" s="344"/>
      <c r="BK9586" s="344"/>
      <c r="BS9586" s="305"/>
      <c r="BT9586" s="305"/>
      <c r="BU9586" s="305"/>
      <c r="BV9586" s="305"/>
      <c r="BW9586" s="305"/>
      <c r="BX9586" s="305"/>
      <c r="BY9586" s="305"/>
      <c r="BZ9586" s="305"/>
      <c r="CA9586" s="305"/>
      <c r="CE9586" s="110"/>
    </row>
    <row r="9587" spans="9:83" s="108" customFormat="1" x14ac:dyDescent="0.25">
      <c r="I9587" s="111"/>
      <c r="J9587" s="111"/>
      <c r="K9587" s="111"/>
      <c r="L9587" s="111"/>
      <c r="M9587" s="111"/>
      <c r="N9587" s="111"/>
      <c r="O9587" s="112"/>
      <c r="AF9587" s="109"/>
      <c r="AG9587" s="109"/>
      <c r="AH9587" s="109"/>
      <c r="AN9587" s="109"/>
      <c r="AO9587" s="109"/>
      <c r="AP9587" s="109"/>
      <c r="BF9587" s="305"/>
      <c r="BG9587" s="305"/>
      <c r="BJ9587" s="344"/>
      <c r="BK9587" s="344"/>
      <c r="BS9587" s="305"/>
      <c r="BT9587" s="305"/>
      <c r="BU9587" s="305"/>
      <c r="BV9587" s="305"/>
      <c r="BW9587" s="305"/>
      <c r="BX9587" s="305"/>
      <c r="BY9587" s="305"/>
      <c r="BZ9587" s="305"/>
      <c r="CA9587" s="305"/>
      <c r="CE9587" s="110"/>
    </row>
    <row r="9588" spans="9:83" s="108" customFormat="1" x14ac:dyDescent="0.25">
      <c r="I9588" s="111"/>
      <c r="J9588" s="111"/>
      <c r="K9588" s="111"/>
      <c r="L9588" s="111"/>
      <c r="M9588" s="111"/>
      <c r="N9588" s="111"/>
      <c r="O9588" s="112"/>
      <c r="AF9588" s="109"/>
      <c r="AG9588" s="109"/>
      <c r="AH9588" s="109"/>
      <c r="AN9588" s="109"/>
      <c r="AO9588" s="109"/>
      <c r="AP9588" s="109"/>
      <c r="BF9588" s="305"/>
      <c r="BG9588" s="305"/>
      <c r="BJ9588" s="344"/>
      <c r="BK9588" s="344"/>
      <c r="BS9588" s="305"/>
      <c r="BT9588" s="305"/>
      <c r="BU9588" s="305"/>
      <c r="BV9588" s="305"/>
      <c r="BW9588" s="305"/>
      <c r="BX9588" s="305"/>
      <c r="BY9588" s="305"/>
      <c r="BZ9588" s="305"/>
      <c r="CA9588" s="305"/>
      <c r="CE9588" s="110"/>
    </row>
    <row r="9589" spans="9:83" s="108" customFormat="1" x14ac:dyDescent="0.25">
      <c r="I9589" s="111"/>
      <c r="J9589" s="111"/>
      <c r="K9589" s="111"/>
      <c r="L9589" s="111"/>
      <c r="M9589" s="111"/>
      <c r="N9589" s="111"/>
      <c r="O9589" s="112"/>
      <c r="AF9589" s="109"/>
      <c r="AG9589" s="109"/>
      <c r="AH9589" s="109"/>
      <c r="AN9589" s="109"/>
      <c r="AO9589" s="109"/>
      <c r="AP9589" s="109"/>
      <c r="BF9589" s="305"/>
      <c r="BG9589" s="305"/>
      <c r="BJ9589" s="344"/>
      <c r="BK9589" s="344"/>
      <c r="BS9589" s="305"/>
      <c r="BT9589" s="305"/>
      <c r="BU9589" s="305"/>
      <c r="BV9589" s="305"/>
      <c r="BW9589" s="305"/>
      <c r="BX9589" s="305"/>
      <c r="BY9589" s="305"/>
      <c r="BZ9589" s="305"/>
      <c r="CA9589" s="305"/>
      <c r="CE9589" s="110"/>
    </row>
    <row r="9590" spans="9:83" s="108" customFormat="1" x14ac:dyDescent="0.25">
      <c r="I9590" s="111"/>
      <c r="J9590" s="111"/>
      <c r="K9590" s="111"/>
      <c r="L9590" s="111"/>
      <c r="M9590" s="111"/>
      <c r="N9590" s="111"/>
      <c r="O9590" s="112"/>
      <c r="AF9590" s="109"/>
      <c r="AG9590" s="109"/>
      <c r="AH9590" s="109"/>
      <c r="AN9590" s="109"/>
      <c r="AO9590" s="109"/>
      <c r="AP9590" s="109"/>
      <c r="BF9590" s="305"/>
      <c r="BG9590" s="305"/>
      <c r="BJ9590" s="344"/>
      <c r="BK9590" s="344"/>
      <c r="BS9590" s="305"/>
      <c r="BT9590" s="305"/>
      <c r="BU9590" s="305"/>
      <c r="BV9590" s="305"/>
      <c r="BW9590" s="305"/>
      <c r="BX9590" s="305"/>
      <c r="BY9590" s="305"/>
      <c r="BZ9590" s="305"/>
      <c r="CA9590" s="305"/>
      <c r="CE9590" s="110"/>
    </row>
    <row r="9591" spans="9:83" s="108" customFormat="1" x14ac:dyDescent="0.25">
      <c r="I9591" s="111"/>
      <c r="J9591" s="111"/>
      <c r="K9591" s="111"/>
      <c r="L9591" s="111"/>
      <c r="M9591" s="111"/>
      <c r="N9591" s="111"/>
      <c r="O9591" s="112"/>
      <c r="AF9591" s="109"/>
      <c r="AG9591" s="109"/>
      <c r="AH9591" s="109"/>
      <c r="AN9591" s="109"/>
      <c r="AO9591" s="109"/>
      <c r="AP9591" s="109"/>
      <c r="BF9591" s="305"/>
      <c r="BG9591" s="305"/>
      <c r="BJ9591" s="344"/>
      <c r="BK9591" s="344"/>
      <c r="BS9591" s="305"/>
      <c r="BT9591" s="305"/>
      <c r="BU9591" s="305"/>
      <c r="BV9591" s="305"/>
      <c r="BW9591" s="305"/>
      <c r="BX9591" s="305"/>
      <c r="BY9591" s="305"/>
      <c r="BZ9591" s="305"/>
      <c r="CA9591" s="305"/>
      <c r="CE9591" s="110"/>
    </row>
    <row r="9592" spans="9:83" s="108" customFormat="1" x14ac:dyDescent="0.25">
      <c r="I9592" s="111"/>
      <c r="J9592" s="111"/>
      <c r="K9592" s="111"/>
      <c r="L9592" s="111"/>
      <c r="M9592" s="111"/>
      <c r="N9592" s="111"/>
      <c r="O9592" s="112"/>
      <c r="AF9592" s="109"/>
      <c r="AG9592" s="109"/>
      <c r="AH9592" s="109"/>
      <c r="AN9592" s="109"/>
      <c r="AO9592" s="109"/>
      <c r="AP9592" s="109"/>
      <c r="BF9592" s="305"/>
      <c r="BG9592" s="305"/>
      <c r="BJ9592" s="344"/>
      <c r="BK9592" s="344"/>
      <c r="BS9592" s="305"/>
      <c r="BT9592" s="305"/>
      <c r="BU9592" s="305"/>
      <c r="BV9592" s="305"/>
      <c r="BW9592" s="305"/>
      <c r="BX9592" s="305"/>
      <c r="BY9592" s="305"/>
      <c r="BZ9592" s="305"/>
      <c r="CA9592" s="305"/>
      <c r="CE9592" s="110"/>
    </row>
    <row r="9593" spans="9:83" s="108" customFormat="1" x14ac:dyDescent="0.25">
      <c r="I9593" s="111"/>
      <c r="J9593" s="111"/>
      <c r="K9593" s="111"/>
      <c r="L9593" s="111"/>
      <c r="M9593" s="111"/>
      <c r="N9593" s="111"/>
      <c r="O9593" s="112"/>
      <c r="AF9593" s="109"/>
      <c r="AG9593" s="109"/>
      <c r="AH9593" s="109"/>
      <c r="AN9593" s="109"/>
      <c r="AO9593" s="109"/>
      <c r="AP9593" s="109"/>
      <c r="BF9593" s="305"/>
      <c r="BG9593" s="305"/>
      <c r="BJ9593" s="344"/>
      <c r="BK9593" s="344"/>
      <c r="BS9593" s="305"/>
      <c r="BT9593" s="305"/>
      <c r="BU9593" s="305"/>
      <c r="BV9593" s="305"/>
      <c r="BW9593" s="305"/>
      <c r="BX9593" s="305"/>
      <c r="BY9593" s="305"/>
      <c r="BZ9593" s="305"/>
      <c r="CA9593" s="305"/>
      <c r="CE9593" s="110"/>
    </row>
    <row r="9594" spans="9:83" s="108" customFormat="1" x14ac:dyDescent="0.25">
      <c r="I9594" s="111"/>
      <c r="J9594" s="111"/>
      <c r="K9594" s="111"/>
      <c r="L9594" s="111"/>
      <c r="M9594" s="111"/>
      <c r="N9594" s="111"/>
      <c r="O9594" s="112"/>
      <c r="AF9594" s="109"/>
      <c r="AG9594" s="109"/>
      <c r="AH9594" s="109"/>
      <c r="AN9594" s="109"/>
      <c r="AO9594" s="109"/>
      <c r="AP9594" s="109"/>
      <c r="BF9594" s="305"/>
      <c r="BG9594" s="305"/>
      <c r="BJ9594" s="344"/>
      <c r="BK9594" s="344"/>
      <c r="BS9594" s="305"/>
      <c r="BT9594" s="305"/>
      <c r="BU9594" s="305"/>
      <c r="BV9594" s="305"/>
      <c r="BW9594" s="305"/>
      <c r="BX9594" s="305"/>
      <c r="BY9594" s="305"/>
      <c r="BZ9594" s="305"/>
      <c r="CA9594" s="305"/>
      <c r="CE9594" s="110"/>
    </row>
    <row r="9595" spans="9:83" s="108" customFormat="1" x14ac:dyDescent="0.25">
      <c r="I9595" s="111"/>
      <c r="J9595" s="111"/>
      <c r="K9595" s="111"/>
      <c r="L9595" s="111"/>
      <c r="M9595" s="111"/>
      <c r="N9595" s="111"/>
      <c r="O9595" s="112"/>
      <c r="AF9595" s="109"/>
      <c r="AG9595" s="109"/>
      <c r="AH9595" s="109"/>
      <c r="AN9595" s="109"/>
      <c r="AO9595" s="109"/>
      <c r="AP9595" s="109"/>
      <c r="BF9595" s="305"/>
      <c r="BG9595" s="305"/>
      <c r="BJ9595" s="344"/>
      <c r="BK9595" s="344"/>
      <c r="BS9595" s="305"/>
      <c r="BT9595" s="305"/>
      <c r="BU9595" s="305"/>
      <c r="BV9595" s="305"/>
      <c r="BW9595" s="305"/>
      <c r="BX9595" s="305"/>
      <c r="BY9595" s="305"/>
      <c r="BZ9595" s="305"/>
      <c r="CA9595" s="305"/>
      <c r="CE9595" s="110"/>
    </row>
    <row r="9596" spans="9:83" s="108" customFormat="1" x14ac:dyDescent="0.25">
      <c r="I9596" s="111"/>
      <c r="J9596" s="111"/>
      <c r="K9596" s="111"/>
      <c r="L9596" s="111"/>
      <c r="M9596" s="111"/>
      <c r="N9596" s="111"/>
      <c r="O9596" s="112"/>
      <c r="AF9596" s="109"/>
      <c r="AG9596" s="109"/>
      <c r="AH9596" s="109"/>
      <c r="AN9596" s="109"/>
      <c r="AO9596" s="109"/>
      <c r="AP9596" s="109"/>
      <c r="BF9596" s="305"/>
      <c r="BG9596" s="305"/>
      <c r="BJ9596" s="344"/>
      <c r="BK9596" s="344"/>
      <c r="BS9596" s="305"/>
      <c r="BT9596" s="305"/>
      <c r="BU9596" s="305"/>
      <c r="BV9596" s="305"/>
      <c r="BW9596" s="305"/>
      <c r="BX9596" s="305"/>
      <c r="BY9596" s="305"/>
      <c r="BZ9596" s="305"/>
      <c r="CA9596" s="305"/>
      <c r="CE9596" s="110"/>
    </row>
    <row r="9597" spans="9:83" s="108" customFormat="1" x14ac:dyDescent="0.25">
      <c r="I9597" s="111"/>
      <c r="J9597" s="111"/>
      <c r="K9597" s="111"/>
      <c r="L9597" s="111"/>
      <c r="M9597" s="111"/>
      <c r="N9597" s="111"/>
      <c r="O9597" s="112"/>
      <c r="AF9597" s="109"/>
      <c r="AG9597" s="109"/>
      <c r="AH9597" s="109"/>
      <c r="AN9597" s="109"/>
      <c r="AO9597" s="109"/>
      <c r="AP9597" s="109"/>
      <c r="BF9597" s="305"/>
      <c r="BG9597" s="305"/>
      <c r="BJ9597" s="344"/>
      <c r="BK9597" s="344"/>
      <c r="BS9597" s="305"/>
      <c r="BT9597" s="305"/>
      <c r="BU9597" s="305"/>
      <c r="BV9597" s="305"/>
      <c r="BW9597" s="305"/>
      <c r="BX9597" s="305"/>
      <c r="BY9597" s="305"/>
      <c r="BZ9597" s="305"/>
      <c r="CA9597" s="305"/>
      <c r="CE9597" s="110"/>
    </row>
    <row r="9598" spans="9:83" s="108" customFormat="1" x14ac:dyDescent="0.25">
      <c r="I9598" s="111"/>
      <c r="J9598" s="111"/>
      <c r="K9598" s="111"/>
      <c r="L9598" s="111"/>
      <c r="M9598" s="111"/>
      <c r="N9598" s="111"/>
      <c r="O9598" s="112"/>
      <c r="AF9598" s="109"/>
      <c r="AG9598" s="109"/>
      <c r="AH9598" s="109"/>
      <c r="AN9598" s="109"/>
      <c r="AO9598" s="109"/>
      <c r="AP9598" s="109"/>
      <c r="BF9598" s="305"/>
      <c r="BG9598" s="305"/>
      <c r="BJ9598" s="344"/>
      <c r="BK9598" s="344"/>
      <c r="BS9598" s="305"/>
      <c r="BT9598" s="305"/>
      <c r="BU9598" s="305"/>
      <c r="BV9598" s="305"/>
      <c r="BW9598" s="305"/>
      <c r="BX9598" s="305"/>
      <c r="BY9598" s="305"/>
      <c r="BZ9598" s="305"/>
      <c r="CA9598" s="305"/>
      <c r="CE9598" s="110"/>
    </row>
    <row r="9599" spans="9:83" s="108" customFormat="1" x14ac:dyDescent="0.25">
      <c r="I9599" s="111"/>
      <c r="J9599" s="111"/>
      <c r="K9599" s="111"/>
      <c r="L9599" s="111"/>
      <c r="M9599" s="111"/>
      <c r="N9599" s="111"/>
      <c r="O9599" s="112"/>
      <c r="AF9599" s="109"/>
      <c r="AG9599" s="109"/>
      <c r="AH9599" s="109"/>
      <c r="AN9599" s="109"/>
      <c r="AO9599" s="109"/>
      <c r="AP9599" s="109"/>
      <c r="BF9599" s="305"/>
      <c r="BG9599" s="305"/>
      <c r="BJ9599" s="344"/>
      <c r="BK9599" s="344"/>
      <c r="BS9599" s="305"/>
      <c r="BT9599" s="305"/>
      <c r="BU9599" s="305"/>
      <c r="BV9599" s="305"/>
      <c r="BW9599" s="305"/>
      <c r="BX9599" s="305"/>
      <c r="BY9599" s="305"/>
      <c r="BZ9599" s="305"/>
      <c r="CA9599" s="305"/>
      <c r="CE9599" s="110"/>
    </row>
    <row r="9600" spans="9:83" s="108" customFormat="1" x14ac:dyDescent="0.25">
      <c r="I9600" s="111"/>
      <c r="J9600" s="111"/>
      <c r="K9600" s="111"/>
      <c r="L9600" s="111"/>
      <c r="M9600" s="111"/>
      <c r="N9600" s="111"/>
      <c r="O9600" s="112"/>
      <c r="AF9600" s="109"/>
      <c r="AG9600" s="109"/>
      <c r="AH9600" s="109"/>
      <c r="AN9600" s="109"/>
      <c r="AO9600" s="109"/>
      <c r="AP9600" s="109"/>
      <c r="BF9600" s="305"/>
      <c r="BG9600" s="305"/>
      <c r="BJ9600" s="344"/>
      <c r="BK9600" s="344"/>
      <c r="BS9600" s="305"/>
      <c r="BT9600" s="305"/>
      <c r="BU9600" s="305"/>
      <c r="BV9600" s="305"/>
      <c r="BW9600" s="305"/>
      <c r="BX9600" s="305"/>
      <c r="BY9600" s="305"/>
      <c r="BZ9600" s="305"/>
      <c r="CA9600" s="305"/>
      <c r="CE9600" s="110"/>
    </row>
    <row r="9601" spans="9:83" s="108" customFormat="1" x14ac:dyDescent="0.25">
      <c r="I9601" s="111"/>
      <c r="J9601" s="111"/>
      <c r="K9601" s="111"/>
      <c r="L9601" s="111"/>
      <c r="M9601" s="111"/>
      <c r="N9601" s="111"/>
      <c r="O9601" s="112"/>
      <c r="AF9601" s="109"/>
      <c r="AG9601" s="109"/>
      <c r="AH9601" s="109"/>
      <c r="AN9601" s="109"/>
      <c r="AO9601" s="109"/>
      <c r="AP9601" s="109"/>
      <c r="BF9601" s="305"/>
      <c r="BG9601" s="305"/>
      <c r="BJ9601" s="344"/>
      <c r="BK9601" s="344"/>
      <c r="BS9601" s="305"/>
      <c r="BT9601" s="305"/>
      <c r="BU9601" s="305"/>
      <c r="BV9601" s="305"/>
      <c r="BW9601" s="305"/>
      <c r="BX9601" s="305"/>
      <c r="BY9601" s="305"/>
      <c r="BZ9601" s="305"/>
      <c r="CA9601" s="305"/>
      <c r="CE9601" s="110"/>
    </row>
    <row r="9602" spans="9:83" s="108" customFormat="1" x14ac:dyDescent="0.25">
      <c r="I9602" s="111"/>
      <c r="J9602" s="111"/>
      <c r="K9602" s="111"/>
      <c r="L9602" s="111"/>
      <c r="M9602" s="111"/>
      <c r="N9602" s="111"/>
      <c r="O9602" s="112"/>
      <c r="AF9602" s="109"/>
      <c r="AG9602" s="109"/>
      <c r="AH9602" s="109"/>
      <c r="AN9602" s="109"/>
      <c r="AO9602" s="109"/>
      <c r="AP9602" s="109"/>
      <c r="BF9602" s="305"/>
      <c r="BG9602" s="305"/>
      <c r="BJ9602" s="344"/>
      <c r="BK9602" s="344"/>
      <c r="BS9602" s="305"/>
      <c r="BT9602" s="305"/>
      <c r="BU9602" s="305"/>
      <c r="BV9602" s="305"/>
      <c r="BW9602" s="305"/>
      <c r="BX9602" s="305"/>
      <c r="BY9602" s="305"/>
      <c r="BZ9602" s="305"/>
      <c r="CA9602" s="305"/>
      <c r="CE9602" s="110"/>
    </row>
    <row r="9603" spans="9:83" s="108" customFormat="1" x14ac:dyDescent="0.25">
      <c r="I9603" s="111"/>
      <c r="J9603" s="111"/>
      <c r="K9603" s="111"/>
      <c r="L9603" s="111"/>
      <c r="M9603" s="111"/>
      <c r="N9603" s="111"/>
      <c r="O9603" s="112"/>
      <c r="AF9603" s="109"/>
      <c r="AG9603" s="109"/>
      <c r="AH9603" s="109"/>
      <c r="AN9603" s="109"/>
      <c r="AO9603" s="109"/>
      <c r="AP9603" s="109"/>
      <c r="BF9603" s="305"/>
      <c r="BG9603" s="305"/>
      <c r="BJ9603" s="344"/>
      <c r="BK9603" s="344"/>
      <c r="BS9603" s="305"/>
      <c r="BT9603" s="305"/>
      <c r="BU9603" s="305"/>
      <c r="BV9603" s="305"/>
      <c r="BW9603" s="305"/>
      <c r="BX9603" s="305"/>
      <c r="BY9603" s="305"/>
      <c r="BZ9603" s="305"/>
      <c r="CA9603" s="305"/>
      <c r="CE9603" s="110"/>
    </row>
    <row r="9604" spans="9:83" s="108" customFormat="1" x14ac:dyDescent="0.25">
      <c r="I9604" s="111"/>
      <c r="J9604" s="111"/>
      <c r="K9604" s="111"/>
      <c r="L9604" s="111"/>
      <c r="M9604" s="111"/>
      <c r="N9604" s="111"/>
      <c r="O9604" s="112"/>
      <c r="AF9604" s="109"/>
      <c r="AG9604" s="109"/>
      <c r="AH9604" s="109"/>
      <c r="AN9604" s="109"/>
      <c r="AO9604" s="109"/>
      <c r="AP9604" s="109"/>
      <c r="BF9604" s="305"/>
      <c r="BG9604" s="305"/>
      <c r="BJ9604" s="344"/>
      <c r="BK9604" s="344"/>
      <c r="BS9604" s="305"/>
      <c r="BT9604" s="305"/>
      <c r="BU9604" s="305"/>
      <c r="BV9604" s="305"/>
      <c r="BW9604" s="305"/>
      <c r="BX9604" s="305"/>
      <c r="BY9604" s="305"/>
      <c r="BZ9604" s="305"/>
      <c r="CA9604" s="305"/>
      <c r="CE9604" s="110"/>
    </row>
    <row r="9605" spans="9:83" s="108" customFormat="1" x14ac:dyDescent="0.25">
      <c r="I9605" s="111"/>
      <c r="J9605" s="111"/>
      <c r="K9605" s="111"/>
      <c r="L9605" s="111"/>
      <c r="M9605" s="111"/>
      <c r="N9605" s="111"/>
      <c r="O9605" s="112"/>
      <c r="AF9605" s="109"/>
      <c r="AG9605" s="109"/>
      <c r="AH9605" s="109"/>
      <c r="AN9605" s="109"/>
      <c r="AO9605" s="109"/>
      <c r="AP9605" s="109"/>
      <c r="BF9605" s="305"/>
      <c r="BG9605" s="305"/>
      <c r="BJ9605" s="344"/>
      <c r="BK9605" s="344"/>
      <c r="BS9605" s="305"/>
      <c r="BT9605" s="305"/>
      <c r="BU9605" s="305"/>
      <c r="BV9605" s="305"/>
      <c r="BW9605" s="305"/>
      <c r="BX9605" s="305"/>
      <c r="BY9605" s="305"/>
      <c r="BZ9605" s="305"/>
      <c r="CA9605" s="305"/>
      <c r="CE9605" s="110"/>
    </row>
    <row r="9606" spans="9:83" s="108" customFormat="1" x14ac:dyDescent="0.25">
      <c r="I9606" s="111"/>
      <c r="J9606" s="111"/>
      <c r="K9606" s="111"/>
      <c r="L9606" s="111"/>
      <c r="M9606" s="111"/>
      <c r="N9606" s="111"/>
      <c r="O9606" s="112"/>
      <c r="AF9606" s="109"/>
      <c r="AG9606" s="109"/>
      <c r="AH9606" s="109"/>
      <c r="AN9606" s="109"/>
      <c r="AO9606" s="109"/>
      <c r="AP9606" s="109"/>
      <c r="BF9606" s="305"/>
      <c r="BG9606" s="305"/>
      <c r="BJ9606" s="344"/>
      <c r="BK9606" s="344"/>
      <c r="BS9606" s="305"/>
      <c r="BT9606" s="305"/>
      <c r="BU9606" s="305"/>
      <c r="BV9606" s="305"/>
      <c r="BW9606" s="305"/>
      <c r="BX9606" s="305"/>
      <c r="BY9606" s="305"/>
      <c r="BZ9606" s="305"/>
      <c r="CA9606" s="305"/>
      <c r="CE9606" s="110"/>
    </row>
    <row r="9607" spans="9:83" s="108" customFormat="1" x14ac:dyDescent="0.25">
      <c r="I9607" s="111"/>
      <c r="J9607" s="111"/>
      <c r="K9607" s="111"/>
      <c r="L9607" s="111"/>
      <c r="M9607" s="111"/>
      <c r="N9607" s="111"/>
      <c r="O9607" s="112"/>
      <c r="AF9607" s="109"/>
      <c r="AG9607" s="109"/>
      <c r="AH9607" s="109"/>
      <c r="AN9607" s="109"/>
      <c r="AO9607" s="109"/>
      <c r="AP9607" s="109"/>
      <c r="BF9607" s="305"/>
      <c r="BG9607" s="305"/>
      <c r="BJ9607" s="344"/>
      <c r="BK9607" s="344"/>
      <c r="BS9607" s="305"/>
      <c r="BT9607" s="305"/>
      <c r="BU9607" s="305"/>
      <c r="BV9607" s="305"/>
      <c r="BW9607" s="305"/>
      <c r="BX9607" s="305"/>
      <c r="BY9607" s="305"/>
      <c r="BZ9607" s="305"/>
      <c r="CA9607" s="305"/>
      <c r="CE9607" s="110"/>
    </row>
    <row r="9608" spans="9:83" s="108" customFormat="1" x14ac:dyDescent="0.25">
      <c r="I9608" s="111"/>
      <c r="J9608" s="111"/>
      <c r="K9608" s="111"/>
      <c r="L9608" s="111"/>
      <c r="M9608" s="111"/>
      <c r="N9608" s="111"/>
      <c r="O9608" s="112"/>
      <c r="AF9608" s="109"/>
      <c r="AG9608" s="109"/>
      <c r="AH9608" s="109"/>
      <c r="AN9608" s="109"/>
      <c r="AO9608" s="109"/>
      <c r="AP9608" s="109"/>
      <c r="BF9608" s="305"/>
      <c r="BG9608" s="305"/>
      <c r="BJ9608" s="344"/>
      <c r="BK9608" s="344"/>
      <c r="BS9608" s="305"/>
      <c r="BT9608" s="305"/>
      <c r="BU9608" s="305"/>
      <c r="BV9608" s="305"/>
      <c r="BW9608" s="305"/>
      <c r="BX9608" s="305"/>
      <c r="BY9608" s="305"/>
      <c r="BZ9608" s="305"/>
      <c r="CA9608" s="305"/>
      <c r="CE9608" s="110"/>
    </row>
    <row r="9609" spans="9:83" s="108" customFormat="1" x14ac:dyDescent="0.25">
      <c r="I9609" s="111"/>
      <c r="J9609" s="111"/>
      <c r="K9609" s="111"/>
      <c r="L9609" s="111"/>
      <c r="M9609" s="111"/>
      <c r="N9609" s="111"/>
      <c r="O9609" s="112"/>
      <c r="AF9609" s="109"/>
      <c r="AG9609" s="109"/>
      <c r="AH9609" s="109"/>
      <c r="AN9609" s="109"/>
      <c r="AO9609" s="109"/>
      <c r="AP9609" s="109"/>
      <c r="BF9609" s="305"/>
      <c r="BG9609" s="305"/>
      <c r="BJ9609" s="344"/>
      <c r="BK9609" s="344"/>
      <c r="BS9609" s="305"/>
      <c r="BT9609" s="305"/>
      <c r="BU9609" s="305"/>
      <c r="BV9609" s="305"/>
      <c r="BW9609" s="305"/>
      <c r="BX9609" s="305"/>
      <c r="BY9609" s="305"/>
      <c r="BZ9609" s="305"/>
      <c r="CA9609" s="305"/>
      <c r="CE9609" s="110"/>
    </row>
    <row r="9610" spans="9:83" s="108" customFormat="1" x14ac:dyDescent="0.25">
      <c r="I9610" s="111"/>
      <c r="J9610" s="111"/>
      <c r="K9610" s="111"/>
      <c r="L9610" s="111"/>
      <c r="M9610" s="111"/>
      <c r="N9610" s="111"/>
      <c r="O9610" s="112"/>
      <c r="AF9610" s="109"/>
      <c r="AG9610" s="109"/>
      <c r="AH9610" s="109"/>
      <c r="AN9610" s="109"/>
      <c r="AO9610" s="109"/>
      <c r="AP9610" s="109"/>
      <c r="BF9610" s="305"/>
      <c r="BG9610" s="305"/>
      <c r="BJ9610" s="344"/>
      <c r="BK9610" s="344"/>
      <c r="BS9610" s="305"/>
      <c r="BT9610" s="305"/>
      <c r="BU9610" s="305"/>
      <c r="BV9610" s="305"/>
      <c r="BW9610" s="305"/>
      <c r="BX9610" s="305"/>
      <c r="BY9610" s="305"/>
      <c r="BZ9610" s="305"/>
      <c r="CA9610" s="305"/>
      <c r="CE9610" s="110"/>
    </row>
    <row r="9611" spans="9:83" s="108" customFormat="1" x14ac:dyDescent="0.25">
      <c r="I9611" s="111"/>
      <c r="J9611" s="111"/>
      <c r="K9611" s="111"/>
      <c r="L9611" s="111"/>
      <c r="M9611" s="111"/>
      <c r="N9611" s="111"/>
      <c r="O9611" s="112"/>
      <c r="AF9611" s="109"/>
      <c r="AG9611" s="109"/>
      <c r="AH9611" s="109"/>
      <c r="AN9611" s="109"/>
      <c r="AO9611" s="109"/>
      <c r="AP9611" s="109"/>
      <c r="BF9611" s="305"/>
      <c r="BG9611" s="305"/>
      <c r="BJ9611" s="344"/>
      <c r="BK9611" s="344"/>
      <c r="BS9611" s="305"/>
      <c r="BT9611" s="305"/>
      <c r="BU9611" s="305"/>
      <c r="BV9611" s="305"/>
      <c r="BW9611" s="305"/>
      <c r="BX9611" s="305"/>
      <c r="BY9611" s="305"/>
      <c r="BZ9611" s="305"/>
      <c r="CA9611" s="305"/>
      <c r="CE9611" s="110"/>
    </row>
    <row r="9612" spans="9:83" s="108" customFormat="1" x14ac:dyDescent="0.25">
      <c r="I9612" s="111"/>
      <c r="J9612" s="111"/>
      <c r="K9612" s="111"/>
      <c r="L9612" s="111"/>
      <c r="M9612" s="111"/>
      <c r="N9612" s="111"/>
      <c r="O9612" s="112"/>
      <c r="AF9612" s="109"/>
      <c r="AG9612" s="109"/>
      <c r="AH9612" s="109"/>
      <c r="AN9612" s="109"/>
      <c r="AO9612" s="109"/>
      <c r="AP9612" s="109"/>
      <c r="BF9612" s="305"/>
      <c r="BG9612" s="305"/>
      <c r="BJ9612" s="344"/>
      <c r="BK9612" s="344"/>
      <c r="BS9612" s="305"/>
      <c r="BT9612" s="305"/>
      <c r="BU9612" s="305"/>
      <c r="BV9612" s="305"/>
      <c r="BW9612" s="305"/>
      <c r="BX9612" s="305"/>
      <c r="BY9612" s="305"/>
      <c r="BZ9612" s="305"/>
      <c r="CA9612" s="305"/>
      <c r="CE9612" s="110"/>
    </row>
    <row r="9613" spans="9:83" s="108" customFormat="1" x14ac:dyDescent="0.25">
      <c r="I9613" s="111"/>
      <c r="J9613" s="111"/>
      <c r="K9613" s="111"/>
      <c r="L9613" s="111"/>
      <c r="M9613" s="111"/>
      <c r="N9613" s="111"/>
      <c r="O9613" s="112"/>
      <c r="AF9613" s="109"/>
      <c r="AG9613" s="109"/>
      <c r="AH9613" s="109"/>
      <c r="AN9613" s="109"/>
      <c r="AO9613" s="109"/>
      <c r="AP9613" s="109"/>
      <c r="BF9613" s="305"/>
      <c r="BG9613" s="305"/>
      <c r="BJ9613" s="344"/>
      <c r="BK9613" s="344"/>
      <c r="BS9613" s="305"/>
      <c r="BT9613" s="305"/>
      <c r="BU9613" s="305"/>
      <c r="BV9613" s="305"/>
      <c r="BW9613" s="305"/>
      <c r="BX9613" s="305"/>
      <c r="BY9613" s="305"/>
      <c r="BZ9613" s="305"/>
      <c r="CA9613" s="305"/>
      <c r="CE9613" s="110"/>
    </row>
    <row r="9614" spans="9:83" s="108" customFormat="1" x14ac:dyDescent="0.25">
      <c r="I9614" s="111"/>
      <c r="J9614" s="111"/>
      <c r="K9614" s="111"/>
      <c r="L9614" s="111"/>
      <c r="M9614" s="111"/>
      <c r="N9614" s="111"/>
      <c r="O9614" s="112"/>
      <c r="AF9614" s="109"/>
      <c r="AG9614" s="109"/>
      <c r="AH9614" s="109"/>
      <c r="AN9614" s="109"/>
      <c r="AO9614" s="109"/>
      <c r="AP9614" s="109"/>
      <c r="BF9614" s="305"/>
      <c r="BG9614" s="305"/>
      <c r="BJ9614" s="344"/>
      <c r="BK9614" s="344"/>
      <c r="BS9614" s="305"/>
      <c r="BT9614" s="305"/>
      <c r="BU9614" s="305"/>
      <c r="BV9614" s="305"/>
      <c r="BW9614" s="305"/>
      <c r="BX9614" s="305"/>
      <c r="BY9614" s="305"/>
      <c r="BZ9614" s="305"/>
      <c r="CA9614" s="305"/>
      <c r="CE9614" s="110"/>
    </row>
    <row r="9615" spans="9:83" s="108" customFormat="1" x14ac:dyDescent="0.25">
      <c r="I9615" s="111"/>
      <c r="J9615" s="111"/>
      <c r="K9615" s="111"/>
      <c r="L9615" s="111"/>
      <c r="M9615" s="111"/>
      <c r="N9615" s="111"/>
      <c r="O9615" s="112"/>
      <c r="AF9615" s="109"/>
      <c r="AG9615" s="109"/>
      <c r="AH9615" s="109"/>
      <c r="AN9615" s="109"/>
      <c r="AO9615" s="109"/>
      <c r="AP9615" s="109"/>
      <c r="BF9615" s="305"/>
      <c r="BG9615" s="305"/>
      <c r="BJ9615" s="344"/>
      <c r="BK9615" s="344"/>
      <c r="BS9615" s="305"/>
      <c r="BT9615" s="305"/>
      <c r="BU9615" s="305"/>
      <c r="BV9615" s="305"/>
      <c r="BW9615" s="305"/>
      <c r="BX9615" s="305"/>
      <c r="BY9615" s="305"/>
      <c r="BZ9615" s="305"/>
      <c r="CA9615" s="305"/>
      <c r="CE9615" s="110"/>
    </row>
    <row r="9616" spans="9:83" s="108" customFormat="1" x14ac:dyDescent="0.25">
      <c r="I9616" s="111"/>
      <c r="J9616" s="111"/>
      <c r="K9616" s="111"/>
      <c r="L9616" s="111"/>
      <c r="M9616" s="111"/>
      <c r="N9616" s="111"/>
      <c r="O9616" s="112"/>
      <c r="AF9616" s="109"/>
      <c r="AG9616" s="109"/>
      <c r="AH9616" s="109"/>
      <c r="AN9616" s="109"/>
      <c r="AO9616" s="109"/>
      <c r="AP9616" s="109"/>
      <c r="BF9616" s="305"/>
      <c r="BG9616" s="305"/>
      <c r="BJ9616" s="344"/>
      <c r="BK9616" s="344"/>
      <c r="BS9616" s="305"/>
      <c r="BT9616" s="305"/>
      <c r="BU9616" s="305"/>
      <c r="BV9616" s="305"/>
      <c r="BW9616" s="305"/>
      <c r="BX9616" s="305"/>
      <c r="BY9616" s="305"/>
      <c r="BZ9616" s="305"/>
      <c r="CA9616" s="305"/>
      <c r="CE9616" s="110"/>
    </row>
    <row r="9617" spans="9:83" s="108" customFormat="1" x14ac:dyDescent="0.25">
      <c r="I9617" s="111"/>
      <c r="J9617" s="111"/>
      <c r="K9617" s="111"/>
      <c r="L9617" s="111"/>
      <c r="M9617" s="111"/>
      <c r="N9617" s="111"/>
      <c r="O9617" s="112"/>
      <c r="AF9617" s="109"/>
      <c r="AG9617" s="109"/>
      <c r="AH9617" s="109"/>
      <c r="AN9617" s="109"/>
      <c r="AO9617" s="109"/>
      <c r="AP9617" s="109"/>
      <c r="BF9617" s="305"/>
      <c r="BG9617" s="305"/>
      <c r="BJ9617" s="344"/>
      <c r="BK9617" s="344"/>
      <c r="BS9617" s="305"/>
      <c r="BT9617" s="305"/>
      <c r="BU9617" s="305"/>
      <c r="BV9617" s="305"/>
      <c r="BW9617" s="305"/>
      <c r="BX9617" s="305"/>
      <c r="BY9617" s="305"/>
      <c r="BZ9617" s="305"/>
      <c r="CA9617" s="305"/>
      <c r="CE9617" s="110"/>
    </row>
    <row r="9618" spans="9:83" s="108" customFormat="1" x14ac:dyDescent="0.25">
      <c r="I9618" s="111"/>
      <c r="J9618" s="111"/>
      <c r="K9618" s="111"/>
      <c r="L9618" s="111"/>
      <c r="M9618" s="111"/>
      <c r="N9618" s="111"/>
      <c r="O9618" s="112"/>
      <c r="AF9618" s="109"/>
      <c r="AG9618" s="109"/>
      <c r="AH9618" s="109"/>
      <c r="AN9618" s="109"/>
      <c r="AO9618" s="109"/>
      <c r="AP9618" s="109"/>
      <c r="BF9618" s="305"/>
      <c r="BG9618" s="305"/>
      <c r="BJ9618" s="344"/>
      <c r="BK9618" s="344"/>
      <c r="BS9618" s="305"/>
      <c r="BT9618" s="305"/>
      <c r="BU9618" s="305"/>
      <c r="BV9618" s="305"/>
      <c r="BW9618" s="305"/>
      <c r="BX9618" s="305"/>
      <c r="BY9618" s="305"/>
      <c r="BZ9618" s="305"/>
      <c r="CA9618" s="305"/>
      <c r="CE9618" s="110"/>
    </row>
    <row r="9619" spans="9:83" s="108" customFormat="1" x14ac:dyDescent="0.25">
      <c r="I9619" s="111"/>
      <c r="J9619" s="111"/>
      <c r="K9619" s="111"/>
      <c r="L9619" s="111"/>
      <c r="M9619" s="111"/>
      <c r="N9619" s="111"/>
      <c r="O9619" s="112"/>
      <c r="AF9619" s="109"/>
      <c r="AG9619" s="109"/>
      <c r="AH9619" s="109"/>
      <c r="AN9619" s="109"/>
      <c r="AO9619" s="109"/>
      <c r="AP9619" s="109"/>
      <c r="BF9619" s="305"/>
      <c r="BG9619" s="305"/>
      <c r="BJ9619" s="344"/>
      <c r="BK9619" s="344"/>
      <c r="BS9619" s="305"/>
      <c r="BT9619" s="305"/>
      <c r="BU9619" s="305"/>
      <c r="BV9619" s="305"/>
      <c r="BW9619" s="305"/>
      <c r="BX9619" s="305"/>
      <c r="BY9619" s="305"/>
      <c r="BZ9619" s="305"/>
      <c r="CA9619" s="305"/>
      <c r="CE9619" s="110"/>
    </row>
    <row r="9620" spans="9:83" s="108" customFormat="1" x14ac:dyDescent="0.25">
      <c r="I9620" s="111"/>
      <c r="J9620" s="111"/>
      <c r="K9620" s="111"/>
      <c r="L9620" s="111"/>
      <c r="M9620" s="111"/>
      <c r="N9620" s="111"/>
      <c r="O9620" s="112"/>
      <c r="AF9620" s="109"/>
      <c r="AG9620" s="109"/>
      <c r="AH9620" s="109"/>
      <c r="AN9620" s="109"/>
      <c r="AO9620" s="109"/>
      <c r="AP9620" s="109"/>
      <c r="BF9620" s="305"/>
      <c r="BG9620" s="305"/>
      <c r="BJ9620" s="344"/>
      <c r="BK9620" s="344"/>
      <c r="BS9620" s="305"/>
      <c r="BT9620" s="305"/>
      <c r="BU9620" s="305"/>
      <c r="BV9620" s="305"/>
      <c r="BW9620" s="305"/>
      <c r="BX9620" s="305"/>
      <c r="BY9620" s="305"/>
      <c r="BZ9620" s="305"/>
      <c r="CA9620" s="305"/>
      <c r="CE9620" s="110"/>
    </row>
    <row r="9621" spans="9:83" s="108" customFormat="1" x14ac:dyDescent="0.25">
      <c r="I9621" s="111"/>
      <c r="J9621" s="111"/>
      <c r="K9621" s="111"/>
      <c r="L9621" s="111"/>
      <c r="M9621" s="111"/>
      <c r="N9621" s="111"/>
      <c r="O9621" s="112"/>
      <c r="AF9621" s="109"/>
      <c r="AG9621" s="109"/>
      <c r="AH9621" s="109"/>
      <c r="AN9621" s="109"/>
      <c r="AO9621" s="109"/>
      <c r="AP9621" s="109"/>
      <c r="BF9621" s="305"/>
      <c r="BG9621" s="305"/>
      <c r="BJ9621" s="344"/>
      <c r="BK9621" s="344"/>
      <c r="BS9621" s="305"/>
      <c r="BT9621" s="305"/>
      <c r="BU9621" s="305"/>
      <c r="BV9621" s="305"/>
      <c r="BW9621" s="305"/>
      <c r="BX9621" s="305"/>
      <c r="BY9621" s="305"/>
      <c r="BZ9621" s="305"/>
      <c r="CA9621" s="305"/>
      <c r="CE9621" s="110"/>
    </row>
    <row r="9622" spans="9:83" s="108" customFormat="1" x14ac:dyDescent="0.25">
      <c r="I9622" s="111"/>
      <c r="J9622" s="111"/>
      <c r="K9622" s="111"/>
      <c r="L9622" s="111"/>
      <c r="M9622" s="111"/>
      <c r="N9622" s="111"/>
      <c r="O9622" s="112"/>
      <c r="AF9622" s="109"/>
      <c r="AG9622" s="109"/>
      <c r="AH9622" s="109"/>
      <c r="AN9622" s="109"/>
      <c r="AO9622" s="109"/>
      <c r="AP9622" s="109"/>
      <c r="BF9622" s="305"/>
      <c r="BG9622" s="305"/>
      <c r="BJ9622" s="344"/>
      <c r="BK9622" s="344"/>
      <c r="BS9622" s="305"/>
      <c r="BT9622" s="305"/>
      <c r="BU9622" s="305"/>
      <c r="BV9622" s="305"/>
      <c r="BW9622" s="305"/>
      <c r="BX9622" s="305"/>
      <c r="BY9622" s="305"/>
      <c r="BZ9622" s="305"/>
      <c r="CA9622" s="305"/>
      <c r="CE9622" s="110"/>
    </row>
    <row r="9623" spans="9:83" s="108" customFormat="1" x14ac:dyDescent="0.25">
      <c r="I9623" s="111"/>
      <c r="J9623" s="111"/>
      <c r="K9623" s="111"/>
      <c r="L9623" s="111"/>
      <c r="M9623" s="111"/>
      <c r="N9623" s="111"/>
      <c r="O9623" s="112"/>
      <c r="AF9623" s="109"/>
      <c r="AG9623" s="109"/>
      <c r="AH9623" s="109"/>
      <c r="AN9623" s="109"/>
      <c r="AO9623" s="109"/>
      <c r="AP9623" s="109"/>
      <c r="BF9623" s="305"/>
      <c r="BG9623" s="305"/>
      <c r="BJ9623" s="344"/>
      <c r="BK9623" s="344"/>
      <c r="BS9623" s="305"/>
      <c r="BT9623" s="305"/>
      <c r="BU9623" s="305"/>
      <c r="BV9623" s="305"/>
      <c r="BW9623" s="305"/>
      <c r="BX9623" s="305"/>
      <c r="BY9623" s="305"/>
      <c r="BZ9623" s="305"/>
      <c r="CA9623" s="305"/>
      <c r="CE9623" s="110"/>
    </row>
    <row r="9624" spans="9:83" s="108" customFormat="1" x14ac:dyDescent="0.25">
      <c r="I9624" s="111"/>
      <c r="J9624" s="111"/>
      <c r="K9624" s="111"/>
      <c r="L9624" s="111"/>
      <c r="M9624" s="111"/>
      <c r="N9624" s="111"/>
      <c r="O9624" s="112"/>
      <c r="AF9624" s="109"/>
      <c r="AG9624" s="109"/>
      <c r="AH9624" s="109"/>
      <c r="AN9624" s="109"/>
      <c r="AO9624" s="109"/>
      <c r="AP9624" s="109"/>
      <c r="BF9624" s="305"/>
      <c r="BG9624" s="305"/>
      <c r="BJ9624" s="344"/>
      <c r="BK9624" s="344"/>
      <c r="BS9624" s="305"/>
      <c r="BT9624" s="305"/>
      <c r="BU9624" s="305"/>
      <c r="BV9624" s="305"/>
      <c r="BW9624" s="305"/>
      <c r="BX9624" s="305"/>
      <c r="BY9624" s="305"/>
      <c r="BZ9624" s="305"/>
      <c r="CA9624" s="305"/>
      <c r="CE9624" s="110"/>
    </row>
    <row r="9625" spans="9:83" s="108" customFormat="1" x14ac:dyDescent="0.25">
      <c r="I9625" s="111"/>
      <c r="J9625" s="111"/>
      <c r="K9625" s="111"/>
      <c r="L9625" s="111"/>
      <c r="M9625" s="111"/>
      <c r="N9625" s="111"/>
      <c r="O9625" s="112"/>
      <c r="AF9625" s="109"/>
      <c r="AG9625" s="109"/>
      <c r="AH9625" s="109"/>
      <c r="AN9625" s="109"/>
      <c r="AO9625" s="109"/>
      <c r="AP9625" s="109"/>
      <c r="BF9625" s="305"/>
      <c r="BG9625" s="305"/>
      <c r="BJ9625" s="344"/>
      <c r="BK9625" s="344"/>
      <c r="BS9625" s="305"/>
      <c r="BT9625" s="305"/>
      <c r="BU9625" s="305"/>
      <c r="BV9625" s="305"/>
      <c r="BW9625" s="305"/>
      <c r="BX9625" s="305"/>
      <c r="BY9625" s="305"/>
      <c r="BZ9625" s="305"/>
      <c r="CA9625" s="305"/>
      <c r="CE9625" s="110"/>
    </row>
    <row r="9626" spans="9:83" s="108" customFormat="1" x14ac:dyDescent="0.25">
      <c r="I9626" s="111"/>
      <c r="J9626" s="111"/>
      <c r="K9626" s="111"/>
      <c r="L9626" s="111"/>
      <c r="M9626" s="111"/>
      <c r="N9626" s="111"/>
      <c r="O9626" s="112"/>
      <c r="AF9626" s="109"/>
      <c r="AG9626" s="109"/>
      <c r="AH9626" s="109"/>
      <c r="AN9626" s="109"/>
      <c r="AO9626" s="109"/>
      <c r="AP9626" s="109"/>
      <c r="BF9626" s="305"/>
      <c r="BG9626" s="305"/>
      <c r="BJ9626" s="344"/>
      <c r="BK9626" s="344"/>
      <c r="BS9626" s="305"/>
      <c r="BT9626" s="305"/>
      <c r="BU9626" s="305"/>
      <c r="BV9626" s="305"/>
      <c r="BW9626" s="305"/>
      <c r="BX9626" s="305"/>
      <c r="BY9626" s="305"/>
      <c r="BZ9626" s="305"/>
      <c r="CA9626" s="305"/>
      <c r="CE9626" s="110"/>
    </row>
    <row r="9627" spans="9:83" s="108" customFormat="1" x14ac:dyDescent="0.25">
      <c r="I9627" s="111"/>
      <c r="J9627" s="111"/>
      <c r="K9627" s="111"/>
      <c r="L9627" s="111"/>
      <c r="M9627" s="111"/>
      <c r="N9627" s="111"/>
      <c r="O9627" s="112"/>
      <c r="AF9627" s="109"/>
      <c r="AG9627" s="109"/>
      <c r="AH9627" s="109"/>
      <c r="AN9627" s="109"/>
      <c r="AO9627" s="109"/>
      <c r="AP9627" s="109"/>
      <c r="BF9627" s="305"/>
      <c r="BG9627" s="305"/>
      <c r="BJ9627" s="344"/>
      <c r="BK9627" s="344"/>
      <c r="BS9627" s="305"/>
      <c r="BT9627" s="305"/>
      <c r="BU9627" s="305"/>
      <c r="BV9627" s="305"/>
      <c r="BW9627" s="305"/>
      <c r="BX9627" s="305"/>
      <c r="BY9627" s="305"/>
      <c r="BZ9627" s="305"/>
      <c r="CA9627" s="305"/>
      <c r="CE9627" s="110"/>
    </row>
    <row r="9628" spans="9:83" s="108" customFormat="1" x14ac:dyDescent="0.25">
      <c r="I9628" s="111"/>
      <c r="J9628" s="111"/>
      <c r="K9628" s="111"/>
      <c r="L9628" s="111"/>
      <c r="M9628" s="111"/>
      <c r="N9628" s="111"/>
      <c r="O9628" s="112"/>
      <c r="AF9628" s="109"/>
      <c r="AG9628" s="109"/>
      <c r="AH9628" s="109"/>
      <c r="AN9628" s="109"/>
      <c r="AO9628" s="109"/>
      <c r="AP9628" s="109"/>
      <c r="BF9628" s="305"/>
      <c r="BG9628" s="305"/>
      <c r="BJ9628" s="344"/>
      <c r="BK9628" s="344"/>
      <c r="BS9628" s="305"/>
      <c r="BT9628" s="305"/>
      <c r="BU9628" s="305"/>
      <c r="BV9628" s="305"/>
      <c r="BW9628" s="305"/>
      <c r="BX9628" s="305"/>
      <c r="BY9628" s="305"/>
      <c r="BZ9628" s="305"/>
      <c r="CA9628" s="305"/>
      <c r="CE9628" s="110"/>
    </row>
    <row r="9629" spans="9:83" s="108" customFormat="1" x14ac:dyDescent="0.25">
      <c r="I9629" s="111"/>
      <c r="J9629" s="111"/>
      <c r="K9629" s="111"/>
      <c r="L9629" s="111"/>
      <c r="M9629" s="111"/>
      <c r="N9629" s="111"/>
      <c r="O9629" s="112"/>
      <c r="AF9629" s="109"/>
      <c r="AG9629" s="109"/>
      <c r="AH9629" s="109"/>
      <c r="AN9629" s="109"/>
      <c r="AO9629" s="109"/>
      <c r="AP9629" s="109"/>
      <c r="BF9629" s="305"/>
      <c r="BG9629" s="305"/>
      <c r="BJ9629" s="344"/>
      <c r="BK9629" s="344"/>
      <c r="BS9629" s="305"/>
      <c r="BT9629" s="305"/>
      <c r="BU9629" s="305"/>
      <c r="BV9629" s="305"/>
      <c r="BW9629" s="305"/>
      <c r="BX9629" s="305"/>
      <c r="BY9629" s="305"/>
      <c r="BZ9629" s="305"/>
      <c r="CA9629" s="305"/>
      <c r="CE9629" s="110"/>
    </row>
    <row r="9630" spans="9:83" s="108" customFormat="1" x14ac:dyDescent="0.25">
      <c r="I9630" s="111"/>
      <c r="J9630" s="111"/>
      <c r="K9630" s="111"/>
      <c r="L9630" s="111"/>
      <c r="M9630" s="111"/>
      <c r="N9630" s="111"/>
      <c r="O9630" s="112"/>
      <c r="AF9630" s="109"/>
      <c r="AG9630" s="109"/>
      <c r="AH9630" s="109"/>
      <c r="AN9630" s="109"/>
      <c r="AO9630" s="109"/>
      <c r="AP9630" s="109"/>
      <c r="BF9630" s="305"/>
      <c r="BG9630" s="305"/>
      <c r="BJ9630" s="344"/>
      <c r="BK9630" s="344"/>
      <c r="BS9630" s="305"/>
      <c r="BT9630" s="305"/>
      <c r="BU9630" s="305"/>
      <c r="BV9630" s="305"/>
      <c r="BW9630" s="305"/>
      <c r="BX9630" s="305"/>
      <c r="BY9630" s="305"/>
      <c r="BZ9630" s="305"/>
      <c r="CA9630" s="305"/>
      <c r="CE9630" s="110"/>
    </row>
    <row r="9631" spans="9:83" s="108" customFormat="1" x14ac:dyDescent="0.25">
      <c r="I9631" s="111"/>
      <c r="J9631" s="111"/>
      <c r="K9631" s="111"/>
      <c r="L9631" s="111"/>
      <c r="M9631" s="111"/>
      <c r="N9631" s="111"/>
      <c r="O9631" s="112"/>
      <c r="AF9631" s="109"/>
      <c r="AG9631" s="109"/>
      <c r="AH9631" s="109"/>
      <c r="AN9631" s="109"/>
      <c r="AO9631" s="109"/>
      <c r="AP9631" s="109"/>
      <c r="BF9631" s="305"/>
      <c r="BG9631" s="305"/>
      <c r="BJ9631" s="344"/>
      <c r="BK9631" s="344"/>
      <c r="BS9631" s="305"/>
      <c r="BT9631" s="305"/>
      <c r="BU9631" s="305"/>
      <c r="BV9631" s="305"/>
      <c r="BW9631" s="305"/>
      <c r="BX9631" s="305"/>
      <c r="BY9631" s="305"/>
      <c r="BZ9631" s="305"/>
      <c r="CA9631" s="305"/>
      <c r="CE9631" s="110"/>
    </row>
    <row r="9632" spans="9:83" s="108" customFormat="1" x14ac:dyDescent="0.25">
      <c r="I9632" s="111"/>
      <c r="J9632" s="111"/>
      <c r="K9632" s="111"/>
      <c r="L9632" s="111"/>
      <c r="M9632" s="111"/>
      <c r="N9632" s="111"/>
      <c r="O9632" s="112"/>
      <c r="AF9632" s="109"/>
      <c r="AG9632" s="109"/>
      <c r="AH9632" s="109"/>
      <c r="AN9632" s="109"/>
      <c r="AO9632" s="109"/>
      <c r="AP9632" s="109"/>
      <c r="BF9632" s="305"/>
      <c r="BG9632" s="305"/>
      <c r="BJ9632" s="344"/>
      <c r="BK9632" s="344"/>
      <c r="BS9632" s="305"/>
      <c r="BT9632" s="305"/>
      <c r="BU9632" s="305"/>
      <c r="BV9632" s="305"/>
      <c r="BW9632" s="305"/>
      <c r="BX9632" s="305"/>
      <c r="BY9632" s="305"/>
      <c r="BZ9632" s="305"/>
      <c r="CA9632" s="305"/>
      <c r="CE9632" s="110"/>
    </row>
    <row r="9633" spans="9:83" s="108" customFormat="1" x14ac:dyDescent="0.25">
      <c r="I9633" s="111"/>
      <c r="J9633" s="111"/>
      <c r="K9633" s="111"/>
      <c r="L9633" s="111"/>
      <c r="M9633" s="111"/>
      <c r="N9633" s="111"/>
      <c r="O9633" s="112"/>
      <c r="AF9633" s="109"/>
      <c r="AG9633" s="109"/>
      <c r="AH9633" s="109"/>
      <c r="AN9633" s="109"/>
      <c r="AO9633" s="109"/>
      <c r="AP9633" s="109"/>
      <c r="BF9633" s="305"/>
      <c r="BG9633" s="305"/>
      <c r="BJ9633" s="344"/>
      <c r="BK9633" s="344"/>
      <c r="BS9633" s="305"/>
      <c r="BT9633" s="305"/>
      <c r="BU9633" s="305"/>
      <c r="BV9633" s="305"/>
      <c r="BW9633" s="305"/>
      <c r="BX9633" s="305"/>
      <c r="BY9633" s="305"/>
      <c r="BZ9633" s="305"/>
      <c r="CA9633" s="305"/>
      <c r="CE9633" s="110"/>
    </row>
    <row r="9634" spans="9:83" s="108" customFormat="1" x14ac:dyDescent="0.25">
      <c r="I9634" s="111"/>
      <c r="J9634" s="111"/>
      <c r="K9634" s="111"/>
      <c r="L9634" s="111"/>
      <c r="M9634" s="111"/>
      <c r="N9634" s="111"/>
      <c r="O9634" s="112"/>
      <c r="AF9634" s="109"/>
      <c r="AG9634" s="109"/>
      <c r="AH9634" s="109"/>
      <c r="AN9634" s="109"/>
      <c r="AO9634" s="109"/>
      <c r="AP9634" s="109"/>
      <c r="BF9634" s="305"/>
      <c r="BG9634" s="305"/>
      <c r="BJ9634" s="344"/>
      <c r="BK9634" s="344"/>
      <c r="BS9634" s="305"/>
      <c r="BT9634" s="305"/>
      <c r="BU9634" s="305"/>
      <c r="BV9634" s="305"/>
      <c r="BW9634" s="305"/>
      <c r="BX9634" s="305"/>
      <c r="BY9634" s="305"/>
      <c r="BZ9634" s="305"/>
      <c r="CA9634" s="305"/>
      <c r="CE9634" s="110"/>
    </row>
    <row r="9635" spans="9:83" s="108" customFormat="1" x14ac:dyDescent="0.25">
      <c r="I9635" s="111"/>
      <c r="J9635" s="111"/>
      <c r="K9635" s="111"/>
      <c r="L9635" s="111"/>
      <c r="M9635" s="111"/>
      <c r="N9635" s="111"/>
      <c r="O9635" s="112"/>
      <c r="AF9635" s="109"/>
      <c r="AG9635" s="109"/>
      <c r="AH9635" s="109"/>
      <c r="AN9635" s="109"/>
      <c r="AO9635" s="109"/>
      <c r="AP9635" s="109"/>
      <c r="BF9635" s="305"/>
      <c r="BG9635" s="305"/>
      <c r="BJ9635" s="344"/>
      <c r="BK9635" s="344"/>
      <c r="BS9635" s="305"/>
      <c r="BT9635" s="305"/>
      <c r="BU9635" s="305"/>
      <c r="BV9635" s="305"/>
      <c r="BW9635" s="305"/>
      <c r="BX9635" s="305"/>
      <c r="BY9635" s="305"/>
      <c r="BZ9635" s="305"/>
      <c r="CA9635" s="305"/>
      <c r="CE9635" s="110"/>
    </row>
    <row r="9636" spans="9:83" s="108" customFormat="1" x14ac:dyDescent="0.25">
      <c r="I9636" s="111"/>
      <c r="J9636" s="111"/>
      <c r="K9636" s="111"/>
      <c r="L9636" s="111"/>
      <c r="M9636" s="111"/>
      <c r="N9636" s="111"/>
      <c r="O9636" s="112"/>
      <c r="AF9636" s="109"/>
      <c r="AG9636" s="109"/>
      <c r="AH9636" s="109"/>
      <c r="AN9636" s="109"/>
      <c r="AO9636" s="109"/>
      <c r="AP9636" s="109"/>
      <c r="BF9636" s="305"/>
      <c r="BG9636" s="305"/>
      <c r="BJ9636" s="344"/>
      <c r="BK9636" s="344"/>
      <c r="BS9636" s="305"/>
      <c r="BT9636" s="305"/>
      <c r="BU9636" s="305"/>
      <c r="BV9636" s="305"/>
      <c r="BW9636" s="305"/>
      <c r="BX9636" s="305"/>
      <c r="BY9636" s="305"/>
      <c r="BZ9636" s="305"/>
      <c r="CA9636" s="305"/>
      <c r="CE9636" s="110"/>
    </row>
    <row r="9637" spans="9:83" s="108" customFormat="1" x14ac:dyDescent="0.25">
      <c r="I9637" s="111"/>
      <c r="J9637" s="111"/>
      <c r="K9637" s="111"/>
      <c r="L9637" s="111"/>
      <c r="M9637" s="111"/>
      <c r="N9637" s="111"/>
      <c r="O9637" s="112"/>
      <c r="AF9637" s="109"/>
      <c r="AG9637" s="109"/>
      <c r="AH9637" s="109"/>
      <c r="AN9637" s="109"/>
      <c r="AO9637" s="109"/>
      <c r="AP9637" s="109"/>
      <c r="BF9637" s="305"/>
      <c r="BG9637" s="305"/>
      <c r="BJ9637" s="344"/>
      <c r="BK9637" s="344"/>
      <c r="BS9637" s="305"/>
      <c r="BT9637" s="305"/>
      <c r="BU9637" s="305"/>
      <c r="BV9637" s="305"/>
      <c r="BW9637" s="305"/>
      <c r="BX9637" s="305"/>
      <c r="BY9637" s="305"/>
      <c r="BZ9637" s="305"/>
      <c r="CA9637" s="305"/>
      <c r="CE9637" s="110"/>
    </row>
    <row r="9638" spans="9:83" s="108" customFormat="1" x14ac:dyDescent="0.25">
      <c r="I9638" s="111"/>
      <c r="J9638" s="111"/>
      <c r="K9638" s="111"/>
      <c r="L9638" s="111"/>
      <c r="M9638" s="111"/>
      <c r="N9638" s="111"/>
      <c r="O9638" s="112"/>
      <c r="AF9638" s="109"/>
      <c r="AG9638" s="109"/>
      <c r="AH9638" s="109"/>
      <c r="AN9638" s="109"/>
      <c r="AO9638" s="109"/>
      <c r="AP9638" s="109"/>
      <c r="BF9638" s="305"/>
      <c r="BG9638" s="305"/>
      <c r="BJ9638" s="344"/>
      <c r="BK9638" s="344"/>
      <c r="BS9638" s="305"/>
      <c r="BT9638" s="305"/>
      <c r="BU9638" s="305"/>
      <c r="BV9638" s="305"/>
      <c r="BW9638" s="305"/>
      <c r="BX9638" s="305"/>
      <c r="BY9638" s="305"/>
      <c r="BZ9638" s="305"/>
      <c r="CA9638" s="305"/>
      <c r="CE9638" s="110"/>
    </row>
    <row r="9639" spans="9:83" s="108" customFormat="1" x14ac:dyDescent="0.25">
      <c r="I9639" s="111"/>
      <c r="J9639" s="111"/>
      <c r="K9639" s="111"/>
      <c r="L9639" s="111"/>
      <c r="M9639" s="111"/>
      <c r="N9639" s="111"/>
      <c r="O9639" s="112"/>
      <c r="AF9639" s="109"/>
      <c r="AG9639" s="109"/>
      <c r="AH9639" s="109"/>
      <c r="AN9639" s="109"/>
      <c r="AO9639" s="109"/>
      <c r="AP9639" s="109"/>
      <c r="BF9639" s="305"/>
      <c r="BG9639" s="305"/>
      <c r="BJ9639" s="344"/>
      <c r="BK9639" s="344"/>
      <c r="BS9639" s="305"/>
      <c r="BT9639" s="305"/>
      <c r="BU9639" s="305"/>
      <c r="BV9639" s="305"/>
      <c r="BW9639" s="305"/>
      <c r="BX9639" s="305"/>
      <c r="BY9639" s="305"/>
      <c r="BZ9639" s="305"/>
      <c r="CA9639" s="305"/>
      <c r="CE9639" s="110"/>
    </row>
    <row r="9640" spans="9:83" s="108" customFormat="1" x14ac:dyDescent="0.25">
      <c r="I9640" s="111"/>
      <c r="J9640" s="111"/>
      <c r="K9640" s="111"/>
      <c r="L9640" s="111"/>
      <c r="M9640" s="111"/>
      <c r="N9640" s="111"/>
      <c r="O9640" s="112"/>
      <c r="AF9640" s="109"/>
      <c r="AG9640" s="109"/>
      <c r="AH9640" s="109"/>
      <c r="AN9640" s="109"/>
      <c r="AO9640" s="109"/>
      <c r="AP9640" s="109"/>
      <c r="BF9640" s="305"/>
      <c r="BG9640" s="305"/>
      <c r="BJ9640" s="344"/>
      <c r="BK9640" s="344"/>
      <c r="BS9640" s="305"/>
      <c r="BT9640" s="305"/>
      <c r="BU9640" s="305"/>
      <c r="BV9640" s="305"/>
      <c r="BW9640" s="305"/>
      <c r="BX9640" s="305"/>
      <c r="BY9640" s="305"/>
      <c r="BZ9640" s="305"/>
      <c r="CA9640" s="305"/>
      <c r="CE9640" s="110"/>
    </row>
    <row r="9641" spans="9:83" s="108" customFormat="1" x14ac:dyDescent="0.25">
      <c r="I9641" s="111"/>
      <c r="J9641" s="111"/>
      <c r="K9641" s="111"/>
      <c r="L9641" s="111"/>
      <c r="M9641" s="111"/>
      <c r="N9641" s="111"/>
      <c r="O9641" s="112"/>
      <c r="AF9641" s="109"/>
      <c r="AG9641" s="109"/>
      <c r="AH9641" s="109"/>
      <c r="AN9641" s="109"/>
      <c r="AO9641" s="109"/>
      <c r="AP9641" s="109"/>
      <c r="BF9641" s="305"/>
      <c r="BG9641" s="305"/>
      <c r="BJ9641" s="344"/>
      <c r="BK9641" s="344"/>
      <c r="BS9641" s="305"/>
      <c r="BT9641" s="305"/>
      <c r="BU9641" s="305"/>
      <c r="BV9641" s="305"/>
      <c r="BW9641" s="305"/>
      <c r="BX9641" s="305"/>
      <c r="BY9641" s="305"/>
      <c r="BZ9641" s="305"/>
      <c r="CA9641" s="305"/>
      <c r="CE9641" s="110"/>
    </row>
    <row r="9642" spans="9:83" s="108" customFormat="1" x14ac:dyDescent="0.25">
      <c r="I9642" s="111"/>
      <c r="J9642" s="111"/>
      <c r="K9642" s="111"/>
      <c r="L9642" s="111"/>
      <c r="M9642" s="111"/>
      <c r="N9642" s="111"/>
      <c r="O9642" s="112"/>
      <c r="AF9642" s="109"/>
      <c r="AG9642" s="109"/>
      <c r="AH9642" s="109"/>
      <c r="AN9642" s="109"/>
      <c r="AO9642" s="109"/>
      <c r="AP9642" s="109"/>
      <c r="BF9642" s="305"/>
      <c r="BG9642" s="305"/>
      <c r="BJ9642" s="344"/>
      <c r="BK9642" s="344"/>
      <c r="BS9642" s="305"/>
      <c r="BT9642" s="305"/>
      <c r="BU9642" s="305"/>
      <c r="BV9642" s="305"/>
      <c r="BW9642" s="305"/>
      <c r="BX9642" s="305"/>
      <c r="BY9642" s="305"/>
      <c r="BZ9642" s="305"/>
      <c r="CA9642" s="305"/>
      <c r="CE9642" s="110"/>
    </row>
    <row r="9643" spans="9:83" s="108" customFormat="1" x14ac:dyDescent="0.25">
      <c r="I9643" s="111"/>
      <c r="J9643" s="111"/>
      <c r="K9643" s="111"/>
      <c r="L9643" s="111"/>
      <c r="M9643" s="111"/>
      <c r="N9643" s="111"/>
      <c r="O9643" s="112"/>
      <c r="AF9643" s="109"/>
      <c r="AG9643" s="109"/>
      <c r="AH9643" s="109"/>
      <c r="AN9643" s="109"/>
      <c r="AO9643" s="109"/>
      <c r="AP9643" s="109"/>
      <c r="BF9643" s="305"/>
      <c r="BG9643" s="305"/>
      <c r="BJ9643" s="344"/>
      <c r="BK9643" s="344"/>
      <c r="BS9643" s="305"/>
      <c r="BT9643" s="305"/>
      <c r="BU9643" s="305"/>
      <c r="BV9643" s="305"/>
      <c r="BW9643" s="305"/>
      <c r="BX9643" s="305"/>
      <c r="BY9643" s="305"/>
      <c r="BZ9643" s="305"/>
      <c r="CA9643" s="305"/>
      <c r="CE9643" s="110"/>
    </row>
    <row r="9644" spans="9:83" s="108" customFormat="1" x14ac:dyDescent="0.25">
      <c r="I9644" s="111"/>
      <c r="J9644" s="111"/>
      <c r="K9644" s="111"/>
      <c r="L9644" s="111"/>
      <c r="M9644" s="111"/>
      <c r="N9644" s="111"/>
      <c r="O9644" s="112"/>
      <c r="AF9644" s="109"/>
      <c r="AG9644" s="109"/>
      <c r="AH9644" s="109"/>
      <c r="AN9644" s="109"/>
      <c r="AO9644" s="109"/>
      <c r="AP9644" s="109"/>
      <c r="BF9644" s="305"/>
      <c r="BG9644" s="305"/>
      <c r="BJ9644" s="344"/>
      <c r="BK9644" s="344"/>
      <c r="BS9644" s="305"/>
      <c r="BT9644" s="305"/>
      <c r="BU9644" s="305"/>
      <c r="BV9644" s="305"/>
      <c r="BW9644" s="305"/>
      <c r="BX9644" s="305"/>
      <c r="BY9644" s="305"/>
      <c r="BZ9644" s="305"/>
      <c r="CA9644" s="305"/>
      <c r="CE9644" s="110"/>
    </row>
    <row r="9645" spans="9:83" s="108" customFormat="1" x14ac:dyDescent="0.25">
      <c r="I9645" s="111"/>
      <c r="J9645" s="111"/>
      <c r="K9645" s="111"/>
      <c r="L9645" s="111"/>
      <c r="M9645" s="111"/>
      <c r="N9645" s="111"/>
      <c r="O9645" s="112"/>
      <c r="AF9645" s="109"/>
      <c r="AG9645" s="109"/>
      <c r="AH9645" s="109"/>
      <c r="AN9645" s="109"/>
      <c r="AO9645" s="109"/>
      <c r="AP9645" s="109"/>
      <c r="BF9645" s="305"/>
      <c r="BG9645" s="305"/>
      <c r="BJ9645" s="344"/>
      <c r="BK9645" s="344"/>
      <c r="BS9645" s="305"/>
      <c r="BT9645" s="305"/>
      <c r="BU9645" s="305"/>
      <c r="BV9645" s="305"/>
      <c r="BW9645" s="305"/>
      <c r="BX9645" s="305"/>
      <c r="BY9645" s="305"/>
      <c r="BZ9645" s="305"/>
      <c r="CA9645" s="305"/>
      <c r="CE9645" s="110"/>
    </row>
    <row r="9646" spans="9:83" s="108" customFormat="1" x14ac:dyDescent="0.25">
      <c r="I9646" s="111"/>
      <c r="J9646" s="111"/>
      <c r="K9646" s="111"/>
      <c r="L9646" s="111"/>
      <c r="M9646" s="111"/>
      <c r="N9646" s="111"/>
      <c r="O9646" s="112"/>
      <c r="AF9646" s="109"/>
      <c r="AG9646" s="109"/>
      <c r="AH9646" s="109"/>
      <c r="AN9646" s="109"/>
      <c r="AO9646" s="109"/>
      <c r="AP9646" s="109"/>
      <c r="BF9646" s="305"/>
      <c r="BG9646" s="305"/>
      <c r="BJ9646" s="344"/>
      <c r="BK9646" s="344"/>
      <c r="BS9646" s="305"/>
      <c r="BT9646" s="305"/>
      <c r="BU9646" s="305"/>
      <c r="BV9646" s="305"/>
      <c r="BW9646" s="305"/>
      <c r="BX9646" s="305"/>
      <c r="BY9646" s="305"/>
      <c r="BZ9646" s="305"/>
      <c r="CA9646" s="305"/>
      <c r="CE9646" s="110"/>
    </row>
    <row r="9647" spans="9:83" s="108" customFormat="1" x14ac:dyDescent="0.25">
      <c r="I9647" s="111"/>
      <c r="J9647" s="111"/>
      <c r="K9647" s="111"/>
      <c r="L9647" s="111"/>
      <c r="M9647" s="111"/>
      <c r="N9647" s="111"/>
      <c r="O9647" s="112"/>
      <c r="AF9647" s="109"/>
      <c r="AG9647" s="109"/>
      <c r="AH9647" s="109"/>
      <c r="AN9647" s="109"/>
      <c r="AO9647" s="109"/>
      <c r="AP9647" s="109"/>
      <c r="BF9647" s="305"/>
      <c r="BG9647" s="305"/>
      <c r="BJ9647" s="344"/>
      <c r="BK9647" s="344"/>
      <c r="BS9647" s="305"/>
      <c r="BT9647" s="305"/>
      <c r="BU9647" s="305"/>
      <c r="BV9647" s="305"/>
      <c r="BW9647" s="305"/>
      <c r="BX9647" s="305"/>
      <c r="BY9647" s="305"/>
      <c r="BZ9647" s="305"/>
      <c r="CA9647" s="305"/>
      <c r="CE9647" s="110"/>
    </row>
    <row r="9648" spans="9:83" s="108" customFormat="1" x14ac:dyDescent="0.25">
      <c r="I9648" s="111"/>
      <c r="J9648" s="111"/>
      <c r="K9648" s="111"/>
      <c r="L9648" s="111"/>
      <c r="M9648" s="111"/>
      <c r="N9648" s="111"/>
      <c r="O9648" s="112"/>
      <c r="AF9648" s="109"/>
      <c r="AG9648" s="109"/>
      <c r="AH9648" s="109"/>
      <c r="AN9648" s="109"/>
      <c r="AO9648" s="109"/>
      <c r="AP9648" s="109"/>
      <c r="BF9648" s="305"/>
      <c r="BG9648" s="305"/>
      <c r="BJ9648" s="344"/>
      <c r="BK9648" s="344"/>
      <c r="BS9648" s="305"/>
      <c r="BT9648" s="305"/>
      <c r="BU9648" s="305"/>
      <c r="BV9648" s="305"/>
      <c r="BW9648" s="305"/>
      <c r="BX9648" s="305"/>
      <c r="BY9648" s="305"/>
      <c r="BZ9648" s="305"/>
      <c r="CA9648" s="305"/>
      <c r="CE9648" s="110"/>
    </row>
    <row r="9649" spans="9:83" s="108" customFormat="1" x14ac:dyDescent="0.25">
      <c r="I9649" s="111"/>
      <c r="J9649" s="111"/>
      <c r="K9649" s="111"/>
      <c r="L9649" s="111"/>
      <c r="M9649" s="111"/>
      <c r="N9649" s="111"/>
      <c r="O9649" s="112"/>
      <c r="AF9649" s="109"/>
      <c r="AG9649" s="109"/>
      <c r="AH9649" s="109"/>
      <c r="AN9649" s="109"/>
      <c r="AO9649" s="109"/>
      <c r="AP9649" s="109"/>
      <c r="BF9649" s="305"/>
      <c r="BG9649" s="305"/>
      <c r="BJ9649" s="344"/>
      <c r="BK9649" s="344"/>
      <c r="BS9649" s="305"/>
      <c r="BT9649" s="305"/>
      <c r="BU9649" s="305"/>
      <c r="BV9649" s="305"/>
      <c r="BW9649" s="305"/>
      <c r="BX9649" s="305"/>
      <c r="BY9649" s="305"/>
      <c r="BZ9649" s="305"/>
      <c r="CA9649" s="305"/>
      <c r="CE9649" s="110"/>
    </row>
    <row r="9650" spans="9:83" s="108" customFormat="1" x14ac:dyDescent="0.25">
      <c r="I9650" s="111"/>
      <c r="J9650" s="111"/>
      <c r="K9650" s="111"/>
      <c r="L9650" s="111"/>
      <c r="M9650" s="111"/>
      <c r="N9650" s="111"/>
      <c r="O9650" s="112"/>
      <c r="AF9650" s="109"/>
      <c r="AG9650" s="109"/>
      <c r="AH9650" s="109"/>
      <c r="AN9650" s="109"/>
      <c r="AO9650" s="109"/>
      <c r="AP9650" s="109"/>
      <c r="BF9650" s="305"/>
      <c r="BG9650" s="305"/>
      <c r="BJ9650" s="344"/>
      <c r="BK9650" s="344"/>
      <c r="BS9650" s="305"/>
      <c r="BT9650" s="305"/>
      <c r="BU9650" s="305"/>
      <c r="BV9650" s="305"/>
      <c r="BW9650" s="305"/>
      <c r="BX9650" s="305"/>
      <c r="BY9650" s="305"/>
      <c r="BZ9650" s="305"/>
      <c r="CA9650" s="305"/>
      <c r="CE9650" s="110"/>
    </row>
    <row r="9651" spans="9:83" s="108" customFormat="1" x14ac:dyDescent="0.25">
      <c r="I9651" s="111"/>
      <c r="J9651" s="111"/>
      <c r="K9651" s="111"/>
      <c r="L9651" s="111"/>
      <c r="M9651" s="111"/>
      <c r="N9651" s="111"/>
      <c r="O9651" s="112"/>
      <c r="AF9651" s="109"/>
      <c r="AG9651" s="109"/>
      <c r="AH9651" s="109"/>
      <c r="AN9651" s="109"/>
      <c r="AO9651" s="109"/>
      <c r="AP9651" s="109"/>
      <c r="BF9651" s="305"/>
      <c r="BG9651" s="305"/>
      <c r="BJ9651" s="344"/>
      <c r="BK9651" s="344"/>
      <c r="BS9651" s="305"/>
      <c r="BT9651" s="305"/>
      <c r="BU9651" s="305"/>
      <c r="BV9651" s="305"/>
      <c r="BW9651" s="305"/>
      <c r="BX9651" s="305"/>
      <c r="BY9651" s="305"/>
      <c r="BZ9651" s="305"/>
      <c r="CA9651" s="305"/>
      <c r="CE9651" s="110"/>
    </row>
    <row r="9652" spans="9:83" s="108" customFormat="1" x14ac:dyDescent="0.25">
      <c r="I9652" s="111"/>
      <c r="J9652" s="111"/>
      <c r="K9652" s="111"/>
      <c r="L9652" s="111"/>
      <c r="M9652" s="111"/>
      <c r="N9652" s="111"/>
      <c r="O9652" s="112"/>
      <c r="AF9652" s="109"/>
      <c r="AG9652" s="109"/>
      <c r="AH9652" s="109"/>
      <c r="AN9652" s="109"/>
      <c r="AO9652" s="109"/>
      <c r="AP9652" s="109"/>
      <c r="BF9652" s="305"/>
      <c r="BG9652" s="305"/>
      <c r="BJ9652" s="344"/>
      <c r="BK9652" s="344"/>
      <c r="BS9652" s="305"/>
      <c r="BT9652" s="305"/>
      <c r="BU9652" s="305"/>
      <c r="BV9652" s="305"/>
      <c r="BW9652" s="305"/>
      <c r="BX9652" s="305"/>
      <c r="BY9652" s="305"/>
      <c r="BZ9652" s="305"/>
      <c r="CA9652" s="305"/>
      <c r="CE9652" s="110"/>
    </row>
    <row r="9653" spans="9:83" s="108" customFormat="1" x14ac:dyDescent="0.25">
      <c r="I9653" s="111"/>
      <c r="J9653" s="111"/>
      <c r="K9653" s="111"/>
      <c r="L9653" s="111"/>
      <c r="M9653" s="111"/>
      <c r="N9653" s="111"/>
      <c r="O9653" s="112"/>
      <c r="AF9653" s="109"/>
      <c r="AG9653" s="109"/>
      <c r="AH9653" s="109"/>
      <c r="AN9653" s="109"/>
      <c r="AO9653" s="109"/>
      <c r="AP9653" s="109"/>
      <c r="BF9653" s="305"/>
      <c r="BG9653" s="305"/>
      <c r="BJ9653" s="344"/>
      <c r="BK9653" s="344"/>
      <c r="BS9653" s="305"/>
      <c r="BT9653" s="305"/>
      <c r="BU9653" s="305"/>
      <c r="BV9653" s="305"/>
      <c r="BW9653" s="305"/>
      <c r="BX9653" s="305"/>
      <c r="BY9653" s="305"/>
      <c r="BZ9653" s="305"/>
      <c r="CA9653" s="305"/>
      <c r="CE9653" s="110"/>
    </row>
    <row r="9654" spans="9:83" s="108" customFormat="1" x14ac:dyDescent="0.25">
      <c r="I9654" s="111"/>
      <c r="J9654" s="111"/>
      <c r="K9654" s="111"/>
      <c r="L9654" s="111"/>
      <c r="M9654" s="111"/>
      <c r="N9654" s="111"/>
      <c r="O9654" s="112"/>
      <c r="AF9654" s="109"/>
      <c r="AG9654" s="109"/>
      <c r="AH9654" s="109"/>
      <c r="AN9654" s="109"/>
      <c r="AO9654" s="109"/>
      <c r="AP9654" s="109"/>
      <c r="BF9654" s="305"/>
      <c r="BG9654" s="305"/>
      <c r="BJ9654" s="344"/>
      <c r="BK9654" s="344"/>
      <c r="BS9654" s="305"/>
      <c r="BT9654" s="305"/>
      <c r="BU9654" s="305"/>
      <c r="BV9654" s="305"/>
      <c r="BW9654" s="305"/>
      <c r="BX9654" s="305"/>
      <c r="BY9654" s="305"/>
      <c r="BZ9654" s="305"/>
      <c r="CA9654" s="305"/>
      <c r="CE9654" s="110"/>
    </row>
    <row r="9655" spans="9:83" s="108" customFormat="1" x14ac:dyDescent="0.25">
      <c r="I9655" s="111"/>
      <c r="J9655" s="111"/>
      <c r="K9655" s="111"/>
      <c r="L9655" s="111"/>
      <c r="M9655" s="111"/>
      <c r="N9655" s="111"/>
      <c r="O9655" s="112"/>
      <c r="AF9655" s="109"/>
      <c r="AG9655" s="109"/>
      <c r="AH9655" s="109"/>
      <c r="AN9655" s="109"/>
      <c r="AO9655" s="109"/>
      <c r="AP9655" s="109"/>
      <c r="BF9655" s="305"/>
      <c r="BG9655" s="305"/>
      <c r="BJ9655" s="344"/>
      <c r="BK9655" s="344"/>
      <c r="BS9655" s="305"/>
      <c r="BT9655" s="305"/>
      <c r="BU9655" s="305"/>
      <c r="BV9655" s="305"/>
      <c r="BW9655" s="305"/>
      <c r="BX9655" s="305"/>
      <c r="BY9655" s="305"/>
      <c r="BZ9655" s="305"/>
      <c r="CA9655" s="305"/>
      <c r="CE9655" s="110"/>
    </row>
    <row r="9656" spans="9:83" s="108" customFormat="1" x14ac:dyDescent="0.25">
      <c r="I9656" s="111"/>
      <c r="J9656" s="111"/>
      <c r="K9656" s="111"/>
      <c r="L9656" s="111"/>
      <c r="M9656" s="111"/>
      <c r="N9656" s="111"/>
      <c r="O9656" s="112"/>
      <c r="AF9656" s="109"/>
      <c r="AG9656" s="109"/>
      <c r="AH9656" s="109"/>
      <c r="AN9656" s="109"/>
      <c r="AO9656" s="109"/>
      <c r="AP9656" s="109"/>
      <c r="BF9656" s="305"/>
      <c r="BG9656" s="305"/>
      <c r="BJ9656" s="344"/>
      <c r="BK9656" s="344"/>
      <c r="BS9656" s="305"/>
      <c r="BT9656" s="305"/>
      <c r="BU9656" s="305"/>
      <c r="BV9656" s="305"/>
      <c r="BW9656" s="305"/>
      <c r="BX9656" s="305"/>
      <c r="BY9656" s="305"/>
      <c r="BZ9656" s="305"/>
      <c r="CA9656" s="305"/>
      <c r="CE9656" s="110"/>
    </row>
    <row r="9657" spans="9:83" s="108" customFormat="1" x14ac:dyDescent="0.25">
      <c r="I9657" s="111"/>
      <c r="J9657" s="111"/>
      <c r="K9657" s="111"/>
      <c r="L9657" s="111"/>
      <c r="M9657" s="111"/>
      <c r="N9657" s="111"/>
      <c r="O9657" s="112"/>
      <c r="AF9657" s="109"/>
      <c r="AG9657" s="109"/>
      <c r="AH9657" s="109"/>
      <c r="AN9657" s="109"/>
      <c r="AO9657" s="109"/>
      <c r="AP9657" s="109"/>
      <c r="BF9657" s="305"/>
      <c r="BG9657" s="305"/>
      <c r="BJ9657" s="344"/>
      <c r="BK9657" s="344"/>
      <c r="BS9657" s="305"/>
      <c r="BT9657" s="305"/>
      <c r="BU9657" s="305"/>
      <c r="BV9657" s="305"/>
      <c r="BW9657" s="305"/>
      <c r="BX9657" s="305"/>
      <c r="BY9657" s="305"/>
      <c r="BZ9657" s="305"/>
      <c r="CA9657" s="305"/>
      <c r="CE9657" s="110"/>
    </row>
    <row r="9658" spans="9:83" s="108" customFormat="1" x14ac:dyDescent="0.25">
      <c r="I9658" s="111"/>
      <c r="J9658" s="111"/>
      <c r="K9658" s="111"/>
      <c r="L9658" s="111"/>
      <c r="M9658" s="111"/>
      <c r="N9658" s="111"/>
      <c r="O9658" s="112"/>
      <c r="AF9658" s="109"/>
      <c r="AG9658" s="109"/>
      <c r="AH9658" s="109"/>
      <c r="AN9658" s="109"/>
      <c r="AO9658" s="109"/>
      <c r="AP9658" s="109"/>
      <c r="BF9658" s="305"/>
      <c r="BG9658" s="305"/>
      <c r="BJ9658" s="344"/>
      <c r="BK9658" s="344"/>
      <c r="BS9658" s="305"/>
      <c r="BT9658" s="305"/>
      <c r="BU9658" s="305"/>
      <c r="BV9658" s="305"/>
      <c r="BW9658" s="305"/>
      <c r="BX9658" s="305"/>
      <c r="BY9658" s="305"/>
      <c r="BZ9658" s="305"/>
      <c r="CA9658" s="305"/>
      <c r="CE9658" s="110"/>
    </row>
    <row r="9659" spans="9:83" s="108" customFormat="1" x14ac:dyDescent="0.25">
      <c r="I9659" s="111"/>
      <c r="J9659" s="111"/>
      <c r="K9659" s="111"/>
      <c r="L9659" s="111"/>
      <c r="M9659" s="111"/>
      <c r="N9659" s="111"/>
      <c r="O9659" s="112"/>
      <c r="AF9659" s="109"/>
      <c r="AG9659" s="109"/>
      <c r="AH9659" s="109"/>
      <c r="AN9659" s="109"/>
      <c r="AO9659" s="109"/>
      <c r="AP9659" s="109"/>
      <c r="BF9659" s="305"/>
      <c r="BG9659" s="305"/>
      <c r="BJ9659" s="344"/>
      <c r="BK9659" s="344"/>
      <c r="BS9659" s="305"/>
      <c r="BT9659" s="305"/>
      <c r="BU9659" s="305"/>
      <c r="BV9659" s="305"/>
      <c r="BW9659" s="305"/>
      <c r="BX9659" s="305"/>
      <c r="BY9659" s="305"/>
      <c r="BZ9659" s="305"/>
      <c r="CA9659" s="305"/>
      <c r="CE9659" s="110"/>
    </row>
    <row r="9660" spans="9:83" s="108" customFormat="1" x14ac:dyDescent="0.25">
      <c r="I9660" s="111"/>
      <c r="J9660" s="111"/>
      <c r="K9660" s="111"/>
      <c r="L9660" s="111"/>
      <c r="M9660" s="111"/>
      <c r="N9660" s="111"/>
      <c r="O9660" s="112"/>
      <c r="AF9660" s="109"/>
      <c r="AG9660" s="109"/>
      <c r="AH9660" s="109"/>
      <c r="AN9660" s="109"/>
      <c r="AO9660" s="109"/>
      <c r="AP9660" s="109"/>
      <c r="BF9660" s="305"/>
      <c r="BG9660" s="305"/>
      <c r="BJ9660" s="344"/>
      <c r="BK9660" s="344"/>
      <c r="BS9660" s="305"/>
      <c r="BT9660" s="305"/>
      <c r="BU9660" s="305"/>
      <c r="BV9660" s="305"/>
      <c r="BW9660" s="305"/>
      <c r="BX9660" s="305"/>
      <c r="BY9660" s="305"/>
      <c r="BZ9660" s="305"/>
      <c r="CA9660" s="305"/>
      <c r="CE9660" s="110"/>
    </row>
    <row r="9661" spans="9:83" s="108" customFormat="1" x14ac:dyDescent="0.25">
      <c r="I9661" s="111"/>
      <c r="J9661" s="111"/>
      <c r="K9661" s="111"/>
      <c r="L9661" s="111"/>
      <c r="M9661" s="111"/>
      <c r="N9661" s="111"/>
      <c r="O9661" s="112"/>
      <c r="AF9661" s="109"/>
      <c r="AG9661" s="109"/>
      <c r="AH9661" s="109"/>
      <c r="AN9661" s="109"/>
      <c r="AO9661" s="109"/>
      <c r="AP9661" s="109"/>
      <c r="BF9661" s="305"/>
      <c r="BG9661" s="305"/>
      <c r="BJ9661" s="344"/>
      <c r="BK9661" s="344"/>
      <c r="BS9661" s="305"/>
      <c r="BT9661" s="305"/>
      <c r="BU9661" s="305"/>
      <c r="BV9661" s="305"/>
      <c r="BW9661" s="305"/>
      <c r="BX9661" s="305"/>
      <c r="BY9661" s="305"/>
      <c r="BZ9661" s="305"/>
      <c r="CA9661" s="305"/>
      <c r="CE9661" s="110"/>
    </row>
    <row r="9662" spans="9:83" s="108" customFormat="1" x14ac:dyDescent="0.25">
      <c r="I9662" s="111"/>
      <c r="J9662" s="111"/>
      <c r="K9662" s="111"/>
      <c r="L9662" s="111"/>
      <c r="M9662" s="111"/>
      <c r="N9662" s="111"/>
      <c r="O9662" s="112"/>
      <c r="AF9662" s="109"/>
      <c r="AG9662" s="109"/>
      <c r="AH9662" s="109"/>
      <c r="AN9662" s="109"/>
      <c r="AO9662" s="109"/>
      <c r="AP9662" s="109"/>
      <c r="BF9662" s="305"/>
      <c r="BG9662" s="305"/>
      <c r="BJ9662" s="344"/>
      <c r="BK9662" s="344"/>
      <c r="BS9662" s="305"/>
      <c r="BT9662" s="305"/>
      <c r="BU9662" s="305"/>
      <c r="BV9662" s="305"/>
      <c r="BW9662" s="305"/>
      <c r="BX9662" s="305"/>
      <c r="BY9662" s="305"/>
      <c r="BZ9662" s="305"/>
      <c r="CA9662" s="305"/>
      <c r="CE9662" s="110"/>
    </row>
    <row r="9663" spans="9:83" s="108" customFormat="1" x14ac:dyDescent="0.25">
      <c r="I9663" s="111"/>
      <c r="J9663" s="111"/>
      <c r="K9663" s="111"/>
      <c r="L9663" s="111"/>
      <c r="M9663" s="111"/>
      <c r="N9663" s="111"/>
      <c r="O9663" s="112"/>
      <c r="AF9663" s="109"/>
      <c r="AG9663" s="109"/>
      <c r="AH9663" s="109"/>
      <c r="AN9663" s="109"/>
      <c r="AO9663" s="109"/>
      <c r="AP9663" s="109"/>
      <c r="BF9663" s="305"/>
      <c r="BG9663" s="305"/>
      <c r="BJ9663" s="344"/>
      <c r="BK9663" s="344"/>
      <c r="BS9663" s="305"/>
      <c r="BT9663" s="305"/>
      <c r="BU9663" s="305"/>
      <c r="BV9663" s="305"/>
      <c r="BW9663" s="305"/>
      <c r="BX9663" s="305"/>
      <c r="BY9663" s="305"/>
      <c r="BZ9663" s="305"/>
      <c r="CA9663" s="305"/>
      <c r="CE9663" s="110"/>
    </row>
    <row r="9664" spans="9:83" s="108" customFormat="1" x14ac:dyDescent="0.25">
      <c r="I9664" s="111"/>
      <c r="J9664" s="111"/>
      <c r="K9664" s="111"/>
      <c r="L9664" s="111"/>
      <c r="M9664" s="111"/>
      <c r="N9664" s="111"/>
      <c r="O9664" s="112"/>
      <c r="AF9664" s="109"/>
      <c r="AG9664" s="109"/>
      <c r="AH9664" s="109"/>
      <c r="AN9664" s="109"/>
      <c r="AO9664" s="109"/>
      <c r="AP9664" s="109"/>
      <c r="BF9664" s="305"/>
      <c r="BG9664" s="305"/>
      <c r="BJ9664" s="344"/>
      <c r="BK9664" s="344"/>
      <c r="BS9664" s="305"/>
      <c r="BT9664" s="305"/>
      <c r="BU9664" s="305"/>
      <c r="BV9664" s="305"/>
      <c r="BW9664" s="305"/>
      <c r="BX9664" s="305"/>
      <c r="BY9664" s="305"/>
      <c r="BZ9664" s="305"/>
      <c r="CA9664" s="305"/>
      <c r="CE9664" s="110"/>
    </row>
    <row r="9665" spans="9:83" s="108" customFormat="1" x14ac:dyDescent="0.25">
      <c r="I9665" s="111"/>
      <c r="J9665" s="111"/>
      <c r="K9665" s="111"/>
      <c r="L9665" s="111"/>
      <c r="M9665" s="111"/>
      <c r="N9665" s="111"/>
      <c r="O9665" s="112"/>
      <c r="AF9665" s="109"/>
      <c r="AG9665" s="109"/>
      <c r="AH9665" s="109"/>
      <c r="AN9665" s="109"/>
      <c r="AO9665" s="109"/>
      <c r="AP9665" s="109"/>
      <c r="BF9665" s="305"/>
      <c r="BG9665" s="305"/>
      <c r="BJ9665" s="344"/>
      <c r="BK9665" s="344"/>
      <c r="BS9665" s="305"/>
      <c r="BT9665" s="305"/>
      <c r="BU9665" s="305"/>
      <c r="BV9665" s="305"/>
      <c r="BW9665" s="305"/>
      <c r="BX9665" s="305"/>
      <c r="BY9665" s="305"/>
      <c r="BZ9665" s="305"/>
      <c r="CA9665" s="305"/>
      <c r="CE9665" s="110"/>
    </row>
    <row r="9666" spans="9:83" s="108" customFormat="1" x14ac:dyDescent="0.25">
      <c r="I9666" s="111"/>
      <c r="J9666" s="111"/>
      <c r="K9666" s="111"/>
      <c r="L9666" s="111"/>
      <c r="M9666" s="111"/>
      <c r="N9666" s="111"/>
      <c r="O9666" s="112"/>
      <c r="AF9666" s="109"/>
      <c r="AG9666" s="109"/>
      <c r="AH9666" s="109"/>
      <c r="AN9666" s="109"/>
      <c r="AO9666" s="109"/>
      <c r="AP9666" s="109"/>
      <c r="BF9666" s="305"/>
      <c r="BG9666" s="305"/>
      <c r="BJ9666" s="344"/>
      <c r="BK9666" s="344"/>
      <c r="BS9666" s="305"/>
      <c r="BT9666" s="305"/>
      <c r="BU9666" s="305"/>
      <c r="BV9666" s="305"/>
      <c r="BW9666" s="305"/>
      <c r="BX9666" s="305"/>
      <c r="BY9666" s="305"/>
      <c r="BZ9666" s="305"/>
      <c r="CA9666" s="305"/>
      <c r="CE9666" s="110"/>
    </row>
    <row r="9667" spans="9:83" s="108" customFormat="1" x14ac:dyDescent="0.25">
      <c r="I9667" s="111"/>
      <c r="J9667" s="111"/>
      <c r="K9667" s="111"/>
      <c r="L9667" s="111"/>
      <c r="M9667" s="111"/>
      <c r="N9667" s="111"/>
      <c r="O9667" s="112"/>
      <c r="AF9667" s="109"/>
      <c r="AG9667" s="109"/>
      <c r="AH9667" s="109"/>
      <c r="AN9667" s="109"/>
      <c r="AO9667" s="109"/>
      <c r="AP9667" s="109"/>
      <c r="BF9667" s="305"/>
      <c r="BG9667" s="305"/>
      <c r="BJ9667" s="344"/>
      <c r="BK9667" s="344"/>
      <c r="BS9667" s="305"/>
      <c r="BT9667" s="305"/>
      <c r="BU9667" s="305"/>
      <c r="BV9667" s="305"/>
      <c r="BW9667" s="305"/>
      <c r="BX9667" s="305"/>
      <c r="BY9667" s="305"/>
      <c r="BZ9667" s="305"/>
      <c r="CA9667" s="305"/>
      <c r="CE9667" s="110"/>
    </row>
    <row r="9668" spans="9:83" s="108" customFormat="1" x14ac:dyDescent="0.25">
      <c r="I9668" s="111"/>
      <c r="J9668" s="111"/>
      <c r="K9668" s="111"/>
      <c r="L9668" s="111"/>
      <c r="M9668" s="111"/>
      <c r="N9668" s="111"/>
      <c r="O9668" s="112"/>
      <c r="AF9668" s="109"/>
      <c r="AG9668" s="109"/>
      <c r="AH9668" s="109"/>
      <c r="AN9668" s="109"/>
      <c r="AO9668" s="109"/>
      <c r="AP9668" s="109"/>
      <c r="BF9668" s="305"/>
      <c r="BG9668" s="305"/>
      <c r="BJ9668" s="344"/>
      <c r="BK9668" s="344"/>
      <c r="BS9668" s="305"/>
      <c r="BT9668" s="305"/>
      <c r="BU9668" s="305"/>
      <c r="BV9668" s="305"/>
      <c r="BW9668" s="305"/>
      <c r="BX9668" s="305"/>
      <c r="BY9668" s="305"/>
      <c r="BZ9668" s="305"/>
      <c r="CA9668" s="305"/>
      <c r="CE9668" s="110"/>
    </row>
    <row r="9669" spans="9:83" s="108" customFormat="1" x14ac:dyDescent="0.25">
      <c r="I9669" s="111"/>
      <c r="J9669" s="111"/>
      <c r="K9669" s="111"/>
      <c r="L9669" s="111"/>
      <c r="M9669" s="111"/>
      <c r="N9669" s="111"/>
      <c r="O9669" s="112"/>
      <c r="AF9669" s="109"/>
      <c r="AG9669" s="109"/>
      <c r="AH9669" s="109"/>
      <c r="AN9669" s="109"/>
      <c r="AO9669" s="109"/>
      <c r="AP9669" s="109"/>
      <c r="BF9669" s="305"/>
      <c r="BG9669" s="305"/>
      <c r="BJ9669" s="344"/>
      <c r="BK9669" s="344"/>
      <c r="BS9669" s="305"/>
      <c r="BT9669" s="305"/>
      <c r="BU9669" s="305"/>
      <c r="BV9669" s="305"/>
      <c r="BW9669" s="305"/>
      <c r="BX9669" s="305"/>
      <c r="BY9669" s="305"/>
      <c r="BZ9669" s="305"/>
      <c r="CA9669" s="305"/>
      <c r="CE9669" s="110"/>
    </row>
    <row r="9670" spans="9:83" s="108" customFormat="1" x14ac:dyDescent="0.25">
      <c r="I9670" s="111"/>
      <c r="J9670" s="111"/>
      <c r="K9670" s="111"/>
      <c r="L9670" s="111"/>
      <c r="M9670" s="111"/>
      <c r="N9670" s="111"/>
      <c r="O9670" s="112"/>
      <c r="AF9670" s="109"/>
      <c r="AG9670" s="109"/>
      <c r="AH9670" s="109"/>
      <c r="AN9670" s="109"/>
      <c r="AO9670" s="109"/>
      <c r="AP9670" s="109"/>
      <c r="BF9670" s="305"/>
      <c r="BG9670" s="305"/>
      <c r="BJ9670" s="344"/>
      <c r="BK9670" s="344"/>
      <c r="BS9670" s="305"/>
      <c r="BT9670" s="305"/>
      <c r="BU9670" s="305"/>
      <c r="BV9670" s="305"/>
      <c r="BW9670" s="305"/>
      <c r="BX9670" s="305"/>
      <c r="BY9670" s="305"/>
      <c r="BZ9670" s="305"/>
      <c r="CA9670" s="305"/>
      <c r="CE9670" s="110"/>
    </row>
    <row r="9671" spans="9:83" s="108" customFormat="1" x14ac:dyDescent="0.25">
      <c r="I9671" s="111"/>
      <c r="J9671" s="111"/>
      <c r="K9671" s="111"/>
      <c r="L9671" s="111"/>
      <c r="M9671" s="111"/>
      <c r="N9671" s="111"/>
      <c r="O9671" s="112"/>
      <c r="AF9671" s="109"/>
      <c r="AG9671" s="109"/>
      <c r="AH9671" s="109"/>
      <c r="AN9671" s="109"/>
      <c r="AO9671" s="109"/>
      <c r="AP9671" s="109"/>
      <c r="BF9671" s="305"/>
      <c r="BG9671" s="305"/>
      <c r="BJ9671" s="344"/>
      <c r="BK9671" s="344"/>
      <c r="BS9671" s="305"/>
      <c r="BT9671" s="305"/>
      <c r="BU9671" s="305"/>
      <c r="BV9671" s="305"/>
      <c r="BW9671" s="305"/>
      <c r="BX9671" s="305"/>
      <c r="BY9671" s="305"/>
      <c r="BZ9671" s="305"/>
      <c r="CA9671" s="305"/>
      <c r="CE9671" s="110"/>
    </row>
    <row r="9672" spans="9:83" s="108" customFormat="1" x14ac:dyDescent="0.25">
      <c r="I9672" s="111"/>
      <c r="J9672" s="111"/>
      <c r="K9672" s="111"/>
      <c r="L9672" s="111"/>
      <c r="M9672" s="111"/>
      <c r="N9672" s="111"/>
      <c r="O9672" s="112"/>
      <c r="AF9672" s="109"/>
      <c r="AG9672" s="109"/>
      <c r="AH9672" s="109"/>
      <c r="AN9672" s="109"/>
      <c r="AO9672" s="109"/>
      <c r="AP9672" s="109"/>
      <c r="BF9672" s="305"/>
      <c r="BG9672" s="305"/>
      <c r="BJ9672" s="344"/>
      <c r="BK9672" s="344"/>
      <c r="BS9672" s="305"/>
      <c r="BT9672" s="305"/>
      <c r="BU9672" s="305"/>
      <c r="BV9672" s="305"/>
      <c r="BW9672" s="305"/>
      <c r="BX9672" s="305"/>
      <c r="BY9672" s="305"/>
      <c r="BZ9672" s="305"/>
      <c r="CA9672" s="305"/>
      <c r="CE9672" s="110"/>
    </row>
    <row r="9673" spans="9:83" s="108" customFormat="1" x14ac:dyDescent="0.25">
      <c r="I9673" s="111"/>
      <c r="J9673" s="111"/>
      <c r="K9673" s="111"/>
      <c r="L9673" s="111"/>
      <c r="M9673" s="111"/>
      <c r="N9673" s="111"/>
      <c r="O9673" s="112"/>
      <c r="AF9673" s="109"/>
      <c r="AG9673" s="109"/>
      <c r="AH9673" s="109"/>
      <c r="AN9673" s="109"/>
      <c r="AO9673" s="109"/>
      <c r="AP9673" s="109"/>
      <c r="BF9673" s="305"/>
      <c r="BG9673" s="305"/>
      <c r="BJ9673" s="344"/>
      <c r="BK9673" s="344"/>
      <c r="BS9673" s="305"/>
      <c r="BT9673" s="305"/>
      <c r="BU9673" s="305"/>
      <c r="BV9673" s="305"/>
      <c r="BW9673" s="305"/>
      <c r="BX9673" s="305"/>
      <c r="BY9673" s="305"/>
      <c r="BZ9673" s="305"/>
      <c r="CA9673" s="305"/>
      <c r="CE9673" s="110"/>
    </row>
    <row r="9674" spans="9:83" s="108" customFormat="1" x14ac:dyDescent="0.25">
      <c r="I9674" s="111"/>
      <c r="J9674" s="111"/>
      <c r="K9674" s="111"/>
      <c r="L9674" s="111"/>
      <c r="M9674" s="111"/>
      <c r="N9674" s="111"/>
      <c r="O9674" s="112"/>
      <c r="AF9674" s="109"/>
      <c r="AG9674" s="109"/>
      <c r="AH9674" s="109"/>
      <c r="AN9674" s="109"/>
      <c r="AO9674" s="109"/>
      <c r="AP9674" s="109"/>
      <c r="BF9674" s="305"/>
      <c r="BG9674" s="305"/>
      <c r="BJ9674" s="344"/>
      <c r="BK9674" s="344"/>
      <c r="BS9674" s="305"/>
      <c r="BT9674" s="305"/>
      <c r="BU9674" s="305"/>
      <c r="BV9674" s="305"/>
      <c r="BW9674" s="305"/>
      <c r="BX9674" s="305"/>
      <c r="BY9674" s="305"/>
      <c r="BZ9674" s="305"/>
      <c r="CA9674" s="305"/>
      <c r="CE9674" s="110"/>
    </row>
    <row r="9675" spans="9:83" s="108" customFormat="1" x14ac:dyDescent="0.25">
      <c r="I9675" s="111"/>
      <c r="J9675" s="111"/>
      <c r="K9675" s="111"/>
      <c r="L9675" s="111"/>
      <c r="M9675" s="111"/>
      <c r="N9675" s="111"/>
      <c r="O9675" s="112"/>
      <c r="AF9675" s="109"/>
      <c r="AG9675" s="109"/>
      <c r="AH9675" s="109"/>
      <c r="AN9675" s="109"/>
      <c r="AO9675" s="109"/>
      <c r="AP9675" s="109"/>
      <c r="BF9675" s="305"/>
      <c r="BG9675" s="305"/>
      <c r="BJ9675" s="344"/>
      <c r="BK9675" s="344"/>
      <c r="BS9675" s="305"/>
      <c r="BT9675" s="305"/>
      <c r="BU9675" s="305"/>
      <c r="BV9675" s="305"/>
      <c r="BW9675" s="305"/>
      <c r="BX9675" s="305"/>
      <c r="BY9675" s="305"/>
      <c r="BZ9675" s="305"/>
      <c r="CA9675" s="305"/>
      <c r="CE9675" s="110"/>
    </row>
    <row r="9676" spans="9:83" s="108" customFormat="1" x14ac:dyDescent="0.25">
      <c r="I9676" s="111"/>
      <c r="J9676" s="111"/>
      <c r="K9676" s="111"/>
      <c r="L9676" s="111"/>
      <c r="M9676" s="111"/>
      <c r="N9676" s="111"/>
      <c r="O9676" s="112"/>
      <c r="AF9676" s="109"/>
      <c r="AG9676" s="109"/>
      <c r="AH9676" s="109"/>
      <c r="AN9676" s="109"/>
      <c r="AO9676" s="109"/>
      <c r="AP9676" s="109"/>
      <c r="BF9676" s="305"/>
      <c r="BG9676" s="305"/>
      <c r="BJ9676" s="344"/>
      <c r="BK9676" s="344"/>
      <c r="BS9676" s="305"/>
      <c r="BT9676" s="305"/>
      <c r="BU9676" s="305"/>
      <c r="BV9676" s="305"/>
      <c r="BW9676" s="305"/>
      <c r="BX9676" s="305"/>
      <c r="BY9676" s="305"/>
      <c r="BZ9676" s="305"/>
      <c r="CA9676" s="305"/>
      <c r="CE9676" s="110"/>
    </row>
    <row r="9677" spans="9:83" s="108" customFormat="1" x14ac:dyDescent="0.25">
      <c r="I9677" s="111"/>
      <c r="J9677" s="111"/>
      <c r="K9677" s="111"/>
      <c r="L9677" s="111"/>
      <c r="M9677" s="111"/>
      <c r="N9677" s="111"/>
      <c r="O9677" s="112"/>
      <c r="AF9677" s="109"/>
      <c r="AG9677" s="109"/>
      <c r="AH9677" s="109"/>
      <c r="AN9677" s="109"/>
      <c r="AO9677" s="109"/>
      <c r="AP9677" s="109"/>
      <c r="BF9677" s="305"/>
      <c r="BG9677" s="305"/>
      <c r="BJ9677" s="344"/>
      <c r="BK9677" s="344"/>
      <c r="BS9677" s="305"/>
      <c r="BT9677" s="305"/>
      <c r="BU9677" s="305"/>
      <c r="BV9677" s="305"/>
      <c r="BW9677" s="305"/>
      <c r="BX9677" s="305"/>
      <c r="BY9677" s="305"/>
      <c r="BZ9677" s="305"/>
      <c r="CA9677" s="305"/>
      <c r="CE9677" s="110"/>
    </row>
    <row r="9678" spans="9:83" s="108" customFormat="1" x14ac:dyDescent="0.25">
      <c r="I9678" s="111"/>
      <c r="J9678" s="111"/>
      <c r="K9678" s="111"/>
      <c r="L9678" s="111"/>
      <c r="M9678" s="111"/>
      <c r="N9678" s="111"/>
      <c r="O9678" s="112"/>
      <c r="AF9678" s="109"/>
      <c r="AG9678" s="109"/>
      <c r="AH9678" s="109"/>
      <c r="AN9678" s="109"/>
      <c r="AO9678" s="109"/>
      <c r="AP9678" s="109"/>
      <c r="BF9678" s="305"/>
      <c r="BG9678" s="305"/>
      <c r="BJ9678" s="344"/>
      <c r="BK9678" s="344"/>
      <c r="BS9678" s="305"/>
      <c r="BT9678" s="305"/>
      <c r="BU9678" s="305"/>
      <c r="BV9678" s="305"/>
      <c r="BW9678" s="305"/>
      <c r="BX9678" s="305"/>
      <c r="BY9678" s="305"/>
      <c r="BZ9678" s="305"/>
      <c r="CA9678" s="305"/>
      <c r="CE9678" s="110"/>
    </row>
    <row r="9679" spans="9:83" s="108" customFormat="1" x14ac:dyDescent="0.25">
      <c r="I9679" s="111"/>
      <c r="J9679" s="111"/>
      <c r="K9679" s="111"/>
      <c r="L9679" s="111"/>
      <c r="M9679" s="111"/>
      <c r="N9679" s="111"/>
      <c r="O9679" s="112"/>
      <c r="AF9679" s="109"/>
      <c r="AG9679" s="109"/>
      <c r="AH9679" s="109"/>
      <c r="AN9679" s="109"/>
      <c r="AO9679" s="109"/>
      <c r="AP9679" s="109"/>
      <c r="BF9679" s="305"/>
      <c r="BG9679" s="305"/>
      <c r="BJ9679" s="344"/>
      <c r="BK9679" s="344"/>
      <c r="BS9679" s="305"/>
      <c r="BT9679" s="305"/>
      <c r="BU9679" s="305"/>
      <c r="BV9679" s="305"/>
      <c r="BW9679" s="305"/>
      <c r="BX9679" s="305"/>
      <c r="BY9679" s="305"/>
      <c r="BZ9679" s="305"/>
      <c r="CA9679" s="305"/>
      <c r="CE9679" s="110"/>
    </row>
    <row r="9680" spans="9:83" s="108" customFormat="1" x14ac:dyDescent="0.25">
      <c r="I9680" s="111"/>
      <c r="J9680" s="111"/>
      <c r="K9680" s="111"/>
      <c r="L9680" s="111"/>
      <c r="M9680" s="111"/>
      <c r="N9680" s="111"/>
      <c r="O9680" s="112"/>
      <c r="AF9680" s="109"/>
      <c r="AG9680" s="109"/>
      <c r="AH9680" s="109"/>
      <c r="AN9680" s="109"/>
      <c r="AO9680" s="109"/>
      <c r="AP9680" s="109"/>
      <c r="BF9680" s="305"/>
      <c r="BG9680" s="305"/>
      <c r="BJ9680" s="344"/>
      <c r="BK9680" s="344"/>
      <c r="BS9680" s="305"/>
      <c r="BT9680" s="305"/>
      <c r="BU9680" s="305"/>
      <c r="BV9680" s="305"/>
      <c r="BW9680" s="305"/>
      <c r="BX9680" s="305"/>
      <c r="BY9680" s="305"/>
      <c r="BZ9680" s="305"/>
      <c r="CA9680" s="305"/>
      <c r="CE9680" s="110"/>
    </row>
    <row r="9681" spans="9:83" s="108" customFormat="1" x14ac:dyDescent="0.25">
      <c r="I9681" s="111"/>
      <c r="J9681" s="111"/>
      <c r="K9681" s="111"/>
      <c r="L9681" s="111"/>
      <c r="M9681" s="111"/>
      <c r="N9681" s="111"/>
      <c r="O9681" s="112"/>
      <c r="AF9681" s="109"/>
      <c r="AG9681" s="109"/>
      <c r="AH9681" s="109"/>
      <c r="AN9681" s="109"/>
      <c r="AO9681" s="109"/>
      <c r="AP9681" s="109"/>
      <c r="BF9681" s="305"/>
      <c r="BG9681" s="305"/>
      <c r="BJ9681" s="344"/>
      <c r="BK9681" s="344"/>
      <c r="BS9681" s="305"/>
      <c r="BT9681" s="305"/>
      <c r="BU9681" s="305"/>
      <c r="BV9681" s="305"/>
      <c r="BW9681" s="305"/>
      <c r="BX9681" s="305"/>
      <c r="BY9681" s="305"/>
      <c r="BZ9681" s="305"/>
      <c r="CA9681" s="305"/>
      <c r="CE9681" s="110"/>
    </row>
    <row r="9682" spans="9:83" s="108" customFormat="1" x14ac:dyDescent="0.25">
      <c r="I9682" s="111"/>
      <c r="J9682" s="111"/>
      <c r="K9682" s="111"/>
      <c r="L9682" s="111"/>
      <c r="M9682" s="111"/>
      <c r="N9682" s="111"/>
      <c r="O9682" s="112"/>
      <c r="AF9682" s="109"/>
      <c r="AG9682" s="109"/>
      <c r="AH9682" s="109"/>
      <c r="AN9682" s="109"/>
      <c r="AO9682" s="109"/>
      <c r="AP9682" s="109"/>
      <c r="BF9682" s="305"/>
      <c r="BG9682" s="305"/>
      <c r="BJ9682" s="344"/>
      <c r="BK9682" s="344"/>
      <c r="BS9682" s="305"/>
      <c r="BT9682" s="305"/>
      <c r="BU9682" s="305"/>
      <c r="BV9682" s="305"/>
      <c r="BW9682" s="305"/>
      <c r="BX9682" s="305"/>
      <c r="BY9682" s="305"/>
      <c r="BZ9682" s="305"/>
      <c r="CA9682" s="305"/>
      <c r="CE9682" s="110"/>
    </row>
    <row r="9683" spans="9:83" s="108" customFormat="1" x14ac:dyDescent="0.25">
      <c r="I9683" s="111"/>
      <c r="J9683" s="111"/>
      <c r="K9683" s="111"/>
      <c r="L9683" s="111"/>
      <c r="M9683" s="111"/>
      <c r="N9683" s="111"/>
      <c r="O9683" s="112"/>
      <c r="AF9683" s="109"/>
      <c r="AG9683" s="109"/>
      <c r="AH9683" s="109"/>
      <c r="AN9683" s="109"/>
      <c r="AO9683" s="109"/>
      <c r="AP9683" s="109"/>
      <c r="BF9683" s="305"/>
      <c r="BG9683" s="305"/>
      <c r="BJ9683" s="344"/>
      <c r="BK9683" s="344"/>
      <c r="BS9683" s="305"/>
      <c r="BT9683" s="305"/>
      <c r="BU9683" s="305"/>
      <c r="BV9683" s="305"/>
      <c r="BW9683" s="305"/>
      <c r="BX9683" s="305"/>
      <c r="BY9683" s="305"/>
      <c r="BZ9683" s="305"/>
      <c r="CA9683" s="305"/>
      <c r="CE9683" s="110"/>
    </row>
    <row r="9684" spans="9:83" s="108" customFormat="1" x14ac:dyDescent="0.25">
      <c r="I9684" s="111"/>
      <c r="J9684" s="111"/>
      <c r="K9684" s="111"/>
      <c r="L9684" s="111"/>
      <c r="M9684" s="111"/>
      <c r="N9684" s="111"/>
      <c r="O9684" s="112"/>
      <c r="AF9684" s="109"/>
      <c r="AG9684" s="109"/>
      <c r="AH9684" s="109"/>
      <c r="AN9684" s="109"/>
      <c r="AO9684" s="109"/>
      <c r="AP9684" s="109"/>
      <c r="BF9684" s="305"/>
      <c r="BG9684" s="305"/>
      <c r="BJ9684" s="344"/>
      <c r="BK9684" s="344"/>
      <c r="BS9684" s="305"/>
      <c r="BT9684" s="305"/>
      <c r="BU9684" s="305"/>
      <c r="BV9684" s="305"/>
      <c r="BW9684" s="305"/>
      <c r="BX9684" s="305"/>
      <c r="BY9684" s="305"/>
      <c r="BZ9684" s="305"/>
      <c r="CA9684" s="305"/>
      <c r="CE9684" s="110"/>
    </row>
    <row r="9685" spans="9:83" s="108" customFormat="1" x14ac:dyDescent="0.25">
      <c r="I9685" s="111"/>
      <c r="J9685" s="111"/>
      <c r="K9685" s="111"/>
      <c r="L9685" s="111"/>
      <c r="M9685" s="111"/>
      <c r="N9685" s="111"/>
      <c r="O9685" s="112"/>
      <c r="AF9685" s="109"/>
      <c r="AG9685" s="109"/>
      <c r="AH9685" s="109"/>
      <c r="AN9685" s="109"/>
      <c r="AO9685" s="109"/>
      <c r="AP9685" s="109"/>
      <c r="BF9685" s="305"/>
      <c r="BG9685" s="305"/>
      <c r="BJ9685" s="344"/>
      <c r="BK9685" s="344"/>
      <c r="BS9685" s="305"/>
      <c r="BT9685" s="305"/>
      <c r="BU9685" s="305"/>
      <c r="BV9685" s="305"/>
      <c r="BW9685" s="305"/>
      <c r="BX9685" s="305"/>
      <c r="BY9685" s="305"/>
      <c r="BZ9685" s="305"/>
      <c r="CA9685" s="305"/>
      <c r="CE9685" s="110"/>
    </row>
    <row r="9686" spans="9:83" s="108" customFormat="1" x14ac:dyDescent="0.25">
      <c r="I9686" s="111"/>
      <c r="J9686" s="111"/>
      <c r="K9686" s="111"/>
      <c r="L9686" s="111"/>
      <c r="M9686" s="111"/>
      <c r="N9686" s="111"/>
      <c r="O9686" s="112"/>
      <c r="AF9686" s="109"/>
      <c r="AG9686" s="109"/>
      <c r="AH9686" s="109"/>
      <c r="AN9686" s="109"/>
      <c r="AO9686" s="109"/>
      <c r="AP9686" s="109"/>
      <c r="BF9686" s="305"/>
      <c r="BG9686" s="305"/>
      <c r="BJ9686" s="344"/>
      <c r="BK9686" s="344"/>
      <c r="BS9686" s="305"/>
      <c r="BT9686" s="305"/>
      <c r="BU9686" s="305"/>
      <c r="BV9686" s="305"/>
      <c r="BW9686" s="305"/>
      <c r="BX9686" s="305"/>
      <c r="BY9686" s="305"/>
      <c r="BZ9686" s="305"/>
      <c r="CA9686" s="305"/>
      <c r="CE9686" s="110"/>
    </row>
    <row r="9687" spans="9:83" s="108" customFormat="1" x14ac:dyDescent="0.25">
      <c r="I9687" s="111"/>
      <c r="J9687" s="111"/>
      <c r="K9687" s="111"/>
      <c r="L9687" s="111"/>
      <c r="M9687" s="111"/>
      <c r="N9687" s="111"/>
      <c r="O9687" s="112"/>
      <c r="AF9687" s="109"/>
      <c r="AG9687" s="109"/>
      <c r="AH9687" s="109"/>
      <c r="AN9687" s="109"/>
      <c r="AO9687" s="109"/>
      <c r="AP9687" s="109"/>
      <c r="BF9687" s="305"/>
      <c r="BG9687" s="305"/>
      <c r="BJ9687" s="344"/>
      <c r="BK9687" s="344"/>
      <c r="BS9687" s="305"/>
      <c r="BT9687" s="305"/>
      <c r="BU9687" s="305"/>
      <c r="BV9687" s="305"/>
      <c r="BW9687" s="305"/>
      <c r="BX9687" s="305"/>
      <c r="BY9687" s="305"/>
      <c r="BZ9687" s="305"/>
      <c r="CA9687" s="305"/>
      <c r="CE9687" s="110"/>
    </row>
    <row r="9688" spans="9:83" s="108" customFormat="1" x14ac:dyDescent="0.25">
      <c r="I9688" s="111"/>
      <c r="J9688" s="111"/>
      <c r="K9688" s="111"/>
      <c r="L9688" s="111"/>
      <c r="M9688" s="111"/>
      <c r="N9688" s="111"/>
      <c r="O9688" s="112"/>
      <c r="AF9688" s="109"/>
      <c r="AG9688" s="109"/>
      <c r="AH9688" s="109"/>
      <c r="AN9688" s="109"/>
      <c r="AO9688" s="109"/>
      <c r="AP9688" s="109"/>
      <c r="BF9688" s="305"/>
      <c r="BG9688" s="305"/>
      <c r="BJ9688" s="344"/>
      <c r="BK9688" s="344"/>
      <c r="BS9688" s="305"/>
      <c r="BT9688" s="305"/>
      <c r="BU9688" s="305"/>
      <c r="BV9688" s="305"/>
      <c r="BW9688" s="305"/>
      <c r="BX9688" s="305"/>
      <c r="BY9688" s="305"/>
      <c r="BZ9688" s="305"/>
      <c r="CA9688" s="305"/>
      <c r="CE9688" s="110"/>
    </row>
    <row r="9689" spans="9:83" s="108" customFormat="1" x14ac:dyDescent="0.25">
      <c r="I9689" s="111"/>
      <c r="J9689" s="111"/>
      <c r="K9689" s="111"/>
      <c r="L9689" s="111"/>
      <c r="M9689" s="111"/>
      <c r="N9689" s="111"/>
      <c r="O9689" s="112"/>
      <c r="AF9689" s="109"/>
      <c r="AG9689" s="109"/>
      <c r="AH9689" s="109"/>
      <c r="AN9689" s="109"/>
      <c r="AO9689" s="109"/>
      <c r="AP9689" s="109"/>
      <c r="BF9689" s="305"/>
      <c r="BG9689" s="305"/>
      <c r="BJ9689" s="344"/>
      <c r="BK9689" s="344"/>
      <c r="BS9689" s="305"/>
      <c r="BT9689" s="305"/>
      <c r="BU9689" s="305"/>
      <c r="BV9689" s="305"/>
      <c r="BW9689" s="305"/>
      <c r="BX9689" s="305"/>
      <c r="BY9689" s="305"/>
      <c r="BZ9689" s="305"/>
      <c r="CA9689" s="305"/>
      <c r="CE9689" s="110"/>
    </row>
    <row r="9690" spans="9:83" s="108" customFormat="1" x14ac:dyDescent="0.25">
      <c r="I9690" s="111"/>
      <c r="J9690" s="111"/>
      <c r="K9690" s="111"/>
      <c r="L9690" s="111"/>
      <c r="M9690" s="111"/>
      <c r="N9690" s="111"/>
      <c r="O9690" s="112"/>
      <c r="AF9690" s="109"/>
      <c r="AG9690" s="109"/>
      <c r="AH9690" s="109"/>
      <c r="AN9690" s="109"/>
      <c r="AO9690" s="109"/>
      <c r="AP9690" s="109"/>
      <c r="BF9690" s="305"/>
      <c r="BG9690" s="305"/>
      <c r="BJ9690" s="344"/>
      <c r="BK9690" s="344"/>
      <c r="BS9690" s="305"/>
      <c r="BT9690" s="305"/>
      <c r="BU9690" s="305"/>
      <c r="BV9690" s="305"/>
      <c r="BW9690" s="305"/>
      <c r="BX9690" s="305"/>
      <c r="BY9690" s="305"/>
      <c r="BZ9690" s="305"/>
      <c r="CA9690" s="305"/>
      <c r="CE9690" s="110"/>
    </row>
    <row r="9691" spans="9:83" s="108" customFormat="1" x14ac:dyDescent="0.25">
      <c r="I9691" s="111"/>
      <c r="J9691" s="111"/>
      <c r="K9691" s="111"/>
      <c r="L9691" s="111"/>
      <c r="M9691" s="111"/>
      <c r="N9691" s="111"/>
      <c r="O9691" s="112"/>
      <c r="AF9691" s="109"/>
      <c r="AG9691" s="109"/>
      <c r="AH9691" s="109"/>
      <c r="AN9691" s="109"/>
      <c r="AO9691" s="109"/>
      <c r="AP9691" s="109"/>
      <c r="BF9691" s="305"/>
      <c r="BG9691" s="305"/>
      <c r="BJ9691" s="344"/>
      <c r="BK9691" s="344"/>
      <c r="BS9691" s="305"/>
      <c r="BT9691" s="305"/>
      <c r="BU9691" s="305"/>
      <c r="BV9691" s="305"/>
      <c r="BW9691" s="305"/>
      <c r="BX9691" s="305"/>
      <c r="BY9691" s="305"/>
      <c r="BZ9691" s="305"/>
      <c r="CA9691" s="305"/>
      <c r="CE9691" s="110"/>
    </row>
    <row r="9692" spans="9:83" s="108" customFormat="1" x14ac:dyDescent="0.25">
      <c r="I9692" s="111"/>
      <c r="J9692" s="111"/>
      <c r="K9692" s="111"/>
      <c r="L9692" s="111"/>
      <c r="M9692" s="111"/>
      <c r="N9692" s="111"/>
      <c r="O9692" s="112"/>
      <c r="AF9692" s="109"/>
      <c r="AG9692" s="109"/>
      <c r="AH9692" s="109"/>
      <c r="AN9692" s="109"/>
      <c r="AO9692" s="109"/>
      <c r="AP9692" s="109"/>
      <c r="BF9692" s="305"/>
      <c r="BG9692" s="305"/>
      <c r="BJ9692" s="344"/>
      <c r="BK9692" s="344"/>
      <c r="BS9692" s="305"/>
      <c r="BT9692" s="305"/>
      <c r="BU9692" s="305"/>
      <c r="BV9692" s="305"/>
      <c r="BW9692" s="305"/>
      <c r="BX9692" s="305"/>
      <c r="BY9692" s="305"/>
      <c r="BZ9692" s="305"/>
      <c r="CA9692" s="305"/>
      <c r="CE9692" s="110"/>
    </row>
    <row r="9693" spans="9:83" s="108" customFormat="1" x14ac:dyDescent="0.25">
      <c r="I9693" s="111"/>
      <c r="J9693" s="111"/>
      <c r="K9693" s="111"/>
      <c r="L9693" s="111"/>
      <c r="M9693" s="111"/>
      <c r="N9693" s="111"/>
      <c r="O9693" s="112"/>
      <c r="AF9693" s="109"/>
      <c r="AG9693" s="109"/>
      <c r="AH9693" s="109"/>
      <c r="AN9693" s="109"/>
      <c r="AO9693" s="109"/>
      <c r="AP9693" s="109"/>
      <c r="BF9693" s="305"/>
      <c r="BG9693" s="305"/>
      <c r="BJ9693" s="344"/>
      <c r="BK9693" s="344"/>
      <c r="BS9693" s="305"/>
      <c r="BT9693" s="305"/>
      <c r="BU9693" s="305"/>
      <c r="BV9693" s="305"/>
      <c r="BW9693" s="305"/>
      <c r="BX9693" s="305"/>
      <c r="BY9693" s="305"/>
      <c r="BZ9693" s="305"/>
      <c r="CA9693" s="305"/>
      <c r="CE9693" s="110"/>
    </row>
    <row r="9694" spans="9:83" s="108" customFormat="1" x14ac:dyDescent="0.25">
      <c r="I9694" s="111"/>
      <c r="J9694" s="111"/>
      <c r="K9694" s="111"/>
      <c r="L9694" s="111"/>
      <c r="M9694" s="111"/>
      <c r="N9694" s="111"/>
      <c r="O9694" s="112"/>
      <c r="AF9694" s="109"/>
      <c r="AG9694" s="109"/>
      <c r="AH9694" s="109"/>
      <c r="AN9694" s="109"/>
      <c r="AO9694" s="109"/>
      <c r="AP9694" s="109"/>
      <c r="BF9694" s="305"/>
      <c r="BG9694" s="305"/>
      <c r="BJ9694" s="344"/>
      <c r="BK9694" s="344"/>
      <c r="BS9694" s="305"/>
      <c r="BT9694" s="305"/>
      <c r="BU9694" s="305"/>
      <c r="BV9694" s="305"/>
      <c r="BW9694" s="305"/>
      <c r="BX9694" s="305"/>
      <c r="BY9694" s="305"/>
      <c r="BZ9694" s="305"/>
      <c r="CA9694" s="305"/>
      <c r="CE9694" s="110"/>
    </row>
    <row r="9695" spans="9:83" s="108" customFormat="1" x14ac:dyDescent="0.25">
      <c r="I9695" s="111"/>
      <c r="J9695" s="111"/>
      <c r="K9695" s="111"/>
      <c r="L9695" s="111"/>
      <c r="M9695" s="111"/>
      <c r="N9695" s="111"/>
      <c r="O9695" s="112"/>
      <c r="AF9695" s="109"/>
      <c r="AG9695" s="109"/>
      <c r="AH9695" s="109"/>
      <c r="AN9695" s="109"/>
      <c r="AO9695" s="109"/>
      <c r="AP9695" s="109"/>
      <c r="BF9695" s="305"/>
      <c r="BG9695" s="305"/>
      <c r="BJ9695" s="344"/>
      <c r="BK9695" s="344"/>
      <c r="BS9695" s="305"/>
      <c r="BT9695" s="305"/>
      <c r="BU9695" s="305"/>
      <c r="BV9695" s="305"/>
      <c r="BW9695" s="305"/>
      <c r="BX9695" s="305"/>
      <c r="BY9695" s="305"/>
      <c r="BZ9695" s="305"/>
      <c r="CA9695" s="305"/>
      <c r="CE9695" s="110"/>
    </row>
    <row r="9696" spans="9:83" s="108" customFormat="1" x14ac:dyDescent="0.25">
      <c r="I9696" s="111"/>
      <c r="J9696" s="111"/>
      <c r="K9696" s="111"/>
      <c r="L9696" s="111"/>
      <c r="M9696" s="111"/>
      <c r="N9696" s="111"/>
      <c r="O9696" s="112"/>
      <c r="AF9696" s="109"/>
      <c r="AG9696" s="109"/>
      <c r="AH9696" s="109"/>
      <c r="AN9696" s="109"/>
      <c r="AO9696" s="109"/>
      <c r="AP9696" s="109"/>
      <c r="BF9696" s="305"/>
      <c r="BG9696" s="305"/>
      <c r="BJ9696" s="344"/>
      <c r="BK9696" s="344"/>
      <c r="BS9696" s="305"/>
      <c r="BT9696" s="305"/>
      <c r="BU9696" s="305"/>
      <c r="BV9696" s="305"/>
      <c r="BW9696" s="305"/>
      <c r="BX9696" s="305"/>
      <c r="BY9696" s="305"/>
      <c r="BZ9696" s="305"/>
      <c r="CA9696" s="305"/>
      <c r="CE9696" s="110"/>
    </row>
    <row r="9697" spans="9:83" s="108" customFormat="1" x14ac:dyDescent="0.25">
      <c r="I9697" s="111"/>
      <c r="J9697" s="111"/>
      <c r="K9697" s="111"/>
      <c r="L9697" s="111"/>
      <c r="M9697" s="111"/>
      <c r="N9697" s="111"/>
      <c r="O9697" s="112"/>
      <c r="AF9697" s="109"/>
      <c r="AG9697" s="109"/>
      <c r="AH9697" s="109"/>
      <c r="AN9697" s="109"/>
      <c r="AO9697" s="109"/>
      <c r="AP9697" s="109"/>
      <c r="BF9697" s="305"/>
      <c r="BG9697" s="305"/>
      <c r="BJ9697" s="344"/>
      <c r="BK9697" s="344"/>
      <c r="BS9697" s="305"/>
      <c r="BT9697" s="305"/>
      <c r="BU9697" s="305"/>
      <c r="BV9697" s="305"/>
      <c r="BW9697" s="305"/>
      <c r="BX9697" s="305"/>
      <c r="BY9697" s="305"/>
      <c r="BZ9697" s="305"/>
      <c r="CA9697" s="305"/>
      <c r="CE9697" s="110"/>
    </row>
    <row r="9698" spans="9:83" s="108" customFormat="1" x14ac:dyDescent="0.25">
      <c r="I9698" s="111"/>
      <c r="J9698" s="111"/>
      <c r="K9698" s="111"/>
      <c r="L9698" s="111"/>
      <c r="M9698" s="111"/>
      <c r="N9698" s="111"/>
      <c r="O9698" s="112"/>
      <c r="AF9698" s="109"/>
      <c r="AG9698" s="109"/>
      <c r="AH9698" s="109"/>
      <c r="AN9698" s="109"/>
      <c r="AO9698" s="109"/>
      <c r="AP9698" s="109"/>
      <c r="BF9698" s="305"/>
      <c r="BG9698" s="305"/>
      <c r="BJ9698" s="344"/>
      <c r="BK9698" s="344"/>
      <c r="BS9698" s="305"/>
      <c r="BT9698" s="305"/>
      <c r="BU9698" s="305"/>
      <c r="BV9698" s="305"/>
      <c r="BW9698" s="305"/>
      <c r="BX9698" s="305"/>
      <c r="BY9698" s="305"/>
      <c r="BZ9698" s="305"/>
      <c r="CA9698" s="305"/>
      <c r="CE9698" s="110"/>
    </row>
    <row r="9699" spans="9:83" s="108" customFormat="1" x14ac:dyDescent="0.25">
      <c r="I9699" s="111"/>
      <c r="J9699" s="111"/>
      <c r="K9699" s="111"/>
      <c r="L9699" s="111"/>
      <c r="M9699" s="111"/>
      <c r="N9699" s="111"/>
      <c r="O9699" s="112"/>
      <c r="AF9699" s="109"/>
      <c r="AG9699" s="109"/>
      <c r="AH9699" s="109"/>
      <c r="AN9699" s="109"/>
      <c r="AO9699" s="109"/>
      <c r="AP9699" s="109"/>
      <c r="BF9699" s="305"/>
      <c r="BG9699" s="305"/>
      <c r="BJ9699" s="344"/>
      <c r="BK9699" s="344"/>
      <c r="BS9699" s="305"/>
      <c r="BT9699" s="305"/>
      <c r="BU9699" s="305"/>
      <c r="BV9699" s="305"/>
      <c r="BW9699" s="305"/>
      <c r="BX9699" s="305"/>
      <c r="BY9699" s="305"/>
      <c r="BZ9699" s="305"/>
      <c r="CA9699" s="305"/>
      <c r="CE9699" s="110"/>
    </row>
    <row r="9700" spans="9:83" s="108" customFormat="1" x14ac:dyDescent="0.25">
      <c r="I9700" s="111"/>
      <c r="J9700" s="111"/>
      <c r="K9700" s="111"/>
      <c r="L9700" s="111"/>
      <c r="M9700" s="111"/>
      <c r="N9700" s="111"/>
      <c r="O9700" s="112"/>
      <c r="AF9700" s="109"/>
      <c r="AG9700" s="109"/>
      <c r="AH9700" s="109"/>
      <c r="AN9700" s="109"/>
      <c r="AO9700" s="109"/>
      <c r="AP9700" s="109"/>
      <c r="BF9700" s="305"/>
      <c r="BG9700" s="305"/>
      <c r="BJ9700" s="344"/>
      <c r="BK9700" s="344"/>
      <c r="BS9700" s="305"/>
      <c r="BT9700" s="305"/>
      <c r="BU9700" s="305"/>
      <c r="BV9700" s="305"/>
      <c r="BW9700" s="305"/>
      <c r="BX9700" s="305"/>
      <c r="BY9700" s="305"/>
      <c r="BZ9700" s="305"/>
      <c r="CA9700" s="305"/>
      <c r="CE9700" s="110"/>
    </row>
    <row r="9701" spans="9:83" s="108" customFormat="1" x14ac:dyDescent="0.25">
      <c r="I9701" s="111"/>
      <c r="J9701" s="111"/>
      <c r="K9701" s="111"/>
      <c r="L9701" s="111"/>
      <c r="M9701" s="111"/>
      <c r="N9701" s="111"/>
      <c r="O9701" s="112"/>
      <c r="AF9701" s="109"/>
      <c r="AG9701" s="109"/>
      <c r="AH9701" s="109"/>
      <c r="AN9701" s="109"/>
      <c r="AO9701" s="109"/>
      <c r="AP9701" s="109"/>
      <c r="BF9701" s="305"/>
      <c r="BG9701" s="305"/>
      <c r="BJ9701" s="344"/>
      <c r="BK9701" s="344"/>
      <c r="BS9701" s="305"/>
      <c r="BT9701" s="305"/>
      <c r="BU9701" s="305"/>
      <c r="BV9701" s="305"/>
      <c r="BW9701" s="305"/>
      <c r="BX9701" s="305"/>
      <c r="BY9701" s="305"/>
      <c r="BZ9701" s="305"/>
      <c r="CA9701" s="305"/>
      <c r="CE9701" s="110"/>
    </row>
    <row r="9702" spans="9:83" s="108" customFormat="1" x14ac:dyDescent="0.25">
      <c r="I9702" s="111"/>
      <c r="J9702" s="111"/>
      <c r="K9702" s="111"/>
      <c r="L9702" s="111"/>
      <c r="M9702" s="111"/>
      <c r="N9702" s="111"/>
      <c r="O9702" s="112"/>
      <c r="AF9702" s="109"/>
      <c r="AG9702" s="109"/>
      <c r="AH9702" s="109"/>
      <c r="AN9702" s="109"/>
      <c r="AO9702" s="109"/>
      <c r="AP9702" s="109"/>
      <c r="BF9702" s="305"/>
      <c r="BG9702" s="305"/>
      <c r="BJ9702" s="344"/>
      <c r="BK9702" s="344"/>
      <c r="BS9702" s="305"/>
      <c r="BT9702" s="305"/>
      <c r="BU9702" s="305"/>
      <c r="BV9702" s="305"/>
      <c r="BW9702" s="305"/>
      <c r="BX9702" s="305"/>
      <c r="BY9702" s="305"/>
      <c r="BZ9702" s="305"/>
      <c r="CA9702" s="305"/>
      <c r="CE9702" s="110"/>
    </row>
    <row r="9703" spans="9:83" s="108" customFormat="1" x14ac:dyDescent="0.25">
      <c r="I9703" s="111"/>
      <c r="J9703" s="111"/>
      <c r="K9703" s="111"/>
      <c r="L9703" s="111"/>
      <c r="M9703" s="111"/>
      <c r="N9703" s="111"/>
      <c r="O9703" s="112"/>
      <c r="AF9703" s="109"/>
      <c r="AG9703" s="109"/>
      <c r="AH9703" s="109"/>
      <c r="AN9703" s="109"/>
      <c r="AO9703" s="109"/>
      <c r="AP9703" s="109"/>
      <c r="BF9703" s="305"/>
      <c r="BG9703" s="305"/>
      <c r="BJ9703" s="344"/>
      <c r="BK9703" s="344"/>
      <c r="BS9703" s="305"/>
      <c r="BT9703" s="305"/>
      <c r="BU9703" s="305"/>
      <c r="BV9703" s="305"/>
      <c r="BW9703" s="305"/>
      <c r="BX9703" s="305"/>
      <c r="BY9703" s="305"/>
      <c r="BZ9703" s="305"/>
      <c r="CA9703" s="305"/>
      <c r="CE9703" s="110"/>
    </row>
    <row r="9704" spans="9:83" s="108" customFormat="1" x14ac:dyDescent="0.25">
      <c r="I9704" s="111"/>
      <c r="J9704" s="111"/>
      <c r="K9704" s="111"/>
      <c r="L9704" s="111"/>
      <c r="M9704" s="111"/>
      <c r="N9704" s="111"/>
      <c r="O9704" s="112"/>
      <c r="AF9704" s="109"/>
      <c r="AG9704" s="109"/>
      <c r="AH9704" s="109"/>
      <c r="AN9704" s="109"/>
      <c r="AO9704" s="109"/>
      <c r="AP9704" s="109"/>
      <c r="BF9704" s="305"/>
      <c r="BG9704" s="305"/>
      <c r="BJ9704" s="344"/>
      <c r="BK9704" s="344"/>
      <c r="BS9704" s="305"/>
      <c r="BT9704" s="305"/>
      <c r="BU9704" s="305"/>
      <c r="BV9704" s="305"/>
      <c r="BW9704" s="305"/>
      <c r="BX9704" s="305"/>
      <c r="BY9704" s="305"/>
      <c r="BZ9704" s="305"/>
      <c r="CA9704" s="305"/>
      <c r="CE9704" s="110"/>
    </row>
    <row r="9705" spans="9:83" s="108" customFormat="1" x14ac:dyDescent="0.25">
      <c r="I9705" s="111"/>
      <c r="J9705" s="111"/>
      <c r="K9705" s="111"/>
      <c r="L9705" s="111"/>
      <c r="M9705" s="111"/>
      <c r="N9705" s="111"/>
      <c r="O9705" s="112"/>
      <c r="AF9705" s="109"/>
      <c r="AG9705" s="109"/>
      <c r="AH9705" s="109"/>
      <c r="AN9705" s="109"/>
      <c r="AO9705" s="109"/>
      <c r="AP9705" s="109"/>
      <c r="BF9705" s="305"/>
      <c r="BG9705" s="305"/>
      <c r="BJ9705" s="344"/>
      <c r="BK9705" s="344"/>
      <c r="BS9705" s="305"/>
      <c r="BT9705" s="305"/>
      <c r="BU9705" s="305"/>
      <c r="BV9705" s="305"/>
      <c r="BW9705" s="305"/>
      <c r="BX9705" s="305"/>
      <c r="BY9705" s="305"/>
      <c r="BZ9705" s="305"/>
      <c r="CA9705" s="305"/>
      <c r="CE9705" s="110"/>
    </row>
    <row r="9706" spans="9:83" s="108" customFormat="1" x14ac:dyDescent="0.25">
      <c r="I9706" s="111"/>
      <c r="J9706" s="111"/>
      <c r="K9706" s="111"/>
      <c r="L9706" s="111"/>
      <c r="M9706" s="111"/>
      <c r="N9706" s="111"/>
      <c r="O9706" s="112"/>
      <c r="AF9706" s="109"/>
      <c r="AG9706" s="109"/>
      <c r="AH9706" s="109"/>
      <c r="AN9706" s="109"/>
      <c r="AO9706" s="109"/>
      <c r="AP9706" s="109"/>
      <c r="BF9706" s="305"/>
      <c r="BG9706" s="305"/>
      <c r="BJ9706" s="344"/>
      <c r="BK9706" s="344"/>
      <c r="BS9706" s="305"/>
      <c r="BT9706" s="305"/>
      <c r="BU9706" s="305"/>
      <c r="BV9706" s="305"/>
      <c r="BW9706" s="305"/>
      <c r="BX9706" s="305"/>
      <c r="BY9706" s="305"/>
      <c r="BZ9706" s="305"/>
      <c r="CA9706" s="305"/>
      <c r="CE9706" s="110"/>
    </row>
    <row r="9707" spans="9:83" s="108" customFormat="1" x14ac:dyDescent="0.25">
      <c r="I9707" s="111"/>
      <c r="J9707" s="111"/>
      <c r="K9707" s="111"/>
      <c r="L9707" s="111"/>
      <c r="M9707" s="111"/>
      <c r="N9707" s="111"/>
      <c r="O9707" s="112"/>
      <c r="AF9707" s="109"/>
      <c r="AG9707" s="109"/>
      <c r="AH9707" s="109"/>
      <c r="AN9707" s="109"/>
      <c r="AO9707" s="109"/>
      <c r="AP9707" s="109"/>
      <c r="BF9707" s="305"/>
      <c r="BG9707" s="305"/>
      <c r="BJ9707" s="344"/>
      <c r="BK9707" s="344"/>
      <c r="BS9707" s="305"/>
      <c r="BT9707" s="305"/>
      <c r="BU9707" s="305"/>
      <c r="BV9707" s="305"/>
      <c r="BW9707" s="305"/>
      <c r="BX9707" s="305"/>
      <c r="BY9707" s="305"/>
      <c r="BZ9707" s="305"/>
      <c r="CA9707" s="305"/>
      <c r="CE9707" s="110"/>
    </row>
    <row r="9708" spans="9:83" s="108" customFormat="1" x14ac:dyDescent="0.25">
      <c r="I9708" s="111"/>
      <c r="J9708" s="111"/>
      <c r="K9708" s="111"/>
      <c r="L9708" s="111"/>
      <c r="M9708" s="111"/>
      <c r="N9708" s="111"/>
      <c r="O9708" s="112"/>
      <c r="AF9708" s="109"/>
      <c r="AG9708" s="109"/>
      <c r="AH9708" s="109"/>
      <c r="AN9708" s="109"/>
      <c r="AO9708" s="109"/>
      <c r="AP9708" s="109"/>
      <c r="BF9708" s="305"/>
      <c r="BG9708" s="305"/>
      <c r="BJ9708" s="344"/>
      <c r="BK9708" s="344"/>
      <c r="BS9708" s="305"/>
      <c r="BT9708" s="305"/>
      <c r="BU9708" s="305"/>
      <c r="BV9708" s="305"/>
      <c r="BW9708" s="305"/>
      <c r="BX9708" s="305"/>
      <c r="BY9708" s="305"/>
      <c r="BZ9708" s="305"/>
      <c r="CA9708" s="305"/>
      <c r="CE9708" s="110"/>
    </row>
    <row r="9709" spans="9:83" s="108" customFormat="1" x14ac:dyDescent="0.25">
      <c r="I9709" s="111"/>
      <c r="J9709" s="111"/>
      <c r="K9709" s="111"/>
      <c r="L9709" s="111"/>
      <c r="M9709" s="111"/>
      <c r="N9709" s="111"/>
      <c r="O9709" s="112"/>
      <c r="AF9709" s="109"/>
      <c r="AG9709" s="109"/>
      <c r="AH9709" s="109"/>
      <c r="AN9709" s="109"/>
      <c r="AO9709" s="109"/>
      <c r="AP9709" s="109"/>
      <c r="BF9709" s="305"/>
      <c r="BG9709" s="305"/>
      <c r="BJ9709" s="344"/>
      <c r="BK9709" s="344"/>
      <c r="BS9709" s="305"/>
      <c r="BT9709" s="305"/>
      <c r="BU9709" s="305"/>
      <c r="BV9709" s="305"/>
      <c r="BW9709" s="305"/>
      <c r="BX9709" s="305"/>
      <c r="BY9709" s="305"/>
      <c r="BZ9709" s="305"/>
      <c r="CA9709" s="305"/>
      <c r="CE9709" s="110"/>
    </row>
    <row r="9710" spans="9:83" s="108" customFormat="1" x14ac:dyDescent="0.25">
      <c r="I9710" s="111"/>
      <c r="J9710" s="111"/>
      <c r="K9710" s="111"/>
      <c r="L9710" s="111"/>
      <c r="M9710" s="111"/>
      <c r="N9710" s="111"/>
      <c r="O9710" s="112"/>
      <c r="AF9710" s="109"/>
      <c r="AG9710" s="109"/>
      <c r="AH9710" s="109"/>
      <c r="AN9710" s="109"/>
      <c r="AO9710" s="109"/>
      <c r="AP9710" s="109"/>
      <c r="BF9710" s="305"/>
      <c r="BG9710" s="305"/>
      <c r="BJ9710" s="344"/>
      <c r="BK9710" s="344"/>
      <c r="BS9710" s="305"/>
      <c r="BT9710" s="305"/>
      <c r="BU9710" s="305"/>
      <c r="BV9710" s="305"/>
      <c r="BW9710" s="305"/>
      <c r="BX9710" s="305"/>
      <c r="BY9710" s="305"/>
      <c r="BZ9710" s="305"/>
      <c r="CA9710" s="305"/>
      <c r="CE9710" s="110"/>
    </row>
    <row r="9711" spans="9:83" s="108" customFormat="1" x14ac:dyDescent="0.25">
      <c r="I9711" s="111"/>
      <c r="J9711" s="111"/>
      <c r="K9711" s="111"/>
      <c r="L9711" s="111"/>
      <c r="M9711" s="111"/>
      <c r="N9711" s="111"/>
      <c r="O9711" s="112"/>
      <c r="AF9711" s="109"/>
      <c r="AG9711" s="109"/>
      <c r="AH9711" s="109"/>
      <c r="AN9711" s="109"/>
      <c r="AO9711" s="109"/>
      <c r="AP9711" s="109"/>
      <c r="BF9711" s="305"/>
      <c r="BG9711" s="305"/>
      <c r="BJ9711" s="344"/>
      <c r="BK9711" s="344"/>
      <c r="BS9711" s="305"/>
      <c r="BT9711" s="305"/>
      <c r="BU9711" s="305"/>
      <c r="BV9711" s="305"/>
      <c r="BW9711" s="305"/>
      <c r="BX9711" s="305"/>
      <c r="BY9711" s="305"/>
      <c r="BZ9711" s="305"/>
      <c r="CA9711" s="305"/>
      <c r="CE9711" s="110"/>
    </row>
    <row r="9712" spans="9:83" s="108" customFormat="1" x14ac:dyDescent="0.25">
      <c r="I9712" s="111"/>
      <c r="J9712" s="111"/>
      <c r="K9712" s="111"/>
      <c r="L9712" s="111"/>
      <c r="M9712" s="111"/>
      <c r="N9712" s="111"/>
      <c r="O9712" s="112"/>
      <c r="AF9712" s="109"/>
      <c r="AG9712" s="109"/>
      <c r="AH9712" s="109"/>
      <c r="AN9712" s="109"/>
      <c r="AO9712" s="109"/>
      <c r="AP9712" s="109"/>
      <c r="BF9712" s="305"/>
      <c r="BG9712" s="305"/>
      <c r="BJ9712" s="344"/>
      <c r="BK9712" s="344"/>
      <c r="BS9712" s="305"/>
      <c r="BT9712" s="305"/>
      <c r="BU9712" s="305"/>
      <c r="BV9712" s="305"/>
      <c r="BW9712" s="305"/>
      <c r="BX9712" s="305"/>
      <c r="BY9712" s="305"/>
      <c r="BZ9712" s="305"/>
      <c r="CA9712" s="305"/>
      <c r="CE9712" s="110"/>
    </row>
    <row r="9713" spans="9:83" s="108" customFormat="1" x14ac:dyDescent="0.25">
      <c r="I9713" s="111"/>
      <c r="J9713" s="111"/>
      <c r="K9713" s="111"/>
      <c r="L9713" s="111"/>
      <c r="M9713" s="111"/>
      <c r="N9713" s="111"/>
      <c r="O9713" s="112"/>
      <c r="AF9713" s="109"/>
      <c r="AG9713" s="109"/>
      <c r="AH9713" s="109"/>
      <c r="AN9713" s="109"/>
      <c r="AO9713" s="109"/>
      <c r="AP9713" s="109"/>
      <c r="BF9713" s="305"/>
      <c r="BG9713" s="305"/>
      <c r="BJ9713" s="344"/>
      <c r="BK9713" s="344"/>
      <c r="BS9713" s="305"/>
      <c r="BT9713" s="305"/>
      <c r="BU9713" s="305"/>
      <c r="BV9713" s="305"/>
      <c r="BW9713" s="305"/>
      <c r="BX9713" s="305"/>
      <c r="BY9713" s="305"/>
      <c r="BZ9713" s="305"/>
      <c r="CA9713" s="305"/>
      <c r="CE9713" s="110"/>
    </row>
    <row r="9714" spans="9:83" s="108" customFormat="1" x14ac:dyDescent="0.25">
      <c r="I9714" s="111"/>
      <c r="J9714" s="111"/>
      <c r="K9714" s="111"/>
      <c r="L9714" s="111"/>
      <c r="M9714" s="111"/>
      <c r="N9714" s="111"/>
      <c r="O9714" s="112"/>
      <c r="AF9714" s="109"/>
      <c r="AG9714" s="109"/>
      <c r="AH9714" s="109"/>
      <c r="AN9714" s="109"/>
      <c r="AO9714" s="109"/>
      <c r="AP9714" s="109"/>
      <c r="BF9714" s="305"/>
      <c r="BG9714" s="305"/>
      <c r="BJ9714" s="344"/>
      <c r="BK9714" s="344"/>
      <c r="BS9714" s="305"/>
      <c r="BT9714" s="305"/>
      <c r="BU9714" s="305"/>
      <c r="BV9714" s="305"/>
      <c r="BW9714" s="305"/>
      <c r="BX9714" s="305"/>
      <c r="BY9714" s="305"/>
      <c r="BZ9714" s="305"/>
      <c r="CA9714" s="305"/>
      <c r="CE9714" s="110"/>
    </row>
    <row r="9715" spans="9:83" s="108" customFormat="1" x14ac:dyDescent="0.25">
      <c r="I9715" s="111"/>
      <c r="J9715" s="111"/>
      <c r="K9715" s="111"/>
      <c r="L9715" s="111"/>
      <c r="M9715" s="111"/>
      <c r="N9715" s="111"/>
      <c r="O9715" s="112"/>
      <c r="AF9715" s="109"/>
      <c r="AG9715" s="109"/>
      <c r="AH9715" s="109"/>
      <c r="AN9715" s="109"/>
      <c r="AO9715" s="109"/>
      <c r="AP9715" s="109"/>
      <c r="BF9715" s="305"/>
      <c r="BG9715" s="305"/>
      <c r="BJ9715" s="344"/>
      <c r="BK9715" s="344"/>
      <c r="BS9715" s="305"/>
      <c r="BT9715" s="305"/>
      <c r="BU9715" s="305"/>
      <c r="BV9715" s="305"/>
      <c r="BW9715" s="305"/>
      <c r="BX9715" s="305"/>
      <c r="BY9715" s="305"/>
      <c r="BZ9715" s="305"/>
      <c r="CA9715" s="305"/>
      <c r="CE9715" s="110"/>
    </row>
    <row r="9716" spans="9:83" s="108" customFormat="1" x14ac:dyDescent="0.25">
      <c r="I9716" s="111"/>
      <c r="J9716" s="111"/>
      <c r="K9716" s="111"/>
      <c r="L9716" s="111"/>
      <c r="M9716" s="111"/>
      <c r="N9716" s="111"/>
      <c r="O9716" s="112"/>
      <c r="AF9716" s="109"/>
      <c r="AG9716" s="109"/>
      <c r="AH9716" s="109"/>
      <c r="AN9716" s="109"/>
      <c r="AO9716" s="109"/>
      <c r="AP9716" s="109"/>
      <c r="BF9716" s="305"/>
      <c r="BG9716" s="305"/>
      <c r="BJ9716" s="344"/>
      <c r="BK9716" s="344"/>
      <c r="BS9716" s="305"/>
      <c r="BT9716" s="305"/>
      <c r="BU9716" s="305"/>
      <c r="BV9716" s="305"/>
      <c r="BW9716" s="305"/>
      <c r="BX9716" s="305"/>
      <c r="BY9716" s="305"/>
      <c r="BZ9716" s="305"/>
      <c r="CA9716" s="305"/>
      <c r="CE9716" s="110"/>
    </row>
    <row r="9717" spans="9:83" s="108" customFormat="1" x14ac:dyDescent="0.25">
      <c r="I9717" s="111"/>
      <c r="J9717" s="111"/>
      <c r="K9717" s="111"/>
      <c r="L9717" s="111"/>
      <c r="M9717" s="111"/>
      <c r="N9717" s="111"/>
      <c r="O9717" s="112"/>
      <c r="AF9717" s="109"/>
      <c r="AG9717" s="109"/>
      <c r="AH9717" s="109"/>
      <c r="AN9717" s="109"/>
      <c r="AO9717" s="109"/>
      <c r="AP9717" s="109"/>
      <c r="BF9717" s="305"/>
      <c r="BG9717" s="305"/>
      <c r="BJ9717" s="344"/>
      <c r="BK9717" s="344"/>
      <c r="BS9717" s="305"/>
      <c r="BT9717" s="305"/>
      <c r="BU9717" s="305"/>
      <c r="BV9717" s="305"/>
      <c r="BW9717" s="305"/>
      <c r="BX9717" s="305"/>
      <c r="BY9717" s="305"/>
      <c r="BZ9717" s="305"/>
      <c r="CA9717" s="305"/>
      <c r="CE9717" s="110"/>
    </row>
    <row r="9718" spans="9:83" s="108" customFormat="1" x14ac:dyDescent="0.25">
      <c r="I9718" s="111"/>
      <c r="J9718" s="111"/>
      <c r="K9718" s="111"/>
      <c r="L9718" s="111"/>
      <c r="M9718" s="111"/>
      <c r="N9718" s="111"/>
      <c r="O9718" s="112"/>
      <c r="AF9718" s="109"/>
      <c r="AG9718" s="109"/>
      <c r="AH9718" s="109"/>
      <c r="AN9718" s="109"/>
      <c r="AO9718" s="109"/>
      <c r="AP9718" s="109"/>
      <c r="BF9718" s="305"/>
      <c r="BG9718" s="305"/>
      <c r="BJ9718" s="344"/>
      <c r="BK9718" s="344"/>
      <c r="BS9718" s="305"/>
      <c r="BT9718" s="305"/>
      <c r="BU9718" s="305"/>
      <c r="BV9718" s="305"/>
      <c r="BW9718" s="305"/>
      <c r="BX9718" s="305"/>
      <c r="BY9718" s="305"/>
      <c r="BZ9718" s="305"/>
      <c r="CA9718" s="305"/>
      <c r="CE9718" s="110"/>
    </row>
    <row r="9719" spans="9:83" s="108" customFormat="1" x14ac:dyDescent="0.25">
      <c r="I9719" s="111"/>
      <c r="J9719" s="111"/>
      <c r="K9719" s="111"/>
      <c r="L9719" s="111"/>
      <c r="M9719" s="111"/>
      <c r="N9719" s="111"/>
      <c r="O9719" s="112"/>
      <c r="AF9719" s="109"/>
      <c r="AG9719" s="109"/>
      <c r="AH9719" s="109"/>
      <c r="AN9719" s="109"/>
      <c r="AO9719" s="109"/>
      <c r="AP9719" s="109"/>
      <c r="BF9719" s="305"/>
      <c r="BG9719" s="305"/>
      <c r="BJ9719" s="344"/>
      <c r="BK9719" s="344"/>
      <c r="BS9719" s="305"/>
      <c r="BT9719" s="305"/>
      <c r="BU9719" s="305"/>
      <c r="BV9719" s="305"/>
      <c r="BW9719" s="305"/>
      <c r="BX9719" s="305"/>
      <c r="BY9719" s="305"/>
      <c r="BZ9719" s="305"/>
      <c r="CA9719" s="305"/>
      <c r="CE9719" s="110"/>
    </row>
    <row r="9720" spans="9:83" s="108" customFormat="1" x14ac:dyDescent="0.25">
      <c r="I9720" s="111"/>
      <c r="J9720" s="111"/>
      <c r="K9720" s="111"/>
      <c r="L9720" s="111"/>
      <c r="M9720" s="111"/>
      <c r="N9720" s="111"/>
      <c r="O9720" s="112"/>
      <c r="AF9720" s="109"/>
      <c r="AG9720" s="109"/>
      <c r="AH9720" s="109"/>
      <c r="AN9720" s="109"/>
      <c r="AO9720" s="109"/>
      <c r="AP9720" s="109"/>
      <c r="BF9720" s="305"/>
      <c r="BG9720" s="305"/>
      <c r="BJ9720" s="344"/>
      <c r="BK9720" s="344"/>
      <c r="BS9720" s="305"/>
      <c r="BT9720" s="305"/>
      <c r="BU9720" s="305"/>
      <c r="BV9720" s="305"/>
      <c r="BW9720" s="305"/>
      <c r="BX9720" s="305"/>
      <c r="BY9720" s="305"/>
      <c r="BZ9720" s="305"/>
      <c r="CA9720" s="305"/>
      <c r="CE9720" s="110"/>
    </row>
    <row r="9721" spans="9:83" s="108" customFormat="1" x14ac:dyDescent="0.25">
      <c r="I9721" s="111"/>
      <c r="J9721" s="111"/>
      <c r="K9721" s="111"/>
      <c r="L9721" s="111"/>
      <c r="M9721" s="111"/>
      <c r="N9721" s="111"/>
      <c r="O9721" s="112"/>
      <c r="AF9721" s="109"/>
      <c r="AG9721" s="109"/>
      <c r="AH9721" s="109"/>
      <c r="AN9721" s="109"/>
      <c r="AO9721" s="109"/>
      <c r="AP9721" s="109"/>
      <c r="BF9721" s="305"/>
      <c r="BG9721" s="305"/>
      <c r="BJ9721" s="344"/>
      <c r="BK9721" s="344"/>
      <c r="BS9721" s="305"/>
      <c r="BT9721" s="305"/>
      <c r="BU9721" s="305"/>
      <c r="BV9721" s="305"/>
      <c r="BW9721" s="305"/>
      <c r="BX9721" s="305"/>
      <c r="BY9721" s="305"/>
      <c r="BZ9721" s="305"/>
      <c r="CA9721" s="305"/>
      <c r="CE9721" s="110"/>
    </row>
    <row r="9722" spans="9:83" s="108" customFormat="1" x14ac:dyDescent="0.25">
      <c r="I9722" s="111"/>
      <c r="J9722" s="111"/>
      <c r="K9722" s="111"/>
      <c r="L9722" s="111"/>
      <c r="M9722" s="111"/>
      <c r="N9722" s="111"/>
      <c r="O9722" s="112"/>
      <c r="AF9722" s="109"/>
      <c r="AG9722" s="109"/>
      <c r="AH9722" s="109"/>
      <c r="AN9722" s="109"/>
      <c r="AO9722" s="109"/>
      <c r="AP9722" s="109"/>
      <c r="BF9722" s="305"/>
      <c r="BG9722" s="305"/>
      <c r="BJ9722" s="344"/>
      <c r="BK9722" s="344"/>
      <c r="BS9722" s="305"/>
      <c r="BT9722" s="305"/>
      <c r="BU9722" s="305"/>
      <c r="BV9722" s="305"/>
      <c r="BW9722" s="305"/>
      <c r="BX9722" s="305"/>
      <c r="BY9722" s="305"/>
      <c r="BZ9722" s="305"/>
      <c r="CA9722" s="305"/>
      <c r="CE9722" s="110"/>
    </row>
    <row r="9723" spans="9:83" s="108" customFormat="1" x14ac:dyDescent="0.25">
      <c r="I9723" s="111"/>
      <c r="J9723" s="111"/>
      <c r="K9723" s="111"/>
      <c r="L9723" s="111"/>
      <c r="M9723" s="111"/>
      <c r="N9723" s="111"/>
      <c r="O9723" s="112"/>
      <c r="AF9723" s="109"/>
      <c r="AG9723" s="109"/>
      <c r="AH9723" s="109"/>
      <c r="AN9723" s="109"/>
      <c r="AO9723" s="109"/>
      <c r="AP9723" s="109"/>
      <c r="BF9723" s="305"/>
      <c r="BG9723" s="305"/>
      <c r="BJ9723" s="344"/>
      <c r="BK9723" s="344"/>
      <c r="BS9723" s="305"/>
      <c r="BT9723" s="305"/>
      <c r="BU9723" s="305"/>
      <c r="BV9723" s="305"/>
      <c r="BW9723" s="305"/>
      <c r="BX9723" s="305"/>
      <c r="BY9723" s="305"/>
      <c r="BZ9723" s="305"/>
      <c r="CA9723" s="305"/>
      <c r="CE9723" s="110"/>
    </row>
    <row r="9724" spans="9:83" s="108" customFormat="1" x14ac:dyDescent="0.25">
      <c r="I9724" s="111"/>
      <c r="J9724" s="111"/>
      <c r="K9724" s="111"/>
      <c r="L9724" s="111"/>
      <c r="M9724" s="111"/>
      <c r="N9724" s="111"/>
      <c r="O9724" s="112"/>
      <c r="AF9724" s="109"/>
      <c r="AG9724" s="109"/>
      <c r="AH9724" s="109"/>
      <c r="AN9724" s="109"/>
      <c r="AO9724" s="109"/>
      <c r="AP9724" s="109"/>
      <c r="BF9724" s="305"/>
      <c r="BG9724" s="305"/>
      <c r="BJ9724" s="344"/>
      <c r="BK9724" s="344"/>
      <c r="BS9724" s="305"/>
      <c r="BT9724" s="305"/>
      <c r="BU9724" s="305"/>
      <c r="BV9724" s="305"/>
      <c r="BW9724" s="305"/>
      <c r="BX9724" s="305"/>
      <c r="BY9724" s="305"/>
      <c r="BZ9724" s="305"/>
      <c r="CA9724" s="305"/>
      <c r="CE9724" s="110"/>
    </row>
    <row r="9725" spans="9:83" s="108" customFormat="1" x14ac:dyDescent="0.25">
      <c r="I9725" s="111"/>
      <c r="J9725" s="111"/>
      <c r="K9725" s="111"/>
      <c r="L9725" s="111"/>
      <c r="M9725" s="111"/>
      <c r="N9725" s="111"/>
      <c r="O9725" s="112"/>
      <c r="AF9725" s="109"/>
      <c r="AG9725" s="109"/>
      <c r="AH9725" s="109"/>
      <c r="AN9725" s="109"/>
      <c r="AO9725" s="109"/>
      <c r="AP9725" s="109"/>
      <c r="BF9725" s="305"/>
      <c r="BG9725" s="305"/>
      <c r="BJ9725" s="344"/>
      <c r="BK9725" s="344"/>
      <c r="BS9725" s="305"/>
      <c r="BT9725" s="305"/>
      <c r="BU9725" s="305"/>
      <c r="BV9725" s="305"/>
      <c r="BW9725" s="305"/>
      <c r="BX9725" s="305"/>
      <c r="BY9725" s="305"/>
      <c r="BZ9725" s="305"/>
      <c r="CA9725" s="305"/>
      <c r="CE9725" s="110"/>
    </row>
    <row r="9726" spans="9:83" s="108" customFormat="1" x14ac:dyDescent="0.25">
      <c r="I9726" s="111"/>
      <c r="J9726" s="111"/>
      <c r="K9726" s="111"/>
      <c r="L9726" s="111"/>
      <c r="M9726" s="111"/>
      <c r="N9726" s="111"/>
      <c r="O9726" s="112"/>
      <c r="AF9726" s="109"/>
      <c r="AG9726" s="109"/>
      <c r="AH9726" s="109"/>
      <c r="AN9726" s="109"/>
      <c r="AO9726" s="109"/>
      <c r="AP9726" s="109"/>
      <c r="BF9726" s="305"/>
      <c r="BG9726" s="305"/>
      <c r="BJ9726" s="344"/>
      <c r="BK9726" s="344"/>
      <c r="BS9726" s="305"/>
      <c r="BT9726" s="305"/>
      <c r="BU9726" s="305"/>
      <c r="BV9726" s="305"/>
      <c r="BW9726" s="305"/>
      <c r="BX9726" s="305"/>
      <c r="BY9726" s="305"/>
      <c r="BZ9726" s="305"/>
      <c r="CA9726" s="305"/>
      <c r="CE9726" s="110"/>
    </row>
    <row r="9727" spans="9:83" s="108" customFormat="1" x14ac:dyDescent="0.25">
      <c r="I9727" s="111"/>
      <c r="J9727" s="111"/>
      <c r="K9727" s="111"/>
      <c r="L9727" s="111"/>
      <c r="M9727" s="111"/>
      <c r="N9727" s="111"/>
      <c r="O9727" s="112"/>
      <c r="AF9727" s="109"/>
      <c r="AG9727" s="109"/>
      <c r="AH9727" s="109"/>
      <c r="AN9727" s="109"/>
      <c r="AO9727" s="109"/>
      <c r="AP9727" s="109"/>
      <c r="BF9727" s="305"/>
      <c r="BG9727" s="305"/>
      <c r="BJ9727" s="344"/>
      <c r="BK9727" s="344"/>
      <c r="BS9727" s="305"/>
      <c r="BT9727" s="305"/>
      <c r="BU9727" s="305"/>
      <c r="BV9727" s="305"/>
      <c r="BW9727" s="305"/>
      <c r="BX9727" s="305"/>
      <c r="BY9727" s="305"/>
      <c r="BZ9727" s="305"/>
      <c r="CA9727" s="305"/>
      <c r="CE9727" s="110"/>
    </row>
    <row r="9728" spans="9:83" s="108" customFormat="1" x14ac:dyDescent="0.25">
      <c r="I9728" s="111"/>
      <c r="J9728" s="111"/>
      <c r="K9728" s="111"/>
      <c r="L9728" s="111"/>
      <c r="M9728" s="111"/>
      <c r="N9728" s="111"/>
      <c r="O9728" s="112"/>
      <c r="AF9728" s="109"/>
      <c r="AG9728" s="109"/>
      <c r="AH9728" s="109"/>
      <c r="AN9728" s="109"/>
      <c r="AO9728" s="109"/>
      <c r="AP9728" s="109"/>
      <c r="BF9728" s="305"/>
      <c r="BG9728" s="305"/>
      <c r="BJ9728" s="344"/>
      <c r="BK9728" s="344"/>
      <c r="BS9728" s="305"/>
      <c r="BT9728" s="305"/>
      <c r="BU9728" s="305"/>
      <c r="BV9728" s="305"/>
      <c r="BW9728" s="305"/>
      <c r="BX9728" s="305"/>
      <c r="BY9728" s="305"/>
      <c r="BZ9728" s="305"/>
      <c r="CA9728" s="305"/>
      <c r="CE9728" s="110"/>
    </row>
    <row r="9729" spans="9:83" s="108" customFormat="1" x14ac:dyDescent="0.25">
      <c r="I9729" s="111"/>
      <c r="J9729" s="111"/>
      <c r="K9729" s="111"/>
      <c r="L9729" s="111"/>
      <c r="M9729" s="111"/>
      <c r="N9729" s="111"/>
      <c r="O9729" s="112"/>
      <c r="AF9729" s="109"/>
      <c r="AG9729" s="109"/>
      <c r="AH9729" s="109"/>
      <c r="AN9729" s="109"/>
      <c r="AO9729" s="109"/>
      <c r="AP9729" s="109"/>
      <c r="BF9729" s="305"/>
      <c r="BG9729" s="305"/>
      <c r="BJ9729" s="344"/>
      <c r="BK9729" s="344"/>
      <c r="BS9729" s="305"/>
      <c r="BT9729" s="305"/>
      <c r="BU9729" s="305"/>
      <c r="BV9729" s="305"/>
      <c r="BW9729" s="305"/>
      <c r="BX9729" s="305"/>
      <c r="BY9729" s="305"/>
      <c r="BZ9729" s="305"/>
      <c r="CA9729" s="305"/>
      <c r="CE9729" s="110"/>
    </row>
    <row r="9730" spans="9:83" s="108" customFormat="1" x14ac:dyDescent="0.25">
      <c r="I9730" s="111"/>
      <c r="J9730" s="111"/>
      <c r="K9730" s="111"/>
      <c r="L9730" s="111"/>
      <c r="M9730" s="111"/>
      <c r="N9730" s="111"/>
      <c r="O9730" s="112"/>
      <c r="AF9730" s="109"/>
      <c r="AG9730" s="109"/>
      <c r="AH9730" s="109"/>
      <c r="AN9730" s="109"/>
      <c r="AO9730" s="109"/>
      <c r="AP9730" s="109"/>
      <c r="BF9730" s="305"/>
      <c r="BG9730" s="305"/>
      <c r="BJ9730" s="344"/>
      <c r="BK9730" s="344"/>
      <c r="BS9730" s="305"/>
      <c r="BT9730" s="305"/>
      <c r="BU9730" s="305"/>
      <c r="BV9730" s="305"/>
      <c r="BW9730" s="305"/>
      <c r="BX9730" s="305"/>
      <c r="BY9730" s="305"/>
      <c r="BZ9730" s="305"/>
      <c r="CA9730" s="305"/>
      <c r="CE9730" s="110"/>
    </row>
    <row r="9731" spans="9:83" s="108" customFormat="1" x14ac:dyDescent="0.25">
      <c r="I9731" s="111"/>
      <c r="J9731" s="111"/>
      <c r="K9731" s="111"/>
      <c r="L9731" s="111"/>
      <c r="M9731" s="111"/>
      <c r="N9731" s="111"/>
      <c r="O9731" s="112"/>
      <c r="AF9731" s="109"/>
      <c r="AG9731" s="109"/>
      <c r="AH9731" s="109"/>
      <c r="AN9731" s="109"/>
      <c r="AO9731" s="109"/>
      <c r="AP9731" s="109"/>
      <c r="BF9731" s="305"/>
      <c r="BG9731" s="305"/>
      <c r="BJ9731" s="344"/>
      <c r="BK9731" s="344"/>
      <c r="BS9731" s="305"/>
      <c r="BT9731" s="305"/>
      <c r="BU9731" s="305"/>
      <c r="BV9731" s="305"/>
      <c r="BW9731" s="305"/>
      <c r="BX9731" s="305"/>
      <c r="BY9731" s="305"/>
      <c r="BZ9731" s="305"/>
      <c r="CA9731" s="305"/>
      <c r="CE9731" s="110"/>
    </row>
    <row r="9732" spans="9:83" s="108" customFormat="1" x14ac:dyDescent="0.25">
      <c r="I9732" s="111"/>
      <c r="J9732" s="111"/>
      <c r="K9732" s="111"/>
      <c r="L9732" s="111"/>
      <c r="M9732" s="111"/>
      <c r="N9732" s="111"/>
      <c r="O9732" s="112"/>
      <c r="AF9732" s="109"/>
      <c r="AG9732" s="109"/>
      <c r="AH9732" s="109"/>
      <c r="AN9732" s="109"/>
      <c r="AO9732" s="109"/>
      <c r="AP9732" s="109"/>
      <c r="BF9732" s="305"/>
      <c r="BG9732" s="305"/>
      <c r="BJ9732" s="344"/>
      <c r="BK9732" s="344"/>
      <c r="BS9732" s="305"/>
      <c r="BT9732" s="305"/>
      <c r="BU9732" s="305"/>
      <c r="BV9732" s="305"/>
      <c r="BW9732" s="305"/>
      <c r="BX9732" s="305"/>
      <c r="BY9732" s="305"/>
      <c r="BZ9732" s="305"/>
      <c r="CA9732" s="305"/>
      <c r="CE9732" s="110"/>
    </row>
    <row r="9733" spans="9:83" s="108" customFormat="1" x14ac:dyDescent="0.25">
      <c r="I9733" s="111"/>
      <c r="J9733" s="111"/>
      <c r="K9733" s="111"/>
      <c r="L9733" s="111"/>
      <c r="M9733" s="111"/>
      <c r="N9733" s="111"/>
      <c r="O9733" s="112"/>
      <c r="AF9733" s="109"/>
      <c r="AG9733" s="109"/>
      <c r="AH9733" s="109"/>
      <c r="AN9733" s="109"/>
      <c r="AO9733" s="109"/>
      <c r="AP9733" s="109"/>
      <c r="BF9733" s="305"/>
      <c r="BG9733" s="305"/>
      <c r="BJ9733" s="344"/>
      <c r="BK9733" s="344"/>
      <c r="BS9733" s="305"/>
      <c r="BT9733" s="305"/>
      <c r="BU9733" s="305"/>
      <c r="BV9733" s="305"/>
      <c r="BW9733" s="305"/>
      <c r="BX9733" s="305"/>
      <c r="BY9733" s="305"/>
      <c r="BZ9733" s="305"/>
      <c r="CA9733" s="305"/>
      <c r="CE9733" s="110"/>
    </row>
    <row r="9734" spans="9:83" s="108" customFormat="1" x14ac:dyDescent="0.25">
      <c r="I9734" s="111"/>
      <c r="J9734" s="111"/>
      <c r="K9734" s="111"/>
      <c r="L9734" s="111"/>
      <c r="M9734" s="111"/>
      <c r="N9734" s="111"/>
      <c r="O9734" s="112"/>
      <c r="AF9734" s="109"/>
      <c r="AG9734" s="109"/>
      <c r="AH9734" s="109"/>
      <c r="AN9734" s="109"/>
      <c r="AO9734" s="109"/>
      <c r="AP9734" s="109"/>
      <c r="BF9734" s="305"/>
      <c r="BG9734" s="305"/>
      <c r="BJ9734" s="344"/>
      <c r="BK9734" s="344"/>
      <c r="BS9734" s="305"/>
      <c r="BT9734" s="305"/>
      <c r="BU9734" s="305"/>
      <c r="BV9734" s="305"/>
      <c r="BW9734" s="305"/>
      <c r="BX9734" s="305"/>
      <c r="BY9734" s="305"/>
      <c r="BZ9734" s="305"/>
      <c r="CA9734" s="305"/>
      <c r="CE9734" s="110"/>
    </row>
    <row r="9735" spans="9:83" s="108" customFormat="1" x14ac:dyDescent="0.25">
      <c r="I9735" s="111"/>
      <c r="J9735" s="111"/>
      <c r="K9735" s="111"/>
      <c r="L9735" s="111"/>
      <c r="M9735" s="111"/>
      <c r="N9735" s="111"/>
      <c r="O9735" s="112"/>
      <c r="AF9735" s="109"/>
      <c r="AG9735" s="109"/>
      <c r="AH9735" s="109"/>
      <c r="AN9735" s="109"/>
      <c r="AO9735" s="109"/>
      <c r="AP9735" s="109"/>
      <c r="BF9735" s="305"/>
      <c r="BG9735" s="305"/>
      <c r="BJ9735" s="344"/>
      <c r="BK9735" s="344"/>
      <c r="BS9735" s="305"/>
      <c r="BT9735" s="305"/>
      <c r="BU9735" s="305"/>
      <c r="BV9735" s="305"/>
      <c r="BW9735" s="305"/>
      <c r="BX9735" s="305"/>
      <c r="BY9735" s="305"/>
      <c r="BZ9735" s="305"/>
      <c r="CA9735" s="305"/>
      <c r="CE9735" s="110"/>
    </row>
    <row r="9736" spans="9:83" s="108" customFormat="1" x14ac:dyDescent="0.25">
      <c r="I9736" s="111"/>
      <c r="J9736" s="111"/>
      <c r="K9736" s="111"/>
      <c r="L9736" s="111"/>
      <c r="M9736" s="111"/>
      <c r="N9736" s="111"/>
      <c r="O9736" s="112"/>
      <c r="AF9736" s="109"/>
      <c r="AG9736" s="109"/>
      <c r="AH9736" s="109"/>
      <c r="AN9736" s="109"/>
      <c r="AO9736" s="109"/>
      <c r="AP9736" s="109"/>
      <c r="BF9736" s="305"/>
      <c r="BG9736" s="305"/>
      <c r="BJ9736" s="344"/>
      <c r="BK9736" s="344"/>
      <c r="BS9736" s="305"/>
      <c r="BT9736" s="305"/>
      <c r="BU9736" s="305"/>
      <c r="BV9736" s="305"/>
      <c r="BW9736" s="305"/>
      <c r="BX9736" s="305"/>
      <c r="BY9736" s="305"/>
      <c r="BZ9736" s="305"/>
      <c r="CA9736" s="305"/>
      <c r="CE9736" s="110"/>
    </row>
    <row r="9737" spans="9:83" s="108" customFormat="1" x14ac:dyDescent="0.25">
      <c r="I9737" s="111"/>
      <c r="J9737" s="111"/>
      <c r="K9737" s="111"/>
      <c r="L9737" s="111"/>
      <c r="M9737" s="111"/>
      <c r="N9737" s="111"/>
      <c r="O9737" s="112"/>
      <c r="AF9737" s="109"/>
      <c r="AG9737" s="109"/>
      <c r="AH9737" s="109"/>
      <c r="AN9737" s="109"/>
      <c r="AO9737" s="109"/>
      <c r="AP9737" s="109"/>
      <c r="BF9737" s="305"/>
      <c r="BG9737" s="305"/>
      <c r="BJ9737" s="344"/>
      <c r="BK9737" s="344"/>
      <c r="BS9737" s="305"/>
      <c r="BT9737" s="305"/>
      <c r="BU9737" s="305"/>
      <c r="BV9737" s="305"/>
      <c r="BW9737" s="305"/>
      <c r="BX9737" s="305"/>
      <c r="BY9737" s="305"/>
      <c r="BZ9737" s="305"/>
      <c r="CA9737" s="305"/>
      <c r="CE9737" s="110"/>
    </row>
    <row r="9738" spans="9:83" s="108" customFormat="1" x14ac:dyDescent="0.25">
      <c r="I9738" s="111"/>
      <c r="J9738" s="111"/>
      <c r="K9738" s="111"/>
      <c r="L9738" s="111"/>
      <c r="M9738" s="111"/>
      <c r="N9738" s="111"/>
      <c r="O9738" s="112"/>
      <c r="AF9738" s="109"/>
      <c r="AG9738" s="109"/>
      <c r="AH9738" s="109"/>
      <c r="AN9738" s="109"/>
      <c r="AO9738" s="109"/>
      <c r="AP9738" s="109"/>
      <c r="BF9738" s="305"/>
      <c r="BG9738" s="305"/>
      <c r="BJ9738" s="344"/>
      <c r="BK9738" s="344"/>
      <c r="BS9738" s="305"/>
      <c r="BT9738" s="305"/>
      <c r="BU9738" s="305"/>
      <c r="BV9738" s="305"/>
      <c r="BW9738" s="305"/>
      <c r="BX9738" s="305"/>
      <c r="BY9738" s="305"/>
      <c r="BZ9738" s="305"/>
      <c r="CA9738" s="305"/>
      <c r="CE9738" s="110"/>
    </row>
    <row r="9739" spans="9:83" s="108" customFormat="1" x14ac:dyDescent="0.25">
      <c r="I9739" s="111"/>
      <c r="J9739" s="111"/>
      <c r="K9739" s="111"/>
      <c r="L9739" s="111"/>
      <c r="M9739" s="111"/>
      <c r="N9739" s="111"/>
      <c r="O9739" s="112"/>
      <c r="AF9739" s="109"/>
      <c r="AG9739" s="109"/>
      <c r="AH9739" s="109"/>
      <c r="AN9739" s="109"/>
      <c r="AO9739" s="109"/>
      <c r="AP9739" s="109"/>
      <c r="BF9739" s="305"/>
      <c r="BG9739" s="305"/>
      <c r="BJ9739" s="344"/>
      <c r="BK9739" s="344"/>
      <c r="BS9739" s="305"/>
      <c r="BT9739" s="305"/>
      <c r="BU9739" s="305"/>
      <c r="BV9739" s="305"/>
      <c r="BW9739" s="305"/>
      <c r="BX9739" s="305"/>
      <c r="BY9739" s="305"/>
      <c r="BZ9739" s="305"/>
      <c r="CA9739" s="305"/>
      <c r="CE9739" s="110"/>
    </row>
    <row r="9740" spans="9:83" s="108" customFormat="1" x14ac:dyDescent="0.25">
      <c r="I9740" s="111"/>
      <c r="J9740" s="111"/>
      <c r="K9740" s="111"/>
      <c r="L9740" s="111"/>
      <c r="M9740" s="111"/>
      <c r="N9740" s="111"/>
      <c r="O9740" s="112"/>
      <c r="AF9740" s="109"/>
      <c r="AG9740" s="109"/>
      <c r="AH9740" s="109"/>
      <c r="AN9740" s="109"/>
      <c r="AO9740" s="109"/>
      <c r="AP9740" s="109"/>
      <c r="BF9740" s="305"/>
      <c r="BG9740" s="305"/>
      <c r="BJ9740" s="344"/>
      <c r="BK9740" s="344"/>
      <c r="BS9740" s="305"/>
      <c r="BT9740" s="305"/>
      <c r="BU9740" s="305"/>
      <c r="BV9740" s="305"/>
      <c r="BW9740" s="305"/>
      <c r="BX9740" s="305"/>
      <c r="BY9740" s="305"/>
      <c r="BZ9740" s="305"/>
      <c r="CA9740" s="305"/>
      <c r="CE9740" s="110"/>
    </row>
    <row r="9741" spans="9:83" s="108" customFormat="1" x14ac:dyDescent="0.25">
      <c r="I9741" s="111"/>
      <c r="J9741" s="111"/>
      <c r="K9741" s="111"/>
      <c r="L9741" s="111"/>
      <c r="M9741" s="111"/>
      <c r="N9741" s="111"/>
      <c r="O9741" s="112"/>
      <c r="AF9741" s="109"/>
      <c r="AG9741" s="109"/>
      <c r="AH9741" s="109"/>
      <c r="AN9741" s="109"/>
      <c r="AO9741" s="109"/>
      <c r="AP9741" s="109"/>
      <c r="BF9741" s="305"/>
      <c r="BG9741" s="305"/>
      <c r="BJ9741" s="344"/>
      <c r="BK9741" s="344"/>
      <c r="BS9741" s="305"/>
      <c r="BT9741" s="305"/>
      <c r="BU9741" s="305"/>
      <c r="BV9741" s="305"/>
      <c r="BW9741" s="305"/>
      <c r="BX9741" s="305"/>
      <c r="BY9741" s="305"/>
      <c r="BZ9741" s="305"/>
      <c r="CA9741" s="305"/>
      <c r="CE9741" s="110"/>
    </row>
    <row r="9742" spans="9:83" s="108" customFormat="1" x14ac:dyDescent="0.25">
      <c r="I9742" s="111"/>
      <c r="J9742" s="111"/>
      <c r="K9742" s="111"/>
      <c r="L9742" s="111"/>
      <c r="M9742" s="111"/>
      <c r="N9742" s="111"/>
      <c r="O9742" s="112"/>
      <c r="AF9742" s="109"/>
      <c r="AG9742" s="109"/>
      <c r="AH9742" s="109"/>
      <c r="AN9742" s="109"/>
      <c r="AO9742" s="109"/>
      <c r="AP9742" s="109"/>
      <c r="BF9742" s="305"/>
      <c r="BG9742" s="305"/>
      <c r="BJ9742" s="344"/>
      <c r="BK9742" s="344"/>
      <c r="BS9742" s="305"/>
      <c r="BT9742" s="305"/>
      <c r="BU9742" s="305"/>
      <c r="BV9742" s="305"/>
      <c r="BW9742" s="305"/>
      <c r="BX9742" s="305"/>
      <c r="BY9742" s="305"/>
      <c r="BZ9742" s="305"/>
      <c r="CA9742" s="305"/>
      <c r="CE9742" s="110"/>
    </row>
    <row r="9743" spans="9:83" s="108" customFormat="1" x14ac:dyDescent="0.25">
      <c r="I9743" s="111"/>
      <c r="J9743" s="111"/>
      <c r="K9743" s="111"/>
      <c r="L9743" s="111"/>
      <c r="M9743" s="111"/>
      <c r="N9743" s="111"/>
      <c r="O9743" s="112"/>
      <c r="AF9743" s="109"/>
      <c r="AG9743" s="109"/>
      <c r="AH9743" s="109"/>
      <c r="AN9743" s="109"/>
      <c r="AO9743" s="109"/>
      <c r="AP9743" s="109"/>
      <c r="BF9743" s="305"/>
      <c r="BG9743" s="305"/>
      <c r="BJ9743" s="344"/>
      <c r="BK9743" s="344"/>
      <c r="BS9743" s="305"/>
      <c r="BT9743" s="305"/>
      <c r="BU9743" s="305"/>
      <c r="BV9743" s="305"/>
      <c r="BW9743" s="305"/>
      <c r="BX9743" s="305"/>
      <c r="BY9743" s="305"/>
      <c r="BZ9743" s="305"/>
      <c r="CA9743" s="305"/>
      <c r="CE9743" s="110"/>
    </row>
    <row r="9744" spans="9:83" s="108" customFormat="1" x14ac:dyDescent="0.25">
      <c r="I9744" s="111"/>
      <c r="J9744" s="111"/>
      <c r="K9744" s="111"/>
      <c r="L9744" s="111"/>
      <c r="M9744" s="111"/>
      <c r="N9744" s="111"/>
      <c r="O9744" s="112"/>
      <c r="AF9744" s="109"/>
      <c r="AG9744" s="109"/>
      <c r="AH9744" s="109"/>
      <c r="AN9744" s="109"/>
      <c r="AO9744" s="109"/>
      <c r="AP9744" s="109"/>
      <c r="BF9744" s="305"/>
      <c r="BG9744" s="305"/>
      <c r="BJ9744" s="344"/>
      <c r="BK9744" s="344"/>
      <c r="BS9744" s="305"/>
      <c r="BT9744" s="305"/>
      <c r="BU9744" s="305"/>
      <c r="BV9744" s="305"/>
      <c r="BW9744" s="305"/>
      <c r="BX9744" s="305"/>
      <c r="BY9744" s="305"/>
      <c r="BZ9744" s="305"/>
      <c r="CA9744" s="305"/>
      <c r="CE9744" s="110"/>
    </row>
    <row r="9745" spans="9:83" s="108" customFormat="1" x14ac:dyDescent="0.25">
      <c r="I9745" s="111"/>
      <c r="J9745" s="111"/>
      <c r="K9745" s="111"/>
      <c r="L9745" s="111"/>
      <c r="M9745" s="111"/>
      <c r="N9745" s="111"/>
      <c r="O9745" s="112"/>
      <c r="AF9745" s="109"/>
      <c r="AG9745" s="109"/>
      <c r="AH9745" s="109"/>
      <c r="AN9745" s="109"/>
      <c r="AO9745" s="109"/>
      <c r="AP9745" s="109"/>
      <c r="BF9745" s="305"/>
      <c r="BG9745" s="305"/>
      <c r="BJ9745" s="344"/>
      <c r="BK9745" s="344"/>
      <c r="BS9745" s="305"/>
      <c r="BT9745" s="305"/>
      <c r="BU9745" s="305"/>
      <c r="BV9745" s="305"/>
      <c r="BW9745" s="305"/>
      <c r="BX9745" s="305"/>
      <c r="BY9745" s="305"/>
      <c r="BZ9745" s="305"/>
      <c r="CA9745" s="305"/>
      <c r="CE9745" s="110"/>
    </row>
    <row r="9746" spans="9:83" s="108" customFormat="1" x14ac:dyDescent="0.25">
      <c r="I9746" s="111"/>
      <c r="J9746" s="111"/>
      <c r="K9746" s="111"/>
      <c r="L9746" s="111"/>
      <c r="M9746" s="111"/>
      <c r="N9746" s="111"/>
      <c r="O9746" s="112"/>
      <c r="AF9746" s="109"/>
      <c r="AG9746" s="109"/>
      <c r="AH9746" s="109"/>
      <c r="AN9746" s="109"/>
      <c r="AO9746" s="109"/>
      <c r="AP9746" s="109"/>
      <c r="BF9746" s="305"/>
      <c r="BG9746" s="305"/>
      <c r="BJ9746" s="344"/>
      <c r="BK9746" s="344"/>
      <c r="BS9746" s="305"/>
      <c r="BT9746" s="305"/>
      <c r="BU9746" s="305"/>
      <c r="BV9746" s="305"/>
      <c r="BW9746" s="305"/>
      <c r="BX9746" s="305"/>
      <c r="BY9746" s="305"/>
      <c r="BZ9746" s="305"/>
      <c r="CA9746" s="305"/>
      <c r="CE9746" s="110"/>
    </row>
    <row r="9747" spans="9:83" s="108" customFormat="1" x14ac:dyDescent="0.25">
      <c r="I9747" s="111"/>
      <c r="J9747" s="111"/>
      <c r="K9747" s="111"/>
      <c r="L9747" s="111"/>
      <c r="M9747" s="111"/>
      <c r="N9747" s="111"/>
      <c r="O9747" s="112"/>
      <c r="AF9747" s="109"/>
      <c r="AG9747" s="109"/>
      <c r="AH9747" s="109"/>
      <c r="AN9747" s="109"/>
      <c r="AO9747" s="109"/>
      <c r="AP9747" s="109"/>
      <c r="BF9747" s="305"/>
      <c r="BG9747" s="305"/>
      <c r="BJ9747" s="344"/>
      <c r="BK9747" s="344"/>
      <c r="BS9747" s="305"/>
      <c r="BT9747" s="305"/>
      <c r="BU9747" s="305"/>
      <c r="BV9747" s="305"/>
      <c r="BW9747" s="305"/>
      <c r="BX9747" s="305"/>
      <c r="BY9747" s="305"/>
      <c r="BZ9747" s="305"/>
      <c r="CA9747" s="305"/>
      <c r="CE9747" s="110"/>
    </row>
    <row r="9748" spans="9:83" s="108" customFormat="1" x14ac:dyDescent="0.25">
      <c r="I9748" s="111"/>
      <c r="J9748" s="111"/>
      <c r="K9748" s="111"/>
      <c r="L9748" s="111"/>
      <c r="M9748" s="111"/>
      <c r="N9748" s="111"/>
      <c r="O9748" s="112"/>
      <c r="AF9748" s="109"/>
      <c r="AG9748" s="109"/>
      <c r="AH9748" s="109"/>
      <c r="AN9748" s="109"/>
      <c r="AO9748" s="109"/>
      <c r="AP9748" s="109"/>
      <c r="BF9748" s="305"/>
      <c r="BG9748" s="305"/>
      <c r="BJ9748" s="344"/>
      <c r="BK9748" s="344"/>
      <c r="BS9748" s="305"/>
      <c r="BT9748" s="305"/>
      <c r="BU9748" s="305"/>
      <c r="BV9748" s="305"/>
      <c r="BW9748" s="305"/>
      <c r="BX9748" s="305"/>
      <c r="BY9748" s="305"/>
      <c r="BZ9748" s="305"/>
      <c r="CA9748" s="305"/>
      <c r="CE9748" s="110"/>
    </row>
    <row r="9749" spans="9:83" s="108" customFormat="1" x14ac:dyDescent="0.25">
      <c r="I9749" s="111"/>
      <c r="J9749" s="111"/>
      <c r="K9749" s="111"/>
      <c r="L9749" s="111"/>
      <c r="M9749" s="111"/>
      <c r="N9749" s="111"/>
      <c r="O9749" s="112"/>
      <c r="AF9749" s="109"/>
      <c r="AG9749" s="109"/>
      <c r="AH9749" s="109"/>
      <c r="AN9749" s="109"/>
      <c r="AO9749" s="109"/>
      <c r="AP9749" s="109"/>
      <c r="BF9749" s="305"/>
      <c r="BG9749" s="305"/>
      <c r="BJ9749" s="344"/>
      <c r="BK9749" s="344"/>
      <c r="BS9749" s="305"/>
      <c r="BT9749" s="305"/>
      <c r="BU9749" s="305"/>
      <c r="BV9749" s="305"/>
      <c r="BW9749" s="305"/>
      <c r="BX9749" s="305"/>
      <c r="BY9749" s="305"/>
      <c r="BZ9749" s="305"/>
      <c r="CA9749" s="305"/>
      <c r="CE9749" s="110"/>
    </row>
    <row r="9750" spans="9:83" s="108" customFormat="1" x14ac:dyDescent="0.25">
      <c r="I9750" s="111"/>
      <c r="J9750" s="111"/>
      <c r="K9750" s="111"/>
      <c r="L9750" s="111"/>
      <c r="M9750" s="111"/>
      <c r="N9750" s="111"/>
      <c r="O9750" s="112"/>
      <c r="AF9750" s="109"/>
      <c r="AG9750" s="109"/>
      <c r="AH9750" s="109"/>
      <c r="AN9750" s="109"/>
      <c r="AO9750" s="109"/>
      <c r="AP9750" s="109"/>
      <c r="BF9750" s="305"/>
      <c r="BG9750" s="305"/>
      <c r="BJ9750" s="344"/>
      <c r="BK9750" s="344"/>
      <c r="BS9750" s="305"/>
      <c r="BT9750" s="305"/>
      <c r="BU9750" s="305"/>
      <c r="BV9750" s="305"/>
      <c r="BW9750" s="305"/>
      <c r="BX9750" s="305"/>
      <c r="BY9750" s="305"/>
      <c r="BZ9750" s="305"/>
      <c r="CA9750" s="305"/>
      <c r="CE9750" s="110"/>
    </row>
    <row r="9751" spans="9:83" s="108" customFormat="1" x14ac:dyDescent="0.25">
      <c r="I9751" s="111"/>
      <c r="J9751" s="111"/>
      <c r="K9751" s="111"/>
      <c r="L9751" s="111"/>
      <c r="M9751" s="111"/>
      <c r="N9751" s="111"/>
      <c r="O9751" s="112"/>
      <c r="AF9751" s="109"/>
      <c r="AG9751" s="109"/>
      <c r="AH9751" s="109"/>
      <c r="AN9751" s="109"/>
      <c r="AO9751" s="109"/>
      <c r="AP9751" s="109"/>
      <c r="BF9751" s="305"/>
      <c r="BG9751" s="305"/>
      <c r="BJ9751" s="344"/>
      <c r="BK9751" s="344"/>
      <c r="BS9751" s="305"/>
      <c r="BT9751" s="305"/>
      <c r="BU9751" s="305"/>
      <c r="BV9751" s="305"/>
      <c r="BW9751" s="305"/>
      <c r="BX9751" s="305"/>
      <c r="BY9751" s="305"/>
      <c r="BZ9751" s="305"/>
      <c r="CA9751" s="305"/>
      <c r="CE9751" s="110"/>
    </row>
    <row r="9752" spans="9:83" s="108" customFormat="1" x14ac:dyDescent="0.25">
      <c r="I9752" s="111"/>
      <c r="J9752" s="111"/>
      <c r="K9752" s="111"/>
      <c r="L9752" s="111"/>
      <c r="M9752" s="111"/>
      <c r="N9752" s="111"/>
      <c r="O9752" s="112"/>
      <c r="AF9752" s="109"/>
      <c r="AG9752" s="109"/>
      <c r="AH9752" s="109"/>
      <c r="AN9752" s="109"/>
      <c r="AO9752" s="109"/>
      <c r="AP9752" s="109"/>
      <c r="BF9752" s="305"/>
      <c r="BG9752" s="305"/>
      <c r="BJ9752" s="344"/>
      <c r="BK9752" s="344"/>
      <c r="BS9752" s="305"/>
      <c r="BT9752" s="305"/>
      <c r="BU9752" s="305"/>
      <c r="BV9752" s="305"/>
      <c r="BW9752" s="305"/>
      <c r="BX9752" s="305"/>
      <c r="BY9752" s="305"/>
      <c r="BZ9752" s="305"/>
      <c r="CA9752" s="305"/>
      <c r="CE9752" s="110"/>
    </row>
    <row r="9753" spans="9:83" s="108" customFormat="1" x14ac:dyDescent="0.25">
      <c r="I9753" s="111"/>
      <c r="J9753" s="111"/>
      <c r="K9753" s="111"/>
      <c r="L9753" s="111"/>
      <c r="M9753" s="111"/>
      <c r="N9753" s="111"/>
      <c r="O9753" s="112"/>
      <c r="AF9753" s="109"/>
      <c r="AG9753" s="109"/>
      <c r="AH9753" s="109"/>
      <c r="AN9753" s="109"/>
      <c r="AO9753" s="109"/>
      <c r="AP9753" s="109"/>
      <c r="BF9753" s="305"/>
      <c r="BG9753" s="305"/>
      <c r="BJ9753" s="344"/>
      <c r="BK9753" s="344"/>
      <c r="BS9753" s="305"/>
      <c r="BT9753" s="305"/>
      <c r="BU9753" s="305"/>
      <c r="BV9753" s="305"/>
      <c r="BW9753" s="305"/>
      <c r="BX9753" s="305"/>
      <c r="BY9753" s="305"/>
      <c r="BZ9753" s="305"/>
      <c r="CA9753" s="305"/>
      <c r="CE9753" s="110"/>
    </row>
    <row r="9754" spans="9:83" s="108" customFormat="1" x14ac:dyDescent="0.25">
      <c r="I9754" s="111"/>
      <c r="J9754" s="111"/>
      <c r="K9754" s="111"/>
      <c r="L9754" s="111"/>
      <c r="M9754" s="111"/>
      <c r="N9754" s="111"/>
      <c r="O9754" s="112"/>
      <c r="AF9754" s="109"/>
      <c r="AG9754" s="109"/>
      <c r="AH9754" s="109"/>
      <c r="AN9754" s="109"/>
      <c r="AO9754" s="109"/>
      <c r="AP9754" s="109"/>
      <c r="BF9754" s="305"/>
      <c r="BG9754" s="305"/>
      <c r="BJ9754" s="344"/>
      <c r="BK9754" s="344"/>
      <c r="BS9754" s="305"/>
      <c r="BT9754" s="305"/>
      <c r="BU9754" s="305"/>
      <c r="BV9754" s="305"/>
      <c r="BW9754" s="305"/>
      <c r="BX9754" s="305"/>
      <c r="BY9754" s="305"/>
      <c r="BZ9754" s="305"/>
      <c r="CA9754" s="305"/>
      <c r="CE9754" s="110"/>
    </row>
    <row r="9755" spans="9:83" s="108" customFormat="1" x14ac:dyDescent="0.25">
      <c r="I9755" s="111"/>
      <c r="J9755" s="111"/>
      <c r="K9755" s="111"/>
      <c r="L9755" s="111"/>
      <c r="M9755" s="111"/>
      <c r="N9755" s="111"/>
      <c r="O9755" s="112"/>
      <c r="AF9755" s="109"/>
      <c r="AG9755" s="109"/>
      <c r="AH9755" s="109"/>
      <c r="AN9755" s="109"/>
      <c r="AO9755" s="109"/>
      <c r="AP9755" s="109"/>
      <c r="BF9755" s="305"/>
      <c r="BG9755" s="305"/>
      <c r="BJ9755" s="344"/>
      <c r="BK9755" s="344"/>
      <c r="BS9755" s="305"/>
      <c r="BT9755" s="305"/>
      <c r="BU9755" s="305"/>
      <c r="BV9755" s="305"/>
      <c r="BW9755" s="305"/>
      <c r="BX9755" s="305"/>
      <c r="BY9755" s="305"/>
      <c r="BZ9755" s="305"/>
      <c r="CA9755" s="305"/>
      <c r="CE9755" s="110"/>
    </row>
    <row r="9756" spans="9:83" s="108" customFormat="1" x14ac:dyDescent="0.25">
      <c r="I9756" s="111"/>
      <c r="J9756" s="111"/>
      <c r="K9756" s="111"/>
      <c r="L9756" s="111"/>
      <c r="M9756" s="111"/>
      <c r="N9756" s="111"/>
      <c r="O9756" s="112"/>
      <c r="AF9756" s="109"/>
      <c r="AG9756" s="109"/>
      <c r="AH9756" s="109"/>
      <c r="AN9756" s="109"/>
      <c r="AO9756" s="109"/>
      <c r="AP9756" s="109"/>
      <c r="BF9756" s="305"/>
      <c r="BG9756" s="305"/>
      <c r="BJ9756" s="344"/>
      <c r="BK9756" s="344"/>
      <c r="BS9756" s="305"/>
      <c r="BT9756" s="305"/>
      <c r="BU9756" s="305"/>
      <c r="BV9756" s="305"/>
      <c r="BW9756" s="305"/>
      <c r="BX9756" s="305"/>
      <c r="BY9756" s="305"/>
      <c r="BZ9756" s="305"/>
      <c r="CA9756" s="305"/>
      <c r="CE9756" s="110"/>
    </row>
    <row r="9757" spans="9:83" s="108" customFormat="1" x14ac:dyDescent="0.25">
      <c r="I9757" s="111"/>
      <c r="J9757" s="111"/>
      <c r="K9757" s="111"/>
      <c r="L9757" s="111"/>
      <c r="M9757" s="111"/>
      <c r="N9757" s="111"/>
      <c r="O9757" s="112"/>
      <c r="AF9757" s="109"/>
      <c r="AG9757" s="109"/>
      <c r="AH9757" s="109"/>
      <c r="AN9757" s="109"/>
      <c r="AO9757" s="109"/>
      <c r="AP9757" s="109"/>
      <c r="BF9757" s="305"/>
      <c r="BG9757" s="305"/>
      <c r="BJ9757" s="344"/>
      <c r="BK9757" s="344"/>
      <c r="BS9757" s="305"/>
      <c r="BT9757" s="305"/>
      <c r="BU9757" s="305"/>
      <c r="BV9757" s="305"/>
      <c r="BW9757" s="305"/>
      <c r="BX9757" s="305"/>
      <c r="BY9757" s="305"/>
      <c r="BZ9757" s="305"/>
      <c r="CA9757" s="305"/>
      <c r="CE9757" s="110"/>
    </row>
    <row r="9758" spans="9:83" s="108" customFormat="1" x14ac:dyDescent="0.25">
      <c r="I9758" s="111"/>
      <c r="J9758" s="111"/>
      <c r="K9758" s="111"/>
      <c r="L9758" s="111"/>
      <c r="M9758" s="111"/>
      <c r="N9758" s="111"/>
      <c r="O9758" s="112"/>
      <c r="AF9758" s="109"/>
      <c r="AG9758" s="109"/>
      <c r="AH9758" s="109"/>
      <c r="AN9758" s="109"/>
      <c r="AO9758" s="109"/>
      <c r="AP9758" s="109"/>
      <c r="BF9758" s="305"/>
      <c r="BG9758" s="305"/>
      <c r="BJ9758" s="344"/>
      <c r="BK9758" s="344"/>
      <c r="BS9758" s="305"/>
      <c r="BT9758" s="305"/>
      <c r="BU9758" s="305"/>
      <c r="BV9758" s="305"/>
      <c r="BW9758" s="305"/>
      <c r="BX9758" s="305"/>
      <c r="BY9758" s="305"/>
      <c r="BZ9758" s="305"/>
      <c r="CA9758" s="305"/>
      <c r="CE9758" s="110"/>
    </row>
    <row r="9759" spans="9:83" s="108" customFormat="1" x14ac:dyDescent="0.25">
      <c r="I9759" s="111"/>
      <c r="J9759" s="111"/>
      <c r="K9759" s="111"/>
      <c r="L9759" s="111"/>
      <c r="M9759" s="111"/>
      <c r="N9759" s="111"/>
      <c r="O9759" s="112"/>
      <c r="AF9759" s="109"/>
      <c r="AG9759" s="109"/>
      <c r="AH9759" s="109"/>
      <c r="AN9759" s="109"/>
      <c r="AO9759" s="109"/>
      <c r="AP9759" s="109"/>
      <c r="BF9759" s="305"/>
      <c r="BG9759" s="305"/>
      <c r="BJ9759" s="344"/>
      <c r="BK9759" s="344"/>
      <c r="BS9759" s="305"/>
      <c r="BT9759" s="305"/>
      <c r="BU9759" s="305"/>
      <c r="BV9759" s="305"/>
      <c r="BW9759" s="305"/>
      <c r="BX9759" s="305"/>
      <c r="BY9759" s="305"/>
      <c r="BZ9759" s="305"/>
      <c r="CA9759" s="305"/>
      <c r="CE9759" s="110"/>
    </row>
    <row r="9760" spans="9:83" s="108" customFormat="1" x14ac:dyDescent="0.25">
      <c r="I9760" s="111"/>
      <c r="J9760" s="111"/>
      <c r="K9760" s="111"/>
      <c r="L9760" s="111"/>
      <c r="M9760" s="111"/>
      <c r="N9760" s="111"/>
      <c r="O9760" s="112"/>
      <c r="AF9760" s="109"/>
      <c r="AG9760" s="109"/>
      <c r="AH9760" s="109"/>
      <c r="AN9760" s="109"/>
      <c r="AO9760" s="109"/>
      <c r="AP9760" s="109"/>
      <c r="BF9760" s="305"/>
      <c r="BG9760" s="305"/>
      <c r="BJ9760" s="344"/>
      <c r="BK9760" s="344"/>
      <c r="BS9760" s="305"/>
      <c r="BT9760" s="305"/>
      <c r="BU9760" s="305"/>
      <c r="BV9760" s="305"/>
      <c r="BW9760" s="305"/>
      <c r="BX9760" s="305"/>
      <c r="BY9760" s="305"/>
      <c r="BZ9760" s="305"/>
      <c r="CA9760" s="305"/>
      <c r="CE9760" s="110"/>
    </row>
    <row r="9761" spans="9:83" s="108" customFormat="1" x14ac:dyDescent="0.25">
      <c r="I9761" s="111"/>
      <c r="J9761" s="111"/>
      <c r="K9761" s="111"/>
      <c r="L9761" s="111"/>
      <c r="M9761" s="111"/>
      <c r="N9761" s="111"/>
      <c r="O9761" s="112"/>
      <c r="AF9761" s="109"/>
      <c r="AG9761" s="109"/>
      <c r="AH9761" s="109"/>
      <c r="AN9761" s="109"/>
      <c r="AO9761" s="109"/>
      <c r="AP9761" s="109"/>
      <c r="BF9761" s="305"/>
      <c r="BG9761" s="305"/>
      <c r="BJ9761" s="344"/>
      <c r="BK9761" s="344"/>
      <c r="BS9761" s="305"/>
      <c r="BT9761" s="305"/>
      <c r="BU9761" s="305"/>
      <c r="BV9761" s="305"/>
      <c r="BW9761" s="305"/>
      <c r="BX9761" s="305"/>
      <c r="BY9761" s="305"/>
      <c r="BZ9761" s="305"/>
      <c r="CA9761" s="305"/>
      <c r="CE9761" s="110"/>
    </row>
    <row r="9762" spans="9:83" s="108" customFormat="1" x14ac:dyDescent="0.25">
      <c r="I9762" s="111"/>
      <c r="J9762" s="111"/>
      <c r="K9762" s="111"/>
      <c r="L9762" s="111"/>
      <c r="M9762" s="111"/>
      <c r="N9762" s="111"/>
      <c r="O9762" s="112"/>
      <c r="AF9762" s="109"/>
      <c r="AG9762" s="109"/>
      <c r="AH9762" s="109"/>
      <c r="AN9762" s="109"/>
      <c r="AO9762" s="109"/>
      <c r="AP9762" s="109"/>
      <c r="BF9762" s="305"/>
      <c r="BG9762" s="305"/>
      <c r="BJ9762" s="344"/>
      <c r="BK9762" s="344"/>
      <c r="BS9762" s="305"/>
      <c r="BT9762" s="305"/>
      <c r="BU9762" s="305"/>
      <c r="BV9762" s="305"/>
      <c r="BW9762" s="305"/>
      <c r="BX9762" s="305"/>
      <c r="BY9762" s="305"/>
      <c r="BZ9762" s="305"/>
      <c r="CA9762" s="305"/>
      <c r="CE9762" s="110"/>
    </row>
    <row r="9763" spans="9:83" s="108" customFormat="1" x14ac:dyDescent="0.25">
      <c r="I9763" s="111"/>
      <c r="J9763" s="111"/>
      <c r="K9763" s="111"/>
      <c r="L9763" s="111"/>
      <c r="M9763" s="111"/>
      <c r="N9763" s="111"/>
      <c r="O9763" s="112"/>
      <c r="AF9763" s="109"/>
      <c r="AG9763" s="109"/>
      <c r="AH9763" s="109"/>
      <c r="AN9763" s="109"/>
      <c r="AO9763" s="109"/>
      <c r="AP9763" s="109"/>
      <c r="BF9763" s="305"/>
      <c r="BG9763" s="305"/>
      <c r="BJ9763" s="344"/>
      <c r="BK9763" s="344"/>
      <c r="BS9763" s="305"/>
      <c r="BT9763" s="305"/>
      <c r="BU9763" s="305"/>
      <c r="BV9763" s="305"/>
      <c r="BW9763" s="305"/>
      <c r="BX9763" s="305"/>
      <c r="BY9763" s="305"/>
      <c r="BZ9763" s="305"/>
      <c r="CA9763" s="305"/>
      <c r="CE9763" s="110"/>
    </row>
    <row r="9764" spans="9:83" s="108" customFormat="1" x14ac:dyDescent="0.25">
      <c r="I9764" s="111"/>
      <c r="J9764" s="111"/>
      <c r="K9764" s="111"/>
      <c r="L9764" s="111"/>
      <c r="M9764" s="111"/>
      <c r="N9764" s="111"/>
      <c r="O9764" s="112"/>
      <c r="AF9764" s="109"/>
      <c r="AG9764" s="109"/>
      <c r="AH9764" s="109"/>
      <c r="AN9764" s="109"/>
      <c r="AO9764" s="109"/>
      <c r="AP9764" s="109"/>
      <c r="BF9764" s="305"/>
      <c r="BG9764" s="305"/>
      <c r="BJ9764" s="344"/>
      <c r="BK9764" s="344"/>
      <c r="BS9764" s="305"/>
      <c r="BT9764" s="305"/>
      <c r="BU9764" s="305"/>
      <c r="BV9764" s="305"/>
      <c r="BW9764" s="305"/>
      <c r="BX9764" s="305"/>
      <c r="BY9764" s="305"/>
      <c r="BZ9764" s="305"/>
      <c r="CA9764" s="305"/>
      <c r="CE9764" s="110"/>
    </row>
    <row r="9765" spans="9:83" s="108" customFormat="1" x14ac:dyDescent="0.25">
      <c r="I9765" s="111"/>
      <c r="J9765" s="111"/>
      <c r="K9765" s="111"/>
      <c r="L9765" s="111"/>
      <c r="M9765" s="111"/>
      <c r="N9765" s="111"/>
      <c r="O9765" s="112"/>
      <c r="AF9765" s="109"/>
      <c r="AG9765" s="109"/>
      <c r="AH9765" s="109"/>
      <c r="AN9765" s="109"/>
      <c r="AO9765" s="109"/>
      <c r="AP9765" s="109"/>
      <c r="BF9765" s="305"/>
      <c r="BG9765" s="305"/>
      <c r="BJ9765" s="344"/>
      <c r="BK9765" s="344"/>
      <c r="BS9765" s="305"/>
      <c r="BT9765" s="305"/>
      <c r="BU9765" s="305"/>
      <c r="BV9765" s="305"/>
      <c r="BW9765" s="305"/>
      <c r="BX9765" s="305"/>
      <c r="BY9765" s="305"/>
      <c r="BZ9765" s="305"/>
      <c r="CA9765" s="305"/>
      <c r="CE9765" s="110"/>
    </row>
    <row r="9766" spans="9:83" s="108" customFormat="1" x14ac:dyDescent="0.25">
      <c r="I9766" s="111"/>
      <c r="J9766" s="111"/>
      <c r="K9766" s="111"/>
      <c r="L9766" s="111"/>
      <c r="M9766" s="111"/>
      <c r="N9766" s="111"/>
      <c r="O9766" s="112"/>
      <c r="AF9766" s="109"/>
      <c r="AG9766" s="109"/>
      <c r="AH9766" s="109"/>
      <c r="AN9766" s="109"/>
      <c r="AO9766" s="109"/>
      <c r="AP9766" s="109"/>
      <c r="BF9766" s="305"/>
      <c r="BG9766" s="305"/>
      <c r="BJ9766" s="344"/>
      <c r="BK9766" s="344"/>
      <c r="BS9766" s="305"/>
      <c r="BT9766" s="305"/>
      <c r="BU9766" s="305"/>
      <c r="BV9766" s="305"/>
      <c r="BW9766" s="305"/>
      <c r="BX9766" s="305"/>
      <c r="BY9766" s="305"/>
      <c r="BZ9766" s="305"/>
      <c r="CA9766" s="305"/>
      <c r="CE9766" s="110"/>
    </row>
    <row r="9767" spans="9:83" s="108" customFormat="1" x14ac:dyDescent="0.25">
      <c r="I9767" s="111"/>
      <c r="J9767" s="111"/>
      <c r="K9767" s="111"/>
      <c r="L9767" s="111"/>
      <c r="M9767" s="111"/>
      <c r="N9767" s="111"/>
      <c r="O9767" s="112"/>
      <c r="AF9767" s="109"/>
      <c r="AG9767" s="109"/>
      <c r="AH9767" s="109"/>
      <c r="AN9767" s="109"/>
      <c r="AO9767" s="109"/>
      <c r="AP9767" s="109"/>
      <c r="BF9767" s="305"/>
      <c r="BG9767" s="305"/>
      <c r="BJ9767" s="344"/>
      <c r="BK9767" s="344"/>
      <c r="BS9767" s="305"/>
      <c r="BT9767" s="305"/>
      <c r="BU9767" s="305"/>
      <c r="BV9767" s="305"/>
      <c r="BW9767" s="305"/>
      <c r="BX9767" s="305"/>
      <c r="BY9767" s="305"/>
      <c r="BZ9767" s="305"/>
      <c r="CA9767" s="305"/>
      <c r="CE9767" s="110"/>
    </row>
    <row r="9768" spans="9:83" s="108" customFormat="1" x14ac:dyDescent="0.25">
      <c r="I9768" s="111"/>
      <c r="J9768" s="111"/>
      <c r="K9768" s="111"/>
      <c r="L9768" s="111"/>
      <c r="M9768" s="111"/>
      <c r="N9768" s="111"/>
      <c r="O9768" s="112"/>
      <c r="AF9768" s="109"/>
      <c r="AG9768" s="109"/>
      <c r="AH9768" s="109"/>
      <c r="AN9768" s="109"/>
      <c r="AO9768" s="109"/>
      <c r="AP9768" s="109"/>
      <c r="BF9768" s="305"/>
      <c r="BG9768" s="305"/>
      <c r="BJ9768" s="344"/>
      <c r="BK9768" s="344"/>
      <c r="BS9768" s="305"/>
      <c r="BT9768" s="305"/>
      <c r="BU9768" s="305"/>
      <c r="BV9768" s="305"/>
      <c r="BW9768" s="305"/>
      <c r="BX9768" s="305"/>
      <c r="BY9768" s="305"/>
      <c r="BZ9768" s="305"/>
      <c r="CA9768" s="305"/>
      <c r="CE9768" s="110"/>
    </row>
    <row r="9769" spans="9:83" s="108" customFormat="1" x14ac:dyDescent="0.25">
      <c r="I9769" s="111"/>
      <c r="J9769" s="111"/>
      <c r="K9769" s="111"/>
      <c r="L9769" s="111"/>
      <c r="M9769" s="111"/>
      <c r="N9769" s="111"/>
      <c r="O9769" s="112"/>
      <c r="AF9769" s="109"/>
      <c r="AG9769" s="109"/>
      <c r="AH9769" s="109"/>
      <c r="AN9769" s="109"/>
      <c r="AO9769" s="109"/>
      <c r="AP9769" s="109"/>
      <c r="BF9769" s="305"/>
      <c r="BG9769" s="305"/>
      <c r="BJ9769" s="344"/>
      <c r="BK9769" s="344"/>
      <c r="BS9769" s="305"/>
      <c r="BT9769" s="305"/>
      <c r="BU9769" s="305"/>
      <c r="BV9769" s="305"/>
      <c r="BW9769" s="305"/>
      <c r="BX9769" s="305"/>
      <c r="BY9769" s="305"/>
      <c r="BZ9769" s="305"/>
      <c r="CA9769" s="305"/>
      <c r="CE9769" s="110"/>
    </row>
    <row r="9770" spans="9:83" s="108" customFormat="1" x14ac:dyDescent="0.25">
      <c r="I9770" s="111"/>
      <c r="J9770" s="111"/>
      <c r="K9770" s="111"/>
      <c r="L9770" s="111"/>
      <c r="M9770" s="111"/>
      <c r="N9770" s="111"/>
      <c r="O9770" s="112"/>
      <c r="AF9770" s="109"/>
      <c r="AG9770" s="109"/>
      <c r="AH9770" s="109"/>
      <c r="AN9770" s="109"/>
      <c r="AO9770" s="109"/>
      <c r="AP9770" s="109"/>
      <c r="BF9770" s="305"/>
      <c r="BG9770" s="305"/>
      <c r="BJ9770" s="344"/>
      <c r="BK9770" s="344"/>
      <c r="BS9770" s="305"/>
      <c r="BT9770" s="305"/>
      <c r="BU9770" s="305"/>
      <c r="BV9770" s="305"/>
      <c r="BW9770" s="305"/>
      <c r="BX9770" s="305"/>
      <c r="BY9770" s="305"/>
      <c r="BZ9770" s="305"/>
      <c r="CA9770" s="305"/>
      <c r="CE9770" s="110"/>
    </row>
    <row r="9771" spans="9:83" s="108" customFormat="1" x14ac:dyDescent="0.25">
      <c r="I9771" s="111"/>
      <c r="J9771" s="111"/>
      <c r="K9771" s="111"/>
      <c r="L9771" s="111"/>
      <c r="M9771" s="111"/>
      <c r="N9771" s="111"/>
      <c r="O9771" s="112"/>
      <c r="AF9771" s="109"/>
      <c r="AG9771" s="109"/>
      <c r="AH9771" s="109"/>
      <c r="AN9771" s="109"/>
      <c r="AO9771" s="109"/>
      <c r="AP9771" s="109"/>
      <c r="BF9771" s="305"/>
      <c r="BG9771" s="305"/>
      <c r="BJ9771" s="344"/>
      <c r="BK9771" s="344"/>
      <c r="BS9771" s="305"/>
      <c r="BT9771" s="305"/>
      <c r="BU9771" s="305"/>
      <c r="BV9771" s="305"/>
      <c r="BW9771" s="305"/>
      <c r="BX9771" s="305"/>
      <c r="BY9771" s="305"/>
      <c r="BZ9771" s="305"/>
      <c r="CA9771" s="305"/>
      <c r="CE9771" s="110"/>
    </row>
    <row r="9772" spans="9:83" s="108" customFormat="1" x14ac:dyDescent="0.25">
      <c r="I9772" s="111"/>
      <c r="J9772" s="111"/>
      <c r="K9772" s="111"/>
      <c r="L9772" s="111"/>
      <c r="M9772" s="111"/>
      <c r="N9772" s="111"/>
      <c r="O9772" s="112"/>
      <c r="AF9772" s="109"/>
      <c r="AG9772" s="109"/>
      <c r="AH9772" s="109"/>
      <c r="AN9772" s="109"/>
      <c r="AO9772" s="109"/>
      <c r="AP9772" s="109"/>
      <c r="BF9772" s="305"/>
      <c r="BG9772" s="305"/>
      <c r="BJ9772" s="344"/>
      <c r="BK9772" s="344"/>
      <c r="BS9772" s="305"/>
      <c r="BT9772" s="305"/>
      <c r="BU9772" s="305"/>
      <c r="BV9772" s="305"/>
      <c r="BW9772" s="305"/>
      <c r="BX9772" s="305"/>
      <c r="BY9772" s="305"/>
      <c r="BZ9772" s="305"/>
      <c r="CA9772" s="305"/>
      <c r="CE9772" s="110"/>
    </row>
    <row r="9773" spans="9:83" s="108" customFormat="1" x14ac:dyDescent="0.25">
      <c r="I9773" s="111"/>
      <c r="J9773" s="111"/>
      <c r="K9773" s="111"/>
      <c r="L9773" s="111"/>
      <c r="M9773" s="111"/>
      <c r="N9773" s="111"/>
      <c r="O9773" s="112"/>
      <c r="AF9773" s="109"/>
      <c r="AG9773" s="109"/>
      <c r="AH9773" s="109"/>
      <c r="AN9773" s="109"/>
      <c r="AO9773" s="109"/>
      <c r="AP9773" s="109"/>
      <c r="BF9773" s="305"/>
      <c r="BG9773" s="305"/>
      <c r="BJ9773" s="344"/>
      <c r="BK9773" s="344"/>
      <c r="BS9773" s="305"/>
      <c r="BT9773" s="305"/>
      <c r="BU9773" s="305"/>
      <c r="BV9773" s="305"/>
      <c r="BW9773" s="305"/>
      <c r="BX9773" s="305"/>
      <c r="BY9773" s="305"/>
      <c r="BZ9773" s="305"/>
      <c r="CA9773" s="305"/>
      <c r="CE9773" s="110"/>
    </row>
    <row r="9774" spans="9:83" s="108" customFormat="1" x14ac:dyDescent="0.25">
      <c r="I9774" s="111"/>
      <c r="J9774" s="111"/>
      <c r="K9774" s="111"/>
      <c r="L9774" s="111"/>
      <c r="M9774" s="111"/>
      <c r="N9774" s="111"/>
      <c r="O9774" s="112"/>
      <c r="AF9774" s="109"/>
      <c r="AG9774" s="109"/>
      <c r="AH9774" s="109"/>
      <c r="AN9774" s="109"/>
      <c r="AO9774" s="109"/>
      <c r="AP9774" s="109"/>
      <c r="BF9774" s="305"/>
      <c r="BG9774" s="305"/>
      <c r="BJ9774" s="344"/>
      <c r="BK9774" s="344"/>
      <c r="BS9774" s="305"/>
      <c r="BT9774" s="305"/>
      <c r="BU9774" s="305"/>
      <c r="BV9774" s="305"/>
      <c r="BW9774" s="305"/>
      <c r="BX9774" s="305"/>
      <c r="BY9774" s="305"/>
      <c r="BZ9774" s="305"/>
      <c r="CA9774" s="305"/>
      <c r="CE9774" s="110"/>
    </row>
    <row r="9775" spans="9:83" s="108" customFormat="1" x14ac:dyDescent="0.25">
      <c r="I9775" s="111"/>
      <c r="J9775" s="111"/>
      <c r="K9775" s="111"/>
      <c r="L9775" s="111"/>
      <c r="M9775" s="111"/>
      <c r="N9775" s="111"/>
      <c r="O9775" s="112"/>
      <c r="AF9775" s="109"/>
      <c r="AG9775" s="109"/>
      <c r="AH9775" s="109"/>
      <c r="AN9775" s="109"/>
      <c r="AO9775" s="109"/>
      <c r="AP9775" s="109"/>
      <c r="BF9775" s="305"/>
      <c r="BG9775" s="305"/>
      <c r="BJ9775" s="344"/>
      <c r="BK9775" s="344"/>
      <c r="BS9775" s="305"/>
      <c r="BT9775" s="305"/>
      <c r="BU9775" s="305"/>
      <c r="BV9775" s="305"/>
      <c r="BW9775" s="305"/>
      <c r="BX9775" s="305"/>
      <c r="BY9775" s="305"/>
      <c r="BZ9775" s="305"/>
      <c r="CA9775" s="305"/>
      <c r="CE9775" s="110"/>
    </row>
    <row r="9776" spans="9:83" s="108" customFormat="1" x14ac:dyDescent="0.25">
      <c r="I9776" s="111"/>
      <c r="J9776" s="111"/>
      <c r="K9776" s="111"/>
      <c r="L9776" s="111"/>
      <c r="M9776" s="111"/>
      <c r="N9776" s="111"/>
      <c r="O9776" s="112"/>
      <c r="AF9776" s="109"/>
      <c r="AG9776" s="109"/>
      <c r="AH9776" s="109"/>
      <c r="AN9776" s="109"/>
      <c r="AO9776" s="109"/>
      <c r="AP9776" s="109"/>
      <c r="BF9776" s="305"/>
      <c r="BG9776" s="305"/>
      <c r="BJ9776" s="344"/>
      <c r="BK9776" s="344"/>
      <c r="BS9776" s="305"/>
      <c r="BT9776" s="305"/>
      <c r="BU9776" s="305"/>
      <c r="BV9776" s="305"/>
      <c r="BW9776" s="305"/>
      <c r="BX9776" s="305"/>
      <c r="BY9776" s="305"/>
      <c r="BZ9776" s="305"/>
      <c r="CA9776" s="305"/>
      <c r="CE9776" s="110"/>
    </row>
    <row r="9777" spans="9:83" s="108" customFormat="1" x14ac:dyDescent="0.25">
      <c r="I9777" s="111"/>
      <c r="J9777" s="111"/>
      <c r="K9777" s="111"/>
      <c r="L9777" s="111"/>
      <c r="M9777" s="111"/>
      <c r="N9777" s="111"/>
      <c r="O9777" s="112"/>
      <c r="AF9777" s="109"/>
      <c r="AG9777" s="109"/>
      <c r="AH9777" s="109"/>
      <c r="AN9777" s="109"/>
      <c r="AO9777" s="109"/>
      <c r="AP9777" s="109"/>
      <c r="BF9777" s="305"/>
      <c r="BG9777" s="305"/>
      <c r="BJ9777" s="344"/>
      <c r="BK9777" s="344"/>
      <c r="BS9777" s="305"/>
      <c r="BT9777" s="305"/>
      <c r="BU9777" s="305"/>
      <c r="BV9777" s="305"/>
      <c r="BW9777" s="305"/>
      <c r="BX9777" s="305"/>
      <c r="BY9777" s="305"/>
      <c r="BZ9777" s="305"/>
      <c r="CA9777" s="305"/>
      <c r="CE9777" s="110"/>
    </row>
    <row r="9778" spans="9:83" s="108" customFormat="1" x14ac:dyDescent="0.25">
      <c r="I9778" s="111"/>
      <c r="J9778" s="111"/>
      <c r="K9778" s="111"/>
      <c r="L9778" s="111"/>
      <c r="M9778" s="111"/>
      <c r="N9778" s="111"/>
      <c r="O9778" s="112"/>
      <c r="AF9778" s="109"/>
      <c r="AG9778" s="109"/>
      <c r="AH9778" s="109"/>
      <c r="AN9778" s="109"/>
      <c r="AO9778" s="109"/>
      <c r="AP9778" s="109"/>
      <c r="BF9778" s="305"/>
      <c r="BG9778" s="305"/>
      <c r="BJ9778" s="344"/>
      <c r="BK9778" s="344"/>
      <c r="BS9778" s="305"/>
      <c r="BT9778" s="305"/>
      <c r="BU9778" s="305"/>
      <c r="BV9778" s="305"/>
      <c r="BW9778" s="305"/>
      <c r="BX9778" s="305"/>
      <c r="BY9778" s="305"/>
      <c r="BZ9778" s="305"/>
      <c r="CA9778" s="305"/>
      <c r="CE9778" s="110"/>
    </row>
    <row r="9779" spans="9:83" s="108" customFormat="1" x14ac:dyDescent="0.25">
      <c r="I9779" s="111"/>
      <c r="J9779" s="111"/>
      <c r="K9779" s="111"/>
      <c r="L9779" s="111"/>
      <c r="M9779" s="111"/>
      <c r="N9779" s="111"/>
      <c r="O9779" s="112"/>
      <c r="AF9779" s="109"/>
      <c r="AG9779" s="109"/>
      <c r="AH9779" s="109"/>
      <c r="AN9779" s="109"/>
      <c r="AO9779" s="109"/>
      <c r="AP9779" s="109"/>
      <c r="BF9779" s="305"/>
      <c r="BG9779" s="305"/>
      <c r="BJ9779" s="344"/>
      <c r="BK9779" s="344"/>
      <c r="BS9779" s="305"/>
      <c r="BT9779" s="305"/>
      <c r="BU9779" s="305"/>
      <c r="BV9779" s="305"/>
      <c r="BW9779" s="305"/>
      <c r="BX9779" s="305"/>
      <c r="BY9779" s="305"/>
      <c r="BZ9779" s="305"/>
      <c r="CA9779" s="305"/>
      <c r="CE9779" s="110"/>
    </row>
    <row r="9780" spans="9:83" s="108" customFormat="1" x14ac:dyDescent="0.25">
      <c r="I9780" s="111"/>
      <c r="J9780" s="111"/>
      <c r="K9780" s="111"/>
      <c r="L9780" s="111"/>
      <c r="M9780" s="111"/>
      <c r="N9780" s="111"/>
      <c r="O9780" s="112"/>
      <c r="AF9780" s="109"/>
      <c r="AG9780" s="109"/>
      <c r="AH9780" s="109"/>
      <c r="AN9780" s="109"/>
      <c r="AO9780" s="109"/>
      <c r="AP9780" s="109"/>
      <c r="BF9780" s="305"/>
      <c r="BG9780" s="305"/>
      <c r="BJ9780" s="344"/>
      <c r="BK9780" s="344"/>
      <c r="BS9780" s="305"/>
      <c r="BT9780" s="305"/>
      <c r="BU9780" s="305"/>
      <c r="BV9780" s="305"/>
      <c r="BW9780" s="305"/>
      <c r="BX9780" s="305"/>
      <c r="BY9780" s="305"/>
      <c r="BZ9780" s="305"/>
      <c r="CA9780" s="305"/>
      <c r="CE9780" s="110"/>
    </row>
    <row r="9781" spans="9:83" s="108" customFormat="1" x14ac:dyDescent="0.25">
      <c r="I9781" s="111"/>
      <c r="J9781" s="111"/>
      <c r="K9781" s="111"/>
      <c r="L9781" s="111"/>
      <c r="M9781" s="111"/>
      <c r="N9781" s="111"/>
      <c r="O9781" s="112"/>
      <c r="AF9781" s="109"/>
      <c r="AG9781" s="109"/>
      <c r="AH9781" s="109"/>
      <c r="AN9781" s="109"/>
      <c r="AO9781" s="109"/>
      <c r="AP9781" s="109"/>
      <c r="BF9781" s="305"/>
      <c r="BG9781" s="305"/>
      <c r="BJ9781" s="344"/>
      <c r="BK9781" s="344"/>
      <c r="BS9781" s="305"/>
      <c r="BT9781" s="305"/>
      <c r="BU9781" s="305"/>
      <c r="BV9781" s="305"/>
      <c r="BW9781" s="305"/>
      <c r="BX9781" s="305"/>
      <c r="BY9781" s="305"/>
      <c r="BZ9781" s="305"/>
      <c r="CA9781" s="305"/>
      <c r="CE9781" s="110"/>
    </row>
    <row r="9782" spans="9:83" s="108" customFormat="1" x14ac:dyDescent="0.25">
      <c r="I9782" s="111"/>
      <c r="J9782" s="111"/>
      <c r="K9782" s="111"/>
      <c r="L9782" s="111"/>
      <c r="M9782" s="111"/>
      <c r="N9782" s="111"/>
      <c r="O9782" s="112"/>
      <c r="AF9782" s="109"/>
      <c r="AG9782" s="109"/>
      <c r="AH9782" s="109"/>
      <c r="AN9782" s="109"/>
      <c r="AO9782" s="109"/>
      <c r="AP9782" s="109"/>
      <c r="BF9782" s="305"/>
      <c r="BG9782" s="305"/>
      <c r="BJ9782" s="344"/>
      <c r="BK9782" s="344"/>
      <c r="BS9782" s="305"/>
      <c r="BT9782" s="305"/>
      <c r="BU9782" s="305"/>
      <c r="BV9782" s="305"/>
      <c r="BW9782" s="305"/>
      <c r="BX9782" s="305"/>
      <c r="BY9782" s="305"/>
      <c r="BZ9782" s="305"/>
      <c r="CA9782" s="305"/>
      <c r="CE9782" s="110"/>
    </row>
    <row r="9783" spans="9:83" s="108" customFormat="1" x14ac:dyDescent="0.25">
      <c r="I9783" s="111"/>
      <c r="J9783" s="111"/>
      <c r="K9783" s="111"/>
      <c r="L9783" s="111"/>
      <c r="M9783" s="111"/>
      <c r="N9783" s="111"/>
      <c r="O9783" s="112"/>
      <c r="AF9783" s="109"/>
      <c r="AG9783" s="109"/>
      <c r="AH9783" s="109"/>
      <c r="AN9783" s="109"/>
      <c r="AO9783" s="109"/>
      <c r="AP9783" s="109"/>
      <c r="BF9783" s="305"/>
      <c r="BG9783" s="305"/>
      <c r="BJ9783" s="344"/>
      <c r="BK9783" s="344"/>
      <c r="BS9783" s="305"/>
      <c r="BT9783" s="305"/>
      <c r="BU9783" s="305"/>
      <c r="BV9783" s="305"/>
      <c r="BW9783" s="305"/>
      <c r="BX9783" s="305"/>
      <c r="BY9783" s="305"/>
      <c r="BZ9783" s="305"/>
      <c r="CA9783" s="305"/>
      <c r="CE9783" s="110"/>
    </row>
    <row r="9784" spans="9:83" s="108" customFormat="1" x14ac:dyDescent="0.25">
      <c r="I9784" s="111"/>
      <c r="J9784" s="111"/>
      <c r="K9784" s="111"/>
      <c r="L9784" s="111"/>
      <c r="M9784" s="111"/>
      <c r="N9784" s="111"/>
      <c r="O9784" s="112"/>
      <c r="AF9784" s="109"/>
      <c r="AG9784" s="109"/>
      <c r="AH9784" s="109"/>
      <c r="AN9784" s="109"/>
      <c r="AO9784" s="109"/>
      <c r="AP9784" s="109"/>
      <c r="BF9784" s="305"/>
      <c r="BG9784" s="305"/>
      <c r="BJ9784" s="344"/>
      <c r="BK9784" s="344"/>
      <c r="BS9784" s="305"/>
      <c r="BT9784" s="305"/>
      <c r="BU9784" s="305"/>
      <c r="BV9784" s="305"/>
      <c r="BW9784" s="305"/>
      <c r="BX9784" s="305"/>
      <c r="BY9784" s="305"/>
      <c r="BZ9784" s="305"/>
      <c r="CA9784" s="305"/>
      <c r="CE9784" s="110"/>
    </row>
    <row r="9785" spans="9:83" s="108" customFormat="1" x14ac:dyDescent="0.25">
      <c r="I9785" s="111"/>
      <c r="J9785" s="111"/>
      <c r="K9785" s="111"/>
      <c r="L9785" s="111"/>
      <c r="M9785" s="111"/>
      <c r="N9785" s="111"/>
      <c r="O9785" s="112"/>
      <c r="AF9785" s="109"/>
      <c r="AG9785" s="109"/>
      <c r="AH9785" s="109"/>
      <c r="AN9785" s="109"/>
      <c r="AO9785" s="109"/>
      <c r="AP9785" s="109"/>
      <c r="BF9785" s="305"/>
      <c r="BG9785" s="305"/>
      <c r="BJ9785" s="344"/>
      <c r="BK9785" s="344"/>
      <c r="BS9785" s="305"/>
      <c r="BT9785" s="305"/>
      <c r="BU9785" s="305"/>
      <c r="BV9785" s="305"/>
      <c r="BW9785" s="305"/>
      <c r="BX9785" s="305"/>
      <c r="BY9785" s="305"/>
      <c r="BZ9785" s="305"/>
      <c r="CA9785" s="305"/>
      <c r="CE9785" s="110"/>
    </row>
    <row r="9786" spans="9:83" s="108" customFormat="1" x14ac:dyDescent="0.25">
      <c r="I9786" s="111"/>
      <c r="J9786" s="111"/>
      <c r="K9786" s="111"/>
      <c r="L9786" s="111"/>
      <c r="M9786" s="111"/>
      <c r="N9786" s="111"/>
      <c r="O9786" s="112"/>
      <c r="AF9786" s="109"/>
      <c r="AG9786" s="109"/>
      <c r="AH9786" s="109"/>
      <c r="AN9786" s="109"/>
      <c r="AO9786" s="109"/>
      <c r="AP9786" s="109"/>
      <c r="BF9786" s="305"/>
      <c r="BG9786" s="305"/>
      <c r="BJ9786" s="344"/>
      <c r="BK9786" s="344"/>
      <c r="BS9786" s="305"/>
      <c r="BT9786" s="305"/>
      <c r="BU9786" s="305"/>
      <c r="BV9786" s="305"/>
      <c r="BW9786" s="305"/>
      <c r="BX9786" s="305"/>
      <c r="BY9786" s="305"/>
      <c r="BZ9786" s="305"/>
      <c r="CA9786" s="305"/>
      <c r="CE9786" s="110"/>
    </row>
    <row r="9787" spans="9:83" s="108" customFormat="1" x14ac:dyDescent="0.25">
      <c r="I9787" s="111"/>
      <c r="J9787" s="111"/>
      <c r="K9787" s="111"/>
      <c r="L9787" s="111"/>
      <c r="M9787" s="111"/>
      <c r="N9787" s="111"/>
      <c r="O9787" s="112"/>
      <c r="AF9787" s="109"/>
      <c r="AG9787" s="109"/>
      <c r="AH9787" s="109"/>
      <c r="AN9787" s="109"/>
      <c r="AO9787" s="109"/>
      <c r="AP9787" s="109"/>
      <c r="BF9787" s="305"/>
      <c r="BG9787" s="305"/>
      <c r="BJ9787" s="344"/>
      <c r="BK9787" s="344"/>
      <c r="BS9787" s="305"/>
      <c r="BT9787" s="305"/>
      <c r="BU9787" s="305"/>
      <c r="BV9787" s="305"/>
      <c r="BW9787" s="305"/>
      <c r="BX9787" s="305"/>
      <c r="BY9787" s="305"/>
      <c r="BZ9787" s="305"/>
      <c r="CA9787" s="305"/>
      <c r="CE9787" s="110"/>
    </row>
    <row r="9788" spans="9:83" s="108" customFormat="1" x14ac:dyDescent="0.25">
      <c r="I9788" s="111"/>
      <c r="J9788" s="111"/>
      <c r="K9788" s="111"/>
      <c r="L9788" s="111"/>
      <c r="M9788" s="111"/>
      <c r="N9788" s="111"/>
      <c r="O9788" s="112"/>
      <c r="AF9788" s="109"/>
      <c r="AG9788" s="109"/>
      <c r="AH9788" s="109"/>
      <c r="AN9788" s="109"/>
      <c r="AO9788" s="109"/>
      <c r="AP9788" s="109"/>
      <c r="BF9788" s="305"/>
      <c r="BG9788" s="305"/>
      <c r="BJ9788" s="344"/>
      <c r="BK9788" s="344"/>
      <c r="BS9788" s="305"/>
      <c r="BT9788" s="305"/>
      <c r="BU9788" s="305"/>
      <c r="BV9788" s="305"/>
      <c r="BW9788" s="305"/>
      <c r="BX9788" s="305"/>
      <c r="BY9788" s="305"/>
      <c r="BZ9788" s="305"/>
      <c r="CA9788" s="305"/>
      <c r="CE9788" s="110"/>
    </row>
    <row r="9789" spans="9:83" s="108" customFormat="1" x14ac:dyDescent="0.25">
      <c r="I9789" s="111"/>
      <c r="J9789" s="111"/>
      <c r="K9789" s="111"/>
      <c r="L9789" s="111"/>
      <c r="M9789" s="111"/>
      <c r="N9789" s="111"/>
      <c r="O9789" s="112"/>
      <c r="AF9789" s="109"/>
      <c r="AG9789" s="109"/>
      <c r="AH9789" s="109"/>
      <c r="AN9789" s="109"/>
      <c r="AO9789" s="109"/>
      <c r="AP9789" s="109"/>
      <c r="BF9789" s="305"/>
      <c r="BG9789" s="305"/>
      <c r="BJ9789" s="344"/>
      <c r="BK9789" s="344"/>
      <c r="BS9789" s="305"/>
      <c r="BT9789" s="305"/>
      <c r="BU9789" s="305"/>
      <c r="BV9789" s="305"/>
      <c r="BW9789" s="305"/>
      <c r="BX9789" s="305"/>
      <c r="BY9789" s="305"/>
      <c r="BZ9789" s="305"/>
      <c r="CA9789" s="305"/>
      <c r="CE9789" s="110"/>
    </row>
    <row r="9790" spans="9:83" s="108" customFormat="1" x14ac:dyDescent="0.25">
      <c r="I9790" s="111"/>
      <c r="J9790" s="111"/>
      <c r="K9790" s="111"/>
      <c r="L9790" s="111"/>
      <c r="M9790" s="111"/>
      <c r="N9790" s="111"/>
      <c r="O9790" s="112"/>
      <c r="AF9790" s="109"/>
      <c r="AG9790" s="109"/>
      <c r="AH9790" s="109"/>
      <c r="AN9790" s="109"/>
      <c r="AO9790" s="109"/>
      <c r="AP9790" s="109"/>
      <c r="BF9790" s="305"/>
      <c r="BG9790" s="305"/>
      <c r="BJ9790" s="344"/>
      <c r="BK9790" s="344"/>
      <c r="BS9790" s="305"/>
      <c r="BT9790" s="305"/>
      <c r="BU9790" s="305"/>
      <c r="BV9790" s="305"/>
      <c r="BW9790" s="305"/>
      <c r="BX9790" s="305"/>
      <c r="BY9790" s="305"/>
      <c r="BZ9790" s="305"/>
      <c r="CA9790" s="305"/>
      <c r="CE9790" s="110"/>
    </row>
    <row r="9791" spans="9:83" s="108" customFormat="1" x14ac:dyDescent="0.25">
      <c r="I9791" s="111"/>
      <c r="J9791" s="111"/>
      <c r="K9791" s="111"/>
      <c r="L9791" s="111"/>
      <c r="M9791" s="111"/>
      <c r="N9791" s="111"/>
      <c r="O9791" s="112"/>
      <c r="AF9791" s="109"/>
      <c r="AG9791" s="109"/>
      <c r="AH9791" s="109"/>
      <c r="AN9791" s="109"/>
      <c r="AO9791" s="109"/>
      <c r="AP9791" s="109"/>
      <c r="BF9791" s="305"/>
      <c r="BG9791" s="305"/>
      <c r="BJ9791" s="344"/>
      <c r="BK9791" s="344"/>
      <c r="BS9791" s="305"/>
      <c r="BT9791" s="305"/>
      <c r="BU9791" s="305"/>
      <c r="BV9791" s="305"/>
      <c r="BW9791" s="305"/>
      <c r="BX9791" s="305"/>
      <c r="BY9791" s="305"/>
      <c r="BZ9791" s="305"/>
      <c r="CA9791" s="305"/>
      <c r="CE9791" s="110"/>
    </row>
    <row r="9792" spans="9:83" s="108" customFormat="1" x14ac:dyDescent="0.25">
      <c r="I9792" s="111"/>
      <c r="J9792" s="111"/>
      <c r="K9792" s="111"/>
      <c r="L9792" s="111"/>
      <c r="M9792" s="111"/>
      <c r="N9792" s="111"/>
      <c r="O9792" s="112"/>
      <c r="AF9792" s="109"/>
      <c r="AG9792" s="109"/>
      <c r="AH9792" s="109"/>
      <c r="AN9792" s="109"/>
      <c r="AO9792" s="109"/>
      <c r="AP9792" s="109"/>
      <c r="BF9792" s="305"/>
      <c r="BG9792" s="305"/>
      <c r="BJ9792" s="344"/>
      <c r="BK9792" s="344"/>
      <c r="BS9792" s="305"/>
      <c r="BT9792" s="305"/>
      <c r="BU9792" s="305"/>
      <c r="BV9792" s="305"/>
      <c r="BW9792" s="305"/>
      <c r="BX9792" s="305"/>
      <c r="BY9792" s="305"/>
      <c r="BZ9792" s="305"/>
      <c r="CA9792" s="305"/>
      <c r="CE9792" s="110"/>
    </row>
    <row r="9793" spans="9:83" s="108" customFormat="1" x14ac:dyDescent="0.25">
      <c r="I9793" s="111"/>
      <c r="J9793" s="111"/>
      <c r="K9793" s="111"/>
      <c r="L9793" s="111"/>
      <c r="M9793" s="111"/>
      <c r="N9793" s="111"/>
      <c r="O9793" s="112"/>
      <c r="AF9793" s="109"/>
      <c r="AG9793" s="109"/>
      <c r="AH9793" s="109"/>
      <c r="AN9793" s="109"/>
      <c r="AO9793" s="109"/>
      <c r="AP9793" s="109"/>
      <c r="BF9793" s="305"/>
      <c r="BG9793" s="305"/>
      <c r="BJ9793" s="344"/>
      <c r="BK9793" s="344"/>
      <c r="BS9793" s="305"/>
      <c r="BT9793" s="305"/>
      <c r="BU9793" s="305"/>
      <c r="BV9793" s="305"/>
      <c r="BW9793" s="305"/>
      <c r="BX9793" s="305"/>
      <c r="BY9793" s="305"/>
      <c r="BZ9793" s="305"/>
      <c r="CA9793" s="305"/>
      <c r="CE9793" s="110"/>
    </row>
    <row r="9794" spans="9:83" s="108" customFormat="1" x14ac:dyDescent="0.25">
      <c r="I9794" s="111"/>
      <c r="J9794" s="111"/>
      <c r="K9794" s="111"/>
      <c r="L9794" s="111"/>
      <c r="M9794" s="111"/>
      <c r="N9794" s="111"/>
      <c r="O9794" s="112"/>
      <c r="AF9794" s="109"/>
      <c r="AG9794" s="109"/>
      <c r="AH9794" s="109"/>
      <c r="AN9794" s="109"/>
      <c r="AO9794" s="109"/>
      <c r="AP9794" s="109"/>
      <c r="BF9794" s="305"/>
      <c r="BG9794" s="305"/>
      <c r="BJ9794" s="344"/>
      <c r="BK9794" s="344"/>
      <c r="BS9794" s="305"/>
      <c r="BT9794" s="305"/>
      <c r="BU9794" s="305"/>
      <c r="BV9794" s="305"/>
      <c r="BW9794" s="305"/>
      <c r="BX9794" s="305"/>
      <c r="BY9794" s="305"/>
      <c r="BZ9794" s="305"/>
      <c r="CA9794" s="305"/>
      <c r="CE9794" s="110"/>
    </row>
    <row r="9795" spans="9:83" s="108" customFormat="1" x14ac:dyDescent="0.25">
      <c r="I9795" s="111"/>
      <c r="J9795" s="111"/>
      <c r="K9795" s="111"/>
      <c r="L9795" s="111"/>
      <c r="M9795" s="111"/>
      <c r="N9795" s="111"/>
      <c r="O9795" s="112"/>
      <c r="AF9795" s="109"/>
      <c r="AG9795" s="109"/>
      <c r="AH9795" s="109"/>
      <c r="AN9795" s="109"/>
      <c r="AO9795" s="109"/>
      <c r="AP9795" s="109"/>
      <c r="BF9795" s="305"/>
      <c r="BG9795" s="305"/>
      <c r="BJ9795" s="344"/>
      <c r="BK9795" s="344"/>
      <c r="BS9795" s="305"/>
      <c r="BT9795" s="305"/>
      <c r="BU9795" s="305"/>
      <c r="BV9795" s="305"/>
      <c r="BW9795" s="305"/>
      <c r="BX9795" s="305"/>
      <c r="BY9795" s="305"/>
      <c r="BZ9795" s="305"/>
      <c r="CA9795" s="305"/>
      <c r="CE9795" s="110"/>
    </row>
    <row r="9796" spans="9:83" s="108" customFormat="1" x14ac:dyDescent="0.25">
      <c r="I9796" s="111"/>
      <c r="J9796" s="111"/>
      <c r="K9796" s="111"/>
      <c r="L9796" s="111"/>
      <c r="M9796" s="111"/>
      <c r="N9796" s="111"/>
      <c r="O9796" s="112"/>
      <c r="AF9796" s="109"/>
      <c r="AG9796" s="109"/>
      <c r="AH9796" s="109"/>
      <c r="AN9796" s="109"/>
      <c r="AO9796" s="109"/>
      <c r="AP9796" s="109"/>
      <c r="BF9796" s="305"/>
      <c r="BG9796" s="305"/>
      <c r="BJ9796" s="344"/>
      <c r="BK9796" s="344"/>
      <c r="BS9796" s="305"/>
      <c r="BT9796" s="305"/>
      <c r="BU9796" s="305"/>
      <c r="BV9796" s="305"/>
      <c r="BW9796" s="305"/>
      <c r="BX9796" s="305"/>
      <c r="BY9796" s="305"/>
      <c r="BZ9796" s="305"/>
      <c r="CA9796" s="305"/>
      <c r="CE9796" s="110"/>
    </row>
    <row r="9797" spans="9:83" s="108" customFormat="1" x14ac:dyDescent="0.25">
      <c r="I9797" s="111"/>
      <c r="J9797" s="111"/>
      <c r="K9797" s="111"/>
      <c r="L9797" s="111"/>
      <c r="M9797" s="111"/>
      <c r="N9797" s="111"/>
      <c r="O9797" s="112"/>
      <c r="AF9797" s="109"/>
      <c r="AG9797" s="109"/>
      <c r="AH9797" s="109"/>
      <c r="AN9797" s="109"/>
      <c r="AO9797" s="109"/>
      <c r="AP9797" s="109"/>
      <c r="BF9797" s="305"/>
      <c r="BG9797" s="305"/>
      <c r="BJ9797" s="344"/>
      <c r="BK9797" s="344"/>
      <c r="BS9797" s="305"/>
      <c r="BT9797" s="305"/>
      <c r="BU9797" s="305"/>
      <c r="BV9797" s="305"/>
      <c r="BW9797" s="305"/>
      <c r="BX9797" s="305"/>
      <c r="BY9797" s="305"/>
      <c r="BZ9797" s="305"/>
      <c r="CA9797" s="305"/>
      <c r="CE9797" s="110"/>
    </row>
    <row r="9798" spans="9:83" s="108" customFormat="1" x14ac:dyDescent="0.25">
      <c r="I9798" s="111"/>
      <c r="J9798" s="111"/>
      <c r="K9798" s="111"/>
      <c r="L9798" s="111"/>
      <c r="M9798" s="111"/>
      <c r="N9798" s="111"/>
      <c r="O9798" s="112"/>
      <c r="AF9798" s="109"/>
      <c r="AG9798" s="109"/>
      <c r="AH9798" s="109"/>
      <c r="AN9798" s="109"/>
      <c r="AO9798" s="109"/>
      <c r="AP9798" s="109"/>
      <c r="BF9798" s="305"/>
      <c r="BG9798" s="305"/>
      <c r="BJ9798" s="344"/>
      <c r="BK9798" s="344"/>
      <c r="BS9798" s="305"/>
      <c r="BT9798" s="305"/>
      <c r="BU9798" s="305"/>
      <c r="BV9798" s="305"/>
      <c r="BW9798" s="305"/>
      <c r="BX9798" s="305"/>
      <c r="BY9798" s="305"/>
      <c r="BZ9798" s="305"/>
      <c r="CA9798" s="305"/>
      <c r="CE9798" s="110"/>
    </row>
    <row r="9799" spans="9:83" s="108" customFormat="1" x14ac:dyDescent="0.25">
      <c r="I9799" s="111"/>
      <c r="J9799" s="111"/>
      <c r="K9799" s="111"/>
      <c r="L9799" s="111"/>
      <c r="M9799" s="111"/>
      <c r="N9799" s="111"/>
      <c r="O9799" s="112"/>
      <c r="AF9799" s="109"/>
      <c r="AG9799" s="109"/>
      <c r="AH9799" s="109"/>
      <c r="AN9799" s="109"/>
      <c r="AO9799" s="109"/>
      <c r="AP9799" s="109"/>
      <c r="BF9799" s="305"/>
      <c r="BG9799" s="305"/>
      <c r="BJ9799" s="344"/>
      <c r="BK9799" s="344"/>
      <c r="BS9799" s="305"/>
      <c r="BT9799" s="305"/>
      <c r="BU9799" s="305"/>
      <c r="BV9799" s="305"/>
      <c r="BW9799" s="305"/>
      <c r="BX9799" s="305"/>
      <c r="BY9799" s="305"/>
      <c r="BZ9799" s="305"/>
      <c r="CA9799" s="305"/>
      <c r="CE9799" s="110"/>
    </row>
    <row r="9800" spans="9:83" s="108" customFormat="1" x14ac:dyDescent="0.25">
      <c r="I9800" s="111"/>
      <c r="J9800" s="111"/>
      <c r="K9800" s="111"/>
      <c r="L9800" s="111"/>
      <c r="M9800" s="111"/>
      <c r="N9800" s="111"/>
      <c r="O9800" s="112"/>
      <c r="AF9800" s="109"/>
      <c r="AG9800" s="109"/>
      <c r="AH9800" s="109"/>
      <c r="AN9800" s="109"/>
      <c r="AO9800" s="109"/>
      <c r="AP9800" s="109"/>
      <c r="BF9800" s="305"/>
      <c r="BG9800" s="305"/>
      <c r="BJ9800" s="344"/>
      <c r="BK9800" s="344"/>
      <c r="BS9800" s="305"/>
      <c r="BT9800" s="305"/>
      <c r="BU9800" s="305"/>
      <c r="BV9800" s="305"/>
      <c r="BW9800" s="305"/>
      <c r="BX9800" s="305"/>
      <c r="BY9800" s="305"/>
      <c r="BZ9800" s="305"/>
      <c r="CA9800" s="305"/>
      <c r="CE9800" s="110"/>
    </row>
    <row r="9801" spans="9:83" s="108" customFormat="1" x14ac:dyDescent="0.25">
      <c r="I9801" s="111"/>
      <c r="J9801" s="111"/>
      <c r="K9801" s="111"/>
      <c r="L9801" s="111"/>
      <c r="M9801" s="111"/>
      <c r="N9801" s="111"/>
      <c r="O9801" s="112"/>
      <c r="AF9801" s="109"/>
      <c r="AG9801" s="109"/>
      <c r="AH9801" s="109"/>
      <c r="AN9801" s="109"/>
      <c r="AO9801" s="109"/>
      <c r="AP9801" s="109"/>
      <c r="BF9801" s="305"/>
      <c r="BG9801" s="305"/>
      <c r="BJ9801" s="344"/>
      <c r="BK9801" s="344"/>
      <c r="BS9801" s="305"/>
      <c r="BT9801" s="305"/>
      <c r="BU9801" s="305"/>
      <c r="BV9801" s="305"/>
      <c r="BW9801" s="305"/>
      <c r="BX9801" s="305"/>
      <c r="BY9801" s="305"/>
      <c r="BZ9801" s="305"/>
      <c r="CA9801" s="305"/>
      <c r="CE9801" s="110"/>
    </row>
    <row r="9802" spans="9:83" s="108" customFormat="1" x14ac:dyDescent="0.25">
      <c r="I9802" s="111"/>
      <c r="J9802" s="111"/>
      <c r="K9802" s="111"/>
      <c r="L9802" s="111"/>
      <c r="M9802" s="111"/>
      <c r="N9802" s="111"/>
      <c r="O9802" s="112"/>
      <c r="AF9802" s="109"/>
      <c r="AG9802" s="109"/>
      <c r="AH9802" s="109"/>
      <c r="AN9802" s="109"/>
      <c r="AO9802" s="109"/>
      <c r="AP9802" s="109"/>
      <c r="BF9802" s="305"/>
      <c r="BG9802" s="305"/>
      <c r="BJ9802" s="344"/>
      <c r="BK9802" s="344"/>
      <c r="BS9802" s="305"/>
      <c r="BT9802" s="305"/>
      <c r="BU9802" s="305"/>
      <c r="BV9802" s="305"/>
      <c r="BW9802" s="305"/>
      <c r="BX9802" s="305"/>
      <c r="BY9802" s="305"/>
      <c r="BZ9802" s="305"/>
      <c r="CA9802" s="305"/>
      <c r="CE9802" s="110"/>
    </row>
    <row r="9803" spans="9:83" s="108" customFormat="1" x14ac:dyDescent="0.25">
      <c r="I9803" s="111"/>
      <c r="J9803" s="111"/>
      <c r="K9803" s="111"/>
      <c r="L9803" s="111"/>
      <c r="M9803" s="111"/>
      <c r="N9803" s="111"/>
      <c r="O9803" s="112"/>
      <c r="AF9803" s="109"/>
      <c r="AG9803" s="109"/>
      <c r="AH9803" s="109"/>
      <c r="AN9803" s="109"/>
      <c r="AO9803" s="109"/>
      <c r="AP9803" s="109"/>
      <c r="BF9803" s="305"/>
      <c r="BG9803" s="305"/>
      <c r="BJ9803" s="344"/>
      <c r="BK9803" s="344"/>
      <c r="BS9803" s="305"/>
      <c r="BT9803" s="305"/>
      <c r="BU9803" s="305"/>
      <c r="BV9803" s="305"/>
      <c r="BW9803" s="305"/>
      <c r="BX9803" s="305"/>
      <c r="BY9803" s="305"/>
      <c r="BZ9803" s="305"/>
      <c r="CA9803" s="305"/>
      <c r="CE9803" s="110"/>
    </row>
    <row r="9804" spans="9:83" s="108" customFormat="1" x14ac:dyDescent="0.25">
      <c r="I9804" s="111"/>
      <c r="J9804" s="111"/>
      <c r="K9804" s="111"/>
      <c r="L9804" s="111"/>
      <c r="M9804" s="111"/>
      <c r="N9804" s="111"/>
      <c r="O9804" s="112"/>
      <c r="AF9804" s="109"/>
      <c r="AG9804" s="109"/>
      <c r="AH9804" s="109"/>
      <c r="AN9804" s="109"/>
      <c r="AO9804" s="109"/>
      <c r="AP9804" s="109"/>
      <c r="BF9804" s="305"/>
      <c r="BG9804" s="305"/>
      <c r="BJ9804" s="344"/>
      <c r="BK9804" s="344"/>
      <c r="BS9804" s="305"/>
      <c r="BT9804" s="305"/>
      <c r="BU9804" s="305"/>
      <c r="BV9804" s="305"/>
      <c r="BW9804" s="305"/>
      <c r="BX9804" s="305"/>
      <c r="BY9804" s="305"/>
      <c r="BZ9804" s="305"/>
      <c r="CA9804" s="305"/>
      <c r="CE9804" s="110"/>
    </row>
    <row r="9805" spans="9:83" s="108" customFormat="1" x14ac:dyDescent="0.25">
      <c r="I9805" s="111"/>
      <c r="J9805" s="111"/>
      <c r="K9805" s="111"/>
      <c r="L9805" s="111"/>
      <c r="M9805" s="111"/>
      <c r="N9805" s="111"/>
      <c r="O9805" s="112"/>
      <c r="AF9805" s="109"/>
      <c r="AG9805" s="109"/>
      <c r="AH9805" s="109"/>
      <c r="AN9805" s="109"/>
      <c r="AO9805" s="109"/>
      <c r="AP9805" s="109"/>
      <c r="BF9805" s="305"/>
      <c r="BG9805" s="305"/>
      <c r="BJ9805" s="344"/>
      <c r="BK9805" s="344"/>
      <c r="BS9805" s="305"/>
      <c r="BT9805" s="305"/>
      <c r="BU9805" s="305"/>
      <c r="BV9805" s="305"/>
      <c r="BW9805" s="305"/>
      <c r="BX9805" s="305"/>
      <c r="BY9805" s="305"/>
      <c r="BZ9805" s="305"/>
      <c r="CA9805" s="305"/>
      <c r="CE9805" s="110"/>
    </row>
    <row r="9806" spans="9:83" s="108" customFormat="1" x14ac:dyDescent="0.25">
      <c r="I9806" s="111"/>
      <c r="J9806" s="111"/>
      <c r="K9806" s="111"/>
      <c r="L9806" s="111"/>
      <c r="M9806" s="111"/>
      <c r="N9806" s="111"/>
      <c r="O9806" s="112"/>
      <c r="AF9806" s="109"/>
      <c r="AG9806" s="109"/>
      <c r="AH9806" s="109"/>
      <c r="AN9806" s="109"/>
      <c r="AO9806" s="109"/>
      <c r="AP9806" s="109"/>
      <c r="BF9806" s="305"/>
      <c r="BG9806" s="305"/>
      <c r="BJ9806" s="344"/>
      <c r="BK9806" s="344"/>
      <c r="BS9806" s="305"/>
      <c r="BT9806" s="305"/>
      <c r="BU9806" s="305"/>
      <c r="BV9806" s="305"/>
      <c r="BW9806" s="305"/>
      <c r="BX9806" s="305"/>
      <c r="BY9806" s="305"/>
      <c r="BZ9806" s="305"/>
      <c r="CA9806" s="305"/>
      <c r="CE9806" s="110"/>
    </row>
    <row r="9807" spans="9:83" s="108" customFormat="1" x14ac:dyDescent="0.25">
      <c r="I9807" s="111"/>
      <c r="J9807" s="111"/>
      <c r="K9807" s="111"/>
      <c r="L9807" s="111"/>
      <c r="M9807" s="111"/>
      <c r="N9807" s="111"/>
      <c r="O9807" s="112"/>
      <c r="AF9807" s="109"/>
      <c r="AG9807" s="109"/>
      <c r="AH9807" s="109"/>
      <c r="AN9807" s="109"/>
      <c r="AO9807" s="109"/>
      <c r="AP9807" s="109"/>
      <c r="BF9807" s="305"/>
      <c r="BG9807" s="305"/>
      <c r="BJ9807" s="344"/>
      <c r="BK9807" s="344"/>
      <c r="BS9807" s="305"/>
      <c r="BT9807" s="305"/>
      <c r="BU9807" s="305"/>
      <c r="BV9807" s="305"/>
      <c r="BW9807" s="305"/>
      <c r="BX9807" s="305"/>
      <c r="BY9807" s="305"/>
      <c r="BZ9807" s="305"/>
      <c r="CA9807" s="305"/>
      <c r="CE9807" s="110"/>
    </row>
    <row r="9808" spans="9:83" s="108" customFormat="1" x14ac:dyDescent="0.25">
      <c r="I9808" s="111"/>
      <c r="J9808" s="111"/>
      <c r="K9808" s="111"/>
      <c r="L9808" s="111"/>
      <c r="M9808" s="111"/>
      <c r="N9808" s="111"/>
      <c r="O9808" s="112"/>
      <c r="AF9808" s="109"/>
      <c r="AG9808" s="109"/>
      <c r="AH9808" s="109"/>
      <c r="AN9808" s="109"/>
      <c r="AO9808" s="109"/>
      <c r="AP9808" s="109"/>
      <c r="BF9808" s="305"/>
      <c r="BG9808" s="305"/>
      <c r="BJ9808" s="344"/>
      <c r="BK9808" s="344"/>
      <c r="BS9808" s="305"/>
      <c r="BT9808" s="305"/>
      <c r="BU9808" s="305"/>
      <c r="BV9808" s="305"/>
      <c r="BW9808" s="305"/>
      <c r="BX9808" s="305"/>
      <c r="BY9808" s="305"/>
      <c r="BZ9808" s="305"/>
      <c r="CA9808" s="305"/>
      <c r="CE9808" s="110"/>
    </row>
    <row r="9809" spans="9:83" s="108" customFormat="1" x14ac:dyDescent="0.25">
      <c r="I9809" s="111"/>
      <c r="J9809" s="111"/>
      <c r="K9809" s="111"/>
      <c r="L9809" s="111"/>
      <c r="M9809" s="111"/>
      <c r="N9809" s="111"/>
      <c r="O9809" s="112"/>
      <c r="AF9809" s="109"/>
      <c r="AG9809" s="109"/>
      <c r="AH9809" s="109"/>
      <c r="AN9809" s="109"/>
      <c r="AO9809" s="109"/>
      <c r="AP9809" s="109"/>
      <c r="BF9809" s="305"/>
      <c r="BG9809" s="305"/>
      <c r="BJ9809" s="344"/>
      <c r="BK9809" s="344"/>
      <c r="BS9809" s="305"/>
      <c r="BT9809" s="305"/>
      <c r="BU9809" s="305"/>
      <c r="BV9809" s="305"/>
      <c r="BW9809" s="305"/>
      <c r="BX9809" s="305"/>
      <c r="BY9809" s="305"/>
      <c r="BZ9809" s="305"/>
      <c r="CA9809" s="305"/>
      <c r="CE9809" s="110"/>
    </row>
    <row r="9810" spans="9:83" s="108" customFormat="1" x14ac:dyDescent="0.25">
      <c r="I9810" s="111"/>
      <c r="J9810" s="111"/>
      <c r="K9810" s="111"/>
      <c r="L9810" s="111"/>
      <c r="M9810" s="111"/>
      <c r="N9810" s="111"/>
      <c r="O9810" s="112"/>
      <c r="AF9810" s="109"/>
      <c r="AG9810" s="109"/>
      <c r="AH9810" s="109"/>
      <c r="AN9810" s="109"/>
      <c r="AO9810" s="109"/>
      <c r="AP9810" s="109"/>
      <c r="BF9810" s="305"/>
      <c r="BG9810" s="305"/>
      <c r="BJ9810" s="344"/>
      <c r="BK9810" s="344"/>
      <c r="BS9810" s="305"/>
      <c r="BT9810" s="305"/>
      <c r="BU9810" s="305"/>
      <c r="BV9810" s="305"/>
      <c r="BW9810" s="305"/>
      <c r="BX9810" s="305"/>
      <c r="BY9810" s="305"/>
      <c r="BZ9810" s="305"/>
      <c r="CA9810" s="305"/>
      <c r="CE9810" s="110"/>
    </row>
    <row r="9811" spans="9:83" s="108" customFormat="1" x14ac:dyDescent="0.25">
      <c r="I9811" s="111"/>
      <c r="J9811" s="111"/>
      <c r="K9811" s="111"/>
      <c r="L9811" s="111"/>
      <c r="M9811" s="111"/>
      <c r="N9811" s="111"/>
      <c r="O9811" s="112"/>
      <c r="AF9811" s="109"/>
      <c r="AG9811" s="109"/>
      <c r="AH9811" s="109"/>
      <c r="AN9811" s="109"/>
      <c r="AO9811" s="109"/>
      <c r="AP9811" s="109"/>
      <c r="BF9811" s="305"/>
      <c r="BG9811" s="305"/>
      <c r="BJ9811" s="344"/>
      <c r="BK9811" s="344"/>
      <c r="BS9811" s="305"/>
      <c r="BT9811" s="305"/>
      <c r="BU9811" s="305"/>
      <c r="BV9811" s="305"/>
      <c r="BW9811" s="305"/>
      <c r="BX9811" s="305"/>
      <c r="BY9811" s="305"/>
      <c r="BZ9811" s="305"/>
      <c r="CA9811" s="305"/>
      <c r="CE9811" s="110"/>
    </row>
    <row r="9812" spans="9:83" s="108" customFormat="1" x14ac:dyDescent="0.25">
      <c r="I9812" s="111"/>
      <c r="J9812" s="111"/>
      <c r="K9812" s="111"/>
      <c r="L9812" s="111"/>
      <c r="M9812" s="111"/>
      <c r="N9812" s="111"/>
      <c r="O9812" s="112"/>
      <c r="AF9812" s="109"/>
      <c r="AG9812" s="109"/>
      <c r="AH9812" s="109"/>
      <c r="AN9812" s="109"/>
      <c r="AO9812" s="109"/>
      <c r="AP9812" s="109"/>
      <c r="BF9812" s="305"/>
      <c r="BG9812" s="305"/>
      <c r="BJ9812" s="344"/>
      <c r="BK9812" s="344"/>
      <c r="BS9812" s="305"/>
      <c r="BT9812" s="305"/>
      <c r="BU9812" s="305"/>
      <c r="BV9812" s="305"/>
      <c r="BW9812" s="305"/>
      <c r="BX9812" s="305"/>
      <c r="BY9812" s="305"/>
      <c r="BZ9812" s="305"/>
      <c r="CA9812" s="305"/>
      <c r="CE9812" s="110"/>
    </row>
    <row r="9813" spans="9:83" s="108" customFormat="1" x14ac:dyDescent="0.25">
      <c r="I9813" s="111"/>
      <c r="J9813" s="111"/>
      <c r="K9813" s="111"/>
      <c r="L9813" s="111"/>
      <c r="M9813" s="111"/>
      <c r="N9813" s="111"/>
      <c r="O9813" s="112"/>
      <c r="AF9813" s="109"/>
      <c r="AG9813" s="109"/>
      <c r="AH9813" s="109"/>
      <c r="AN9813" s="109"/>
      <c r="AO9813" s="109"/>
      <c r="AP9813" s="109"/>
      <c r="BF9813" s="305"/>
      <c r="BG9813" s="305"/>
      <c r="BJ9813" s="344"/>
      <c r="BK9813" s="344"/>
      <c r="BS9813" s="305"/>
      <c r="BT9813" s="305"/>
      <c r="BU9813" s="305"/>
      <c r="BV9813" s="305"/>
      <c r="BW9813" s="305"/>
      <c r="BX9813" s="305"/>
      <c r="BY9813" s="305"/>
      <c r="BZ9813" s="305"/>
      <c r="CA9813" s="305"/>
      <c r="CE9813" s="110"/>
    </row>
    <row r="9814" spans="9:83" s="108" customFormat="1" x14ac:dyDescent="0.25">
      <c r="I9814" s="111"/>
      <c r="J9814" s="111"/>
      <c r="K9814" s="111"/>
      <c r="L9814" s="111"/>
      <c r="M9814" s="111"/>
      <c r="N9814" s="111"/>
      <c r="O9814" s="112"/>
      <c r="AF9814" s="109"/>
      <c r="AG9814" s="109"/>
      <c r="AH9814" s="109"/>
      <c r="AN9814" s="109"/>
      <c r="AO9814" s="109"/>
      <c r="AP9814" s="109"/>
      <c r="BF9814" s="305"/>
      <c r="BG9814" s="305"/>
      <c r="BJ9814" s="344"/>
      <c r="BK9814" s="344"/>
      <c r="BS9814" s="305"/>
      <c r="BT9814" s="305"/>
      <c r="BU9814" s="305"/>
      <c r="BV9814" s="305"/>
      <c r="BW9814" s="305"/>
      <c r="BX9814" s="305"/>
      <c r="BY9814" s="305"/>
      <c r="BZ9814" s="305"/>
      <c r="CA9814" s="305"/>
      <c r="CE9814" s="110"/>
    </row>
    <row r="9815" spans="9:83" s="108" customFormat="1" x14ac:dyDescent="0.25">
      <c r="I9815" s="111"/>
      <c r="J9815" s="111"/>
      <c r="K9815" s="111"/>
      <c r="L9815" s="111"/>
      <c r="M9815" s="111"/>
      <c r="N9815" s="111"/>
      <c r="O9815" s="112"/>
      <c r="AF9815" s="109"/>
      <c r="AG9815" s="109"/>
      <c r="AH9815" s="109"/>
      <c r="AN9815" s="109"/>
      <c r="AO9815" s="109"/>
      <c r="AP9815" s="109"/>
      <c r="BF9815" s="305"/>
      <c r="BG9815" s="305"/>
      <c r="BJ9815" s="344"/>
      <c r="BK9815" s="344"/>
      <c r="BS9815" s="305"/>
      <c r="BT9815" s="305"/>
      <c r="BU9815" s="305"/>
      <c r="BV9815" s="305"/>
      <c r="BW9815" s="305"/>
      <c r="BX9815" s="305"/>
      <c r="BY9815" s="305"/>
      <c r="BZ9815" s="305"/>
      <c r="CA9815" s="305"/>
      <c r="CE9815" s="110"/>
    </row>
    <row r="9816" spans="9:83" s="108" customFormat="1" x14ac:dyDescent="0.25">
      <c r="I9816" s="111"/>
      <c r="J9816" s="111"/>
      <c r="K9816" s="111"/>
      <c r="L9816" s="111"/>
      <c r="M9816" s="111"/>
      <c r="N9816" s="111"/>
      <c r="O9816" s="112"/>
      <c r="AF9816" s="109"/>
      <c r="AG9816" s="109"/>
      <c r="AH9816" s="109"/>
      <c r="AN9816" s="109"/>
      <c r="AO9816" s="109"/>
      <c r="AP9816" s="109"/>
      <c r="BF9816" s="305"/>
      <c r="BG9816" s="305"/>
      <c r="BJ9816" s="344"/>
      <c r="BK9816" s="344"/>
      <c r="BS9816" s="305"/>
      <c r="BT9816" s="305"/>
      <c r="BU9816" s="305"/>
      <c r="BV9816" s="305"/>
      <c r="BW9816" s="305"/>
      <c r="BX9816" s="305"/>
      <c r="BY9816" s="305"/>
      <c r="BZ9816" s="305"/>
      <c r="CA9816" s="305"/>
      <c r="CE9816" s="110"/>
    </row>
    <row r="9817" spans="9:83" s="108" customFormat="1" x14ac:dyDescent="0.25">
      <c r="I9817" s="111"/>
      <c r="J9817" s="111"/>
      <c r="K9817" s="111"/>
      <c r="L9817" s="111"/>
      <c r="M9817" s="111"/>
      <c r="N9817" s="111"/>
      <c r="O9817" s="112"/>
      <c r="AF9817" s="109"/>
      <c r="AG9817" s="109"/>
      <c r="AH9817" s="109"/>
      <c r="AN9817" s="109"/>
      <c r="AO9817" s="109"/>
      <c r="AP9817" s="109"/>
      <c r="BF9817" s="305"/>
      <c r="BG9817" s="305"/>
      <c r="BJ9817" s="344"/>
      <c r="BK9817" s="344"/>
      <c r="BS9817" s="305"/>
      <c r="BT9817" s="305"/>
      <c r="BU9817" s="305"/>
      <c r="BV9817" s="305"/>
      <c r="BW9817" s="305"/>
      <c r="BX9817" s="305"/>
      <c r="BY9817" s="305"/>
      <c r="BZ9817" s="305"/>
      <c r="CA9817" s="305"/>
      <c r="CE9817" s="110"/>
    </row>
    <row r="9818" spans="9:83" s="108" customFormat="1" x14ac:dyDescent="0.25">
      <c r="I9818" s="111"/>
      <c r="J9818" s="111"/>
      <c r="K9818" s="111"/>
      <c r="L9818" s="111"/>
      <c r="M9818" s="111"/>
      <c r="N9818" s="111"/>
      <c r="O9818" s="112"/>
      <c r="AF9818" s="109"/>
      <c r="AG9818" s="109"/>
      <c r="AH9818" s="109"/>
      <c r="AN9818" s="109"/>
      <c r="AO9818" s="109"/>
      <c r="AP9818" s="109"/>
      <c r="BF9818" s="305"/>
      <c r="BG9818" s="305"/>
      <c r="BJ9818" s="344"/>
      <c r="BK9818" s="344"/>
      <c r="BS9818" s="305"/>
      <c r="BT9818" s="305"/>
      <c r="BU9818" s="305"/>
      <c r="BV9818" s="305"/>
      <c r="BW9818" s="305"/>
      <c r="BX9818" s="305"/>
      <c r="BY9818" s="305"/>
      <c r="BZ9818" s="305"/>
      <c r="CA9818" s="305"/>
      <c r="CE9818" s="110"/>
    </row>
    <row r="9819" spans="9:83" s="108" customFormat="1" x14ac:dyDescent="0.25">
      <c r="I9819" s="111"/>
      <c r="J9819" s="111"/>
      <c r="K9819" s="111"/>
      <c r="L9819" s="111"/>
      <c r="M9819" s="111"/>
      <c r="N9819" s="111"/>
      <c r="O9819" s="112"/>
      <c r="AF9819" s="109"/>
      <c r="AG9819" s="109"/>
      <c r="AH9819" s="109"/>
      <c r="AN9819" s="109"/>
      <c r="AO9819" s="109"/>
      <c r="AP9819" s="109"/>
      <c r="BF9819" s="305"/>
      <c r="BG9819" s="305"/>
      <c r="BJ9819" s="344"/>
      <c r="BK9819" s="344"/>
      <c r="BS9819" s="305"/>
      <c r="BT9819" s="305"/>
      <c r="BU9819" s="305"/>
      <c r="BV9819" s="305"/>
      <c r="BW9819" s="305"/>
      <c r="BX9819" s="305"/>
      <c r="BY9819" s="305"/>
      <c r="BZ9819" s="305"/>
      <c r="CA9819" s="305"/>
      <c r="CE9819" s="110"/>
    </row>
    <row r="9820" spans="9:83" s="108" customFormat="1" x14ac:dyDescent="0.25">
      <c r="I9820" s="111"/>
      <c r="J9820" s="111"/>
      <c r="K9820" s="111"/>
      <c r="L9820" s="111"/>
      <c r="M9820" s="111"/>
      <c r="N9820" s="111"/>
      <c r="O9820" s="112"/>
      <c r="AF9820" s="109"/>
      <c r="AG9820" s="109"/>
      <c r="AH9820" s="109"/>
      <c r="AN9820" s="109"/>
      <c r="AO9820" s="109"/>
      <c r="AP9820" s="109"/>
      <c r="BF9820" s="305"/>
      <c r="BG9820" s="305"/>
      <c r="BJ9820" s="344"/>
      <c r="BK9820" s="344"/>
      <c r="BS9820" s="305"/>
      <c r="BT9820" s="305"/>
      <c r="BU9820" s="305"/>
      <c r="BV9820" s="305"/>
      <c r="BW9820" s="305"/>
      <c r="BX9820" s="305"/>
      <c r="BY9820" s="305"/>
      <c r="BZ9820" s="305"/>
      <c r="CA9820" s="305"/>
      <c r="CE9820" s="110"/>
    </row>
    <row r="9821" spans="9:83" s="108" customFormat="1" x14ac:dyDescent="0.25">
      <c r="I9821" s="111"/>
      <c r="J9821" s="111"/>
      <c r="K9821" s="111"/>
      <c r="L9821" s="111"/>
      <c r="M9821" s="111"/>
      <c r="N9821" s="111"/>
      <c r="O9821" s="112"/>
      <c r="AF9821" s="109"/>
      <c r="AG9821" s="109"/>
      <c r="AH9821" s="109"/>
      <c r="AN9821" s="109"/>
      <c r="AO9821" s="109"/>
      <c r="AP9821" s="109"/>
      <c r="BF9821" s="305"/>
      <c r="BG9821" s="305"/>
      <c r="BJ9821" s="344"/>
      <c r="BK9821" s="344"/>
      <c r="BS9821" s="305"/>
      <c r="BT9821" s="305"/>
      <c r="BU9821" s="305"/>
      <c r="BV9821" s="305"/>
      <c r="BW9821" s="305"/>
      <c r="BX9821" s="305"/>
      <c r="BY9821" s="305"/>
      <c r="BZ9821" s="305"/>
      <c r="CA9821" s="305"/>
      <c r="CE9821" s="110"/>
    </row>
    <row r="9822" spans="9:83" s="108" customFormat="1" x14ac:dyDescent="0.25">
      <c r="I9822" s="111"/>
      <c r="J9822" s="111"/>
      <c r="K9822" s="111"/>
      <c r="L9822" s="111"/>
      <c r="M9822" s="111"/>
      <c r="N9822" s="111"/>
      <c r="O9822" s="112"/>
      <c r="AF9822" s="109"/>
      <c r="AG9822" s="109"/>
      <c r="AH9822" s="109"/>
      <c r="AN9822" s="109"/>
      <c r="AO9822" s="109"/>
      <c r="AP9822" s="109"/>
      <c r="BF9822" s="305"/>
      <c r="BG9822" s="305"/>
      <c r="BJ9822" s="344"/>
      <c r="BK9822" s="344"/>
      <c r="BS9822" s="305"/>
      <c r="BT9822" s="305"/>
      <c r="BU9822" s="305"/>
      <c r="BV9822" s="305"/>
      <c r="BW9822" s="305"/>
      <c r="BX9822" s="305"/>
      <c r="BY9822" s="305"/>
      <c r="BZ9822" s="305"/>
      <c r="CA9822" s="305"/>
      <c r="CE9822" s="110"/>
    </row>
    <row r="9823" spans="9:83" s="108" customFormat="1" x14ac:dyDescent="0.25">
      <c r="I9823" s="111"/>
      <c r="J9823" s="111"/>
      <c r="K9823" s="111"/>
      <c r="L9823" s="111"/>
      <c r="M9823" s="111"/>
      <c r="N9823" s="111"/>
      <c r="O9823" s="112"/>
      <c r="AF9823" s="109"/>
      <c r="AG9823" s="109"/>
      <c r="AH9823" s="109"/>
      <c r="AN9823" s="109"/>
      <c r="AO9823" s="109"/>
      <c r="AP9823" s="109"/>
      <c r="BF9823" s="305"/>
      <c r="BG9823" s="305"/>
      <c r="BJ9823" s="344"/>
      <c r="BK9823" s="344"/>
      <c r="BS9823" s="305"/>
      <c r="BT9823" s="305"/>
      <c r="BU9823" s="305"/>
      <c r="BV9823" s="305"/>
      <c r="BW9823" s="305"/>
      <c r="BX9823" s="305"/>
      <c r="BY9823" s="305"/>
      <c r="BZ9823" s="305"/>
      <c r="CA9823" s="305"/>
      <c r="CE9823" s="110"/>
    </row>
    <row r="9824" spans="9:83" s="108" customFormat="1" x14ac:dyDescent="0.25">
      <c r="I9824" s="111"/>
      <c r="J9824" s="111"/>
      <c r="K9824" s="111"/>
      <c r="L9824" s="111"/>
      <c r="M9824" s="111"/>
      <c r="N9824" s="111"/>
      <c r="O9824" s="112"/>
      <c r="AF9824" s="109"/>
      <c r="AG9824" s="109"/>
      <c r="AH9824" s="109"/>
      <c r="AN9824" s="109"/>
      <c r="AO9824" s="109"/>
      <c r="AP9824" s="109"/>
      <c r="BF9824" s="305"/>
      <c r="BG9824" s="305"/>
      <c r="BJ9824" s="344"/>
      <c r="BK9824" s="344"/>
      <c r="BS9824" s="305"/>
      <c r="BT9824" s="305"/>
      <c r="BU9824" s="305"/>
      <c r="BV9824" s="305"/>
      <c r="BW9824" s="305"/>
      <c r="BX9824" s="305"/>
      <c r="BY9824" s="305"/>
      <c r="BZ9824" s="305"/>
      <c r="CA9824" s="305"/>
      <c r="CE9824" s="110"/>
    </row>
    <row r="9825" spans="9:83" s="108" customFormat="1" x14ac:dyDescent="0.25">
      <c r="I9825" s="111"/>
      <c r="J9825" s="111"/>
      <c r="K9825" s="111"/>
      <c r="L9825" s="111"/>
      <c r="M9825" s="111"/>
      <c r="N9825" s="111"/>
      <c r="O9825" s="112"/>
      <c r="AF9825" s="109"/>
      <c r="AG9825" s="109"/>
      <c r="AH9825" s="109"/>
      <c r="AN9825" s="109"/>
      <c r="AO9825" s="109"/>
      <c r="AP9825" s="109"/>
      <c r="BF9825" s="305"/>
      <c r="BG9825" s="305"/>
      <c r="BJ9825" s="344"/>
      <c r="BK9825" s="344"/>
      <c r="BS9825" s="305"/>
      <c r="BT9825" s="305"/>
      <c r="BU9825" s="305"/>
      <c r="BV9825" s="305"/>
      <c r="BW9825" s="305"/>
      <c r="BX9825" s="305"/>
      <c r="BY9825" s="305"/>
      <c r="BZ9825" s="305"/>
      <c r="CA9825" s="305"/>
      <c r="CE9825" s="110"/>
    </row>
    <row r="9826" spans="9:83" s="108" customFormat="1" x14ac:dyDescent="0.25">
      <c r="I9826" s="111"/>
      <c r="J9826" s="111"/>
      <c r="K9826" s="111"/>
      <c r="L9826" s="111"/>
      <c r="M9826" s="111"/>
      <c r="N9826" s="111"/>
      <c r="O9826" s="112"/>
      <c r="AF9826" s="109"/>
      <c r="AG9826" s="109"/>
      <c r="AH9826" s="109"/>
      <c r="AN9826" s="109"/>
      <c r="AO9826" s="109"/>
      <c r="AP9826" s="109"/>
      <c r="BF9826" s="305"/>
      <c r="BG9826" s="305"/>
      <c r="BJ9826" s="344"/>
      <c r="BK9826" s="344"/>
      <c r="BS9826" s="305"/>
      <c r="BT9826" s="305"/>
      <c r="BU9826" s="305"/>
      <c r="BV9826" s="305"/>
      <c r="BW9826" s="305"/>
      <c r="BX9826" s="305"/>
      <c r="BY9826" s="305"/>
      <c r="BZ9826" s="305"/>
      <c r="CA9826" s="305"/>
      <c r="CE9826" s="110"/>
    </row>
    <row r="9827" spans="9:83" s="108" customFormat="1" x14ac:dyDescent="0.25">
      <c r="I9827" s="111"/>
      <c r="J9827" s="111"/>
      <c r="K9827" s="111"/>
      <c r="L9827" s="111"/>
      <c r="M9827" s="111"/>
      <c r="N9827" s="111"/>
      <c r="O9827" s="112"/>
      <c r="AF9827" s="109"/>
      <c r="AG9827" s="109"/>
      <c r="AH9827" s="109"/>
      <c r="AN9827" s="109"/>
      <c r="AO9827" s="109"/>
      <c r="AP9827" s="109"/>
      <c r="BF9827" s="305"/>
      <c r="BG9827" s="305"/>
      <c r="BJ9827" s="344"/>
      <c r="BK9827" s="344"/>
      <c r="BS9827" s="305"/>
      <c r="BT9827" s="305"/>
      <c r="BU9827" s="305"/>
      <c r="BV9827" s="305"/>
      <c r="BW9827" s="305"/>
      <c r="BX9827" s="305"/>
      <c r="BY9827" s="305"/>
      <c r="BZ9827" s="305"/>
      <c r="CA9827" s="305"/>
      <c r="CE9827" s="110"/>
    </row>
    <row r="9828" spans="9:83" s="108" customFormat="1" x14ac:dyDescent="0.25">
      <c r="I9828" s="111"/>
      <c r="J9828" s="111"/>
      <c r="K9828" s="111"/>
      <c r="L9828" s="111"/>
      <c r="M9828" s="111"/>
      <c r="N9828" s="111"/>
      <c r="O9828" s="112"/>
      <c r="AF9828" s="109"/>
      <c r="AG9828" s="109"/>
      <c r="AH9828" s="109"/>
      <c r="AN9828" s="109"/>
      <c r="AO9828" s="109"/>
      <c r="AP9828" s="109"/>
      <c r="BF9828" s="305"/>
      <c r="BG9828" s="305"/>
      <c r="BJ9828" s="344"/>
      <c r="BK9828" s="344"/>
      <c r="BS9828" s="305"/>
      <c r="BT9828" s="305"/>
      <c r="BU9828" s="305"/>
      <c r="BV9828" s="305"/>
      <c r="BW9828" s="305"/>
      <c r="BX9828" s="305"/>
      <c r="BY9828" s="305"/>
      <c r="BZ9828" s="305"/>
      <c r="CA9828" s="305"/>
      <c r="CE9828" s="110"/>
    </row>
    <row r="9829" spans="9:83" s="108" customFormat="1" x14ac:dyDescent="0.25">
      <c r="I9829" s="111"/>
      <c r="J9829" s="111"/>
      <c r="K9829" s="111"/>
      <c r="L9829" s="111"/>
      <c r="M9829" s="111"/>
      <c r="N9829" s="111"/>
      <c r="O9829" s="112"/>
      <c r="AF9829" s="109"/>
      <c r="AG9829" s="109"/>
      <c r="AH9829" s="109"/>
      <c r="AN9829" s="109"/>
      <c r="AO9829" s="109"/>
      <c r="AP9829" s="109"/>
      <c r="BF9829" s="305"/>
      <c r="BG9829" s="305"/>
      <c r="BJ9829" s="344"/>
      <c r="BK9829" s="344"/>
      <c r="BS9829" s="305"/>
      <c r="BT9829" s="305"/>
      <c r="BU9829" s="305"/>
      <c r="BV9829" s="305"/>
      <c r="BW9829" s="305"/>
      <c r="BX9829" s="305"/>
      <c r="BY9829" s="305"/>
      <c r="BZ9829" s="305"/>
      <c r="CA9829" s="305"/>
      <c r="CE9829" s="110"/>
    </row>
    <row r="9830" spans="9:83" s="108" customFormat="1" x14ac:dyDescent="0.25">
      <c r="I9830" s="111"/>
      <c r="J9830" s="111"/>
      <c r="K9830" s="111"/>
      <c r="L9830" s="111"/>
      <c r="M9830" s="111"/>
      <c r="N9830" s="111"/>
      <c r="O9830" s="112"/>
      <c r="AF9830" s="109"/>
      <c r="AG9830" s="109"/>
      <c r="AH9830" s="109"/>
      <c r="AN9830" s="109"/>
      <c r="AO9830" s="109"/>
      <c r="AP9830" s="109"/>
      <c r="BF9830" s="305"/>
      <c r="BG9830" s="305"/>
      <c r="BJ9830" s="344"/>
      <c r="BK9830" s="344"/>
      <c r="BS9830" s="305"/>
      <c r="BT9830" s="305"/>
      <c r="BU9830" s="305"/>
      <c r="BV9830" s="305"/>
      <c r="BW9830" s="305"/>
      <c r="BX9830" s="305"/>
      <c r="BY9830" s="305"/>
      <c r="BZ9830" s="305"/>
      <c r="CA9830" s="305"/>
      <c r="CE9830" s="110"/>
    </row>
    <row r="9831" spans="9:83" s="108" customFormat="1" x14ac:dyDescent="0.25">
      <c r="I9831" s="111"/>
      <c r="J9831" s="111"/>
      <c r="K9831" s="111"/>
      <c r="L9831" s="111"/>
      <c r="M9831" s="111"/>
      <c r="N9831" s="111"/>
      <c r="O9831" s="112"/>
      <c r="AF9831" s="109"/>
      <c r="AG9831" s="109"/>
      <c r="AH9831" s="109"/>
      <c r="AN9831" s="109"/>
      <c r="AO9831" s="109"/>
      <c r="AP9831" s="109"/>
      <c r="BF9831" s="305"/>
      <c r="BG9831" s="305"/>
      <c r="BJ9831" s="344"/>
      <c r="BK9831" s="344"/>
      <c r="BS9831" s="305"/>
      <c r="BT9831" s="305"/>
      <c r="BU9831" s="305"/>
      <c r="BV9831" s="305"/>
      <c r="BW9831" s="305"/>
      <c r="BX9831" s="305"/>
      <c r="BY9831" s="305"/>
      <c r="BZ9831" s="305"/>
      <c r="CA9831" s="305"/>
      <c r="CE9831" s="110"/>
    </row>
    <row r="9832" spans="9:83" s="108" customFormat="1" x14ac:dyDescent="0.25">
      <c r="I9832" s="111"/>
      <c r="J9832" s="111"/>
      <c r="K9832" s="111"/>
      <c r="L9832" s="111"/>
      <c r="M9832" s="111"/>
      <c r="N9832" s="111"/>
      <c r="O9832" s="112"/>
      <c r="AF9832" s="109"/>
      <c r="AG9832" s="109"/>
      <c r="AH9832" s="109"/>
      <c r="AN9832" s="109"/>
      <c r="AO9832" s="109"/>
      <c r="AP9832" s="109"/>
      <c r="BF9832" s="305"/>
      <c r="BG9832" s="305"/>
      <c r="BJ9832" s="344"/>
      <c r="BK9832" s="344"/>
      <c r="BS9832" s="305"/>
      <c r="BT9832" s="305"/>
      <c r="BU9832" s="305"/>
      <c r="BV9832" s="305"/>
      <c r="BW9832" s="305"/>
      <c r="BX9832" s="305"/>
      <c r="BY9832" s="305"/>
      <c r="BZ9832" s="305"/>
      <c r="CA9832" s="305"/>
      <c r="CE9832" s="110"/>
    </row>
    <row r="9833" spans="9:83" s="108" customFormat="1" x14ac:dyDescent="0.25">
      <c r="I9833" s="111"/>
      <c r="J9833" s="111"/>
      <c r="K9833" s="111"/>
      <c r="L9833" s="111"/>
      <c r="M9833" s="111"/>
      <c r="N9833" s="111"/>
      <c r="O9833" s="112"/>
      <c r="AF9833" s="109"/>
      <c r="AG9833" s="109"/>
      <c r="AH9833" s="109"/>
      <c r="AN9833" s="109"/>
      <c r="AO9833" s="109"/>
      <c r="AP9833" s="109"/>
      <c r="BF9833" s="305"/>
      <c r="BG9833" s="305"/>
      <c r="BJ9833" s="344"/>
      <c r="BK9833" s="344"/>
      <c r="BS9833" s="305"/>
      <c r="BT9833" s="305"/>
      <c r="BU9833" s="305"/>
      <c r="BV9833" s="305"/>
      <c r="BW9833" s="305"/>
      <c r="BX9833" s="305"/>
      <c r="BY9833" s="305"/>
      <c r="BZ9833" s="305"/>
      <c r="CA9833" s="305"/>
      <c r="CE9833" s="110"/>
    </row>
    <row r="9834" spans="9:83" s="108" customFormat="1" x14ac:dyDescent="0.25">
      <c r="I9834" s="111"/>
      <c r="J9834" s="111"/>
      <c r="K9834" s="111"/>
      <c r="L9834" s="111"/>
      <c r="M9834" s="111"/>
      <c r="N9834" s="111"/>
      <c r="O9834" s="112"/>
      <c r="AF9834" s="109"/>
      <c r="AG9834" s="109"/>
      <c r="AH9834" s="109"/>
      <c r="AN9834" s="109"/>
      <c r="AO9834" s="109"/>
      <c r="AP9834" s="109"/>
      <c r="BF9834" s="305"/>
      <c r="BG9834" s="305"/>
      <c r="BJ9834" s="344"/>
      <c r="BK9834" s="344"/>
      <c r="BS9834" s="305"/>
      <c r="BT9834" s="305"/>
      <c r="BU9834" s="305"/>
      <c r="BV9834" s="305"/>
      <c r="BW9834" s="305"/>
      <c r="BX9834" s="305"/>
      <c r="BY9834" s="305"/>
      <c r="BZ9834" s="305"/>
      <c r="CA9834" s="305"/>
      <c r="CE9834" s="110"/>
    </row>
    <row r="9835" spans="9:83" s="108" customFormat="1" x14ac:dyDescent="0.25">
      <c r="I9835" s="111"/>
      <c r="J9835" s="111"/>
      <c r="K9835" s="111"/>
      <c r="L9835" s="111"/>
      <c r="M9835" s="111"/>
      <c r="N9835" s="111"/>
      <c r="O9835" s="112"/>
      <c r="AF9835" s="109"/>
      <c r="AG9835" s="109"/>
      <c r="AH9835" s="109"/>
      <c r="AN9835" s="109"/>
      <c r="AO9835" s="109"/>
      <c r="AP9835" s="109"/>
      <c r="BF9835" s="305"/>
      <c r="BG9835" s="305"/>
      <c r="BJ9835" s="344"/>
      <c r="BK9835" s="344"/>
      <c r="BS9835" s="305"/>
      <c r="BT9835" s="305"/>
      <c r="BU9835" s="305"/>
      <c r="BV9835" s="305"/>
      <c r="BW9835" s="305"/>
      <c r="BX9835" s="305"/>
      <c r="BY9835" s="305"/>
      <c r="BZ9835" s="305"/>
      <c r="CA9835" s="305"/>
      <c r="CE9835" s="110"/>
    </row>
    <row r="9836" spans="9:83" s="108" customFormat="1" x14ac:dyDescent="0.25">
      <c r="I9836" s="111"/>
      <c r="J9836" s="111"/>
      <c r="K9836" s="111"/>
      <c r="L9836" s="111"/>
      <c r="M9836" s="111"/>
      <c r="N9836" s="111"/>
      <c r="O9836" s="112"/>
      <c r="AF9836" s="109"/>
      <c r="AG9836" s="109"/>
      <c r="AH9836" s="109"/>
      <c r="AN9836" s="109"/>
      <c r="AO9836" s="109"/>
      <c r="AP9836" s="109"/>
      <c r="BF9836" s="305"/>
      <c r="BG9836" s="305"/>
      <c r="BJ9836" s="344"/>
      <c r="BK9836" s="344"/>
      <c r="BS9836" s="305"/>
      <c r="BT9836" s="305"/>
      <c r="BU9836" s="305"/>
      <c r="BV9836" s="305"/>
      <c r="BW9836" s="305"/>
      <c r="BX9836" s="305"/>
      <c r="BY9836" s="305"/>
      <c r="BZ9836" s="305"/>
      <c r="CA9836" s="305"/>
      <c r="CE9836" s="110"/>
    </row>
    <row r="9837" spans="9:83" s="108" customFormat="1" x14ac:dyDescent="0.25">
      <c r="I9837" s="111"/>
      <c r="J9837" s="111"/>
      <c r="K9837" s="111"/>
      <c r="L9837" s="111"/>
      <c r="M9837" s="111"/>
      <c r="N9837" s="111"/>
      <c r="O9837" s="112"/>
      <c r="AF9837" s="109"/>
      <c r="AG9837" s="109"/>
      <c r="AH9837" s="109"/>
      <c r="AN9837" s="109"/>
      <c r="AO9837" s="109"/>
      <c r="AP9837" s="109"/>
      <c r="BF9837" s="305"/>
      <c r="BG9837" s="305"/>
      <c r="BJ9837" s="344"/>
      <c r="BK9837" s="344"/>
      <c r="BS9837" s="305"/>
      <c r="BT9837" s="305"/>
      <c r="BU9837" s="305"/>
      <c r="BV9837" s="305"/>
      <c r="BW9837" s="305"/>
      <c r="BX9837" s="305"/>
      <c r="BY9837" s="305"/>
      <c r="BZ9837" s="305"/>
      <c r="CA9837" s="305"/>
      <c r="CE9837" s="110"/>
    </row>
    <row r="9838" spans="9:83" s="108" customFormat="1" x14ac:dyDescent="0.25">
      <c r="I9838" s="111"/>
      <c r="J9838" s="111"/>
      <c r="K9838" s="111"/>
      <c r="L9838" s="111"/>
      <c r="M9838" s="111"/>
      <c r="N9838" s="111"/>
      <c r="O9838" s="112"/>
      <c r="AF9838" s="109"/>
      <c r="AG9838" s="109"/>
      <c r="AH9838" s="109"/>
      <c r="AN9838" s="109"/>
      <c r="AO9838" s="109"/>
      <c r="AP9838" s="109"/>
      <c r="BF9838" s="305"/>
      <c r="BG9838" s="305"/>
      <c r="BJ9838" s="344"/>
      <c r="BK9838" s="344"/>
      <c r="BS9838" s="305"/>
      <c r="BT9838" s="305"/>
      <c r="BU9838" s="305"/>
      <c r="BV9838" s="305"/>
      <c r="BW9838" s="305"/>
      <c r="BX9838" s="305"/>
      <c r="BY9838" s="305"/>
      <c r="BZ9838" s="305"/>
      <c r="CA9838" s="305"/>
      <c r="CE9838" s="110"/>
    </row>
    <row r="9839" spans="9:83" s="108" customFormat="1" x14ac:dyDescent="0.25">
      <c r="I9839" s="111"/>
      <c r="J9839" s="111"/>
      <c r="K9839" s="111"/>
      <c r="L9839" s="111"/>
      <c r="M9839" s="111"/>
      <c r="N9839" s="111"/>
      <c r="O9839" s="112"/>
      <c r="AF9839" s="109"/>
      <c r="AG9839" s="109"/>
      <c r="AH9839" s="109"/>
      <c r="AN9839" s="109"/>
      <c r="AO9839" s="109"/>
      <c r="AP9839" s="109"/>
      <c r="BF9839" s="305"/>
      <c r="BG9839" s="305"/>
      <c r="BJ9839" s="344"/>
      <c r="BK9839" s="344"/>
      <c r="BS9839" s="305"/>
      <c r="BT9839" s="305"/>
      <c r="BU9839" s="305"/>
      <c r="BV9839" s="305"/>
      <c r="BW9839" s="305"/>
      <c r="BX9839" s="305"/>
      <c r="BY9839" s="305"/>
      <c r="BZ9839" s="305"/>
      <c r="CA9839" s="305"/>
      <c r="CE9839" s="110"/>
    </row>
    <row r="9840" spans="9:83" s="108" customFormat="1" x14ac:dyDescent="0.25">
      <c r="I9840" s="111"/>
      <c r="J9840" s="111"/>
      <c r="K9840" s="111"/>
      <c r="L9840" s="111"/>
      <c r="M9840" s="111"/>
      <c r="N9840" s="111"/>
      <c r="O9840" s="112"/>
      <c r="AF9840" s="109"/>
      <c r="AG9840" s="109"/>
      <c r="AH9840" s="109"/>
      <c r="AN9840" s="109"/>
      <c r="AO9840" s="109"/>
      <c r="AP9840" s="109"/>
      <c r="BF9840" s="305"/>
      <c r="BG9840" s="305"/>
      <c r="BJ9840" s="344"/>
      <c r="BK9840" s="344"/>
      <c r="BS9840" s="305"/>
      <c r="BT9840" s="305"/>
      <c r="BU9840" s="305"/>
      <c r="BV9840" s="305"/>
      <c r="BW9840" s="305"/>
      <c r="BX9840" s="305"/>
      <c r="BY9840" s="305"/>
      <c r="BZ9840" s="305"/>
      <c r="CA9840" s="305"/>
      <c r="CE9840" s="110"/>
    </row>
    <row r="9841" spans="9:83" s="108" customFormat="1" x14ac:dyDescent="0.25">
      <c r="I9841" s="111"/>
      <c r="J9841" s="111"/>
      <c r="K9841" s="111"/>
      <c r="L9841" s="111"/>
      <c r="M9841" s="111"/>
      <c r="N9841" s="111"/>
      <c r="O9841" s="112"/>
      <c r="AF9841" s="109"/>
      <c r="AG9841" s="109"/>
      <c r="AH9841" s="109"/>
      <c r="AN9841" s="109"/>
      <c r="AO9841" s="109"/>
      <c r="AP9841" s="109"/>
      <c r="BF9841" s="305"/>
      <c r="BG9841" s="305"/>
      <c r="BJ9841" s="344"/>
      <c r="BK9841" s="344"/>
      <c r="BS9841" s="305"/>
      <c r="BT9841" s="305"/>
      <c r="BU9841" s="305"/>
      <c r="BV9841" s="305"/>
      <c r="BW9841" s="305"/>
      <c r="BX9841" s="305"/>
      <c r="BY9841" s="305"/>
      <c r="BZ9841" s="305"/>
      <c r="CA9841" s="305"/>
      <c r="CE9841" s="110"/>
    </row>
    <row r="9842" spans="9:83" s="108" customFormat="1" x14ac:dyDescent="0.25">
      <c r="I9842" s="111"/>
      <c r="J9842" s="111"/>
      <c r="K9842" s="111"/>
      <c r="L9842" s="111"/>
      <c r="M9842" s="111"/>
      <c r="N9842" s="111"/>
      <c r="O9842" s="112"/>
      <c r="AF9842" s="109"/>
      <c r="AG9842" s="109"/>
      <c r="AH9842" s="109"/>
      <c r="AN9842" s="109"/>
      <c r="AO9842" s="109"/>
      <c r="AP9842" s="109"/>
      <c r="BF9842" s="305"/>
      <c r="BG9842" s="305"/>
      <c r="BJ9842" s="344"/>
      <c r="BK9842" s="344"/>
      <c r="BS9842" s="305"/>
      <c r="BT9842" s="305"/>
      <c r="BU9842" s="305"/>
      <c r="BV9842" s="305"/>
      <c r="BW9842" s="305"/>
      <c r="BX9842" s="305"/>
      <c r="BY9842" s="305"/>
      <c r="BZ9842" s="305"/>
      <c r="CA9842" s="305"/>
      <c r="CE9842" s="110"/>
    </row>
    <row r="9843" spans="9:83" s="108" customFormat="1" x14ac:dyDescent="0.25">
      <c r="I9843" s="111"/>
      <c r="J9843" s="111"/>
      <c r="K9843" s="111"/>
      <c r="L9843" s="111"/>
      <c r="M9843" s="111"/>
      <c r="N9843" s="111"/>
      <c r="O9843" s="112"/>
      <c r="AF9843" s="109"/>
      <c r="AG9843" s="109"/>
      <c r="AH9843" s="109"/>
      <c r="AN9843" s="109"/>
      <c r="AO9843" s="109"/>
      <c r="AP9843" s="109"/>
      <c r="BF9843" s="305"/>
      <c r="BG9843" s="305"/>
      <c r="BJ9843" s="344"/>
      <c r="BK9843" s="344"/>
      <c r="BS9843" s="305"/>
      <c r="BT9843" s="305"/>
      <c r="BU9843" s="305"/>
      <c r="BV9843" s="305"/>
      <c r="BW9843" s="305"/>
      <c r="BX9843" s="305"/>
      <c r="BY9843" s="305"/>
      <c r="BZ9843" s="305"/>
      <c r="CA9843" s="305"/>
      <c r="CE9843" s="110"/>
    </row>
    <row r="9844" spans="9:83" s="108" customFormat="1" x14ac:dyDescent="0.25">
      <c r="I9844" s="111"/>
      <c r="J9844" s="111"/>
      <c r="K9844" s="111"/>
      <c r="L9844" s="111"/>
      <c r="M9844" s="111"/>
      <c r="N9844" s="111"/>
      <c r="O9844" s="112"/>
      <c r="AF9844" s="109"/>
      <c r="AG9844" s="109"/>
      <c r="AH9844" s="109"/>
      <c r="AN9844" s="109"/>
      <c r="AO9844" s="109"/>
      <c r="AP9844" s="109"/>
      <c r="BF9844" s="305"/>
      <c r="BG9844" s="305"/>
      <c r="BJ9844" s="344"/>
      <c r="BK9844" s="344"/>
      <c r="BS9844" s="305"/>
      <c r="BT9844" s="305"/>
      <c r="BU9844" s="305"/>
      <c r="BV9844" s="305"/>
      <c r="BW9844" s="305"/>
      <c r="BX9844" s="305"/>
      <c r="BY9844" s="305"/>
      <c r="BZ9844" s="305"/>
      <c r="CA9844" s="305"/>
      <c r="CE9844" s="110"/>
    </row>
    <row r="9845" spans="9:83" s="108" customFormat="1" x14ac:dyDescent="0.25">
      <c r="I9845" s="111"/>
      <c r="J9845" s="111"/>
      <c r="K9845" s="111"/>
      <c r="L9845" s="111"/>
      <c r="M9845" s="111"/>
      <c r="N9845" s="111"/>
      <c r="O9845" s="112"/>
      <c r="AF9845" s="109"/>
      <c r="AG9845" s="109"/>
      <c r="AH9845" s="109"/>
      <c r="AN9845" s="109"/>
      <c r="AO9845" s="109"/>
      <c r="AP9845" s="109"/>
      <c r="BF9845" s="305"/>
      <c r="BG9845" s="305"/>
      <c r="BJ9845" s="344"/>
      <c r="BK9845" s="344"/>
      <c r="BS9845" s="305"/>
      <c r="BT9845" s="305"/>
      <c r="BU9845" s="305"/>
      <c r="BV9845" s="305"/>
      <c r="BW9845" s="305"/>
      <c r="BX9845" s="305"/>
      <c r="BY9845" s="305"/>
      <c r="BZ9845" s="305"/>
      <c r="CA9845" s="305"/>
      <c r="CE9845" s="110"/>
    </row>
    <row r="9846" spans="9:83" s="108" customFormat="1" x14ac:dyDescent="0.25">
      <c r="I9846" s="111"/>
      <c r="J9846" s="111"/>
      <c r="K9846" s="111"/>
      <c r="L9846" s="111"/>
      <c r="M9846" s="111"/>
      <c r="N9846" s="111"/>
      <c r="O9846" s="112"/>
      <c r="AF9846" s="109"/>
      <c r="AG9846" s="109"/>
      <c r="AH9846" s="109"/>
      <c r="AN9846" s="109"/>
      <c r="AO9846" s="109"/>
      <c r="AP9846" s="109"/>
      <c r="BF9846" s="305"/>
      <c r="BG9846" s="305"/>
      <c r="BJ9846" s="344"/>
      <c r="BK9846" s="344"/>
      <c r="BS9846" s="305"/>
      <c r="BT9846" s="305"/>
      <c r="BU9846" s="305"/>
      <c r="BV9846" s="305"/>
      <c r="BW9846" s="305"/>
      <c r="BX9846" s="305"/>
      <c r="BY9846" s="305"/>
      <c r="BZ9846" s="305"/>
      <c r="CA9846" s="305"/>
      <c r="CE9846" s="110"/>
    </row>
    <row r="9847" spans="9:83" s="108" customFormat="1" x14ac:dyDescent="0.25">
      <c r="I9847" s="111"/>
      <c r="J9847" s="111"/>
      <c r="K9847" s="111"/>
      <c r="L9847" s="111"/>
      <c r="M9847" s="111"/>
      <c r="N9847" s="111"/>
      <c r="O9847" s="112"/>
      <c r="AF9847" s="109"/>
      <c r="AG9847" s="109"/>
      <c r="AH9847" s="109"/>
      <c r="AN9847" s="109"/>
      <c r="AO9847" s="109"/>
      <c r="AP9847" s="109"/>
      <c r="BF9847" s="305"/>
      <c r="BG9847" s="305"/>
      <c r="BJ9847" s="344"/>
      <c r="BK9847" s="344"/>
      <c r="BS9847" s="305"/>
      <c r="BT9847" s="305"/>
      <c r="BU9847" s="305"/>
      <c r="BV9847" s="305"/>
      <c r="BW9847" s="305"/>
      <c r="BX9847" s="305"/>
      <c r="BY9847" s="305"/>
      <c r="BZ9847" s="305"/>
      <c r="CA9847" s="305"/>
      <c r="CE9847" s="110"/>
    </row>
    <row r="9848" spans="9:83" s="108" customFormat="1" x14ac:dyDescent="0.25">
      <c r="I9848" s="111"/>
      <c r="J9848" s="111"/>
      <c r="K9848" s="111"/>
      <c r="L9848" s="111"/>
      <c r="M9848" s="111"/>
      <c r="N9848" s="111"/>
      <c r="O9848" s="112"/>
      <c r="AF9848" s="109"/>
      <c r="AG9848" s="109"/>
      <c r="AH9848" s="109"/>
      <c r="AN9848" s="109"/>
      <c r="AO9848" s="109"/>
      <c r="AP9848" s="109"/>
      <c r="BF9848" s="305"/>
      <c r="BG9848" s="305"/>
      <c r="BJ9848" s="344"/>
      <c r="BK9848" s="344"/>
      <c r="BS9848" s="305"/>
      <c r="BT9848" s="305"/>
      <c r="BU9848" s="305"/>
      <c r="BV9848" s="305"/>
      <c r="BW9848" s="305"/>
      <c r="BX9848" s="305"/>
      <c r="BY9848" s="305"/>
      <c r="BZ9848" s="305"/>
      <c r="CA9848" s="305"/>
      <c r="CE9848" s="110"/>
    </row>
    <row r="9849" spans="9:83" s="108" customFormat="1" x14ac:dyDescent="0.25">
      <c r="I9849" s="111"/>
      <c r="J9849" s="111"/>
      <c r="K9849" s="111"/>
      <c r="L9849" s="111"/>
      <c r="M9849" s="111"/>
      <c r="N9849" s="111"/>
      <c r="O9849" s="112"/>
      <c r="AF9849" s="109"/>
      <c r="AG9849" s="109"/>
      <c r="AH9849" s="109"/>
      <c r="AN9849" s="109"/>
      <c r="AO9849" s="109"/>
      <c r="AP9849" s="109"/>
      <c r="BF9849" s="305"/>
      <c r="BG9849" s="305"/>
      <c r="BJ9849" s="344"/>
      <c r="BK9849" s="344"/>
      <c r="BS9849" s="305"/>
      <c r="BT9849" s="305"/>
      <c r="BU9849" s="305"/>
      <c r="BV9849" s="305"/>
      <c r="BW9849" s="305"/>
      <c r="BX9849" s="305"/>
      <c r="BY9849" s="305"/>
      <c r="BZ9849" s="305"/>
      <c r="CA9849" s="305"/>
      <c r="CE9849" s="110"/>
    </row>
    <row r="9850" spans="9:83" s="108" customFormat="1" x14ac:dyDescent="0.25">
      <c r="I9850" s="111"/>
      <c r="J9850" s="111"/>
      <c r="K9850" s="111"/>
      <c r="L9850" s="111"/>
      <c r="M9850" s="111"/>
      <c r="N9850" s="111"/>
      <c r="O9850" s="112"/>
      <c r="AF9850" s="109"/>
      <c r="AG9850" s="109"/>
      <c r="AH9850" s="109"/>
      <c r="AN9850" s="109"/>
      <c r="AO9850" s="109"/>
      <c r="AP9850" s="109"/>
      <c r="BF9850" s="305"/>
      <c r="BG9850" s="305"/>
      <c r="BJ9850" s="344"/>
      <c r="BK9850" s="344"/>
      <c r="BS9850" s="305"/>
      <c r="BT9850" s="305"/>
      <c r="BU9850" s="305"/>
      <c r="BV9850" s="305"/>
      <c r="BW9850" s="305"/>
      <c r="BX9850" s="305"/>
      <c r="BY9850" s="305"/>
      <c r="BZ9850" s="305"/>
      <c r="CA9850" s="305"/>
      <c r="CE9850" s="110"/>
    </row>
    <row r="9851" spans="9:83" s="108" customFormat="1" x14ac:dyDescent="0.25">
      <c r="I9851" s="111"/>
      <c r="J9851" s="111"/>
      <c r="K9851" s="111"/>
      <c r="L9851" s="111"/>
      <c r="M9851" s="111"/>
      <c r="N9851" s="111"/>
      <c r="O9851" s="112"/>
      <c r="AF9851" s="109"/>
      <c r="AG9851" s="109"/>
      <c r="AH9851" s="109"/>
      <c r="AN9851" s="109"/>
      <c r="AO9851" s="109"/>
      <c r="AP9851" s="109"/>
      <c r="BF9851" s="305"/>
      <c r="BG9851" s="305"/>
      <c r="BJ9851" s="344"/>
      <c r="BK9851" s="344"/>
      <c r="BS9851" s="305"/>
      <c r="BT9851" s="305"/>
      <c r="BU9851" s="305"/>
      <c r="BV9851" s="305"/>
      <c r="BW9851" s="305"/>
      <c r="BX9851" s="305"/>
      <c r="BY9851" s="305"/>
      <c r="BZ9851" s="305"/>
      <c r="CA9851" s="305"/>
      <c r="CE9851" s="110"/>
    </row>
    <row r="9852" spans="9:83" s="108" customFormat="1" x14ac:dyDescent="0.25">
      <c r="I9852" s="111"/>
      <c r="J9852" s="111"/>
      <c r="K9852" s="111"/>
      <c r="L9852" s="111"/>
      <c r="M9852" s="111"/>
      <c r="N9852" s="111"/>
      <c r="O9852" s="112"/>
      <c r="AF9852" s="109"/>
      <c r="AG9852" s="109"/>
      <c r="AH9852" s="109"/>
      <c r="AN9852" s="109"/>
      <c r="AO9852" s="109"/>
      <c r="AP9852" s="109"/>
      <c r="BF9852" s="305"/>
      <c r="BG9852" s="305"/>
      <c r="BJ9852" s="344"/>
      <c r="BK9852" s="344"/>
      <c r="BS9852" s="305"/>
      <c r="BT9852" s="305"/>
      <c r="BU9852" s="305"/>
      <c r="BV9852" s="305"/>
      <c r="BW9852" s="305"/>
      <c r="BX9852" s="305"/>
      <c r="BY9852" s="305"/>
      <c r="BZ9852" s="305"/>
      <c r="CA9852" s="305"/>
      <c r="CE9852" s="110"/>
    </row>
    <row r="9853" spans="9:83" s="108" customFormat="1" x14ac:dyDescent="0.25">
      <c r="I9853" s="111"/>
      <c r="J9853" s="111"/>
      <c r="K9853" s="111"/>
      <c r="L9853" s="111"/>
      <c r="M9853" s="111"/>
      <c r="N9853" s="111"/>
      <c r="O9853" s="112"/>
      <c r="AF9853" s="109"/>
      <c r="AG9853" s="109"/>
      <c r="AH9853" s="109"/>
      <c r="AN9853" s="109"/>
      <c r="AO9853" s="109"/>
      <c r="AP9853" s="109"/>
      <c r="BF9853" s="305"/>
      <c r="BG9853" s="305"/>
      <c r="BJ9853" s="344"/>
      <c r="BK9853" s="344"/>
      <c r="BS9853" s="305"/>
      <c r="BT9853" s="305"/>
      <c r="BU9853" s="305"/>
      <c r="BV9853" s="305"/>
      <c r="BW9853" s="305"/>
      <c r="BX9853" s="305"/>
      <c r="BY9853" s="305"/>
      <c r="BZ9853" s="305"/>
      <c r="CA9853" s="305"/>
      <c r="CE9853" s="110"/>
    </row>
    <row r="9854" spans="9:83" s="108" customFormat="1" x14ac:dyDescent="0.25">
      <c r="I9854" s="111"/>
      <c r="J9854" s="111"/>
      <c r="K9854" s="111"/>
      <c r="L9854" s="111"/>
      <c r="M9854" s="111"/>
      <c r="N9854" s="111"/>
      <c r="O9854" s="112"/>
      <c r="AF9854" s="109"/>
      <c r="AG9854" s="109"/>
      <c r="AH9854" s="109"/>
      <c r="AN9854" s="109"/>
      <c r="AO9854" s="109"/>
      <c r="AP9854" s="109"/>
      <c r="BF9854" s="305"/>
      <c r="BG9854" s="305"/>
      <c r="BJ9854" s="344"/>
      <c r="BK9854" s="344"/>
      <c r="BS9854" s="305"/>
      <c r="BT9854" s="305"/>
      <c r="BU9854" s="305"/>
      <c r="BV9854" s="305"/>
      <c r="BW9854" s="305"/>
      <c r="BX9854" s="305"/>
      <c r="BY9854" s="305"/>
      <c r="BZ9854" s="305"/>
      <c r="CA9854" s="305"/>
      <c r="CE9854" s="110"/>
    </row>
    <row r="9855" spans="9:83" s="108" customFormat="1" x14ac:dyDescent="0.25">
      <c r="I9855" s="111"/>
      <c r="J9855" s="111"/>
      <c r="K9855" s="111"/>
      <c r="L9855" s="111"/>
      <c r="M9855" s="111"/>
      <c r="N9855" s="111"/>
      <c r="O9855" s="112"/>
      <c r="AF9855" s="109"/>
      <c r="AG9855" s="109"/>
      <c r="AH9855" s="109"/>
      <c r="AN9855" s="109"/>
      <c r="AO9855" s="109"/>
      <c r="AP9855" s="109"/>
      <c r="BF9855" s="305"/>
      <c r="BG9855" s="305"/>
      <c r="BJ9855" s="344"/>
      <c r="BK9855" s="344"/>
      <c r="BS9855" s="305"/>
      <c r="BT9855" s="305"/>
      <c r="BU9855" s="305"/>
      <c r="BV9855" s="305"/>
      <c r="BW9855" s="305"/>
      <c r="BX9855" s="305"/>
      <c r="BY9855" s="305"/>
      <c r="BZ9855" s="305"/>
      <c r="CA9855" s="305"/>
      <c r="CE9855" s="110"/>
    </row>
    <row r="9856" spans="9:83" s="108" customFormat="1" x14ac:dyDescent="0.25">
      <c r="I9856" s="111"/>
      <c r="J9856" s="111"/>
      <c r="K9856" s="111"/>
      <c r="L9856" s="111"/>
      <c r="M9856" s="111"/>
      <c r="N9856" s="111"/>
      <c r="O9856" s="112"/>
      <c r="AF9856" s="109"/>
      <c r="AG9856" s="109"/>
      <c r="AH9856" s="109"/>
      <c r="AN9856" s="109"/>
      <c r="AO9856" s="109"/>
      <c r="AP9856" s="109"/>
      <c r="BF9856" s="305"/>
      <c r="BG9856" s="305"/>
      <c r="BJ9856" s="344"/>
      <c r="BK9856" s="344"/>
      <c r="BS9856" s="305"/>
      <c r="BT9856" s="305"/>
      <c r="BU9856" s="305"/>
      <c r="BV9856" s="305"/>
      <c r="BW9856" s="305"/>
      <c r="BX9856" s="305"/>
      <c r="BY9856" s="305"/>
      <c r="BZ9856" s="305"/>
      <c r="CA9856" s="305"/>
      <c r="CE9856" s="110"/>
    </row>
    <row r="9857" spans="9:83" s="108" customFormat="1" x14ac:dyDescent="0.25">
      <c r="I9857" s="111"/>
      <c r="J9857" s="111"/>
      <c r="K9857" s="111"/>
      <c r="L9857" s="111"/>
      <c r="M9857" s="111"/>
      <c r="N9857" s="111"/>
      <c r="O9857" s="112"/>
      <c r="AF9857" s="109"/>
      <c r="AG9857" s="109"/>
      <c r="AH9857" s="109"/>
      <c r="AN9857" s="109"/>
      <c r="AO9857" s="109"/>
      <c r="AP9857" s="109"/>
      <c r="BF9857" s="305"/>
      <c r="BG9857" s="305"/>
      <c r="BJ9857" s="344"/>
      <c r="BK9857" s="344"/>
      <c r="BS9857" s="305"/>
      <c r="BT9857" s="305"/>
      <c r="BU9857" s="305"/>
      <c r="BV9857" s="305"/>
      <c r="BW9857" s="305"/>
      <c r="BX9857" s="305"/>
      <c r="BY9857" s="305"/>
      <c r="BZ9857" s="305"/>
      <c r="CA9857" s="305"/>
      <c r="CE9857" s="110"/>
    </row>
    <row r="9858" spans="9:83" s="108" customFormat="1" x14ac:dyDescent="0.25">
      <c r="I9858" s="111"/>
      <c r="J9858" s="111"/>
      <c r="K9858" s="111"/>
      <c r="L9858" s="111"/>
      <c r="M9858" s="111"/>
      <c r="N9858" s="111"/>
      <c r="O9858" s="112"/>
      <c r="AF9858" s="109"/>
      <c r="AG9858" s="109"/>
      <c r="AH9858" s="109"/>
      <c r="AN9858" s="109"/>
      <c r="AO9858" s="109"/>
      <c r="AP9858" s="109"/>
      <c r="BF9858" s="305"/>
      <c r="BG9858" s="305"/>
      <c r="BJ9858" s="344"/>
      <c r="BK9858" s="344"/>
      <c r="BS9858" s="305"/>
      <c r="BT9858" s="305"/>
      <c r="BU9858" s="305"/>
      <c r="BV9858" s="305"/>
      <c r="BW9858" s="305"/>
      <c r="BX9858" s="305"/>
      <c r="BY9858" s="305"/>
      <c r="BZ9858" s="305"/>
      <c r="CA9858" s="305"/>
      <c r="CE9858" s="110"/>
    </row>
    <row r="9859" spans="9:83" s="108" customFormat="1" x14ac:dyDescent="0.25">
      <c r="I9859" s="111"/>
      <c r="J9859" s="111"/>
      <c r="K9859" s="111"/>
      <c r="L9859" s="111"/>
      <c r="M9859" s="111"/>
      <c r="N9859" s="111"/>
      <c r="O9859" s="112"/>
      <c r="AF9859" s="109"/>
      <c r="AG9859" s="109"/>
      <c r="AH9859" s="109"/>
      <c r="AN9859" s="109"/>
      <c r="AO9859" s="109"/>
      <c r="AP9859" s="109"/>
      <c r="BF9859" s="305"/>
      <c r="BG9859" s="305"/>
      <c r="BJ9859" s="344"/>
      <c r="BK9859" s="344"/>
      <c r="BS9859" s="305"/>
      <c r="BT9859" s="305"/>
      <c r="BU9859" s="305"/>
      <c r="BV9859" s="305"/>
      <c r="BW9859" s="305"/>
      <c r="BX9859" s="305"/>
      <c r="BY9859" s="305"/>
      <c r="BZ9859" s="305"/>
      <c r="CA9859" s="305"/>
      <c r="CE9859" s="110"/>
    </row>
    <row r="9860" spans="9:83" s="108" customFormat="1" x14ac:dyDescent="0.25">
      <c r="I9860" s="111"/>
      <c r="J9860" s="111"/>
      <c r="K9860" s="111"/>
      <c r="L9860" s="111"/>
      <c r="M9860" s="111"/>
      <c r="N9860" s="111"/>
      <c r="O9860" s="112"/>
      <c r="AF9860" s="109"/>
      <c r="AG9860" s="109"/>
      <c r="AH9860" s="109"/>
      <c r="AN9860" s="109"/>
      <c r="AO9860" s="109"/>
      <c r="AP9860" s="109"/>
      <c r="BF9860" s="305"/>
      <c r="BG9860" s="305"/>
      <c r="BJ9860" s="344"/>
      <c r="BK9860" s="344"/>
      <c r="BS9860" s="305"/>
      <c r="BT9860" s="305"/>
      <c r="BU9860" s="305"/>
      <c r="BV9860" s="305"/>
      <c r="BW9860" s="305"/>
      <c r="BX9860" s="305"/>
      <c r="BY9860" s="305"/>
      <c r="BZ9860" s="305"/>
      <c r="CA9860" s="305"/>
      <c r="CE9860" s="110"/>
    </row>
    <row r="9861" spans="9:83" s="108" customFormat="1" x14ac:dyDescent="0.25">
      <c r="I9861" s="111"/>
      <c r="J9861" s="111"/>
      <c r="K9861" s="111"/>
      <c r="L9861" s="111"/>
      <c r="M9861" s="111"/>
      <c r="N9861" s="111"/>
      <c r="O9861" s="112"/>
      <c r="AF9861" s="109"/>
      <c r="AG9861" s="109"/>
      <c r="AH9861" s="109"/>
      <c r="AN9861" s="109"/>
      <c r="AO9861" s="109"/>
      <c r="AP9861" s="109"/>
      <c r="BF9861" s="305"/>
      <c r="BG9861" s="305"/>
      <c r="BJ9861" s="344"/>
      <c r="BK9861" s="344"/>
      <c r="BS9861" s="305"/>
      <c r="BT9861" s="305"/>
      <c r="BU9861" s="305"/>
      <c r="BV9861" s="305"/>
      <c r="BW9861" s="305"/>
      <c r="BX9861" s="305"/>
      <c r="BY9861" s="305"/>
      <c r="BZ9861" s="305"/>
      <c r="CA9861" s="305"/>
      <c r="CE9861" s="110"/>
    </row>
    <row r="9862" spans="9:83" s="108" customFormat="1" x14ac:dyDescent="0.25">
      <c r="I9862" s="111"/>
      <c r="J9862" s="111"/>
      <c r="K9862" s="111"/>
      <c r="L9862" s="111"/>
      <c r="M9862" s="111"/>
      <c r="N9862" s="111"/>
      <c r="O9862" s="112"/>
      <c r="AF9862" s="109"/>
      <c r="AG9862" s="109"/>
      <c r="AH9862" s="109"/>
      <c r="AN9862" s="109"/>
      <c r="AO9862" s="109"/>
      <c r="AP9862" s="109"/>
      <c r="BF9862" s="305"/>
      <c r="BG9862" s="305"/>
      <c r="BJ9862" s="344"/>
      <c r="BK9862" s="344"/>
      <c r="BS9862" s="305"/>
      <c r="BT9862" s="305"/>
      <c r="BU9862" s="305"/>
      <c r="BV9862" s="305"/>
      <c r="BW9862" s="305"/>
      <c r="BX9862" s="305"/>
      <c r="BY9862" s="305"/>
      <c r="BZ9862" s="305"/>
      <c r="CA9862" s="305"/>
      <c r="CE9862" s="110"/>
    </row>
    <row r="9863" spans="9:83" s="108" customFormat="1" x14ac:dyDescent="0.25">
      <c r="I9863" s="111"/>
      <c r="J9863" s="111"/>
      <c r="K9863" s="111"/>
      <c r="L9863" s="111"/>
      <c r="M9863" s="111"/>
      <c r="N9863" s="111"/>
      <c r="O9863" s="112"/>
      <c r="AF9863" s="109"/>
      <c r="AG9863" s="109"/>
      <c r="AH9863" s="109"/>
      <c r="AN9863" s="109"/>
      <c r="AO9863" s="109"/>
      <c r="AP9863" s="109"/>
      <c r="BF9863" s="305"/>
      <c r="BG9863" s="305"/>
      <c r="BJ9863" s="344"/>
      <c r="BK9863" s="344"/>
      <c r="BS9863" s="305"/>
      <c r="BT9863" s="305"/>
      <c r="BU9863" s="305"/>
      <c r="BV9863" s="305"/>
      <c r="BW9863" s="305"/>
      <c r="BX9863" s="305"/>
      <c r="BY9863" s="305"/>
      <c r="BZ9863" s="305"/>
      <c r="CA9863" s="305"/>
      <c r="CE9863" s="110"/>
    </row>
    <row r="9864" spans="9:83" s="108" customFormat="1" x14ac:dyDescent="0.25">
      <c r="I9864" s="111"/>
      <c r="J9864" s="111"/>
      <c r="K9864" s="111"/>
      <c r="L9864" s="111"/>
      <c r="M9864" s="111"/>
      <c r="N9864" s="111"/>
      <c r="O9864" s="112"/>
      <c r="AF9864" s="109"/>
      <c r="AG9864" s="109"/>
      <c r="AH9864" s="109"/>
      <c r="AN9864" s="109"/>
      <c r="AO9864" s="109"/>
      <c r="AP9864" s="109"/>
      <c r="BF9864" s="305"/>
      <c r="BG9864" s="305"/>
      <c r="BJ9864" s="344"/>
      <c r="BK9864" s="344"/>
      <c r="BS9864" s="305"/>
      <c r="BT9864" s="305"/>
      <c r="BU9864" s="305"/>
      <c r="BV9864" s="305"/>
      <c r="BW9864" s="305"/>
      <c r="BX9864" s="305"/>
      <c r="BY9864" s="305"/>
      <c r="BZ9864" s="305"/>
      <c r="CA9864" s="305"/>
      <c r="CE9864" s="110"/>
    </row>
    <row r="9865" spans="9:83" s="108" customFormat="1" x14ac:dyDescent="0.25">
      <c r="I9865" s="111"/>
      <c r="J9865" s="111"/>
      <c r="K9865" s="111"/>
      <c r="L9865" s="111"/>
      <c r="M9865" s="111"/>
      <c r="N9865" s="111"/>
      <c r="O9865" s="112"/>
      <c r="AF9865" s="109"/>
      <c r="AG9865" s="109"/>
      <c r="AH9865" s="109"/>
      <c r="AN9865" s="109"/>
      <c r="AO9865" s="109"/>
      <c r="AP9865" s="109"/>
      <c r="BF9865" s="305"/>
      <c r="BG9865" s="305"/>
      <c r="BJ9865" s="344"/>
      <c r="BK9865" s="344"/>
      <c r="BS9865" s="305"/>
      <c r="BT9865" s="305"/>
      <c r="BU9865" s="305"/>
      <c r="BV9865" s="305"/>
      <c r="BW9865" s="305"/>
      <c r="BX9865" s="305"/>
      <c r="BY9865" s="305"/>
      <c r="BZ9865" s="305"/>
      <c r="CA9865" s="305"/>
      <c r="CE9865" s="110"/>
    </row>
    <row r="9866" spans="9:83" s="108" customFormat="1" x14ac:dyDescent="0.25">
      <c r="I9866" s="111"/>
      <c r="J9866" s="111"/>
      <c r="K9866" s="111"/>
      <c r="L9866" s="111"/>
      <c r="M9866" s="111"/>
      <c r="N9866" s="111"/>
      <c r="O9866" s="112"/>
      <c r="AF9866" s="109"/>
      <c r="AG9866" s="109"/>
      <c r="AH9866" s="109"/>
      <c r="AN9866" s="109"/>
      <c r="AO9866" s="109"/>
      <c r="AP9866" s="109"/>
      <c r="BF9866" s="305"/>
      <c r="BG9866" s="305"/>
      <c r="BJ9866" s="344"/>
      <c r="BK9866" s="344"/>
      <c r="BS9866" s="305"/>
      <c r="BT9866" s="305"/>
      <c r="BU9866" s="305"/>
      <c r="BV9866" s="305"/>
      <c r="BW9866" s="305"/>
      <c r="BX9866" s="305"/>
      <c r="BY9866" s="305"/>
      <c r="BZ9866" s="305"/>
      <c r="CA9866" s="305"/>
      <c r="CE9866" s="110"/>
    </row>
    <row r="9867" spans="9:83" s="108" customFormat="1" x14ac:dyDescent="0.25">
      <c r="I9867" s="111"/>
      <c r="J9867" s="111"/>
      <c r="K9867" s="111"/>
      <c r="L9867" s="111"/>
      <c r="M9867" s="111"/>
      <c r="N9867" s="111"/>
      <c r="O9867" s="112"/>
      <c r="AF9867" s="109"/>
      <c r="AG9867" s="109"/>
      <c r="AH9867" s="109"/>
      <c r="AN9867" s="109"/>
      <c r="AO9867" s="109"/>
      <c r="AP9867" s="109"/>
      <c r="BF9867" s="305"/>
      <c r="BG9867" s="305"/>
      <c r="BJ9867" s="344"/>
      <c r="BK9867" s="344"/>
      <c r="BS9867" s="305"/>
      <c r="BT9867" s="305"/>
      <c r="BU9867" s="305"/>
      <c r="BV9867" s="305"/>
      <c r="BW9867" s="305"/>
      <c r="BX9867" s="305"/>
      <c r="BY9867" s="305"/>
      <c r="BZ9867" s="305"/>
      <c r="CA9867" s="305"/>
      <c r="CE9867" s="110"/>
    </row>
    <row r="9868" spans="9:83" s="108" customFormat="1" x14ac:dyDescent="0.25">
      <c r="I9868" s="111"/>
      <c r="J9868" s="111"/>
      <c r="K9868" s="111"/>
      <c r="L9868" s="111"/>
      <c r="M9868" s="111"/>
      <c r="N9868" s="111"/>
      <c r="O9868" s="112"/>
      <c r="AF9868" s="109"/>
      <c r="AG9868" s="109"/>
      <c r="AH9868" s="109"/>
      <c r="AN9868" s="109"/>
      <c r="AO9868" s="109"/>
      <c r="AP9868" s="109"/>
      <c r="BF9868" s="305"/>
      <c r="BG9868" s="305"/>
      <c r="BJ9868" s="344"/>
      <c r="BK9868" s="344"/>
      <c r="BS9868" s="305"/>
      <c r="BT9868" s="305"/>
      <c r="BU9868" s="305"/>
      <c r="BV9868" s="305"/>
      <c r="BW9868" s="305"/>
      <c r="BX9868" s="305"/>
      <c r="BY9868" s="305"/>
      <c r="BZ9868" s="305"/>
      <c r="CA9868" s="305"/>
      <c r="CE9868" s="110"/>
    </row>
    <row r="9869" spans="9:83" s="108" customFormat="1" x14ac:dyDescent="0.25">
      <c r="I9869" s="111"/>
      <c r="J9869" s="111"/>
      <c r="K9869" s="111"/>
      <c r="L9869" s="111"/>
      <c r="M9869" s="111"/>
      <c r="N9869" s="111"/>
      <c r="O9869" s="112"/>
      <c r="AF9869" s="109"/>
      <c r="AG9869" s="109"/>
      <c r="AH9869" s="109"/>
      <c r="AN9869" s="109"/>
      <c r="AO9869" s="109"/>
      <c r="AP9869" s="109"/>
      <c r="BF9869" s="305"/>
      <c r="BG9869" s="305"/>
      <c r="BJ9869" s="344"/>
      <c r="BK9869" s="344"/>
      <c r="BS9869" s="305"/>
      <c r="BT9869" s="305"/>
      <c r="BU9869" s="305"/>
      <c r="BV9869" s="305"/>
      <c r="BW9869" s="305"/>
      <c r="BX9869" s="305"/>
      <c r="BY9869" s="305"/>
      <c r="BZ9869" s="305"/>
      <c r="CA9869" s="305"/>
      <c r="CE9869" s="110"/>
    </row>
    <row r="9870" spans="9:83" s="108" customFormat="1" x14ac:dyDescent="0.25">
      <c r="I9870" s="111"/>
      <c r="J9870" s="111"/>
      <c r="K9870" s="111"/>
      <c r="L9870" s="111"/>
      <c r="M9870" s="111"/>
      <c r="N9870" s="111"/>
      <c r="O9870" s="112"/>
      <c r="AF9870" s="109"/>
      <c r="AG9870" s="109"/>
      <c r="AH9870" s="109"/>
      <c r="AN9870" s="109"/>
      <c r="AO9870" s="109"/>
      <c r="AP9870" s="109"/>
      <c r="BF9870" s="305"/>
      <c r="BG9870" s="305"/>
      <c r="BJ9870" s="344"/>
      <c r="BK9870" s="344"/>
      <c r="BS9870" s="305"/>
      <c r="BT9870" s="305"/>
      <c r="BU9870" s="305"/>
      <c r="BV9870" s="305"/>
      <c r="BW9870" s="305"/>
      <c r="BX9870" s="305"/>
      <c r="BY9870" s="305"/>
      <c r="BZ9870" s="305"/>
      <c r="CA9870" s="305"/>
      <c r="CE9870" s="110"/>
    </row>
    <row r="9871" spans="9:83" s="108" customFormat="1" x14ac:dyDescent="0.25">
      <c r="I9871" s="111"/>
      <c r="J9871" s="111"/>
      <c r="K9871" s="111"/>
      <c r="L9871" s="111"/>
      <c r="M9871" s="111"/>
      <c r="N9871" s="111"/>
      <c r="O9871" s="112"/>
      <c r="AF9871" s="109"/>
      <c r="AG9871" s="109"/>
      <c r="AH9871" s="109"/>
      <c r="AN9871" s="109"/>
      <c r="AO9871" s="109"/>
      <c r="AP9871" s="109"/>
      <c r="BF9871" s="305"/>
      <c r="BG9871" s="305"/>
      <c r="BJ9871" s="344"/>
      <c r="BK9871" s="344"/>
      <c r="BS9871" s="305"/>
      <c r="BT9871" s="305"/>
      <c r="BU9871" s="305"/>
      <c r="BV9871" s="305"/>
      <c r="BW9871" s="305"/>
      <c r="BX9871" s="305"/>
      <c r="BY9871" s="305"/>
      <c r="BZ9871" s="305"/>
      <c r="CA9871" s="305"/>
      <c r="CE9871" s="110"/>
    </row>
    <row r="9872" spans="9:83" s="108" customFormat="1" x14ac:dyDescent="0.25">
      <c r="I9872" s="111"/>
      <c r="J9872" s="111"/>
      <c r="K9872" s="111"/>
      <c r="L9872" s="111"/>
      <c r="M9872" s="111"/>
      <c r="N9872" s="111"/>
      <c r="O9872" s="112"/>
      <c r="AF9872" s="109"/>
      <c r="AG9872" s="109"/>
      <c r="AH9872" s="109"/>
      <c r="AN9872" s="109"/>
      <c r="AO9872" s="109"/>
      <c r="AP9872" s="109"/>
      <c r="BF9872" s="305"/>
      <c r="BG9872" s="305"/>
      <c r="BJ9872" s="344"/>
      <c r="BK9872" s="344"/>
      <c r="BS9872" s="305"/>
      <c r="BT9872" s="305"/>
      <c r="BU9872" s="305"/>
      <c r="BV9872" s="305"/>
      <c r="BW9872" s="305"/>
      <c r="BX9872" s="305"/>
      <c r="BY9872" s="305"/>
      <c r="BZ9872" s="305"/>
      <c r="CA9872" s="305"/>
      <c r="CE9872" s="110"/>
    </row>
    <row r="9873" spans="9:83" s="108" customFormat="1" x14ac:dyDescent="0.25">
      <c r="I9873" s="111"/>
      <c r="J9873" s="111"/>
      <c r="K9873" s="111"/>
      <c r="L9873" s="111"/>
      <c r="M9873" s="111"/>
      <c r="N9873" s="111"/>
      <c r="O9873" s="112"/>
      <c r="AF9873" s="109"/>
      <c r="AG9873" s="109"/>
      <c r="AH9873" s="109"/>
      <c r="AN9873" s="109"/>
      <c r="AO9873" s="109"/>
      <c r="AP9873" s="109"/>
      <c r="BF9873" s="305"/>
      <c r="BG9873" s="305"/>
      <c r="BJ9873" s="344"/>
      <c r="BK9873" s="344"/>
      <c r="BS9873" s="305"/>
      <c r="BT9873" s="305"/>
      <c r="BU9873" s="305"/>
      <c r="BV9873" s="305"/>
      <c r="BW9873" s="305"/>
      <c r="BX9873" s="305"/>
      <c r="BY9873" s="305"/>
      <c r="BZ9873" s="305"/>
      <c r="CA9873" s="305"/>
      <c r="CE9873" s="110"/>
    </row>
    <row r="9874" spans="9:83" s="108" customFormat="1" x14ac:dyDescent="0.25">
      <c r="I9874" s="111"/>
      <c r="J9874" s="111"/>
      <c r="K9874" s="111"/>
      <c r="L9874" s="111"/>
      <c r="M9874" s="111"/>
      <c r="N9874" s="111"/>
      <c r="O9874" s="112"/>
      <c r="AF9874" s="109"/>
      <c r="AG9874" s="109"/>
      <c r="AH9874" s="109"/>
      <c r="AN9874" s="109"/>
      <c r="AO9874" s="109"/>
      <c r="AP9874" s="109"/>
      <c r="BF9874" s="305"/>
      <c r="BG9874" s="305"/>
      <c r="BJ9874" s="344"/>
      <c r="BK9874" s="344"/>
      <c r="BS9874" s="305"/>
      <c r="BT9874" s="305"/>
      <c r="BU9874" s="305"/>
      <c r="BV9874" s="305"/>
      <c r="BW9874" s="305"/>
      <c r="BX9874" s="305"/>
      <c r="BY9874" s="305"/>
      <c r="BZ9874" s="305"/>
      <c r="CA9874" s="305"/>
      <c r="CE9874" s="110"/>
    </row>
    <row r="9875" spans="9:83" s="108" customFormat="1" x14ac:dyDescent="0.25">
      <c r="I9875" s="111"/>
      <c r="J9875" s="111"/>
      <c r="K9875" s="111"/>
      <c r="L9875" s="111"/>
      <c r="M9875" s="111"/>
      <c r="N9875" s="111"/>
      <c r="O9875" s="112"/>
      <c r="AF9875" s="109"/>
      <c r="AG9875" s="109"/>
      <c r="AH9875" s="109"/>
      <c r="AN9875" s="109"/>
      <c r="AO9875" s="109"/>
      <c r="AP9875" s="109"/>
      <c r="BF9875" s="305"/>
      <c r="BG9875" s="305"/>
      <c r="BJ9875" s="344"/>
      <c r="BK9875" s="344"/>
      <c r="BS9875" s="305"/>
      <c r="BT9875" s="305"/>
      <c r="BU9875" s="305"/>
      <c r="BV9875" s="305"/>
      <c r="BW9875" s="305"/>
      <c r="BX9875" s="305"/>
      <c r="BY9875" s="305"/>
      <c r="BZ9875" s="305"/>
      <c r="CA9875" s="305"/>
      <c r="CE9875" s="110"/>
    </row>
    <row r="9876" spans="9:83" s="108" customFormat="1" x14ac:dyDescent="0.25">
      <c r="I9876" s="111"/>
      <c r="J9876" s="111"/>
      <c r="K9876" s="111"/>
      <c r="L9876" s="111"/>
      <c r="M9876" s="111"/>
      <c r="N9876" s="111"/>
      <c r="O9876" s="112"/>
      <c r="AF9876" s="109"/>
      <c r="AG9876" s="109"/>
      <c r="AH9876" s="109"/>
      <c r="AN9876" s="109"/>
      <c r="AO9876" s="109"/>
      <c r="AP9876" s="109"/>
      <c r="BF9876" s="305"/>
      <c r="BG9876" s="305"/>
      <c r="BJ9876" s="344"/>
      <c r="BK9876" s="344"/>
      <c r="BS9876" s="305"/>
      <c r="BT9876" s="305"/>
      <c r="BU9876" s="305"/>
      <c r="BV9876" s="305"/>
      <c r="BW9876" s="305"/>
      <c r="BX9876" s="305"/>
      <c r="BY9876" s="305"/>
      <c r="BZ9876" s="305"/>
      <c r="CA9876" s="305"/>
      <c r="CE9876" s="110"/>
    </row>
    <row r="9877" spans="9:83" s="108" customFormat="1" x14ac:dyDescent="0.25">
      <c r="I9877" s="111"/>
      <c r="J9877" s="111"/>
      <c r="K9877" s="111"/>
      <c r="L9877" s="111"/>
      <c r="M9877" s="111"/>
      <c r="N9877" s="111"/>
      <c r="O9877" s="112"/>
      <c r="AF9877" s="109"/>
      <c r="AG9877" s="109"/>
      <c r="AH9877" s="109"/>
      <c r="AN9877" s="109"/>
      <c r="AO9877" s="109"/>
      <c r="AP9877" s="109"/>
      <c r="BF9877" s="305"/>
      <c r="BG9877" s="305"/>
      <c r="BJ9877" s="344"/>
      <c r="BK9877" s="344"/>
      <c r="BS9877" s="305"/>
      <c r="BT9877" s="305"/>
      <c r="BU9877" s="305"/>
      <c r="BV9877" s="305"/>
      <c r="BW9877" s="305"/>
      <c r="BX9877" s="305"/>
      <c r="BY9877" s="305"/>
      <c r="BZ9877" s="305"/>
      <c r="CA9877" s="305"/>
      <c r="CE9877" s="110"/>
    </row>
    <row r="9878" spans="9:83" s="108" customFormat="1" x14ac:dyDescent="0.25">
      <c r="I9878" s="111"/>
      <c r="J9878" s="111"/>
      <c r="K9878" s="111"/>
      <c r="L9878" s="111"/>
      <c r="M9878" s="111"/>
      <c r="N9878" s="111"/>
      <c r="O9878" s="112"/>
      <c r="AF9878" s="109"/>
      <c r="AG9878" s="109"/>
      <c r="AH9878" s="109"/>
      <c r="AN9878" s="109"/>
      <c r="AO9878" s="109"/>
      <c r="AP9878" s="109"/>
      <c r="BF9878" s="305"/>
      <c r="BG9878" s="305"/>
      <c r="BJ9878" s="344"/>
      <c r="BK9878" s="344"/>
      <c r="BS9878" s="305"/>
      <c r="BT9878" s="305"/>
      <c r="BU9878" s="305"/>
      <c r="BV9878" s="305"/>
      <c r="BW9878" s="305"/>
      <c r="BX9878" s="305"/>
      <c r="BY9878" s="305"/>
      <c r="BZ9878" s="305"/>
      <c r="CA9878" s="305"/>
      <c r="CE9878" s="110"/>
    </row>
    <row r="9879" spans="9:83" s="108" customFormat="1" x14ac:dyDescent="0.25">
      <c r="I9879" s="111"/>
      <c r="J9879" s="111"/>
      <c r="K9879" s="111"/>
      <c r="L9879" s="111"/>
      <c r="M9879" s="111"/>
      <c r="N9879" s="111"/>
      <c r="O9879" s="112"/>
      <c r="AF9879" s="109"/>
      <c r="AG9879" s="109"/>
      <c r="AH9879" s="109"/>
      <c r="AN9879" s="109"/>
      <c r="AO9879" s="109"/>
      <c r="AP9879" s="109"/>
      <c r="BF9879" s="305"/>
      <c r="BG9879" s="305"/>
      <c r="BJ9879" s="344"/>
      <c r="BK9879" s="344"/>
      <c r="BS9879" s="305"/>
      <c r="BT9879" s="305"/>
      <c r="BU9879" s="305"/>
      <c r="BV9879" s="305"/>
      <c r="BW9879" s="305"/>
      <c r="BX9879" s="305"/>
      <c r="BY9879" s="305"/>
      <c r="BZ9879" s="305"/>
      <c r="CA9879" s="305"/>
      <c r="CE9879" s="110"/>
    </row>
    <row r="9880" spans="9:83" s="108" customFormat="1" x14ac:dyDescent="0.25">
      <c r="I9880" s="111"/>
      <c r="J9880" s="111"/>
      <c r="K9880" s="111"/>
      <c r="L9880" s="111"/>
      <c r="M9880" s="111"/>
      <c r="N9880" s="111"/>
      <c r="O9880" s="112"/>
      <c r="AF9880" s="109"/>
      <c r="AG9880" s="109"/>
      <c r="AH9880" s="109"/>
      <c r="AN9880" s="109"/>
      <c r="AO9880" s="109"/>
      <c r="AP9880" s="109"/>
      <c r="BF9880" s="305"/>
      <c r="BG9880" s="305"/>
      <c r="BJ9880" s="344"/>
      <c r="BK9880" s="344"/>
      <c r="BS9880" s="305"/>
      <c r="BT9880" s="305"/>
      <c r="BU9880" s="305"/>
      <c r="BV9880" s="305"/>
      <c r="BW9880" s="305"/>
      <c r="BX9880" s="305"/>
      <c r="BY9880" s="305"/>
      <c r="BZ9880" s="305"/>
      <c r="CA9880" s="305"/>
      <c r="CE9880" s="110"/>
    </row>
    <row r="9881" spans="9:83" s="108" customFormat="1" x14ac:dyDescent="0.25">
      <c r="I9881" s="111"/>
      <c r="J9881" s="111"/>
      <c r="K9881" s="111"/>
      <c r="L9881" s="111"/>
      <c r="M9881" s="111"/>
      <c r="N9881" s="111"/>
      <c r="O9881" s="112"/>
      <c r="AF9881" s="109"/>
      <c r="AG9881" s="109"/>
      <c r="AH9881" s="109"/>
      <c r="AN9881" s="109"/>
      <c r="AO9881" s="109"/>
      <c r="AP9881" s="109"/>
      <c r="BF9881" s="305"/>
      <c r="BG9881" s="305"/>
      <c r="BJ9881" s="344"/>
      <c r="BK9881" s="344"/>
      <c r="BS9881" s="305"/>
      <c r="BT9881" s="305"/>
      <c r="BU9881" s="305"/>
      <c r="BV9881" s="305"/>
      <c r="BW9881" s="305"/>
      <c r="BX9881" s="305"/>
      <c r="BY9881" s="305"/>
      <c r="BZ9881" s="305"/>
      <c r="CA9881" s="305"/>
      <c r="CE9881" s="110"/>
    </row>
    <row r="9882" spans="9:83" s="108" customFormat="1" x14ac:dyDescent="0.25">
      <c r="I9882" s="111"/>
      <c r="J9882" s="111"/>
      <c r="K9882" s="111"/>
      <c r="L9882" s="111"/>
      <c r="M9882" s="111"/>
      <c r="N9882" s="111"/>
      <c r="O9882" s="112"/>
      <c r="AF9882" s="109"/>
      <c r="AG9882" s="109"/>
      <c r="AH9882" s="109"/>
      <c r="AN9882" s="109"/>
      <c r="AO9882" s="109"/>
      <c r="AP9882" s="109"/>
      <c r="BF9882" s="305"/>
      <c r="BG9882" s="305"/>
      <c r="BJ9882" s="344"/>
      <c r="BK9882" s="344"/>
      <c r="BS9882" s="305"/>
      <c r="BT9882" s="305"/>
      <c r="BU9882" s="305"/>
      <c r="BV9882" s="305"/>
      <c r="BW9882" s="305"/>
      <c r="BX9882" s="305"/>
      <c r="BY9882" s="305"/>
      <c r="BZ9882" s="305"/>
      <c r="CA9882" s="305"/>
      <c r="CE9882" s="110"/>
    </row>
    <row r="9883" spans="9:83" s="108" customFormat="1" x14ac:dyDescent="0.25">
      <c r="I9883" s="111"/>
      <c r="J9883" s="111"/>
      <c r="K9883" s="111"/>
      <c r="L9883" s="111"/>
      <c r="M9883" s="111"/>
      <c r="N9883" s="111"/>
      <c r="O9883" s="112"/>
      <c r="AF9883" s="109"/>
      <c r="AG9883" s="109"/>
      <c r="AH9883" s="109"/>
      <c r="AN9883" s="109"/>
      <c r="AO9883" s="109"/>
      <c r="AP9883" s="109"/>
      <c r="BF9883" s="305"/>
      <c r="BG9883" s="305"/>
      <c r="BJ9883" s="344"/>
      <c r="BK9883" s="344"/>
      <c r="BS9883" s="305"/>
      <c r="BT9883" s="305"/>
      <c r="BU9883" s="305"/>
      <c r="BV9883" s="305"/>
      <c r="BW9883" s="305"/>
      <c r="BX9883" s="305"/>
      <c r="BY9883" s="305"/>
      <c r="BZ9883" s="305"/>
      <c r="CA9883" s="305"/>
      <c r="CE9883" s="110"/>
    </row>
    <row r="9884" spans="9:83" s="108" customFormat="1" x14ac:dyDescent="0.25">
      <c r="I9884" s="111"/>
      <c r="J9884" s="111"/>
      <c r="K9884" s="111"/>
      <c r="L9884" s="111"/>
      <c r="M9884" s="111"/>
      <c r="N9884" s="111"/>
      <c r="O9884" s="112"/>
      <c r="AF9884" s="109"/>
      <c r="AG9884" s="109"/>
      <c r="AH9884" s="109"/>
      <c r="AN9884" s="109"/>
      <c r="AO9884" s="109"/>
      <c r="AP9884" s="109"/>
      <c r="BF9884" s="305"/>
      <c r="BG9884" s="305"/>
      <c r="BJ9884" s="344"/>
      <c r="BK9884" s="344"/>
      <c r="BS9884" s="305"/>
      <c r="BT9884" s="305"/>
      <c r="BU9884" s="305"/>
      <c r="BV9884" s="305"/>
      <c r="BW9884" s="305"/>
      <c r="BX9884" s="305"/>
      <c r="BY9884" s="305"/>
      <c r="BZ9884" s="305"/>
      <c r="CA9884" s="305"/>
      <c r="CE9884" s="110"/>
    </row>
    <row r="9885" spans="9:83" s="108" customFormat="1" x14ac:dyDescent="0.25">
      <c r="I9885" s="111"/>
      <c r="J9885" s="111"/>
      <c r="K9885" s="111"/>
      <c r="L9885" s="111"/>
      <c r="M9885" s="111"/>
      <c r="N9885" s="111"/>
      <c r="O9885" s="112"/>
      <c r="AF9885" s="109"/>
      <c r="AG9885" s="109"/>
      <c r="AH9885" s="109"/>
      <c r="AN9885" s="109"/>
      <c r="AO9885" s="109"/>
      <c r="AP9885" s="109"/>
      <c r="BF9885" s="305"/>
      <c r="BG9885" s="305"/>
      <c r="BJ9885" s="344"/>
      <c r="BK9885" s="344"/>
      <c r="BS9885" s="305"/>
      <c r="BT9885" s="305"/>
      <c r="BU9885" s="305"/>
      <c r="BV9885" s="305"/>
      <c r="BW9885" s="305"/>
      <c r="BX9885" s="305"/>
      <c r="BY9885" s="305"/>
      <c r="BZ9885" s="305"/>
      <c r="CA9885" s="305"/>
      <c r="CE9885" s="110"/>
    </row>
    <row r="9886" spans="9:83" s="108" customFormat="1" x14ac:dyDescent="0.25">
      <c r="I9886" s="111"/>
      <c r="J9886" s="111"/>
      <c r="K9886" s="111"/>
      <c r="L9886" s="111"/>
      <c r="M9886" s="111"/>
      <c r="N9886" s="111"/>
      <c r="O9886" s="112"/>
      <c r="AF9886" s="109"/>
      <c r="AG9886" s="109"/>
      <c r="AH9886" s="109"/>
      <c r="AN9886" s="109"/>
      <c r="AO9886" s="109"/>
      <c r="AP9886" s="109"/>
      <c r="BF9886" s="305"/>
      <c r="BG9886" s="305"/>
      <c r="BJ9886" s="344"/>
      <c r="BK9886" s="344"/>
      <c r="BS9886" s="305"/>
      <c r="BT9886" s="305"/>
      <c r="BU9886" s="305"/>
      <c r="BV9886" s="305"/>
      <c r="BW9886" s="305"/>
      <c r="BX9886" s="305"/>
      <c r="BY9886" s="305"/>
      <c r="BZ9886" s="305"/>
      <c r="CA9886" s="305"/>
      <c r="CE9886" s="110"/>
    </row>
    <row r="9887" spans="9:83" s="108" customFormat="1" x14ac:dyDescent="0.25">
      <c r="I9887" s="111"/>
      <c r="J9887" s="111"/>
      <c r="K9887" s="111"/>
      <c r="L9887" s="111"/>
      <c r="M9887" s="111"/>
      <c r="N9887" s="111"/>
      <c r="O9887" s="112"/>
      <c r="AF9887" s="109"/>
      <c r="AG9887" s="109"/>
      <c r="AH9887" s="109"/>
      <c r="AN9887" s="109"/>
      <c r="AO9887" s="109"/>
      <c r="AP9887" s="109"/>
      <c r="BF9887" s="305"/>
      <c r="BG9887" s="305"/>
      <c r="BJ9887" s="344"/>
      <c r="BK9887" s="344"/>
      <c r="BS9887" s="305"/>
      <c r="BT9887" s="305"/>
      <c r="BU9887" s="305"/>
      <c r="BV9887" s="305"/>
      <c r="BW9887" s="305"/>
      <c r="BX9887" s="305"/>
      <c r="BY9887" s="305"/>
      <c r="BZ9887" s="305"/>
      <c r="CA9887" s="305"/>
      <c r="CE9887" s="110"/>
    </row>
    <row r="9888" spans="9:83" s="108" customFormat="1" x14ac:dyDescent="0.25">
      <c r="I9888" s="111"/>
      <c r="J9888" s="111"/>
      <c r="K9888" s="111"/>
      <c r="L9888" s="111"/>
      <c r="M9888" s="111"/>
      <c r="N9888" s="111"/>
      <c r="O9888" s="112"/>
      <c r="AF9888" s="109"/>
      <c r="AG9888" s="109"/>
      <c r="AH9888" s="109"/>
      <c r="AN9888" s="109"/>
      <c r="AO9888" s="109"/>
      <c r="AP9888" s="109"/>
      <c r="BF9888" s="305"/>
      <c r="BG9888" s="305"/>
      <c r="BJ9888" s="344"/>
      <c r="BK9888" s="344"/>
      <c r="BS9888" s="305"/>
      <c r="BT9888" s="305"/>
      <c r="BU9888" s="305"/>
      <c r="BV9888" s="305"/>
      <c r="BW9888" s="305"/>
      <c r="BX9888" s="305"/>
      <c r="BY9888" s="305"/>
      <c r="BZ9888" s="305"/>
      <c r="CA9888" s="305"/>
      <c r="CE9888" s="110"/>
    </row>
    <row r="9889" spans="9:83" s="108" customFormat="1" x14ac:dyDescent="0.25">
      <c r="I9889" s="111"/>
      <c r="J9889" s="111"/>
      <c r="K9889" s="111"/>
      <c r="L9889" s="111"/>
      <c r="M9889" s="111"/>
      <c r="N9889" s="111"/>
      <c r="O9889" s="112"/>
      <c r="AF9889" s="109"/>
      <c r="AG9889" s="109"/>
      <c r="AH9889" s="109"/>
      <c r="AN9889" s="109"/>
      <c r="AO9889" s="109"/>
      <c r="AP9889" s="109"/>
      <c r="BF9889" s="305"/>
      <c r="BG9889" s="305"/>
      <c r="BJ9889" s="344"/>
      <c r="BK9889" s="344"/>
      <c r="BS9889" s="305"/>
      <c r="BT9889" s="305"/>
      <c r="BU9889" s="305"/>
      <c r="BV9889" s="305"/>
      <c r="BW9889" s="305"/>
      <c r="BX9889" s="305"/>
      <c r="BY9889" s="305"/>
      <c r="BZ9889" s="305"/>
      <c r="CA9889" s="305"/>
      <c r="CE9889" s="110"/>
    </row>
    <row r="9890" spans="9:83" s="108" customFormat="1" x14ac:dyDescent="0.25">
      <c r="I9890" s="111"/>
      <c r="J9890" s="111"/>
      <c r="K9890" s="111"/>
      <c r="L9890" s="111"/>
      <c r="M9890" s="111"/>
      <c r="N9890" s="111"/>
      <c r="O9890" s="112"/>
      <c r="AF9890" s="109"/>
      <c r="AG9890" s="109"/>
      <c r="AH9890" s="109"/>
      <c r="AN9890" s="109"/>
      <c r="AO9890" s="109"/>
      <c r="AP9890" s="109"/>
      <c r="BF9890" s="305"/>
      <c r="BG9890" s="305"/>
      <c r="BJ9890" s="344"/>
      <c r="BK9890" s="344"/>
      <c r="BS9890" s="305"/>
      <c r="BT9890" s="305"/>
      <c r="BU9890" s="305"/>
      <c r="BV9890" s="305"/>
      <c r="BW9890" s="305"/>
      <c r="BX9890" s="305"/>
      <c r="BY9890" s="305"/>
      <c r="BZ9890" s="305"/>
      <c r="CA9890" s="305"/>
      <c r="CE9890" s="110"/>
    </row>
    <row r="9891" spans="9:83" s="108" customFormat="1" x14ac:dyDescent="0.25">
      <c r="I9891" s="111"/>
      <c r="J9891" s="111"/>
      <c r="K9891" s="111"/>
      <c r="L9891" s="111"/>
      <c r="M9891" s="111"/>
      <c r="N9891" s="111"/>
      <c r="O9891" s="112"/>
      <c r="AF9891" s="109"/>
      <c r="AG9891" s="109"/>
      <c r="AH9891" s="109"/>
      <c r="AN9891" s="109"/>
      <c r="AO9891" s="109"/>
      <c r="AP9891" s="109"/>
      <c r="BF9891" s="305"/>
      <c r="BG9891" s="305"/>
      <c r="BJ9891" s="344"/>
      <c r="BK9891" s="344"/>
      <c r="BS9891" s="305"/>
      <c r="BT9891" s="305"/>
      <c r="BU9891" s="305"/>
      <c r="BV9891" s="305"/>
      <c r="BW9891" s="305"/>
      <c r="BX9891" s="305"/>
      <c r="BY9891" s="305"/>
      <c r="BZ9891" s="305"/>
      <c r="CA9891" s="305"/>
      <c r="CE9891" s="110"/>
    </row>
    <row r="9892" spans="9:83" s="108" customFormat="1" x14ac:dyDescent="0.25">
      <c r="I9892" s="111"/>
      <c r="J9892" s="111"/>
      <c r="K9892" s="111"/>
      <c r="L9892" s="111"/>
      <c r="M9892" s="111"/>
      <c r="N9892" s="111"/>
      <c r="O9892" s="112"/>
      <c r="AF9892" s="109"/>
      <c r="AG9892" s="109"/>
      <c r="AH9892" s="109"/>
      <c r="AN9892" s="109"/>
      <c r="AO9892" s="109"/>
      <c r="AP9892" s="109"/>
      <c r="BF9892" s="305"/>
      <c r="BG9892" s="305"/>
      <c r="BJ9892" s="344"/>
      <c r="BK9892" s="344"/>
      <c r="BS9892" s="305"/>
      <c r="BT9892" s="305"/>
      <c r="BU9892" s="305"/>
      <c r="BV9892" s="305"/>
      <c r="BW9892" s="305"/>
      <c r="BX9892" s="305"/>
      <c r="BY9892" s="305"/>
      <c r="BZ9892" s="305"/>
      <c r="CA9892" s="305"/>
      <c r="CE9892" s="110"/>
    </row>
    <row r="9893" spans="9:83" s="108" customFormat="1" x14ac:dyDescent="0.25">
      <c r="I9893" s="111"/>
      <c r="J9893" s="111"/>
      <c r="K9893" s="111"/>
      <c r="L9893" s="111"/>
      <c r="M9893" s="111"/>
      <c r="N9893" s="111"/>
      <c r="O9893" s="112"/>
      <c r="AF9893" s="109"/>
      <c r="AG9893" s="109"/>
      <c r="AH9893" s="109"/>
      <c r="AN9893" s="109"/>
      <c r="AO9893" s="109"/>
      <c r="AP9893" s="109"/>
      <c r="BF9893" s="305"/>
      <c r="BG9893" s="305"/>
      <c r="BJ9893" s="344"/>
      <c r="BK9893" s="344"/>
      <c r="BS9893" s="305"/>
      <c r="BT9893" s="305"/>
      <c r="BU9893" s="305"/>
      <c r="BV9893" s="305"/>
      <c r="BW9893" s="305"/>
      <c r="BX9893" s="305"/>
      <c r="BY9893" s="305"/>
      <c r="BZ9893" s="305"/>
      <c r="CA9893" s="305"/>
      <c r="CE9893" s="110"/>
    </row>
    <row r="9894" spans="9:83" s="108" customFormat="1" x14ac:dyDescent="0.25">
      <c r="I9894" s="111"/>
      <c r="J9894" s="111"/>
      <c r="K9894" s="111"/>
      <c r="L9894" s="111"/>
      <c r="M9894" s="111"/>
      <c r="N9894" s="111"/>
      <c r="O9894" s="112"/>
      <c r="AF9894" s="109"/>
      <c r="AG9894" s="109"/>
      <c r="AH9894" s="109"/>
      <c r="AN9894" s="109"/>
      <c r="AO9894" s="109"/>
      <c r="AP9894" s="109"/>
      <c r="BF9894" s="305"/>
      <c r="BG9894" s="305"/>
      <c r="BJ9894" s="344"/>
      <c r="BK9894" s="344"/>
      <c r="BS9894" s="305"/>
      <c r="BT9894" s="305"/>
      <c r="BU9894" s="305"/>
      <c r="BV9894" s="305"/>
      <c r="BW9894" s="305"/>
      <c r="BX9894" s="305"/>
      <c r="BY9894" s="305"/>
      <c r="BZ9894" s="305"/>
      <c r="CA9894" s="305"/>
      <c r="CE9894" s="110"/>
    </row>
    <row r="9895" spans="9:83" s="108" customFormat="1" x14ac:dyDescent="0.25">
      <c r="I9895" s="111"/>
      <c r="J9895" s="111"/>
      <c r="K9895" s="111"/>
      <c r="L9895" s="111"/>
      <c r="M9895" s="111"/>
      <c r="N9895" s="111"/>
      <c r="O9895" s="112"/>
      <c r="AF9895" s="109"/>
      <c r="AG9895" s="109"/>
      <c r="AH9895" s="109"/>
      <c r="AN9895" s="109"/>
      <c r="AO9895" s="109"/>
      <c r="AP9895" s="109"/>
      <c r="BF9895" s="305"/>
      <c r="BG9895" s="305"/>
      <c r="BJ9895" s="344"/>
      <c r="BK9895" s="344"/>
      <c r="BS9895" s="305"/>
      <c r="BT9895" s="305"/>
      <c r="BU9895" s="305"/>
      <c r="BV9895" s="305"/>
      <c r="BW9895" s="305"/>
      <c r="BX9895" s="305"/>
      <c r="BY9895" s="305"/>
      <c r="BZ9895" s="305"/>
      <c r="CA9895" s="305"/>
      <c r="CE9895" s="110"/>
    </row>
    <row r="9896" spans="9:83" s="108" customFormat="1" x14ac:dyDescent="0.25">
      <c r="I9896" s="111"/>
      <c r="J9896" s="111"/>
      <c r="K9896" s="111"/>
      <c r="L9896" s="111"/>
      <c r="M9896" s="111"/>
      <c r="N9896" s="111"/>
      <c r="O9896" s="112"/>
      <c r="AF9896" s="109"/>
      <c r="AG9896" s="109"/>
      <c r="AH9896" s="109"/>
      <c r="AN9896" s="109"/>
      <c r="AO9896" s="109"/>
      <c r="AP9896" s="109"/>
      <c r="BF9896" s="305"/>
      <c r="BG9896" s="305"/>
      <c r="BJ9896" s="344"/>
      <c r="BK9896" s="344"/>
      <c r="BS9896" s="305"/>
      <c r="BT9896" s="305"/>
      <c r="BU9896" s="305"/>
      <c r="BV9896" s="305"/>
      <c r="BW9896" s="305"/>
      <c r="BX9896" s="305"/>
      <c r="BY9896" s="305"/>
      <c r="BZ9896" s="305"/>
      <c r="CA9896" s="305"/>
      <c r="CE9896" s="110"/>
    </row>
    <row r="9897" spans="9:83" s="108" customFormat="1" x14ac:dyDescent="0.25">
      <c r="I9897" s="111"/>
      <c r="J9897" s="111"/>
      <c r="K9897" s="111"/>
      <c r="L9897" s="111"/>
      <c r="M9897" s="111"/>
      <c r="N9897" s="111"/>
      <c r="O9897" s="112"/>
      <c r="AF9897" s="109"/>
      <c r="AG9897" s="109"/>
      <c r="AH9897" s="109"/>
      <c r="AN9897" s="109"/>
      <c r="AO9897" s="109"/>
      <c r="AP9897" s="109"/>
      <c r="BF9897" s="305"/>
      <c r="BG9897" s="305"/>
      <c r="BJ9897" s="344"/>
      <c r="BK9897" s="344"/>
      <c r="BS9897" s="305"/>
      <c r="BT9897" s="305"/>
      <c r="BU9897" s="305"/>
      <c r="BV9897" s="305"/>
      <c r="BW9897" s="305"/>
      <c r="BX9897" s="305"/>
      <c r="BY9897" s="305"/>
      <c r="BZ9897" s="305"/>
      <c r="CA9897" s="305"/>
      <c r="CE9897" s="110"/>
    </row>
    <row r="9898" spans="9:83" s="108" customFormat="1" x14ac:dyDescent="0.25">
      <c r="I9898" s="111"/>
      <c r="J9898" s="111"/>
      <c r="K9898" s="111"/>
      <c r="L9898" s="111"/>
      <c r="M9898" s="111"/>
      <c r="N9898" s="111"/>
      <c r="O9898" s="112"/>
      <c r="AF9898" s="109"/>
      <c r="AG9898" s="109"/>
      <c r="AH9898" s="109"/>
      <c r="AN9898" s="109"/>
      <c r="AO9898" s="109"/>
      <c r="AP9898" s="109"/>
      <c r="BF9898" s="305"/>
      <c r="BG9898" s="305"/>
      <c r="BJ9898" s="344"/>
      <c r="BK9898" s="344"/>
      <c r="BS9898" s="305"/>
      <c r="BT9898" s="305"/>
      <c r="BU9898" s="305"/>
      <c r="BV9898" s="305"/>
      <c r="BW9898" s="305"/>
      <c r="BX9898" s="305"/>
      <c r="BY9898" s="305"/>
      <c r="BZ9898" s="305"/>
      <c r="CA9898" s="305"/>
      <c r="CE9898" s="110"/>
    </row>
    <row r="9899" spans="9:83" s="108" customFormat="1" x14ac:dyDescent="0.25">
      <c r="I9899" s="111"/>
      <c r="J9899" s="111"/>
      <c r="K9899" s="111"/>
      <c r="L9899" s="111"/>
      <c r="M9899" s="111"/>
      <c r="N9899" s="111"/>
      <c r="O9899" s="112"/>
      <c r="AF9899" s="109"/>
      <c r="AG9899" s="109"/>
      <c r="AH9899" s="109"/>
      <c r="AN9899" s="109"/>
      <c r="AO9899" s="109"/>
      <c r="AP9899" s="109"/>
      <c r="BF9899" s="305"/>
      <c r="BG9899" s="305"/>
      <c r="BJ9899" s="344"/>
      <c r="BK9899" s="344"/>
      <c r="BS9899" s="305"/>
      <c r="BT9899" s="305"/>
      <c r="BU9899" s="305"/>
      <c r="BV9899" s="305"/>
      <c r="BW9899" s="305"/>
      <c r="BX9899" s="305"/>
      <c r="BY9899" s="305"/>
      <c r="BZ9899" s="305"/>
      <c r="CA9899" s="305"/>
      <c r="CE9899" s="110"/>
    </row>
    <row r="9900" spans="9:83" s="108" customFormat="1" x14ac:dyDescent="0.25">
      <c r="I9900" s="111"/>
      <c r="J9900" s="111"/>
      <c r="K9900" s="111"/>
      <c r="L9900" s="111"/>
      <c r="M9900" s="111"/>
      <c r="N9900" s="111"/>
      <c r="O9900" s="112"/>
      <c r="AF9900" s="109"/>
      <c r="AG9900" s="109"/>
      <c r="AH9900" s="109"/>
      <c r="AN9900" s="109"/>
      <c r="AO9900" s="109"/>
      <c r="AP9900" s="109"/>
      <c r="BF9900" s="305"/>
      <c r="BG9900" s="305"/>
      <c r="BJ9900" s="344"/>
      <c r="BK9900" s="344"/>
      <c r="BS9900" s="305"/>
      <c r="BT9900" s="305"/>
      <c r="BU9900" s="305"/>
      <c r="BV9900" s="305"/>
      <c r="BW9900" s="305"/>
      <c r="BX9900" s="305"/>
      <c r="BY9900" s="305"/>
      <c r="BZ9900" s="305"/>
      <c r="CA9900" s="305"/>
      <c r="CE9900" s="110"/>
    </row>
    <row r="9901" spans="9:83" s="108" customFormat="1" x14ac:dyDescent="0.25">
      <c r="I9901" s="111"/>
      <c r="J9901" s="111"/>
      <c r="K9901" s="111"/>
      <c r="L9901" s="111"/>
      <c r="M9901" s="111"/>
      <c r="N9901" s="111"/>
      <c r="O9901" s="112"/>
      <c r="AF9901" s="109"/>
      <c r="AG9901" s="109"/>
      <c r="AH9901" s="109"/>
      <c r="AN9901" s="109"/>
      <c r="AO9901" s="109"/>
      <c r="AP9901" s="109"/>
      <c r="BF9901" s="305"/>
      <c r="BG9901" s="305"/>
      <c r="BJ9901" s="344"/>
      <c r="BK9901" s="344"/>
      <c r="BS9901" s="305"/>
      <c r="BT9901" s="305"/>
      <c r="BU9901" s="305"/>
      <c r="BV9901" s="305"/>
      <c r="BW9901" s="305"/>
      <c r="BX9901" s="305"/>
      <c r="BY9901" s="305"/>
      <c r="BZ9901" s="305"/>
      <c r="CA9901" s="305"/>
      <c r="CE9901" s="110"/>
    </row>
    <row r="9902" spans="9:83" s="108" customFormat="1" x14ac:dyDescent="0.25">
      <c r="I9902" s="111"/>
      <c r="J9902" s="111"/>
      <c r="K9902" s="111"/>
      <c r="L9902" s="111"/>
      <c r="M9902" s="111"/>
      <c r="N9902" s="111"/>
      <c r="O9902" s="112"/>
      <c r="AF9902" s="109"/>
      <c r="AG9902" s="109"/>
      <c r="AH9902" s="109"/>
      <c r="AN9902" s="109"/>
      <c r="AO9902" s="109"/>
      <c r="AP9902" s="109"/>
      <c r="BF9902" s="305"/>
      <c r="BG9902" s="305"/>
      <c r="BJ9902" s="344"/>
      <c r="BK9902" s="344"/>
      <c r="BS9902" s="305"/>
      <c r="BT9902" s="305"/>
      <c r="BU9902" s="305"/>
      <c r="BV9902" s="305"/>
      <c r="BW9902" s="305"/>
      <c r="BX9902" s="305"/>
      <c r="BY9902" s="305"/>
      <c r="BZ9902" s="305"/>
      <c r="CA9902" s="305"/>
      <c r="CE9902" s="110"/>
    </row>
    <row r="9903" spans="9:83" s="108" customFormat="1" x14ac:dyDescent="0.25">
      <c r="I9903" s="111"/>
      <c r="J9903" s="111"/>
      <c r="K9903" s="111"/>
      <c r="L9903" s="111"/>
      <c r="M9903" s="111"/>
      <c r="N9903" s="111"/>
      <c r="O9903" s="112"/>
      <c r="AF9903" s="109"/>
      <c r="AG9903" s="109"/>
      <c r="AH9903" s="109"/>
      <c r="AN9903" s="109"/>
      <c r="AO9903" s="109"/>
      <c r="AP9903" s="109"/>
      <c r="BF9903" s="305"/>
      <c r="BG9903" s="305"/>
      <c r="BJ9903" s="344"/>
      <c r="BK9903" s="344"/>
      <c r="BS9903" s="305"/>
      <c r="BT9903" s="305"/>
      <c r="BU9903" s="305"/>
      <c r="BV9903" s="305"/>
      <c r="BW9903" s="305"/>
      <c r="BX9903" s="305"/>
      <c r="BY9903" s="305"/>
      <c r="BZ9903" s="305"/>
      <c r="CA9903" s="305"/>
      <c r="CE9903" s="110"/>
    </row>
    <row r="9904" spans="9:83" s="108" customFormat="1" x14ac:dyDescent="0.25">
      <c r="I9904" s="111"/>
      <c r="J9904" s="111"/>
      <c r="K9904" s="111"/>
      <c r="L9904" s="111"/>
      <c r="M9904" s="111"/>
      <c r="N9904" s="111"/>
      <c r="O9904" s="112"/>
      <c r="AF9904" s="109"/>
      <c r="AG9904" s="109"/>
      <c r="AH9904" s="109"/>
      <c r="AN9904" s="109"/>
      <c r="AO9904" s="109"/>
      <c r="AP9904" s="109"/>
      <c r="BF9904" s="305"/>
      <c r="BG9904" s="305"/>
      <c r="BJ9904" s="344"/>
      <c r="BK9904" s="344"/>
      <c r="BS9904" s="305"/>
      <c r="BT9904" s="305"/>
      <c r="BU9904" s="305"/>
      <c r="BV9904" s="305"/>
      <c r="BW9904" s="305"/>
      <c r="BX9904" s="305"/>
      <c r="BY9904" s="305"/>
      <c r="BZ9904" s="305"/>
      <c r="CA9904" s="305"/>
      <c r="CE9904" s="110"/>
    </row>
    <row r="9905" spans="9:83" s="108" customFormat="1" x14ac:dyDescent="0.25">
      <c r="I9905" s="111"/>
      <c r="J9905" s="111"/>
      <c r="K9905" s="111"/>
      <c r="L9905" s="111"/>
      <c r="M9905" s="111"/>
      <c r="N9905" s="111"/>
      <c r="O9905" s="112"/>
      <c r="AF9905" s="109"/>
      <c r="AG9905" s="109"/>
      <c r="AH9905" s="109"/>
      <c r="AN9905" s="109"/>
      <c r="AO9905" s="109"/>
      <c r="AP9905" s="109"/>
      <c r="BF9905" s="305"/>
      <c r="BG9905" s="305"/>
      <c r="BJ9905" s="344"/>
      <c r="BK9905" s="344"/>
      <c r="BS9905" s="305"/>
      <c r="BT9905" s="305"/>
      <c r="BU9905" s="305"/>
      <c r="BV9905" s="305"/>
      <c r="BW9905" s="305"/>
      <c r="BX9905" s="305"/>
      <c r="BY9905" s="305"/>
      <c r="BZ9905" s="305"/>
      <c r="CA9905" s="305"/>
      <c r="CE9905" s="110"/>
    </row>
    <row r="9906" spans="9:83" s="108" customFormat="1" x14ac:dyDescent="0.25">
      <c r="I9906" s="111"/>
      <c r="J9906" s="111"/>
      <c r="K9906" s="111"/>
      <c r="L9906" s="111"/>
      <c r="M9906" s="111"/>
      <c r="N9906" s="111"/>
      <c r="O9906" s="112"/>
      <c r="AF9906" s="109"/>
      <c r="AG9906" s="109"/>
      <c r="AH9906" s="109"/>
      <c r="AN9906" s="109"/>
      <c r="AO9906" s="109"/>
      <c r="AP9906" s="109"/>
      <c r="BF9906" s="305"/>
      <c r="BG9906" s="305"/>
      <c r="BJ9906" s="344"/>
      <c r="BK9906" s="344"/>
      <c r="BS9906" s="305"/>
      <c r="BT9906" s="305"/>
      <c r="BU9906" s="305"/>
      <c r="BV9906" s="305"/>
      <c r="BW9906" s="305"/>
      <c r="BX9906" s="305"/>
      <c r="BY9906" s="305"/>
      <c r="BZ9906" s="305"/>
      <c r="CA9906" s="305"/>
      <c r="CE9906" s="110"/>
    </row>
    <row r="9907" spans="9:83" s="108" customFormat="1" x14ac:dyDescent="0.25">
      <c r="I9907" s="111"/>
      <c r="J9907" s="111"/>
      <c r="K9907" s="111"/>
      <c r="L9907" s="111"/>
      <c r="M9907" s="111"/>
      <c r="N9907" s="111"/>
      <c r="O9907" s="112"/>
      <c r="AF9907" s="109"/>
      <c r="AG9907" s="109"/>
      <c r="AH9907" s="109"/>
      <c r="AN9907" s="109"/>
      <c r="AO9907" s="109"/>
      <c r="AP9907" s="109"/>
      <c r="BF9907" s="305"/>
      <c r="BG9907" s="305"/>
      <c r="BJ9907" s="344"/>
      <c r="BK9907" s="344"/>
      <c r="BS9907" s="305"/>
      <c r="BT9907" s="305"/>
      <c r="BU9907" s="305"/>
      <c r="BV9907" s="305"/>
      <c r="BW9907" s="305"/>
      <c r="BX9907" s="305"/>
      <c r="BY9907" s="305"/>
      <c r="BZ9907" s="305"/>
      <c r="CA9907" s="305"/>
      <c r="CE9907" s="110"/>
    </row>
    <row r="9908" spans="9:83" s="108" customFormat="1" x14ac:dyDescent="0.25">
      <c r="I9908" s="111"/>
      <c r="J9908" s="111"/>
      <c r="K9908" s="111"/>
      <c r="L9908" s="111"/>
      <c r="M9908" s="111"/>
      <c r="N9908" s="111"/>
      <c r="O9908" s="112"/>
      <c r="AF9908" s="109"/>
      <c r="AG9908" s="109"/>
      <c r="AH9908" s="109"/>
      <c r="AN9908" s="109"/>
      <c r="AO9908" s="109"/>
      <c r="AP9908" s="109"/>
      <c r="BF9908" s="305"/>
      <c r="BG9908" s="305"/>
      <c r="BJ9908" s="344"/>
      <c r="BK9908" s="344"/>
      <c r="BS9908" s="305"/>
      <c r="BT9908" s="305"/>
      <c r="BU9908" s="305"/>
      <c r="BV9908" s="305"/>
      <c r="BW9908" s="305"/>
      <c r="BX9908" s="305"/>
      <c r="BY9908" s="305"/>
      <c r="BZ9908" s="305"/>
      <c r="CA9908" s="305"/>
      <c r="CE9908" s="110"/>
    </row>
    <row r="9909" spans="9:83" s="108" customFormat="1" x14ac:dyDescent="0.25">
      <c r="I9909" s="111"/>
      <c r="J9909" s="111"/>
      <c r="K9909" s="111"/>
      <c r="L9909" s="111"/>
      <c r="M9909" s="111"/>
      <c r="N9909" s="111"/>
      <c r="O9909" s="112"/>
      <c r="AF9909" s="109"/>
      <c r="AG9909" s="109"/>
      <c r="AH9909" s="109"/>
      <c r="AN9909" s="109"/>
      <c r="AO9909" s="109"/>
      <c r="AP9909" s="109"/>
      <c r="BF9909" s="305"/>
      <c r="BG9909" s="305"/>
      <c r="BJ9909" s="344"/>
      <c r="BK9909" s="344"/>
      <c r="BS9909" s="305"/>
      <c r="BT9909" s="305"/>
      <c r="BU9909" s="305"/>
      <c r="BV9909" s="305"/>
      <c r="BW9909" s="305"/>
      <c r="BX9909" s="305"/>
      <c r="BY9909" s="305"/>
      <c r="BZ9909" s="305"/>
      <c r="CA9909" s="305"/>
      <c r="CE9909" s="110"/>
    </row>
    <row r="9910" spans="9:83" s="108" customFormat="1" x14ac:dyDescent="0.25">
      <c r="I9910" s="111"/>
      <c r="J9910" s="111"/>
      <c r="K9910" s="111"/>
      <c r="L9910" s="111"/>
      <c r="M9910" s="111"/>
      <c r="N9910" s="111"/>
      <c r="O9910" s="112"/>
      <c r="AF9910" s="109"/>
      <c r="AG9910" s="109"/>
      <c r="AH9910" s="109"/>
      <c r="AN9910" s="109"/>
      <c r="AO9910" s="109"/>
      <c r="AP9910" s="109"/>
      <c r="BF9910" s="305"/>
      <c r="BG9910" s="305"/>
      <c r="BJ9910" s="344"/>
      <c r="BK9910" s="344"/>
      <c r="BS9910" s="305"/>
      <c r="BT9910" s="305"/>
      <c r="BU9910" s="305"/>
      <c r="BV9910" s="305"/>
      <c r="BW9910" s="305"/>
      <c r="BX9910" s="305"/>
      <c r="BY9910" s="305"/>
      <c r="BZ9910" s="305"/>
      <c r="CA9910" s="305"/>
      <c r="CE9910" s="110"/>
    </row>
    <row r="9911" spans="9:83" s="108" customFormat="1" x14ac:dyDescent="0.25">
      <c r="I9911" s="111"/>
      <c r="J9911" s="111"/>
      <c r="K9911" s="111"/>
      <c r="L9911" s="111"/>
      <c r="M9911" s="111"/>
      <c r="N9911" s="111"/>
      <c r="O9911" s="112"/>
      <c r="AF9911" s="109"/>
      <c r="AG9911" s="109"/>
      <c r="AH9911" s="109"/>
      <c r="AN9911" s="109"/>
      <c r="AO9911" s="109"/>
      <c r="AP9911" s="109"/>
      <c r="BF9911" s="305"/>
      <c r="BG9911" s="305"/>
      <c r="BJ9911" s="344"/>
      <c r="BK9911" s="344"/>
      <c r="BS9911" s="305"/>
      <c r="BT9911" s="305"/>
      <c r="BU9911" s="305"/>
      <c r="BV9911" s="305"/>
      <c r="BW9911" s="305"/>
      <c r="BX9911" s="305"/>
      <c r="BY9911" s="305"/>
      <c r="BZ9911" s="305"/>
      <c r="CA9911" s="305"/>
      <c r="CE9911" s="110"/>
    </row>
    <row r="9912" spans="9:83" s="108" customFormat="1" x14ac:dyDescent="0.25">
      <c r="I9912" s="111"/>
      <c r="J9912" s="111"/>
      <c r="K9912" s="111"/>
      <c r="L9912" s="111"/>
      <c r="M9912" s="111"/>
      <c r="N9912" s="111"/>
      <c r="O9912" s="112"/>
      <c r="AF9912" s="109"/>
      <c r="AG9912" s="109"/>
      <c r="AH9912" s="109"/>
      <c r="AN9912" s="109"/>
      <c r="AO9912" s="109"/>
      <c r="AP9912" s="109"/>
      <c r="BF9912" s="305"/>
      <c r="BG9912" s="305"/>
      <c r="BJ9912" s="344"/>
      <c r="BK9912" s="344"/>
      <c r="BS9912" s="305"/>
      <c r="BT9912" s="305"/>
      <c r="BU9912" s="305"/>
      <c r="BV9912" s="305"/>
      <c r="BW9912" s="305"/>
      <c r="BX9912" s="305"/>
      <c r="BY9912" s="305"/>
      <c r="BZ9912" s="305"/>
      <c r="CA9912" s="305"/>
      <c r="CE9912" s="110"/>
    </row>
    <row r="9913" spans="9:83" s="108" customFormat="1" x14ac:dyDescent="0.25">
      <c r="I9913" s="111"/>
      <c r="J9913" s="111"/>
      <c r="K9913" s="111"/>
      <c r="L9913" s="111"/>
      <c r="M9913" s="111"/>
      <c r="N9913" s="111"/>
      <c r="O9913" s="112"/>
      <c r="AF9913" s="109"/>
      <c r="AG9913" s="109"/>
      <c r="AH9913" s="109"/>
      <c r="AN9913" s="109"/>
      <c r="AO9913" s="109"/>
      <c r="AP9913" s="109"/>
      <c r="BF9913" s="305"/>
      <c r="BG9913" s="305"/>
      <c r="BJ9913" s="344"/>
      <c r="BK9913" s="344"/>
      <c r="BS9913" s="305"/>
      <c r="BT9913" s="305"/>
      <c r="BU9913" s="305"/>
      <c r="BV9913" s="305"/>
      <c r="BW9913" s="305"/>
      <c r="BX9913" s="305"/>
      <c r="BY9913" s="305"/>
      <c r="BZ9913" s="305"/>
      <c r="CA9913" s="305"/>
      <c r="CE9913" s="110"/>
    </row>
    <row r="9914" spans="9:83" s="108" customFormat="1" x14ac:dyDescent="0.25">
      <c r="I9914" s="111"/>
      <c r="J9914" s="111"/>
      <c r="K9914" s="111"/>
      <c r="L9914" s="111"/>
      <c r="M9914" s="111"/>
      <c r="N9914" s="111"/>
      <c r="O9914" s="112"/>
      <c r="AF9914" s="109"/>
      <c r="AG9914" s="109"/>
      <c r="AH9914" s="109"/>
      <c r="AN9914" s="109"/>
      <c r="AO9914" s="109"/>
      <c r="AP9914" s="109"/>
      <c r="BF9914" s="305"/>
      <c r="BG9914" s="305"/>
      <c r="BJ9914" s="344"/>
      <c r="BK9914" s="344"/>
      <c r="BS9914" s="305"/>
      <c r="BT9914" s="305"/>
      <c r="BU9914" s="305"/>
      <c r="BV9914" s="305"/>
      <c r="BW9914" s="305"/>
      <c r="BX9914" s="305"/>
      <c r="BY9914" s="305"/>
      <c r="BZ9914" s="305"/>
      <c r="CA9914" s="305"/>
      <c r="CE9914" s="110"/>
    </row>
    <row r="9915" spans="9:83" s="108" customFormat="1" x14ac:dyDescent="0.25">
      <c r="I9915" s="111"/>
      <c r="J9915" s="111"/>
      <c r="K9915" s="111"/>
      <c r="L9915" s="111"/>
      <c r="M9915" s="111"/>
      <c r="N9915" s="111"/>
      <c r="O9915" s="112"/>
      <c r="AF9915" s="109"/>
      <c r="AG9915" s="109"/>
      <c r="AH9915" s="109"/>
      <c r="AN9915" s="109"/>
      <c r="AO9915" s="109"/>
      <c r="AP9915" s="109"/>
      <c r="BF9915" s="305"/>
      <c r="BG9915" s="305"/>
      <c r="BJ9915" s="344"/>
      <c r="BK9915" s="344"/>
      <c r="BS9915" s="305"/>
      <c r="BT9915" s="305"/>
      <c r="BU9915" s="305"/>
      <c r="BV9915" s="305"/>
      <c r="BW9915" s="305"/>
      <c r="BX9915" s="305"/>
      <c r="BY9915" s="305"/>
      <c r="BZ9915" s="305"/>
      <c r="CA9915" s="305"/>
      <c r="CE9915" s="110"/>
    </row>
    <row r="9916" spans="9:83" s="108" customFormat="1" x14ac:dyDescent="0.25">
      <c r="I9916" s="111"/>
      <c r="J9916" s="111"/>
      <c r="K9916" s="111"/>
      <c r="L9916" s="111"/>
      <c r="M9916" s="111"/>
      <c r="N9916" s="111"/>
      <c r="O9916" s="112"/>
      <c r="AF9916" s="109"/>
      <c r="AG9916" s="109"/>
      <c r="AH9916" s="109"/>
      <c r="AN9916" s="109"/>
      <c r="AO9916" s="109"/>
      <c r="AP9916" s="109"/>
      <c r="BF9916" s="305"/>
      <c r="BG9916" s="305"/>
      <c r="BJ9916" s="344"/>
      <c r="BK9916" s="344"/>
      <c r="BS9916" s="305"/>
      <c r="BT9916" s="305"/>
      <c r="BU9916" s="305"/>
      <c r="BV9916" s="305"/>
      <c r="BW9916" s="305"/>
      <c r="BX9916" s="305"/>
      <c r="BY9916" s="305"/>
      <c r="BZ9916" s="305"/>
      <c r="CA9916" s="305"/>
      <c r="CE9916" s="110"/>
    </row>
    <row r="9917" spans="9:83" s="108" customFormat="1" x14ac:dyDescent="0.25">
      <c r="I9917" s="111"/>
      <c r="J9917" s="111"/>
      <c r="K9917" s="111"/>
      <c r="L9917" s="111"/>
      <c r="M9917" s="111"/>
      <c r="N9917" s="111"/>
      <c r="O9917" s="112"/>
      <c r="AF9917" s="109"/>
      <c r="AG9917" s="109"/>
      <c r="AH9917" s="109"/>
      <c r="AN9917" s="109"/>
      <c r="AO9917" s="109"/>
      <c r="AP9917" s="109"/>
      <c r="BF9917" s="305"/>
      <c r="BG9917" s="305"/>
      <c r="BJ9917" s="344"/>
      <c r="BK9917" s="344"/>
      <c r="BS9917" s="305"/>
      <c r="BT9917" s="305"/>
      <c r="BU9917" s="305"/>
      <c r="BV9917" s="305"/>
      <c r="BW9917" s="305"/>
      <c r="BX9917" s="305"/>
      <c r="BY9917" s="305"/>
      <c r="BZ9917" s="305"/>
      <c r="CA9917" s="305"/>
      <c r="CE9917" s="110"/>
    </row>
    <row r="9918" spans="9:83" s="108" customFormat="1" x14ac:dyDescent="0.25">
      <c r="I9918" s="111"/>
      <c r="J9918" s="111"/>
      <c r="K9918" s="111"/>
      <c r="L9918" s="111"/>
      <c r="M9918" s="111"/>
      <c r="N9918" s="111"/>
      <c r="O9918" s="112"/>
      <c r="AF9918" s="109"/>
      <c r="AG9918" s="109"/>
      <c r="AH9918" s="109"/>
      <c r="AN9918" s="109"/>
      <c r="AO9918" s="109"/>
      <c r="AP9918" s="109"/>
      <c r="BF9918" s="305"/>
      <c r="BG9918" s="305"/>
      <c r="BJ9918" s="344"/>
      <c r="BK9918" s="344"/>
      <c r="BS9918" s="305"/>
      <c r="BT9918" s="305"/>
      <c r="BU9918" s="305"/>
      <c r="BV9918" s="305"/>
      <c r="BW9918" s="305"/>
      <c r="BX9918" s="305"/>
      <c r="BY9918" s="305"/>
      <c r="BZ9918" s="305"/>
      <c r="CA9918" s="305"/>
      <c r="CE9918" s="110"/>
    </row>
    <row r="9919" spans="9:83" s="108" customFormat="1" x14ac:dyDescent="0.25">
      <c r="I9919" s="111"/>
      <c r="J9919" s="111"/>
      <c r="K9919" s="111"/>
      <c r="L9919" s="111"/>
      <c r="M9919" s="111"/>
      <c r="N9919" s="111"/>
      <c r="O9919" s="112"/>
      <c r="AF9919" s="109"/>
      <c r="AG9919" s="109"/>
      <c r="AH9919" s="109"/>
      <c r="AN9919" s="109"/>
      <c r="AO9919" s="109"/>
      <c r="AP9919" s="109"/>
      <c r="BF9919" s="305"/>
      <c r="BG9919" s="305"/>
      <c r="BJ9919" s="344"/>
      <c r="BK9919" s="344"/>
      <c r="BS9919" s="305"/>
      <c r="BT9919" s="305"/>
      <c r="BU9919" s="305"/>
      <c r="BV9919" s="305"/>
      <c r="BW9919" s="305"/>
      <c r="BX9919" s="305"/>
      <c r="BY9919" s="305"/>
      <c r="BZ9919" s="305"/>
      <c r="CA9919" s="305"/>
      <c r="CE9919" s="110"/>
    </row>
    <row r="9920" spans="9:83" s="108" customFormat="1" x14ac:dyDescent="0.25">
      <c r="I9920" s="111"/>
      <c r="J9920" s="111"/>
      <c r="K9920" s="111"/>
      <c r="L9920" s="111"/>
      <c r="M9920" s="111"/>
      <c r="N9920" s="111"/>
      <c r="O9920" s="112"/>
      <c r="AF9920" s="109"/>
      <c r="AG9920" s="109"/>
      <c r="AH9920" s="109"/>
      <c r="AN9920" s="109"/>
      <c r="AO9920" s="109"/>
      <c r="AP9920" s="109"/>
      <c r="BF9920" s="305"/>
      <c r="BG9920" s="305"/>
      <c r="BJ9920" s="344"/>
      <c r="BK9920" s="344"/>
      <c r="BS9920" s="305"/>
      <c r="BT9920" s="305"/>
      <c r="BU9920" s="305"/>
      <c r="BV9920" s="305"/>
      <c r="BW9920" s="305"/>
      <c r="BX9920" s="305"/>
      <c r="BY9920" s="305"/>
      <c r="BZ9920" s="305"/>
      <c r="CA9920" s="305"/>
      <c r="CE9920" s="110"/>
    </row>
    <row r="9921" spans="9:83" s="108" customFormat="1" x14ac:dyDescent="0.25">
      <c r="I9921" s="111"/>
      <c r="J9921" s="111"/>
      <c r="K9921" s="111"/>
      <c r="L9921" s="111"/>
      <c r="M9921" s="111"/>
      <c r="N9921" s="111"/>
      <c r="O9921" s="112"/>
      <c r="AF9921" s="109"/>
      <c r="AG9921" s="109"/>
      <c r="AH9921" s="109"/>
      <c r="AN9921" s="109"/>
      <c r="AO9921" s="109"/>
      <c r="AP9921" s="109"/>
      <c r="BF9921" s="305"/>
      <c r="BG9921" s="305"/>
      <c r="BJ9921" s="344"/>
      <c r="BK9921" s="344"/>
      <c r="BS9921" s="305"/>
      <c r="BT9921" s="305"/>
      <c r="BU9921" s="305"/>
      <c r="BV9921" s="305"/>
      <c r="BW9921" s="305"/>
      <c r="BX9921" s="305"/>
      <c r="BY9921" s="305"/>
      <c r="BZ9921" s="305"/>
      <c r="CA9921" s="305"/>
      <c r="CE9921" s="110"/>
    </row>
    <row r="9922" spans="9:83" s="108" customFormat="1" x14ac:dyDescent="0.25">
      <c r="I9922" s="111"/>
      <c r="J9922" s="111"/>
      <c r="K9922" s="111"/>
      <c r="L9922" s="111"/>
      <c r="M9922" s="111"/>
      <c r="N9922" s="111"/>
      <c r="O9922" s="112"/>
      <c r="AF9922" s="109"/>
      <c r="AG9922" s="109"/>
      <c r="AH9922" s="109"/>
      <c r="AN9922" s="109"/>
      <c r="AO9922" s="109"/>
      <c r="AP9922" s="109"/>
      <c r="BF9922" s="305"/>
      <c r="BG9922" s="305"/>
      <c r="BJ9922" s="344"/>
      <c r="BK9922" s="344"/>
      <c r="BS9922" s="305"/>
      <c r="BT9922" s="305"/>
      <c r="BU9922" s="305"/>
      <c r="BV9922" s="305"/>
      <c r="BW9922" s="305"/>
      <c r="BX9922" s="305"/>
      <c r="BY9922" s="305"/>
      <c r="BZ9922" s="305"/>
      <c r="CA9922" s="305"/>
      <c r="CE9922" s="110"/>
    </row>
    <row r="9923" spans="9:83" s="108" customFormat="1" x14ac:dyDescent="0.25">
      <c r="I9923" s="111"/>
      <c r="J9923" s="111"/>
      <c r="K9923" s="111"/>
      <c r="L9923" s="111"/>
      <c r="M9923" s="111"/>
      <c r="N9923" s="111"/>
      <c r="O9923" s="112"/>
      <c r="AF9923" s="109"/>
      <c r="AG9923" s="109"/>
      <c r="AH9923" s="109"/>
      <c r="AN9923" s="109"/>
      <c r="AO9923" s="109"/>
      <c r="AP9923" s="109"/>
      <c r="BF9923" s="305"/>
      <c r="BG9923" s="305"/>
      <c r="BJ9923" s="344"/>
      <c r="BK9923" s="344"/>
      <c r="BS9923" s="305"/>
      <c r="BT9923" s="305"/>
      <c r="BU9923" s="305"/>
      <c r="BV9923" s="305"/>
      <c r="BW9923" s="305"/>
      <c r="BX9923" s="305"/>
      <c r="BY9923" s="305"/>
      <c r="BZ9923" s="305"/>
      <c r="CA9923" s="305"/>
      <c r="CE9923" s="110"/>
    </row>
    <row r="9924" spans="9:83" s="108" customFormat="1" x14ac:dyDescent="0.25">
      <c r="I9924" s="111"/>
      <c r="J9924" s="111"/>
      <c r="K9924" s="111"/>
      <c r="L9924" s="111"/>
      <c r="M9924" s="111"/>
      <c r="N9924" s="111"/>
      <c r="O9924" s="112"/>
      <c r="AF9924" s="109"/>
      <c r="AG9924" s="109"/>
      <c r="AH9924" s="109"/>
      <c r="AN9924" s="109"/>
      <c r="AO9924" s="109"/>
      <c r="AP9924" s="109"/>
      <c r="BF9924" s="305"/>
      <c r="BG9924" s="305"/>
      <c r="BJ9924" s="344"/>
      <c r="BK9924" s="344"/>
      <c r="BS9924" s="305"/>
      <c r="BT9924" s="305"/>
      <c r="BU9924" s="305"/>
      <c r="BV9924" s="305"/>
      <c r="BW9924" s="305"/>
      <c r="BX9924" s="305"/>
      <c r="BY9924" s="305"/>
      <c r="BZ9924" s="305"/>
      <c r="CA9924" s="305"/>
      <c r="CE9924" s="110"/>
    </row>
    <row r="9925" spans="9:83" s="108" customFormat="1" x14ac:dyDescent="0.25">
      <c r="I9925" s="111"/>
      <c r="J9925" s="111"/>
      <c r="K9925" s="111"/>
      <c r="L9925" s="111"/>
      <c r="M9925" s="111"/>
      <c r="N9925" s="111"/>
      <c r="O9925" s="112"/>
      <c r="AF9925" s="109"/>
      <c r="AG9925" s="109"/>
      <c r="AH9925" s="109"/>
      <c r="AN9925" s="109"/>
      <c r="AO9925" s="109"/>
      <c r="AP9925" s="109"/>
      <c r="BF9925" s="305"/>
      <c r="BG9925" s="305"/>
      <c r="BJ9925" s="344"/>
      <c r="BK9925" s="344"/>
      <c r="BS9925" s="305"/>
      <c r="BT9925" s="305"/>
      <c r="BU9925" s="305"/>
      <c r="BV9925" s="305"/>
      <c r="BW9925" s="305"/>
      <c r="BX9925" s="305"/>
      <c r="BY9925" s="305"/>
      <c r="BZ9925" s="305"/>
      <c r="CA9925" s="305"/>
      <c r="CE9925" s="110"/>
    </row>
    <row r="9926" spans="9:83" s="108" customFormat="1" x14ac:dyDescent="0.25">
      <c r="I9926" s="111"/>
      <c r="J9926" s="111"/>
      <c r="K9926" s="111"/>
      <c r="L9926" s="111"/>
      <c r="M9926" s="111"/>
      <c r="N9926" s="111"/>
      <c r="O9926" s="112"/>
      <c r="AF9926" s="109"/>
      <c r="AG9926" s="109"/>
      <c r="AH9926" s="109"/>
      <c r="AN9926" s="109"/>
      <c r="AO9926" s="109"/>
      <c r="AP9926" s="109"/>
      <c r="BF9926" s="305"/>
      <c r="BG9926" s="305"/>
      <c r="BJ9926" s="344"/>
      <c r="BK9926" s="344"/>
      <c r="BS9926" s="305"/>
      <c r="BT9926" s="305"/>
      <c r="BU9926" s="305"/>
      <c r="BV9926" s="305"/>
      <c r="BW9926" s="305"/>
      <c r="BX9926" s="305"/>
      <c r="BY9926" s="305"/>
      <c r="BZ9926" s="305"/>
      <c r="CA9926" s="305"/>
      <c r="CE9926" s="110"/>
    </row>
    <row r="9927" spans="9:83" s="108" customFormat="1" x14ac:dyDescent="0.25">
      <c r="I9927" s="111"/>
      <c r="J9927" s="111"/>
      <c r="K9927" s="111"/>
      <c r="L9927" s="111"/>
      <c r="M9927" s="111"/>
      <c r="N9927" s="111"/>
      <c r="O9927" s="112"/>
      <c r="AF9927" s="109"/>
      <c r="AG9927" s="109"/>
      <c r="AH9927" s="109"/>
      <c r="AN9927" s="109"/>
      <c r="AO9927" s="109"/>
      <c r="AP9927" s="109"/>
      <c r="BF9927" s="305"/>
      <c r="BG9927" s="305"/>
      <c r="BJ9927" s="344"/>
      <c r="BK9927" s="344"/>
      <c r="BS9927" s="305"/>
      <c r="BT9927" s="305"/>
      <c r="BU9927" s="305"/>
      <c r="BV9927" s="305"/>
      <c r="BW9927" s="305"/>
      <c r="BX9927" s="305"/>
      <c r="BY9927" s="305"/>
      <c r="BZ9927" s="305"/>
      <c r="CA9927" s="305"/>
      <c r="CE9927" s="110"/>
    </row>
    <row r="9928" spans="9:83" s="108" customFormat="1" x14ac:dyDescent="0.25">
      <c r="I9928" s="111"/>
      <c r="J9928" s="111"/>
      <c r="K9928" s="111"/>
      <c r="L9928" s="111"/>
      <c r="M9928" s="111"/>
      <c r="N9928" s="111"/>
      <c r="O9928" s="112"/>
      <c r="AF9928" s="109"/>
      <c r="AG9928" s="109"/>
      <c r="AH9928" s="109"/>
      <c r="AN9928" s="109"/>
      <c r="AO9928" s="109"/>
      <c r="AP9928" s="109"/>
      <c r="BF9928" s="305"/>
      <c r="BG9928" s="305"/>
      <c r="BJ9928" s="344"/>
      <c r="BK9928" s="344"/>
      <c r="BS9928" s="305"/>
      <c r="BT9928" s="305"/>
      <c r="BU9928" s="305"/>
      <c r="BV9928" s="305"/>
      <c r="BW9928" s="305"/>
      <c r="BX9928" s="305"/>
      <c r="BY9928" s="305"/>
      <c r="BZ9928" s="305"/>
      <c r="CA9928" s="305"/>
      <c r="CE9928" s="110"/>
    </row>
    <row r="9929" spans="9:83" s="108" customFormat="1" x14ac:dyDescent="0.25">
      <c r="I9929" s="111"/>
      <c r="J9929" s="111"/>
      <c r="K9929" s="111"/>
      <c r="L9929" s="111"/>
      <c r="M9929" s="111"/>
      <c r="N9929" s="111"/>
      <c r="O9929" s="112"/>
      <c r="AF9929" s="109"/>
      <c r="AG9929" s="109"/>
      <c r="AH9929" s="109"/>
      <c r="AN9929" s="109"/>
      <c r="AO9929" s="109"/>
      <c r="AP9929" s="109"/>
      <c r="BF9929" s="305"/>
      <c r="BG9929" s="305"/>
      <c r="BJ9929" s="344"/>
      <c r="BK9929" s="344"/>
      <c r="BS9929" s="305"/>
      <c r="BT9929" s="305"/>
      <c r="BU9929" s="305"/>
      <c r="BV9929" s="305"/>
      <c r="BW9929" s="305"/>
      <c r="BX9929" s="305"/>
      <c r="BY9929" s="305"/>
      <c r="BZ9929" s="305"/>
      <c r="CA9929" s="305"/>
      <c r="CE9929" s="110"/>
    </row>
    <row r="9930" spans="9:83" s="108" customFormat="1" x14ac:dyDescent="0.25">
      <c r="I9930" s="111"/>
      <c r="J9930" s="111"/>
      <c r="K9930" s="111"/>
      <c r="L9930" s="111"/>
      <c r="M9930" s="111"/>
      <c r="N9930" s="111"/>
      <c r="O9930" s="112"/>
      <c r="AF9930" s="109"/>
      <c r="AG9930" s="109"/>
      <c r="AH9930" s="109"/>
      <c r="AN9930" s="109"/>
      <c r="AO9930" s="109"/>
      <c r="AP9930" s="109"/>
      <c r="BF9930" s="305"/>
      <c r="BG9930" s="305"/>
      <c r="BJ9930" s="344"/>
      <c r="BK9930" s="344"/>
      <c r="BS9930" s="305"/>
      <c r="BT9930" s="305"/>
      <c r="BU9930" s="305"/>
      <c r="BV9930" s="305"/>
      <c r="BW9930" s="305"/>
      <c r="BX9930" s="305"/>
      <c r="BY9930" s="305"/>
      <c r="BZ9930" s="305"/>
      <c r="CA9930" s="305"/>
      <c r="CE9930" s="110"/>
    </row>
    <row r="9931" spans="9:83" s="108" customFormat="1" x14ac:dyDescent="0.25">
      <c r="I9931" s="111"/>
      <c r="J9931" s="111"/>
      <c r="K9931" s="111"/>
      <c r="L9931" s="111"/>
      <c r="M9931" s="111"/>
      <c r="N9931" s="111"/>
      <c r="O9931" s="112"/>
      <c r="AF9931" s="109"/>
      <c r="AG9931" s="109"/>
      <c r="AH9931" s="109"/>
      <c r="AN9931" s="109"/>
      <c r="AO9931" s="109"/>
      <c r="AP9931" s="109"/>
      <c r="BF9931" s="305"/>
      <c r="BG9931" s="305"/>
      <c r="BJ9931" s="344"/>
      <c r="BK9931" s="344"/>
      <c r="BS9931" s="305"/>
      <c r="BT9931" s="305"/>
      <c r="BU9931" s="305"/>
      <c r="BV9931" s="305"/>
      <c r="BW9931" s="305"/>
      <c r="BX9931" s="305"/>
      <c r="BY9931" s="305"/>
      <c r="BZ9931" s="305"/>
      <c r="CA9931" s="305"/>
      <c r="CE9931" s="110"/>
    </row>
    <row r="9932" spans="9:83" s="108" customFormat="1" x14ac:dyDescent="0.25">
      <c r="I9932" s="111"/>
      <c r="J9932" s="111"/>
      <c r="K9932" s="111"/>
      <c r="L9932" s="111"/>
      <c r="M9932" s="111"/>
      <c r="N9932" s="111"/>
      <c r="O9932" s="112"/>
      <c r="AF9932" s="109"/>
      <c r="AG9932" s="109"/>
      <c r="AH9932" s="109"/>
      <c r="AN9932" s="109"/>
      <c r="AO9932" s="109"/>
      <c r="AP9932" s="109"/>
      <c r="BF9932" s="305"/>
      <c r="BG9932" s="305"/>
      <c r="BJ9932" s="344"/>
      <c r="BK9932" s="344"/>
      <c r="BS9932" s="305"/>
      <c r="BT9932" s="305"/>
      <c r="BU9932" s="305"/>
      <c r="BV9932" s="305"/>
      <c r="BW9932" s="305"/>
      <c r="BX9932" s="305"/>
      <c r="BY9932" s="305"/>
      <c r="BZ9932" s="305"/>
      <c r="CA9932" s="305"/>
      <c r="CE9932" s="110"/>
    </row>
    <row r="9933" spans="9:83" s="108" customFormat="1" x14ac:dyDescent="0.25">
      <c r="I9933" s="111"/>
      <c r="J9933" s="111"/>
      <c r="K9933" s="111"/>
      <c r="L9933" s="111"/>
      <c r="M9933" s="111"/>
      <c r="N9933" s="111"/>
      <c r="O9933" s="112"/>
      <c r="AF9933" s="109"/>
      <c r="AG9933" s="109"/>
      <c r="AH9933" s="109"/>
      <c r="AN9933" s="109"/>
      <c r="AO9933" s="109"/>
      <c r="AP9933" s="109"/>
      <c r="BF9933" s="305"/>
      <c r="BG9933" s="305"/>
      <c r="BJ9933" s="344"/>
      <c r="BK9933" s="344"/>
      <c r="BS9933" s="305"/>
      <c r="BT9933" s="305"/>
      <c r="BU9933" s="305"/>
      <c r="BV9933" s="305"/>
      <c r="BW9933" s="305"/>
      <c r="BX9933" s="305"/>
      <c r="BY9933" s="305"/>
      <c r="BZ9933" s="305"/>
      <c r="CA9933" s="305"/>
      <c r="CE9933" s="110"/>
    </row>
    <row r="9934" spans="9:83" s="108" customFormat="1" x14ac:dyDescent="0.25">
      <c r="I9934" s="111"/>
      <c r="J9934" s="111"/>
      <c r="K9934" s="111"/>
      <c r="L9934" s="111"/>
      <c r="M9934" s="111"/>
      <c r="N9934" s="111"/>
      <c r="O9934" s="112"/>
      <c r="AF9934" s="109"/>
      <c r="AG9934" s="109"/>
      <c r="AH9934" s="109"/>
      <c r="AN9934" s="109"/>
      <c r="AO9934" s="109"/>
      <c r="AP9934" s="109"/>
      <c r="BF9934" s="305"/>
      <c r="BG9934" s="305"/>
      <c r="BJ9934" s="344"/>
      <c r="BK9934" s="344"/>
      <c r="BS9934" s="305"/>
      <c r="BT9934" s="305"/>
      <c r="BU9934" s="305"/>
      <c r="BV9934" s="305"/>
      <c r="BW9934" s="305"/>
      <c r="BX9934" s="305"/>
      <c r="BY9934" s="305"/>
      <c r="BZ9934" s="305"/>
      <c r="CA9934" s="305"/>
      <c r="CE9934" s="110"/>
    </row>
    <row r="9935" spans="9:83" s="108" customFormat="1" x14ac:dyDescent="0.25">
      <c r="I9935" s="111"/>
      <c r="J9935" s="111"/>
      <c r="K9935" s="111"/>
      <c r="L9935" s="111"/>
      <c r="M9935" s="111"/>
      <c r="N9935" s="111"/>
      <c r="O9935" s="112"/>
      <c r="AF9935" s="109"/>
      <c r="AG9935" s="109"/>
      <c r="AH9935" s="109"/>
      <c r="AN9935" s="109"/>
      <c r="AO9935" s="109"/>
      <c r="AP9935" s="109"/>
      <c r="BF9935" s="305"/>
      <c r="BG9935" s="305"/>
      <c r="BJ9935" s="344"/>
      <c r="BK9935" s="344"/>
      <c r="BS9935" s="305"/>
      <c r="BT9935" s="305"/>
      <c r="BU9935" s="305"/>
      <c r="BV9935" s="305"/>
      <c r="BW9935" s="305"/>
      <c r="BX9935" s="305"/>
      <c r="BY9935" s="305"/>
      <c r="BZ9935" s="305"/>
      <c r="CA9935" s="305"/>
      <c r="CE9935" s="110"/>
    </row>
    <row r="9936" spans="9:83" s="108" customFormat="1" x14ac:dyDescent="0.25">
      <c r="I9936" s="111"/>
      <c r="J9936" s="111"/>
      <c r="K9936" s="111"/>
      <c r="L9936" s="111"/>
      <c r="M9936" s="111"/>
      <c r="N9936" s="111"/>
      <c r="O9936" s="112"/>
      <c r="AF9936" s="109"/>
      <c r="AG9936" s="109"/>
      <c r="AH9936" s="109"/>
      <c r="AN9936" s="109"/>
      <c r="AO9936" s="109"/>
      <c r="AP9936" s="109"/>
      <c r="BF9936" s="305"/>
      <c r="BG9936" s="305"/>
      <c r="BJ9936" s="344"/>
      <c r="BK9936" s="344"/>
      <c r="BS9936" s="305"/>
      <c r="BT9936" s="305"/>
      <c r="BU9936" s="305"/>
      <c r="BV9936" s="305"/>
      <c r="BW9936" s="305"/>
      <c r="BX9936" s="305"/>
      <c r="BY9936" s="305"/>
      <c r="BZ9936" s="305"/>
      <c r="CA9936" s="305"/>
      <c r="CE9936" s="110"/>
    </row>
    <row r="9937" spans="9:83" s="108" customFormat="1" x14ac:dyDescent="0.25">
      <c r="I9937" s="111"/>
      <c r="J9937" s="111"/>
      <c r="K9937" s="111"/>
      <c r="L9937" s="111"/>
      <c r="M9937" s="111"/>
      <c r="N9937" s="111"/>
      <c r="O9937" s="112"/>
      <c r="AF9937" s="109"/>
      <c r="AG9937" s="109"/>
      <c r="AH9937" s="109"/>
      <c r="AN9937" s="109"/>
      <c r="AO9937" s="109"/>
      <c r="AP9937" s="109"/>
      <c r="BF9937" s="305"/>
      <c r="BG9937" s="305"/>
      <c r="BJ9937" s="344"/>
      <c r="BK9937" s="344"/>
      <c r="BS9937" s="305"/>
      <c r="BT9937" s="305"/>
      <c r="BU9937" s="305"/>
      <c r="BV9937" s="305"/>
      <c r="BW9937" s="305"/>
      <c r="BX9937" s="305"/>
      <c r="BY9937" s="305"/>
      <c r="BZ9937" s="305"/>
      <c r="CA9937" s="305"/>
      <c r="CE9937" s="110"/>
    </row>
    <row r="9938" spans="9:83" s="108" customFormat="1" x14ac:dyDescent="0.25">
      <c r="I9938" s="111"/>
      <c r="J9938" s="111"/>
      <c r="K9938" s="111"/>
      <c r="L9938" s="111"/>
      <c r="M9938" s="111"/>
      <c r="N9938" s="111"/>
      <c r="O9938" s="112"/>
      <c r="AF9938" s="109"/>
      <c r="AG9938" s="109"/>
      <c r="AH9938" s="109"/>
      <c r="AN9938" s="109"/>
      <c r="AO9938" s="109"/>
      <c r="AP9938" s="109"/>
      <c r="BF9938" s="305"/>
      <c r="BG9938" s="305"/>
      <c r="BJ9938" s="344"/>
      <c r="BK9938" s="344"/>
      <c r="BS9938" s="305"/>
      <c r="BT9938" s="305"/>
      <c r="BU9938" s="305"/>
      <c r="BV9938" s="305"/>
      <c r="BW9938" s="305"/>
      <c r="BX9938" s="305"/>
      <c r="BY9938" s="305"/>
      <c r="BZ9938" s="305"/>
      <c r="CA9938" s="305"/>
      <c r="CE9938" s="110"/>
    </row>
    <row r="9939" spans="9:83" s="108" customFormat="1" x14ac:dyDescent="0.25">
      <c r="I9939" s="111"/>
      <c r="J9939" s="111"/>
      <c r="K9939" s="111"/>
      <c r="L9939" s="111"/>
      <c r="M9939" s="111"/>
      <c r="N9939" s="111"/>
      <c r="O9939" s="112"/>
      <c r="AF9939" s="109"/>
      <c r="AG9939" s="109"/>
      <c r="AH9939" s="109"/>
      <c r="AN9939" s="109"/>
      <c r="AO9939" s="109"/>
      <c r="AP9939" s="109"/>
      <c r="BF9939" s="305"/>
      <c r="BG9939" s="305"/>
      <c r="BJ9939" s="344"/>
      <c r="BK9939" s="344"/>
      <c r="BS9939" s="305"/>
      <c r="BT9939" s="305"/>
      <c r="BU9939" s="305"/>
      <c r="BV9939" s="305"/>
      <c r="BW9939" s="305"/>
      <c r="BX9939" s="305"/>
      <c r="BY9939" s="305"/>
      <c r="BZ9939" s="305"/>
      <c r="CA9939" s="305"/>
      <c r="CE9939" s="110"/>
    </row>
    <row r="9940" spans="9:83" s="108" customFormat="1" x14ac:dyDescent="0.25">
      <c r="I9940" s="111"/>
      <c r="J9940" s="111"/>
      <c r="K9940" s="111"/>
      <c r="L9940" s="111"/>
      <c r="M9940" s="111"/>
      <c r="N9940" s="111"/>
      <c r="O9940" s="112"/>
      <c r="AF9940" s="109"/>
      <c r="AG9940" s="109"/>
      <c r="AH9940" s="109"/>
      <c r="AN9940" s="109"/>
      <c r="AO9940" s="109"/>
      <c r="AP9940" s="109"/>
      <c r="BF9940" s="305"/>
      <c r="BG9940" s="305"/>
      <c r="BJ9940" s="344"/>
      <c r="BK9940" s="344"/>
      <c r="BS9940" s="305"/>
      <c r="BT9940" s="305"/>
      <c r="BU9940" s="305"/>
      <c r="BV9940" s="305"/>
      <c r="BW9940" s="305"/>
      <c r="BX9940" s="305"/>
      <c r="BY9940" s="305"/>
      <c r="BZ9940" s="305"/>
      <c r="CA9940" s="305"/>
      <c r="CE9940" s="110"/>
    </row>
    <row r="9941" spans="9:83" s="108" customFormat="1" x14ac:dyDescent="0.25">
      <c r="I9941" s="111"/>
      <c r="J9941" s="111"/>
      <c r="K9941" s="111"/>
      <c r="L9941" s="111"/>
      <c r="M9941" s="111"/>
      <c r="N9941" s="111"/>
      <c r="O9941" s="112"/>
      <c r="AF9941" s="109"/>
      <c r="AG9941" s="109"/>
      <c r="AH9941" s="109"/>
      <c r="AN9941" s="109"/>
      <c r="AO9941" s="109"/>
      <c r="AP9941" s="109"/>
      <c r="BF9941" s="305"/>
      <c r="BG9941" s="305"/>
      <c r="BJ9941" s="344"/>
      <c r="BK9941" s="344"/>
      <c r="BS9941" s="305"/>
      <c r="BT9941" s="305"/>
      <c r="BU9941" s="305"/>
      <c r="BV9941" s="305"/>
      <c r="BW9941" s="305"/>
      <c r="BX9941" s="305"/>
      <c r="BY9941" s="305"/>
      <c r="BZ9941" s="305"/>
      <c r="CA9941" s="305"/>
      <c r="CE9941" s="110"/>
    </row>
    <row r="9942" spans="9:83" s="108" customFormat="1" x14ac:dyDescent="0.25">
      <c r="I9942" s="111"/>
      <c r="J9942" s="111"/>
      <c r="K9942" s="111"/>
      <c r="L9942" s="111"/>
      <c r="M9942" s="111"/>
      <c r="N9942" s="111"/>
      <c r="O9942" s="112"/>
      <c r="AF9942" s="109"/>
      <c r="AG9942" s="109"/>
      <c r="AH9942" s="109"/>
      <c r="AN9942" s="109"/>
      <c r="AO9942" s="109"/>
      <c r="AP9942" s="109"/>
      <c r="BF9942" s="305"/>
      <c r="BG9942" s="305"/>
      <c r="BJ9942" s="344"/>
      <c r="BK9942" s="344"/>
      <c r="BS9942" s="305"/>
      <c r="BT9942" s="305"/>
      <c r="BU9942" s="305"/>
      <c r="BV9942" s="305"/>
      <c r="BW9942" s="305"/>
      <c r="BX9942" s="305"/>
      <c r="BY9942" s="305"/>
      <c r="BZ9942" s="305"/>
      <c r="CA9942" s="305"/>
      <c r="CE9942" s="110"/>
    </row>
    <row r="9943" spans="9:83" s="108" customFormat="1" x14ac:dyDescent="0.25">
      <c r="I9943" s="111"/>
      <c r="J9943" s="111"/>
      <c r="K9943" s="111"/>
      <c r="L9943" s="111"/>
      <c r="M9943" s="111"/>
      <c r="N9943" s="111"/>
      <c r="O9943" s="112"/>
      <c r="AF9943" s="109"/>
      <c r="AG9943" s="109"/>
      <c r="AH9943" s="109"/>
      <c r="AN9943" s="109"/>
      <c r="AO9943" s="109"/>
      <c r="AP9943" s="109"/>
      <c r="BF9943" s="305"/>
      <c r="BG9943" s="305"/>
      <c r="BJ9943" s="344"/>
      <c r="BK9943" s="344"/>
      <c r="BS9943" s="305"/>
      <c r="BT9943" s="305"/>
      <c r="BU9943" s="305"/>
      <c r="BV9943" s="305"/>
      <c r="BW9943" s="305"/>
      <c r="BX9943" s="305"/>
      <c r="BY9943" s="305"/>
      <c r="BZ9943" s="305"/>
      <c r="CA9943" s="305"/>
      <c r="CE9943" s="110"/>
    </row>
    <row r="9944" spans="9:83" s="108" customFormat="1" x14ac:dyDescent="0.25">
      <c r="I9944" s="111"/>
      <c r="J9944" s="111"/>
      <c r="K9944" s="111"/>
      <c r="L9944" s="111"/>
      <c r="M9944" s="111"/>
      <c r="N9944" s="111"/>
      <c r="O9944" s="112"/>
      <c r="AF9944" s="109"/>
      <c r="AG9944" s="109"/>
      <c r="AH9944" s="109"/>
      <c r="AN9944" s="109"/>
      <c r="AO9944" s="109"/>
      <c r="AP9944" s="109"/>
      <c r="BF9944" s="305"/>
      <c r="BG9944" s="305"/>
      <c r="BJ9944" s="344"/>
      <c r="BK9944" s="344"/>
      <c r="BS9944" s="305"/>
      <c r="BT9944" s="305"/>
      <c r="BU9944" s="305"/>
      <c r="BV9944" s="305"/>
      <c r="BW9944" s="305"/>
      <c r="BX9944" s="305"/>
      <c r="BY9944" s="305"/>
      <c r="BZ9944" s="305"/>
      <c r="CA9944" s="305"/>
      <c r="CE9944" s="110"/>
    </row>
    <row r="9945" spans="9:83" s="108" customFormat="1" x14ac:dyDescent="0.25">
      <c r="I9945" s="111"/>
      <c r="J9945" s="111"/>
      <c r="K9945" s="111"/>
      <c r="L9945" s="111"/>
      <c r="M9945" s="111"/>
      <c r="N9945" s="111"/>
      <c r="O9945" s="112"/>
      <c r="AF9945" s="109"/>
      <c r="AG9945" s="109"/>
      <c r="AH9945" s="109"/>
      <c r="AN9945" s="109"/>
      <c r="AO9945" s="109"/>
      <c r="AP9945" s="109"/>
      <c r="BF9945" s="305"/>
      <c r="BG9945" s="305"/>
      <c r="BJ9945" s="344"/>
      <c r="BK9945" s="344"/>
      <c r="BS9945" s="305"/>
      <c r="BT9945" s="305"/>
      <c r="BU9945" s="305"/>
      <c r="BV9945" s="305"/>
      <c r="BW9945" s="305"/>
      <c r="BX9945" s="305"/>
      <c r="BY9945" s="305"/>
      <c r="BZ9945" s="305"/>
      <c r="CA9945" s="305"/>
      <c r="CE9945" s="110"/>
    </row>
    <row r="9946" spans="9:83" s="108" customFormat="1" x14ac:dyDescent="0.25">
      <c r="I9946" s="111"/>
      <c r="J9946" s="111"/>
      <c r="K9946" s="111"/>
      <c r="L9946" s="111"/>
      <c r="M9946" s="111"/>
      <c r="N9946" s="111"/>
      <c r="O9946" s="112"/>
      <c r="AF9946" s="109"/>
      <c r="AG9946" s="109"/>
      <c r="AH9946" s="109"/>
      <c r="AN9946" s="109"/>
      <c r="AO9946" s="109"/>
      <c r="AP9946" s="109"/>
      <c r="BF9946" s="305"/>
      <c r="BG9946" s="305"/>
      <c r="BJ9946" s="344"/>
      <c r="BK9946" s="344"/>
      <c r="BS9946" s="305"/>
      <c r="BT9946" s="305"/>
      <c r="BU9946" s="305"/>
      <c r="BV9946" s="305"/>
      <c r="BW9946" s="305"/>
      <c r="BX9946" s="305"/>
      <c r="BY9946" s="305"/>
      <c r="BZ9946" s="305"/>
      <c r="CA9946" s="305"/>
      <c r="CE9946" s="110"/>
    </row>
    <row r="9947" spans="9:83" s="108" customFormat="1" x14ac:dyDescent="0.25">
      <c r="I9947" s="111"/>
      <c r="J9947" s="111"/>
      <c r="K9947" s="111"/>
      <c r="L9947" s="111"/>
      <c r="M9947" s="111"/>
      <c r="N9947" s="111"/>
      <c r="O9947" s="112"/>
      <c r="AF9947" s="109"/>
      <c r="AG9947" s="109"/>
      <c r="AH9947" s="109"/>
      <c r="AN9947" s="109"/>
      <c r="AO9947" s="109"/>
      <c r="AP9947" s="109"/>
      <c r="BF9947" s="305"/>
      <c r="BG9947" s="305"/>
      <c r="BJ9947" s="344"/>
      <c r="BK9947" s="344"/>
      <c r="BS9947" s="305"/>
      <c r="BT9947" s="305"/>
      <c r="BU9947" s="305"/>
      <c r="BV9947" s="305"/>
      <c r="BW9947" s="305"/>
      <c r="BX9947" s="305"/>
      <c r="BY9947" s="305"/>
      <c r="BZ9947" s="305"/>
      <c r="CA9947" s="305"/>
      <c r="CE9947" s="110"/>
    </row>
    <row r="9948" spans="9:83" s="108" customFormat="1" x14ac:dyDescent="0.25">
      <c r="I9948" s="111"/>
      <c r="J9948" s="111"/>
      <c r="K9948" s="111"/>
      <c r="L9948" s="111"/>
      <c r="M9948" s="111"/>
      <c r="N9948" s="111"/>
      <c r="O9948" s="112"/>
      <c r="AF9948" s="109"/>
      <c r="AG9948" s="109"/>
      <c r="AH9948" s="109"/>
      <c r="AN9948" s="109"/>
      <c r="AO9948" s="109"/>
      <c r="AP9948" s="109"/>
      <c r="BF9948" s="305"/>
      <c r="BG9948" s="305"/>
      <c r="BJ9948" s="344"/>
      <c r="BK9948" s="344"/>
      <c r="BS9948" s="305"/>
      <c r="BT9948" s="305"/>
      <c r="BU9948" s="305"/>
      <c r="BV9948" s="305"/>
      <c r="BW9948" s="305"/>
      <c r="BX9948" s="305"/>
      <c r="BY9948" s="305"/>
      <c r="BZ9948" s="305"/>
      <c r="CA9948" s="305"/>
      <c r="CE9948" s="110"/>
    </row>
    <row r="9949" spans="9:83" s="108" customFormat="1" x14ac:dyDescent="0.25">
      <c r="I9949" s="111"/>
      <c r="J9949" s="111"/>
      <c r="K9949" s="111"/>
      <c r="L9949" s="111"/>
      <c r="M9949" s="111"/>
      <c r="N9949" s="111"/>
      <c r="O9949" s="112"/>
      <c r="AF9949" s="109"/>
      <c r="AG9949" s="109"/>
      <c r="AH9949" s="109"/>
      <c r="AN9949" s="109"/>
      <c r="AO9949" s="109"/>
      <c r="AP9949" s="109"/>
      <c r="BF9949" s="305"/>
      <c r="BG9949" s="305"/>
      <c r="BJ9949" s="344"/>
      <c r="BK9949" s="344"/>
      <c r="BS9949" s="305"/>
      <c r="BT9949" s="305"/>
      <c r="BU9949" s="305"/>
      <c r="BV9949" s="305"/>
      <c r="BW9949" s="305"/>
      <c r="BX9949" s="305"/>
      <c r="BY9949" s="305"/>
      <c r="BZ9949" s="305"/>
      <c r="CA9949" s="305"/>
      <c r="CE9949" s="110"/>
    </row>
    <row r="9950" spans="9:83" s="108" customFormat="1" x14ac:dyDescent="0.25">
      <c r="I9950" s="111"/>
      <c r="J9950" s="111"/>
      <c r="K9950" s="111"/>
      <c r="L9950" s="111"/>
      <c r="M9950" s="111"/>
      <c r="N9950" s="111"/>
      <c r="O9950" s="112"/>
      <c r="AF9950" s="109"/>
      <c r="AG9950" s="109"/>
      <c r="AH9950" s="109"/>
      <c r="AN9950" s="109"/>
      <c r="AO9950" s="109"/>
      <c r="AP9950" s="109"/>
      <c r="BF9950" s="305"/>
      <c r="BG9950" s="305"/>
      <c r="BJ9950" s="344"/>
      <c r="BK9950" s="344"/>
      <c r="BS9950" s="305"/>
      <c r="BT9950" s="305"/>
      <c r="BU9950" s="305"/>
      <c r="BV9950" s="305"/>
      <c r="BW9950" s="305"/>
      <c r="BX9950" s="305"/>
      <c r="BY9950" s="305"/>
      <c r="BZ9950" s="305"/>
      <c r="CA9950" s="305"/>
      <c r="CE9950" s="110"/>
    </row>
    <row r="9951" spans="9:83" s="108" customFormat="1" x14ac:dyDescent="0.25">
      <c r="I9951" s="111"/>
      <c r="J9951" s="111"/>
      <c r="K9951" s="111"/>
      <c r="L9951" s="111"/>
      <c r="M9951" s="111"/>
      <c r="N9951" s="111"/>
      <c r="O9951" s="112"/>
      <c r="AF9951" s="109"/>
      <c r="AG9951" s="109"/>
      <c r="AH9951" s="109"/>
      <c r="AN9951" s="109"/>
      <c r="AO9951" s="109"/>
      <c r="AP9951" s="109"/>
      <c r="BF9951" s="305"/>
      <c r="BG9951" s="305"/>
      <c r="BJ9951" s="344"/>
      <c r="BK9951" s="344"/>
      <c r="BS9951" s="305"/>
      <c r="BT9951" s="305"/>
      <c r="BU9951" s="305"/>
      <c r="BV9951" s="305"/>
      <c r="BW9951" s="305"/>
      <c r="BX9951" s="305"/>
      <c r="BY9951" s="305"/>
      <c r="BZ9951" s="305"/>
      <c r="CA9951" s="305"/>
      <c r="CE9951" s="110"/>
    </row>
    <row r="9952" spans="9:83" s="108" customFormat="1" x14ac:dyDescent="0.25">
      <c r="I9952" s="111"/>
      <c r="J9952" s="111"/>
      <c r="K9952" s="111"/>
      <c r="L9952" s="111"/>
      <c r="M9952" s="111"/>
      <c r="N9952" s="111"/>
      <c r="O9952" s="112"/>
      <c r="AF9952" s="109"/>
      <c r="AG9952" s="109"/>
      <c r="AH9952" s="109"/>
      <c r="AN9952" s="109"/>
      <c r="AO9952" s="109"/>
      <c r="AP9952" s="109"/>
      <c r="BF9952" s="305"/>
      <c r="BG9952" s="305"/>
      <c r="BJ9952" s="344"/>
      <c r="BK9952" s="344"/>
      <c r="BS9952" s="305"/>
      <c r="BT9952" s="305"/>
      <c r="BU9952" s="305"/>
      <c r="BV9952" s="305"/>
      <c r="BW9952" s="305"/>
      <c r="BX9952" s="305"/>
      <c r="BY9952" s="305"/>
      <c r="BZ9952" s="305"/>
      <c r="CA9952" s="305"/>
      <c r="CE9952" s="110"/>
    </row>
    <row r="9953" spans="9:83" s="108" customFormat="1" x14ac:dyDescent="0.25">
      <c r="I9953" s="111"/>
      <c r="J9953" s="111"/>
      <c r="K9953" s="111"/>
      <c r="L9953" s="111"/>
      <c r="M9953" s="111"/>
      <c r="N9953" s="111"/>
      <c r="O9953" s="112"/>
      <c r="AF9953" s="109"/>
      <c r="AG9953" s="109"/>
      <c r="AH9953" s="109"/>
      <c r="AN9953" s="109"/>
      <c r="AO9953" s="109"/>
      <c r="AP9953" s="109"/>
      <c r="BF9953" s="305"/>
      <c r="BG9953" s="305"/>
      <c r="BJ9953" s="344"/>
      <c r="BK9953" s="344"/>
      <c r="BS9953" s="305"/>
      <c r="BT9953" s="305"/>
      <c r="BU9953" s="305"/>
      <c r="BV9953" s="305"/>
      <c r="BW9953" s="305"/>
      <c r="BX9953" s="305"/>
      <c r="BY9953" s="305"/>
      <c r="BZ9953" s="305"/>
      <c r="CA9953" s="305"/>
      <c r="CE9953" s="110"/>
    </row>
    <row r="9954" spans="9:83" s="108" customFormat="1" x14ac:dyDescent="0.25">
      <c r="I9954" s="111"/>
      <c r="J9954" s="111"/>
      <c r="K9954" s="111"/>
      <c r="L9954" s="111"/>
      <c r="M9954" s="111"/>
      <c r="N9954" s="111"/>
      <c r="O9954" s="112"/>
      <c r="AF9954" s="109"/>
      <c r="AG9954" s="109"/>
      <c r="AH9954" s="109"/>
      <c r="AN9954" s="109"/>
      <c r="AO9954" s="109"/>
      <c r="AP9954" s="109"/>
      <c r="BF9954" s="305"/>
      <c r="BG9954" s="305"/>
      <c r="BJ9954" s="344"/>
      <c r="BK9954" s="344"/>
      <c r="BS9954" s="305"/>
      <c r="BT9954" s="305"/>
      <c r="BU9954" s="305"/>
      <c r="BV9954" s="305"/>
      <c r="BW9954" s="305"/>
      <c r="BX9954" s="305"/>
      <c r="BY9954" s="305"/>
      <c r="BZ9954" s="305"/>
      <c r="CA9954" s="305"/>
      <c r="CE9954" s="110"/>
    </row>
    <row r="9955" spans="9:83" s="108" customFormat="1" x14ac:dyDescent="0.25">
      <c r="I9955" s="111"/>
      <c r="J9955" s="111"/>
      <c r="K9955" s="111"/>
      <c r="L9955" s="111"/>
      <c r="M9955" s="111"/>
      <c r="N9955" s="111"/>
      <c r="O9955" s="112"/>
      <c r="AF9955" s="109"/>
      <c r="AG9955" s="109"/>
      <c r="AH9955" s="109"/>
      <c r="AN9955" s="109"/>
      <c r="AO9955" s="109"/>
      <c r="AP9955" s="109"/>
      <c r="BF9955" s="305"/>
      <c r="BG9955" s="305"/>
      <c r="BJ9955" s="344"/>
      <c r="BK9955" s="344"/>
      <c r="BS9955" s="305"/>
      <c r="BT9955" s="305"/>
      <c r="BU9955" s="305"/>
      <c r="BV9955" s="305"/>
      <c r="BW9955" s="305"/>
      <c r="BX9955" s="305"/>
      <c r="BY9955" s="305"/>
      <c r="BZ9955" s="305"/>
      <c r="CA9955" s="305"/>
      <c r="CE9955" s="110"/>
    </row>
    <row r="9956" spans="9:83" s="108" customFormat="1" x14ac:dyDescent="0.25">
      <c r="I9956" s="111"/>
      <c r="J9956" s="111"/>
      <c r="K9956" s="111"/>
      <c r="L9956" s="111"/>
      <c r="M9956" s="111"/>
      <c r="N9956" s="111"/>
      <c r="O9956" s="112"/>
      <c r="AF9956" s="109"/>
      <c r="AG9956" s="109"/>
      <c r="AH9956" s="109"/>
      <c r="AN9956" s="109"/>
      <c r="AO9956" s="109"/>
      <c r="AP9956" s="109"/>
      <c r="BF9956" s="305"/>
      <c r="BG9956" s="305"/>
      <c r="BJ9956" s="344"/>
      <c r="BK9956" s="344"/>
      <c r="BS9956" s="305"/>
      <c r="BT9956" s="305"/>
      <c r="BU9956" s="305"/>
      <c r="BV9956" s="305"/>
      <c r="BW9956" s="305"/>
      <c r="BX9956" s="305"/>
      <c r="BY9956" s="305"/>
      <c r="BZ9956" s="305"/>
      <c r="CA9956" s="305"/>
      <c r="CE9956" s="110"/>
    </row>
    <row r="9957" spans="9:83" s="108" customFormat="1" x14ac:dyDescent="0.25">
      <c r="I9957" s="111"/>
      <c r="J9957" s="111"/>
      <c r="K9957" s="111"/>
      <c r="L9957" s="111"/>
      <c r="M9957" s="111"/>
      <c r="N9957" s="111"/>
      <c r="O9957" s="112"/>
      <c r="AF9957" s="109"/>
      <c r="AG9957" s="109"/>
      <c r="AH9957" s="109"/>
      <c r="AN9957" s="109"/>
      <c r="AO9957" s="109"/>
      <c r="AP9957" s="109"/>
      <c r="BF9957" s="305"/>
      <c r="BG9957" s="305"/>
      <c r="BJ9957" s="344"/>
      <c r="BK9957" s="344"/>
      <c r="BS9957" s="305"/>
      <c r="BT9957" s="305"/>
      <c r="BU9957" s="305"/>
      <c r="BV9957" s="305"/>
      <c r="BW9957" s="305"/>
      <c r="BX9957" s="305"/>
      <c r="BY9957" s="305"/>
      <c r="BZ9957" s="305"/>
      <c r="CA9957" s="305"/>
      <c r="CE9957" s="110"/>
    </row>
    <row r="9958" spans="9:83" s="108" customFormat="1" x14ac:dyDescent="0.25">
      <c r="I9958" s="111"/>
      <c r="J9958" s="111"/>
      <c r="K9958" s="111"/>
      <c r="L9958" s="111"/>
      <c r="M9958" s="111"/>
      <c r="N9958" s="111"/>
      <c r="O9958" s="112"/>
      <c r="AF9958" s="109"/>
      <c r="AG9958" s="109"/>
      <c r="AH9958" s="109"/>
      <c r="AN9958" s="109"/>
      <c r="AO9958" s="109"/>
      <c r="AP9958" s="109"/>
      <c r="BF9958" s="305"/>
      <c r="BG9958" s="305"/>
      <c r="BJ9958" s="344"/>
      <c r="BK9958" s="344"/>
      <c r="BS9958" s="305"/>
      <c r="BT9958" s="305"/>
      <c r="BU9958" s="305"/>
      <c r="BV9958" s="305"/>
      <c r="BW9958" s="305"/>
      <c r="BX9958" s="305"/>
      <c r="BY9958" s="305"/>
      <c r="BZ9958" s="305"/>
      <c r="CA9958" s="305"/>
      <c r="CE9958" s="110"/>
    </row>
    <row r="9959" spans="9:83" s="108" customFormat="1" x14ac:dyDescent="0.25">
      <c r="I9959" s="111"/>
      <c r="J9959" s="111"/>
      <c r="K9959" s="111"/>
      <c r="L9959" s="111"/>
      <c r="M9959" s="111"/>
      <c r="N9959" s="111"/>
      <c r="O9959" s="112"/>
      <c r="AF9959" s="109"/>
      <c r="AG9959" s="109"/>
      <c r="AH9959" s="109"/>
      <c r="AN9959" s="109"/>
      <c r="AO9959" s="109"/>
      <c r="AP9959" s="109"/>
      <c r="BF9959" s="305"/>
      <c r="BG9959" s="305"/>
      <c r="BJ9959" s="344"/>
      <c r="BK9959" s="344"/>
      <c r="BS9959" s="305"/>
      <c r="BT9959" s="305"/>
      <c r="BU9959" s="305"/>
      <c r="BV9959" s="305"/>
      <c r="BW9959" s="305"/>
      <c r="BX9959" s="305"/>
      <c r="BY9959" s="305"/>
      <c r="BZ9959" s="305"/>
      <c r="CA9959" s="305"/>
      <c r="CE9959" s="110"/>
    </row>
    <row r="9960" spans="9:83" s="108" customFormat="1" x14ac:dyDescent="0.25">
      <c r="I9960" s="111"/>
      <c r="J9960" s="111"/>
      <c r="K9960" s="111"/>
      <c r="L9960" s="111"/>
      <c r="M9960" s="111"/>
      <c r="N9960" s="111"/>
      <c r="O9960" s="112"/>
      <c r="AF9960" s="109"/>
      <c r="AG9960" s="109"/>
      <c r="AH9960" s="109"/>
      <c r="AN9960" s="109"/>
      <c r="AO9960" s="109"/>
      <c r="AP9960" s="109"/>
      <c r="BF9960" s="305"/>
      <c r="BG9960" s="305"/>
      <c r="BJ9960" s="344"/>
      <c r="BK9960" s="344"/>
      <c r="BS9960" s="305"/>
      <c r="BT9960" s="305"/>
      <c r="BU9960" s="305"/>
      <c r="BV9960" s="305"/>
      <c r="BW9960" s="305"/>
      <c r="BX9960" s="305"/>
      <c r="BY9960" s="305"/>
      <c r="BZ9960" s="305"/>
      <c r="CA9960" s="305"/>
      <c r="CE9960" s="110"/>
    </row>
    <row r="9961" spans="9:83" s="108" customFormat="1" x14ac:dyDescent="0.25">
      <c r="I9961" s="111"/>
      <c r="J9961" s="111"/>
      <c r="K9961" s="111"/>
      <c r="L9961" s="111"/>
      <c r="M9961" s="111"/>
      <c r="N9961" s="111"/>
      <c r="O9961" s="112"/>
      <c r="AF9961" s="109"/>
      <c r="AG9961" s="109"/>
      <c r="AH9961" s="109"/>
      <c r="AN9961" s="109"/>
      <c r="AO9961" s="109"/>
      <c r="AP9961" s="109"/>
      <c r="BF9961" s="305"/>
      <c r="BG9961" s="305"/>
      <c r="BJ9961" s="344"/>
      <c r="BK9961" s="344"/>
      <c r="BS9961" s="305"/>
      <c r="BT9961" s="305"/>
      <c r="BU9961" s="305"/>
      <c r="BV9961" s="305"/>
      <c r="BW9961" s="305"/>
      <c r="BX9961" s="305"/>
      <c r="BY9961" s="305"/>
      <c r="BZ9961" s="305"/>
      <c r="CA9961" s="305"/>
      <c r="CE9961" s="110"/>
    </row>
    <row r="9962" spans="9:83" s="108" customFormat="1" x14ac:dyDescent="0.25">
      <c r="I9962" s="111"/>
      <c r="J9962" s="111"/>
      <c r="K9962" s="111"/>
      <c r="L9962" s="111"/>
      <c r="M9962" s="111"/>
      <c r="N9962" s="111"/>
      <c r="O9962" s="112"/>
      <c r="AF9962" s="109"/>
      <c r="AG9962" s="109"/>
      <c r="AH9962" s="109"/>
      <c r="AN9962" s="109"/>
      <c r="AO9962" s="109"/>
      <c r="AP9962" s="109"/>
      <c r="BF9962" s="305"/>
      <c r="BG9962" s="305"/>
      <c r="BJ9962" s="344"/>
      <c r="BK9962" s="344"/>
      <c r="BS9962" s="305"/>
      <c r="BT9962" s="305"/>
      <c r="BU9962" s="305"/>
      <c r="BV9962" s="305"/>
      <c r="BW9962" s="305"/>
      <c r="BX9962" s="305"/>
      <c r="BY9962" s="305"/>
      <c r="BZ9962" s="305"/>
      <c r="CA9962" s="305"/>
      <c r="CE9962" s="110"/>
    </row>
    <row r="9963" spans="9:83" s="108" customFormat="1" x14ac:dyDescent="0.25">
      <c r="I9963" s="111"/>
      <c r="J9963" s="111"/>
      <c r="K9963" s="111"/>
      <c r="L9963" s="111"/>
      <c r="M9963" s="111"/>
      <c r="N9963" s="111"/>
      <c r="O9963" s="112"/>
      <c r="AF9963" s="109"/>
      <c r="AG9963" s="109"/>
      <c r="AH9963" s="109"/>
      <c r="AN9963" s="109"/>
      <c r="AO9963" s="109"/>
      <c r="AP9963" s="109"/>
      <c r="BF9963" s="305"/>
      <c r="BG9963" s="305"/>
      <c r="BJ9963" s="344"/>
      <c r="BK9963" s="344"/>
      <c r="BS9963" s="305"/>
      <c r="BT9963" s="305"/>
      <c r="BU9963" s="305"/>
      <c r="BV9963" s="305"/>
      <c r="BW9963" s="305"/>
      <c r="BX9963" s="305"/>
      <c r="BY9963" s="305"/>
      <c r="BZ9963" s="305"/>
      <c r="CA9963" s="305"/>
      <c r="CE9963" s="110"/>
    </row>
    <row r="9964" spans="9:83" s="108" customFormat="1" x14ac:dyDescent="0.25">
      <c r="I9964" s="111"/>
      <c r="J9964" s="111"/>
      <c r="K9964" s="111"/>
      <c r="L9964" s="111"/>
      <c r="M9964" s="111"/>
      <c r="N9964" s="111"/>
      <c r="O9964" s="112"/>
      <c r="AF9964" s="109"/>
      <c r="AG9964" s="109"/>
      <c r="AH9964" s="109"/>
      <c r="AN9964" s="109"/>
      <c r="AO9964" s="109"/>
      <c r="AP9964" s="109"/>
      <c r="BF9964" s="305"/>
      <c r="BG9964" s="305"/>
      <c r="BJ9964" s="344"/>
      <c r="BK9964" s="344"/>
      <c r="BS9964" s="305"/>
      <c r="BT9964" s="305"/>
      <c r="BU9964" s="305"/>
      <c r="BV9964" s="305"/>
      <c r="BW9964" s="305"/>
      <c r="BX9964" s="305"/>
      <c r="BY9964" s="305"/>
      <c r="BZ9964" s="305"/>
      <c r="CA9964" s="305"/>
      <c r="CE9964" s="110"/>
    </row>
    <row r="9965" spans="9:83" s="108" customFormat="1" x14ac:dyDescent="0.25">
      <c r="I9965" s="111"/>
      <c r="J9965" s="111"/>
      <c r="K9965" s="111"/>
      <c r="L9965" s="111"/>
      <c r="M9965" s="111"/>
      <c r="N9965" s="111"/>
      <c r="O9965" s="112"/>
      <c r="AF9965" s="109"/>
      <c r="AG9965" s="109"/>
      <c r="AH9965" s="109"/>
      <c r="AN9965" s="109"/>
      <c r="AO9965" s="109"/>
      <c r="AP9965" s="109"/>
      <c r="BF9965" s="305"/>
      <c r="BG9965" s="305"/>
      <c r="BJ9965" s="344"/>
      <c r="BK9965" s="344"/>
      <c r="BS9965" s="305"/>
      <c r="BT9965" s="305"/>
      <c r="BU9965" s="305"/>
      <c r="BV9965" s="305"/>
      <c r="BW9965" s="305"/>
      <c r="BX9965" s="305"/>
      <c r="BY9965" s="305"/>
      <c r="BZ9965" s="305"/>
      <c r="CA9965" s="305"/>
      <c r="CE9965" s="110"/>
    </row>
    <row r="9966" spans="9:83" s="108" customFormat="1" x14ac:dyDescent="0.25">
      <c r="I9966" s="111"/>
      <c r="J9966" s="111"/>
      <c r="K9966" s="111"/>
      <c r="L9966" s="111"/>
      <c r="M9966" s="111"/>
      <c r="N9966" s="111"/>
      <c r="O9966" s="112"/>
      <c r="AF9966" s="109"/>
      <c r="AG9966" s="109"/>
      <c r="AH9966" s="109"/>
      <c r="AN9966" s="109"/>
      <c r="AO9966" s="109"/>
      <c r="AP9966" s="109"/>
      <c r="BF9966" s="305"/>
      <c r="BG9966" s="305"/>
      <c r="BJ9966" s="344"/>
      <c r="BK9966" s="344"/>
      <c r="BS9966" s="305"/>
      <c r="BT9966" s="305"/>
      <c r="BU9966" s="305"/>
      <c r="BV9966" s="305"/>
      <c r="BW9966" s="305"/>
      <c r="BX9966" s="305"/>
      <c r="BY9966" s="305"/>
      <c r="BZ9966" s="305"/>
      <c r="CA9966" s="305"/>
      <c r="CE9966" s="110"/>
    </row>
    <row r="9967" spans="9:83" s="108" customFormat="1" x14ac:dyDescent="0.25">
      <c r="I9967" s="111"/>
      <c r="J9967" s="111"/>
      <c r="K9967" s="111"/>
      <c r="L9967" s="111"/>
      <c r="M9967" s="111"/>
      <c r="N9967" s="111"/>
      <c r="O9967" s="112"/>
      <c r="AF9967" s="109"/>
      <c r="AG9967" s="109"/>
      <c r="AH9967" s="109"/>
      <c r="AN9967" s="109"/>
      <c r="AO9967" s="109"/>
      <c r="AP9967" s="109"/>
      <c r="BF9967" s="305"/>
      <c r="BG9967" s="305"/>
      <c r="BJ9967" s="344"/>
      <c r="BK9967" s="344"/>
      <c r="BS9967" s="305"/>
      <c r="BT9967" s="305"/>
      <c r="BU9967" s="305"/>
      <c r="BV9967" s="305"/>
      <c r="BW9967" s="305"/>
      <c r="BX9967" s="305"/>
      <c r="BY9967" s="305"/>
      <c r="BZ9967" s="305"/>
      <c r="CA9967" s="305"/>
      <c r="CE9967" s="110"/>
    </row>
    <row r="9968" spans="9:83" s="108" customFormat="1" x14ac:dyDescent="0.25">
      <c r="I9968" s="111"/>
      <c r="J9968" s="111"/>
      <c r="K9968" s="111"/>
      <c r="L9968" s="111"/>
      <c r="M9968" s="111"/>
      <c r="N9968" s="111"/>
      <c r="O9968" s="112"/>
      <c r="AF9968" s="109"/>
      <c r="AG9968" s="109"/>
      <c r="AH9968" s="109"/>
      <c r="AN9968" s="109"/>
      <c r="AO9968" s="109"/>
      <c r="AP9968" s="109"/>
      <c r="BF9968" s="305"/>
      <c r="BG9968" s="305"/>
      <c r="BJ9968" s="344"/>
      <c r="BK9968" s="344"/>
      <c r="BS9968" s="305"/>
      <c r="BT9968" s="305"/>
      <c r="BU9968" s="305"/>
      <c r="BV9968" s="305"/>
      <c r="BW9968" s="305"/>
      <c r="BX9968" s="305"/>
      <c r="BY9968" s="305"/>
      <c r="BZ9968" s="305"/>
      <c r="CA9968" s="305"/>
      <c r="CE9968" s="110"/>
    </row>
    <row r="9969" spans="9:83" s="108" customFormat="1" x14ac:dyDescent="0.25">
      <c r="I9969" s="111"/>
      <c r="J9969" s="111"/>
      <c r="K9969" s="111"/>
      <c r="L9969" s="111"/>
      <c r="M9969" s="111"/>
      <c r="N9969" s="111"/>
      <c r="O9969" s="112"/>
      <c r="AF9969" s="109"/>
      <c r="AG9969" s="109"/>
      <c r="AH9969" s="109"/>
      <c r="AN9969" s="109"/>
      <c r="AO9969" s="109"/>
      <c r="AP9969" s="109"/>
      <c r="BF9969" s="305"/>
      <c r="BG9969" s="305"/>
      <c r="BJ9969" s="344"/>
      <c r="BK9969" s="344"/>
      <c r="BS9969" s="305"/>
      <c r="BT9969" s="305"/>
      <c r="BU9969" s="305"/>
      <c r="BV9969" s="305"/>
      <c r="BW9969" s="305"/>
      <c r="BX9969" s="305"/>
      <c r="BY9969" s="305"/>
      <c r="BZ9969" s="305"/>
      <c r="CA9969" s="305"/>
      <c r="CE9969" s="110"/>
    </row>
    <row r="9970" spans="9:83" s="108" customFormat="1" x14ac:dyDescent="0.25">
      <c r="I9970" s="111"/>
      <c r="J9970" s="111"/>
      <c r="K9970" s="111"/>
      <c r="L9970" s="111"/>
      <c r="M9970" s="111"/>
      <c r="N9970" s="111"/>
      <c r="O9970" s="112"/>
      <c r="AF9970" s="109"/>
      <c r="AG9970" s="109"/>
      <c r="AH9970" s="109"/>
      <c r="AN9970" s="109"/>
      <c r="AO9970" s="109"/>
      <c r="AP9970" s="109"/>
      <c r="BF9970" s="305"/>
      <c r="BG9970" s="305"/>
      <c r="BJ9970" s="344"/>
      <c r="BK9970" s="344"/>
      <c r="BS9970" s="305"/>
      <c r="BT9970" s="305"/>
      <c r="BU9970" s="305"/>
      <c r="BV9970" s="305"/>
      <c r="BW9970" s="305"/>
      <c r="BX9970" s="305"/>
      <c r="BY9970" s="305"/>
      <c r="BZ9970" s="305"/>
      <c r="CA9970" s="305"/>
      <c r="CE9970" s="110"/>
    </row>
    <row r="9971" spans="9:83" s="108" customFormat="1" x14ac:dyDescent="0.25">
      <c r="I9971" s="111"/>
      <c r="J9971" s="111"/>
      <c r="K9971" s="111"/>
      <c r="L9971" s="111"/>
      <c r="M9971" s="111"/>
      <c r="N9971" s="111"/>
      <c r="O9971" s="112"/>
      <c r="AF9971" s="109"/>
      <c r="AG9971" s="109"/>
      <c r="AH9971" s="109"/>
      <c r="AN9971" s="109"/>
      <c r="AO9971" s="109"/>
      <c r="AP9971" s="109"/>
      <c r="BF9971" s="305"/>
      <c r="BG9971" s="305"/>
      <c r="BJ9971" s="344"/>
      <c r="BK9971" s="344"/>
      <c r="BS9971" s="305"/>
      <c r="BT9971" s="305"/>
      <c r="BU9971" s="305"/>
      <c r="BV9971" s="305"/>
      <c r="BW9971" s="305"/>
      <c r="BX9971" s="305"/>
      <c r="BY9971" s="305"/>
      <c r="BZ9971" s="305"/>
      <c r="CA9971" s="305"/>
      <c r="CE9971" s="110"/>
    </row>
    <row r="9972" spans="9:83" s="108" customFormat="1" x14ac:dyDescent="0.25">
      <c r="I9972" s="111"/>
      <c r="J9972" s="111"/>
      <c r="K9972" s="111"/>
      <c r="L9972" s="111"/>
      <c r="M9972" s="111"/>
      <c r="N9972" s="111"/>
      <c r="O9972" s="112"/>
      <c r="AF9972" s="109"/>
      <c r="AG9972" s="109"/>
      <c r="AH9972" s="109"/>
      <c r="AN9972" s="109"/>
      <c r="AO9972" s="109"/>
      <c r="AP9972" s="109"/>
      <c r="BF9972" s="305"/>
      <c r="BG9972" s="305"/>
      <c r="BJ9972" s="344"/>
      <c r="BK9972" s="344"/>
      <c r="BS9972" s="305"/>
      <c r="BT9972" s="305"/>
      <c r="BU9972" s="305"/>
      <c r="BV9972" s="305"/>
      <c r="BW9972" s="305"/>
      <c r="BX9972" s="305"/>
      <c r="BY9972" s="305"/>
      <c r="BZ9972" s="305"/>
      <c r="CA9972" s="305"/>
      <c r="CE9972" s="110"/>
    </row>
    <row r="9973" spans="9:83" s="108" customFormat="1" x14ac:dyDescent="0.25">
      <c r="I9973" s="111"/>
      <c r="J9973" s="111"/>
      <c r="K9973" s="111"/>
      <c r="L9973" s="111"/>
      <c r="M9973" s="111"/>
      <c r="N9973" s="111"/>
      <c r="O9973" s="112"/>
      <c r="AF9973" s="109"/>
      <c r="AG9973" s="109"/>
      <c r="AH9973" s="109"/>
      <c r="AN9973" s="109"/>
      <c r="AO9973" s="109"/>
      <c r="AP9973" s="109"/>
      <c r="BF9973" s="305"/>
      <c r="BG9973" s="305"/>
      <c r="BJ9973" s="344"/>
      <c r="BK9973" s="344"/>
      <c r="BS9973" s="305"/>
      <c r="BT9973" s="305"/>
      <c r="BU9973" s="305"/>
      <c r="BV9973" s="305"/>
      <c r="BW9973" s="305"/>
      <c r="BX9973" s="305"/>
      <c r="BY9973" s="305"/>
      <c r="BZ9973" s="305"/>
      <c r="CA9973" s="305"/>
      <c r="CE9973" s="110"/>
    </row>
    <row r="9974" spans="9:83" s="108" customFormat="1" x14ac:dyDescent="0.25">
      <c r="I9974" s="111"/>
      <c r="J9974" s="111"/>
      <c r="K9974" s="111"/>
      <c r="L9974" s="111"/>
      <c r="M9974" s="111"/>
      <c r="N9974" s="111"/>
      <c r="O9974" s="112"/>
      <c r="AF9974" s="109"/>
      <c r="AG9974" s="109"/>
      <c r="AH9974" s="109"/>
      <c r="AN9974" s="109"/>
      <c r="AO9974" s="109"/>
      <c r="AP9974" s="109"/>
      <c r="BF9974" s="305"/>
      <c r="BG9974" s="305"/>
      <c r="BJ9974" s="344"/>
      <c r="BK9974" s="344"/>
      <c r="BS9974" s="305"/>
      <c r="BT9974" s="305"/>
      <c r="BU9974" s="305"/>
      <c r="BV9974" s="305"/>
      <c r="BW9974" s="305"/>
      <c r="BX9974" s="305"/>
      <c r="BY9974" s="305"/>
      <c r="BZ9974" s="305"/>
      <c r="CA9974" s="305"/>
      <c r="CE9974" s="110"/>
    </row>
    <row r="9975" spans="9:83" s="108" customFormat="1" x14ac:dyDescent="0.25">
      <c r="I9975" s="111"/>
      <c r="J9975" s="111"/>
      <c r="K9975" s="111"/>
      <c r="L9975" s="111"/>
      <c r="M9975" s="111"/>
      <c r="N9975" s="111"/>
      <c r="O9975" s="112"/>
      <c r="AF9975" s="109"/>
      <c r="AG9975" s="109"/>
      <c r="AH9975" s="109"/>
      <c r="AN9975" s="109"/>
      <c r="AO9975" s="109"/>
      <c r="AP9975" s="109"/>
      <c r="BF9975" s="305"/>
      <c r="BG9975" s="305"/>
      <c r="BJ9975" s="344"/>
      <c r="BK9975" s="344"/>
      <c r="BS9975" s="305"/>
      <c r="BT9975" s="305"/>
      <c r="BU9975" s="305"/>
      <c r="BV9975" s="305"/>
      <c r="BW9975" s="305"/>
      <c r="BX9975" s="305"/>
      <c r="BY9975" s="305"/>
      <c r="BZ9975" s="305"/>
      <c r="CA9975" s="305"/>
      <c r="CE9975" s="110"/>
    </row>
    <row r="9976" spans="9:83" s="108" customFormat="1" x14ac:dyDescent="0.25">
      <c r="I9976" s="111"/>
      <c r="J9976" s="111"/>
      <c r="K9976" s="111"/>
      <c r="L9976" s="111"/>
      <c r="M9976" s="111"/>
      <c r="N9976" s="111"/>
      <c r="O9976" s="112"/>
      <c r="AF9976" s="109"/>
      <c r="AG9976" s="109"/>
      <c r="AH9976" s="109"/>
      <c r="AN9976" s="109"/>
      <c r="AO9976" s="109"/>
      <c r="AP9976" s="109"/>
      <c r="BF9976" s="305"/>
      <c r="BG9976" s="305"/>
      <c r="BJ9976" s="344"/>
      <c r="BK9976" s="344"/>
      <c r="BS9976" s="305"/>
      <c r="BT9976" s="305"/>
      <c r="BU9976" s="305"/>
      <c r="BV9976" s="305"/>
      <c r="BW9976" s="305"/>
      <c r="BX9976" s="305"/>
      <c r="BY9976" s="305"/>
      <c r="BZ9976" s="305"/>
      <c r="CA9976" s="305"/>
      <c r="CE9976" s="110"/>
    </row>
    <row r="9977" spans="9:83" s="108" customFormat="1" x14ac:dyDescent="0.25">
      <c r="I9977" s="111"/>
      <c r="J9977" s="111"/>
      <c r="K9977" s="111"/>
      <c r="L9977" s="111"/>
      <c r="M9977" s="111"/>
      <c r="N9977" s="111"/>
      <c r="O9977" s="112"/>
      <c r="AF9977" s="109"/>
      <c r="AG9977" s="109"/>
      <c r="AH9977" s="109"/>
      <c r="AN9977" s="109"/>
      <c r="AO9977" s="109"/>
      <c r="AP9977" s="109"/>
      <c r="BF9977" s="305"/>
      <c r="BG9977" s="305"/>
      <c r="BJ9977" s="344"/>
      <c r="BK9977" s="344"/>
      <c r="BS9977" s="305"/>
      <c r="BT9977" s="305"/>
      <c r="BU9977" s="305"/>
      <c r="BV9977" s="305"/>
      <c r="BW9977" s="305"/>
      <c r="BX9977" s="305"/>
      <c r="BY9977" s="305"/>
      <c r="BZ9977" s="305"/>
      <c r="CA9977" s="305"/>
      <c r="CE9977" s="110"/>
    </row>
    <row r="9978" spans="9:83" s="108" customFormat="1" x14ac:dyDescent="0.25">
      <c r="I9978" s="111"/>
      <c r="J9978" s="111"/>
      <c r="K9978" s="111"/>
      <c r="L9978" s="111"/>
      <c r="M9978" s="111"/>
      <c r="N9978" s="111"/>
      <c r="O9978" s="112"/>
      <c r="AF9978" s="109"/>
      <c r="AG9978" s="109"/>
      <c r="AH9978" s="109"/>
      <c r="AN9978" s="109"/>
      <c r="AO9978" s="109"/>
      <c r="AP9978" s="109"/>
      <c r="BF9978" s="305"/>
      <c r="BG9978" s="305"/>
      <c r="BJ9978" s="344"/>
      <c r="BK9978" s="344"/>
      <c r="BS9978" s="305"/>
      <c r="BT9978" s="305"/>
      <c r="BU9978" s="305"/>
      <c r="BV9978" s="305"/>
      <c r="BW9978" s="305"/>
      <c r="BX9978" s="305"/>
      <c r="BY9978" s="305"/>
      <c r="BZ9978" s="305"/>
      <c r="CA9978" s="305"/>
      <c r="CE9978" s="110"/>
    </row>
    <row r="9979" spans="9:83" s="108" customFormat="1" x14ac:dyDescent="0.25">
      <c r="I9979" s="111"/>
      <c r="J9979" s="111"/>
      <c r="K9979" s="111"/>
      <c r="L9979" s="111"/>
      <c r="M9979" s="111"/>
      <c r="N9979" s="111"/>
      <c r="O9979" s="112"/>
      <c r="AF9979" s="109"/>
      <c r="AG9979" s="109"/>
      <c r="AH9979" s="109"/>
      <c r="AN9979" s="109"/>
      <c r="AO9979" s="109"/>
      <c r="AP9979" s="109"/>
      <c r="BF9979" s="305"/>
      <c r="BG9979" s="305"/>
      <c r="BJ9979" s="344"/>
      <c r="BK9979" s="344"/>
      <c r="BS9979" s="305"/>
      <c r="BT9979" s="305"/>
      <c r="BU9979" s="305"/>
      <c r="BV9979" s="305"/>
      <c r="BW9979" s="305"/>
      <c r="BX9979" s="305"/>
      <c r="BY9979" s="305"/>
      <c r="BZ9979" s="305"/>
      <c r="CA9979" s="305"/>
      <c r="CE9979" s="110"/>
    </row>
    <row r="9980" spans="9:83" s="108" customFormat="1" x14ac:dyDescent="0.25">
      <c r="I9980" s="111"/>
      <c r="J9980" s="111"/>
      <c r="K9980" s="111"/>
      <c r="L9980" s="111"/>
      <c r="M9980" s="111"/>
      <c r="N9980" s="111"/>
      <c r="O9980" s="112"/>
      <c r="AF9980" s="109"/>
      <c r="AG9980" s="109"/>
      <c r="AH9980" s="109"/>
      <c r="AN9980" s="109"/>
      <c r="AO9980" s="109"/>
      <c r="AP9980" s="109"/>
      <c r="BF9980" s="305"/>
      <c r="BG9980" s="305"/>
      <c r="BJ9980" s="344"/>
      <c r="BK9980" s="344"/>
      <c r="BS9980" s="305"/>
      <c r="BT9980" s="305"/>
      <c r="BU9980" s="305"/>
      <c r="BV9980" s="305"/>
      <c r="BW9980" s="305"/>
      <c r="BX9980" s="305"/>
      <c r="BY9980" s="305"/>
      <c r="BZ9980" s="305"/>
      <c r="CA9980" s="305"/>
      <c r="CE9980" s="110"/>
    </row>
    <row r="9981" spans="9:83" s="108" customFormat="1" x14ac:dyDescent="0.25">
      <c r="I9981" s="111"/>
      <c r="J9981" s="111"/>
      <c r="K9981" s="111"/>
      <c r="L9981" s="111"/>
      <c r="M9981" s="111"/>
      <c r="N9981" s="111"/>
      <c r="O9981" s="112"/>
      <c r="AF9981" s="109"/>
      <c r="AG9981" s="109"/>
      <c r="AH9981" s="109"/>
      <c r="AN9981" s="109"/>
      <c r="AO9981" s="109"/>
      <c r="AP9981" s="109"/>
      <c r="BF9981" s="305"/>
      <c r="BG9981" s="305"/>
      <c r="BJ9981" s="344"/>
      <c r="BK9981" s="344"/>
      <c r="BS9981" s="305"/>
      <c r="BT9981" s="305"/>
      <c r="BU9981" s="305"/>
      <c r="BV9981" s="305"/>
      <c r="BW9981" s="305"/>
      <c r="BX9981" s="305"/>
      <c r="BY9981" s="305"/>
      <c r="BZ9981" s="305"/>
      <c r="CA9981" s="305"/>
      <c r="CE9981" s="110"/>
    </row>
    <row r="9982" spans="9:83" s="108" customFormat="1" x14ac:dyDescent="0.25">
      <c r="I9982" s="111"/>
      <c r="J9982" s="111"/>
      <c r="K9982" s="111"/>
      <c r="L9982" s="111"/>
      <c r="M9982" s="111"/>
      <c r="N9982" s="111"/>
      <c r="O9982" s="112"/>
      <c r="AF9982" s="109"/>
      <c r="AG9982" s="109"/>
      <c r="AH9982" s="109"/>
      <c r="AN9982" s="109"/>
      <c r="AO9982" s="109"/>
      <c r="AP9982" s="109"/>
      <c r="BF9982" s="305"/>
      <c r="BG9982" s="305"/>
      <c r="BJ9982" s="344"/>
      <c r="BK9982" s="344"/>
      <c r="BS9982" s="305"/>
      <c r="BT9982" s="305"/>
      <c r="BU9982" s="305"/>
      <c r="BV9982" s="305"/>
      <c r="BW9982" s="305"/>
      <c r="BX9982" s="305"/>
      <c r="BY9982" s="305"/>
      <c r="BZ9982" s="305"/>
      <c r="CA9982" s="305"/>
      <c r="CE9982" s="110"/>
    </row>
    <row r="9983" spans="9:83" s="108" customFormat="1" x14ac:dyDescent="0.25">
      <c r="I9983" s="111"/>
      <c r="J9983" s="111"/>
      <c r="K9983" s="111"/>
      <c r="L9983" s="111"/>
      <c r="M9983" s="111"/>
      <c r="N9983" s="111"/>
      <c r="O9983" s="112"/>
      <c r="AF9983" s="109"/>
      <c r="AG9983" s="109"/>
      <c r="AH9983" s="109"/>
      <c r="AN9983" s="109"/>
      <c r="AO9983" s="109"/>
      <c r="AP9983" s="109"/>
      <c r="BF9983" s="305"/>
      <c r="BG9983" s="305"/>
      <c r="BJ9983" s="344"/>
      <c r="BK9983" s="344"/>
      <c r="BS9983" s="305"/>
      <c r="BT9983" s="305"/>
      <c r="BU9983" s="305"/>
      <c r="BV9983" s="305"/>
      <c r="BW9983" s="305"/>
      <c r="BX9983" s="305"/>
      <c r="BY9983" s="305"/>
      <c r="BZ9983" s="305"/>
      <c r="CA9983" s="305"/>
      <c r="CE9983" s="110"/>
    </row>
    <row r="9984" spans="9:83" s="108" customFormat="1" x14ac:dyDescent="0.25">
      <c r="I9984" s="111"/>
      <c r="J9984" s="111"/>
      <c r="K9984" s="111"/>
      <c r="L9984" s="111"/>
      <c r="M9984" s="111"/>
      <c r="N9984" s="111"/>
      <c r="O9984" s="112"/>
      <c r="AF9984" s="109"/>
      <c r="AG9984" s="109"/>
      <c r="AH9984" s="109"/>
      <c r="AN9984" s="109"/>
      <c r="AO9984" s="109"/>
      <c r="AP9984" s="109"/>
      <c r="BF9984" s="305"/>
      <c r="BG9984" s="305"/>
      <c r="BJ9984" s="344"/>
      <c r="BK9984" s="344"/>
      <c r="BS9984" s="305"/>
      <c r="BT9984" s="305"/>
      <c r="BU9984" s="305"/>
      <c r="BV9984" s="305"/>
      <c r="BW9984" s="305"/>
      <c r="BX9984" s="305"/>
      <c r="BY9984" s="305"/>
      <c r="BZ9984" s="305"/>
      <c r="CA9984" s="305"/>
      <c r="CE9984" s="110"/>
    </row>
    <row r="9985" spans="9:83" s="108" customFormat="1" x14ac:dyDescent="0.25">
      <c r="I9985" s="111"/>
      <c r="J9985" s="111"/>
      <c r="K9985" s="111"/>
      <c r="L9985" s="111"/>
      <c r="M9985" s="111"/>
      <c r="N9985" s="111"/>
      <c r="O9985" s="112"/>
      <c r="AF9985" s="109"/>
      <c r="AG9985" s="109"/>
      <c r="AH9985" s="109"/>
      <c r="AN9985" s="109"/>
      <c r="AO9985" s="109"/>
      <c r="AP9985" s="109"/>
      <c r="BF9985" s="305"/>
      <c r="BG9985" s="305"/>
      <c r="BJ9985" s="344"/>
      <c r="BK9985" s="344"/>
      <c r="BS9985" s="305"/>
      <c r="BT9985" s="305"/>
      <c r="BU9985" s="305"/>
      <c r="BV9985" s="305"/>
      <c r="BW9985" s="305"/>
      <c r="BX9985" s="305"/>
      <c r="BY9985" s="305"/>
      <c r="BZ9985" s="305"/>
      <c r="CA9985" s="305"/>
      <c r="CE9985" s="110"/>
    </row>
    <row r="9986" spans="9:83" s="108" customFormat="1" x14ac:dyDescent="0.25">
      <c r="I9986" s="111"/>
      <c r="J9986" s="111"/>
      <c r="K9986" s="111"/>
      <c r="L9986" s="111"/>
      <c r="M9986" s="111"/>
      <c r="N9986" s="111"/>
      <c r="O9986" s="112"/>
      <c r="AF9986" s="109"/>
      <c r="AG9986" s="109"/>
      <c r="AH9986" s="109"/>
      <c r="AN9986" s="109"/>
      <c r="AO9986" s="109"/>
      <c r="AP9986" s="109"/>
      <c r="BF9986" s="305"/>
      <c r="BG9986" s="305"/>
      <c r="BJ9986" s="344"/>
      <c r="BK9986" s="344"/>
      <c r="BS9986" s="305"/>
      <c r="BT9986" s="305"/>
      <c r="BU9986" s="305"/>
      <c r="BV9986" s="305"/>
      <c r="BW9986" s="305"/>
      <c r="BX9986" s="305"/>
      <c r="BY9986" s="305"/>
      <c r="BZ9986" s="305"/>
      <c r="CA9986" s="305"/>
      <c r="CE9986" s="110"/>
    </row>
    <row r="9987" spans="9:83" s="108" customFormat="1" x14ac:dyDescent="0.25">
      <c r="I9987" s="111"/>
      <c r="J9987" s="111"/>
      <c r="K9987" s="111"/>
      <c r="L9987" s="111"/>
      <c r="M9987" s="111"/>
      <c r="N9987" s="111"/>
      <c r="O9987" s="112"/>
      <c r="AF9987" s="109"/>
      <c r="AG9987" s="109"/>
      <c r="AH9987" s="109"/>
      <c r="AN9987" s="109"/>
      <c r="AO9987" s="109"/>
      <c r="AP9987" s="109"/>
      <c r="BF9987" s="305"/>
      <c r="BG9987" s="305"/>
      <c r="BJ9987" s="344"/>
      <c r="BK9987" s="344"/>
      <c r="BS9987" s="305"/>
      <c r="BT9987" s="305"/>
      <c r="BU9987" s="305"/>
      <c r="BV9987" s="305"/>
      <c r="BW9987" s="305"/>
      <c r="BX9987" s="305"/>
      <c r="BY9987" s="305"/>
      <c r="BZ9987" s="305"/>
      <c r="CA9987" s="305"/>
      <c r="CE9987" s="110"/>
    </row>
    <row r="9988" spans="9:83" s="108" customFormat="1" x14ac:dyDescent="0.25">
      <c r="I9988" s="111"/>
      <c r="J9988" s="111"/>
      <c r="K9988" s="111"/>
      <c r="L9988" s="111"/>
      <c r="M9988" s="111"/>
      <c r="N9988" s="111"/>
      <c r="O9988" s="112"/>
      <c r="AF9988" s="109"/>
      <c r="AG9988" s="109"/>
      <c r="AH9988" s="109"/>
      <c r="AN9988" s="109"/>
      <c r="AO9988" s="109"/>
      <c r="AP9988" s="109"/>
      <c r="BF9988" s="305"/>
      <c r="BG9988" s="305"/>
      <c r="BJ9988" s="344"/>
      <c r="BK9988" s="344"/>
      <c r="BS9988" s="305"/>
      <c r="BT9988" s="305"/>
      <c r="BU9988" s="305"/>
      <c r="BV9988" s="305"/>
      <c r="BW9988" s="305"/>
      <c r="BX9988" s="305"/>
      <c r="BY9988" s="305"/>
      <c r="BZ9988" s="305"/>
      <c r="CA9988" s="305"/>
      <c r="CE9988" s="110"/>
    </row>
    <row r="9989" spans="9:83" s="108" customFormat="1" x14ac:dyDescent="0.25">
      <c r="I9989" s="111"/>
      <c r="J9989" s="111"/>
      <c r="K9989" s="111"/>
      <c r="L9989" s="111"/>
      <c r="M9989" s="111"/>
      <c r="N9989" s="111"/>
      <c r="O9989" s="112"/>
      <c r="AF9989" s="109"/>
      <c r="AG9989" s="109"/>
      <c r="AH9989" s="109"/>
      <c r="AN9989" s="109"/>
      <c r="AO9989" s="109"/>
      <c r="AP9989" s="109"/>
      <c r="BF9989" s="305"/>
      <c r="BG9989" s="305"/>
      <c r="BJ9989" s="344"/>
      <c r="BK9989" s="344"/>
      <c r="BS9989" s="305"/>
      <c r="BT9989" s="305"/>
      <c r="BU9989" s="305"/>
      <c r="BV9989" s="305"/>
      <c r="BW9989" s="305"/>
      <c r="BX9989" s="305"/>
      <c r="BY9989" s="305"/>
      <c r="BZ9989" s="305"/>
      <c r="CA9989" s="305"/>
      <c r="CE9989" s="110"/>
    </row>
    <row r="9990" spans="9:83" s="108" customFormat="1" x14ac:dyDescent="0.25">
      <c r="I9990" s="111"/>
      <c r="J9990" s="111"/>
      <c r="K9990" s="111"/>
      <c r="L9990" s="111"/>
      <c r="M9990" s="111"/>
      <c r="N9990" s="111"/>
      <c r="O9990" s="112"/>
      <c r="AF9990" s="109"/>
      <c r="AG9990" s="109"/>
      <c r="AH9990" s="109"/>
      <c r="AN9990" s="109"/>
      <c r="AO9990" s="109"/>
      <c r="AP9990" s="109"/>
      <c r="BF9990" s="305"/>
      <c r="BG9990" s="305"/>
      <c r="BJ9990" s="344"/>
      <c r="BK9990" s="344"/>
      <c r="BS9990" s="305"/>
      <c r="BT9990" s="305"/>
      <c r="BU9990" s="305"/>
      <c r="BV9990" s="305"/>
      <c r="BW9990" s="305"/>
      <c r="BX9990" s="305"/>
      <c r="BY9990" s="305"/>
      <c r="BZ9990" s="305"/>
      <c r="CA9990" s="305"/>
      <c r="CE9990" s="110"/>
    </row>
    <row r="9991" spans="9:83" s="108" customFormat="1" x14ac:dyDescent="0.25">
      <c r="I9991" s="111"/>
      <c r="J9991" s="111"/>
      <c r="K9991" s="111"/>
      <c r="L9991" s="111"/>
      <c r="M9991" s="111"/>
      <c r="N9991" s="111"/>
      <c r="O9991" s="112"/>
      <c r="AF9991" s="109"/>
      <c r="AG9991" s="109"/>
      <c r="AH9991" s="109"/>
      <c r="AN9991" s="109"/>
      <c r="AO9991" s="109"/>
      <c r="AP9991" s="109"/>
      <c r="BF9991" s="305"/>
      <c r="BG9991" s="305"/>
      <c r="BJ9991" s="344"/>
      <c r="BK9991" s="344"/>
      <c r="BS9991" s="305"/>
      <c r="BT9991" s="305"/>
      <c r="BU9991" s="305"/>
      <c r="BV9991" s="305"/>
      <c r="BW9991" s="305"/>
      <c r="BX9991" s="305"/>
      <c r="BY9991" s="305"/>
      <c r="BZ9991" s="305"/>
      <c r="CA9991" s="305"/>
      <c r="CE9991" s="110"/>
    </row>
    <row r="9992" spans="9:83" s="108" customFormat="1" x14ac:dyDescent="0.25">
      <c r="I9992" s="111"/>
      <c r="J9992" s="111"/>
      <c r="K9992" s="111"/>
      <c r="L9992" s="111"/>
      <c r="M9992" s="111"/>
      <c r="N9992" s="111"/>
      <c r="O9992" s="112"/>
      <c r="AF9992" s="109"/>
      <c r="AG9992" s="109"/>
      <c r="AH9992" s="109"/>
      <c r="AN9992" s="109"/>
      <c r="AO9992" s="109"/>
      <c r="AP9992" s="109"/>
      <c r="BF9992" s="305"/>
      <c r="BG9992" s="305"/>
      <c r="BJ9992" s="344"/>
      <c r="BK9992" s="344"/>
      <c r="BS9992" s="305"/>
      <c r="BT9992" s="305"/>
      <c r="BU9992" s="305"/>
      <c r="BV9992" s="305"/>
      <c r="BW9992" s="305"/>
      <c r="BX9992" s="305"/>
      <c r="BY9992" s="305"/>
      <c r="BZ9992" s="305"/>
      <c r="CA9992" s="305"/>
      <c r="CE9992" s="110"/>
    </row>
    <row r="9993" spans="9:83" s="108" customFormat="1" x14ac:dyDescent="0.25">
      <c r="I9993" s="111"/>
      <c r="J9993" s="111"/>
      <c r="K9993" s="111"/>
      <c r="L9993" s="111"/>
      <c r="M9993" s="111"/>
      <c r="N9993" s="111"/>
      <c r="O9993" s="112"/>
      <c r="AF9993" s="109"/>
      <c r="AG9993" s="109"/>
      <c r="AH9993" s="109"/>
      <c r="AN9993" s="109"/>
      <c r="AO9993" s="109"/>
      <c r="AP9993" s="109"/>
      <c r="BF9993" s="305"/>
      <c r="BG9993" s="305"/>
      <c r="BJ9993" s="344"/>
      <c r="BK9993" s="344"/>
      <c r="BS9993" s="305"/>
      <c r="BT9993" s="305"/>
      <c r="BU9993" s="305"/>
      <c r="BV9993" s="305"/>
      <c r="BW9993" s="305"/>
      <c r="BX9993" s="305"/>
      <c r="BY9993" s="305"/>
      <c r="BZ9993" s="305"/>
      <c r="CA9993" s="305"/>
      <c r="CE9993" s="110"/>
    </row>
    <row r="9994" spans="9:83" s="108" customFormat="1" x14ac:dyDescent="0.25">
      <c r="I9994" s="111"/>
      <c r="J9994" s="111"/>
      <c r="K9994" s="111"/>
      <c r="L9994" s="111"/>
      <c r="M9994" s="111"/>
      <c r="N9994" s="111"/>
      <c r="O9994" s="112"/>
      <c r="AF9994" s="109"/>
      <c r="AG9994" s="109"/>
      <c r="AH9994" s="109"/>
      <c r="AN9994" s="109"/>
      <c r="AO9994" s="109"/>
      <c r="AP9994" s="109"/>
      <c r="BF9994" s="305"/>
      <c r="BG9994" s="305"/>
      <c r="BJ9994" s="344"/>
      <c r="BK9994" s="344"/>
      <c r="BS9994" s="305"/>
      <c r="BT9994" s="305"/>
      <c r="BU9994" s="305"/>
      <c r="BV9994" s="305"/>
      <c r="BW9994" s="305"/>
      <c r="BX9994" s="305"/>
      <c r="BY9994" s="305"/>
      <c r="BZ9994" s="305"/>
      <c r="CA9994" s="305"/>
      <c r="CE9994" s="110"/>
    </row>
    <row r="9995" spans="9:83" s="108" customFormat="1" x14ac:dyDescent="0.25">
      <c r="I9995" s="111"/>
      <c r="J9995" s="111"/>
      <c r="K9995" s="111"/>
      <c r="L9995" s="111"/>
      <c r="M9995" s="111"/>
      <c r="N9995" s="111"/>
      <c r="O9995" s="112"/>
      <c r="AF9995" s="109"/>
      <c r="AG9995" s="109"/>
      <c r="AH9995" s="109"/>
      <c r="AN9995" s="109"/>
      <c r="AO9995" s="109"/>
      <c r="AP9995" s="109"/>
      <c r="BF9995" s="305"/>
      <c r="BG9995" s="305"/>
      <c r="BJ9995" s="344"/>
      <c r="BK9995" s="344"/>
      <c r="BS9995" s="305"/>
      <c r="BT9995" s="305"/>
      <c r="BU9995" s="305"/>
      <c r="BV9995" s="305"/>
      <c r="BW9995" s="305"/>
      <c r="BX9995" s="305"/>
      <c r="BY9995" s="305"/>
      <c r="BZ9995" s="305"/>
      <c r="CA9995" s="305"/>
      <c r="CE9995" s="110"/>
    </row>
    <row r="9996" spans="9:83" s="108" customFormat="1" x14ac:dyDescent="0.25">
      <c r="I9996" s="111"/>
      <c r="J9996" s="111"/>
      <c r="K9996" s="111"/>
      <c r="L9996" s="111"/>
      <c r="M9996" s="111"/>
      <c r="N9996" s="111"/>
      <c r="O9996" s="112"/>
      <c r="AF9996" s="109"/>
      <c r="AG9996" s="109"/>
      <c r="AH9996" s="109"/>
      <c r="AN9996" s="109"/>
      <c r="AO9996" s="109"/>
      <c r="AP9996" s="109"/>
      <c r="BF9996" s="305"/>
      <c r="BG9996" s="305"/>
      <c r="BJ9996" s="344"/>
      <c r="BK9996" s="344"/>
      <c r="BS9996" s="305"/>
      <c r="BT9996" s="305"/>
      <c r="BU9996" s="305"/>
      <c r="BV9996" s="305"/>
      <c r="BW9996" s="305"/>
      <c r="BX9996" s="305"/>
      <c r="BY9996" s="305"/>
      <c r="BZ9996" s="305"/>
      <c r="CA9996" s="305"/>
      <c r="CE9996" s="110"/>
    </row>
    <row r="9997" spans="9:83" s="108" customFormat="1" x14ac:dyDescent="0.25">
      <c r="I9997" s="111"/>
      <c r="J9997" s="111"/>
      <c r="K9997" s="111"/>
      <c r="L9997" s="111"/>
      <c r="M9997" s="111"/>
      <c r="N9997" s="111"/>
      <c r="O9997" s="112"/>
      <c r="AF9997" s="109"/>
      <c r="AG9997" s="109"/>
      <c r="AH9997" s="109"/>
      <c r="AN9997" s="109"/>
      <c r="AO9997" s="109"/>
      <c r="AP9997" s="109"/>
      <c r="BF9997" s="305"/>
      <c r="BG9997" s="305"/>
      <c r="BJ9997" s="344"/>
      <c r="BK9997" s="344"/>
      <c r="BS9997" s="305"/>
      <c r="BT9997" s="305"/>
      <c r="BU9997" s="305"/>
      <c r="BV9997" s="305"/>
      <c r="BW9997" s="305"/>
      <c r="BX9997" s="305"/>
      <c r="BY9997" s="305"/>
      <c r="BZ9997" s="305"/>
      <c r="CA9997" s="305"/>
      <c r="CE9997" s="110"/>
    </row>
    <row r="9998" spans="9:83" s="108" customFormat="1" x14ac:dyDescent="0.25">
      <c r="I9998" s="111"/>
      <c r="J9998" s="111"/>
      <c r="K9998" s="111"/>
      <c r="L9998" s="111"/>
      <c r="M9998" s="111"/>
      <c r="N9998" s="111"/>
      <c r="O9998" s="112"/>
      <c r="AF9998" s="109"/>
      <c r="AG9998" s="109"/>
      <c r="AH9998" s="109"/>
      <c r="AN9998" s="109"/>
      <c r="AO9998" s="109"/>
      <c r="AP9998" s="109"/>
      <c r="BF9998" s="305"/>
      <c r="BG9998" s="305"/>
      <c r="BJ9998" s="344"/>
      <c r="BK9998" s="344"/>
      <c r="BS9998" s="305"/>
      <c r="BT9998" s="305"/>
      <c r="BU9998" s="305"/>
      <c r="BV9998" s="305"/>
      <c r="BW9998" s="305"/>
      <c r="BX9998" s="305"/>
      <c r="BY9998" s="305"/>
      <c r="BZ9998" s="305"/>
      <c r="CA9998" s="305"/>
      <c r="CE9998" s="110"/>
    </row>
    <row r="9999" spans="9:83" s="108" customFormat="1" x14ac:dyDescent="0.25">
      <c r="I9999" s="111"/>
      <c r="J9999" s="111"/>
      <c r="K9999" s="111"/>
      <c r="L9999" s="111"/>
      <c r="M9999" s="111"/>
      <c r="N9999" s="111"/>
      <c r="O9999" s="112"/>
      <c r="AF9999" s="109"/>
      <c r="AG9999" s="109"/>
      <c r="AH9999" s="109"/>
      <c r="AN9999" s="109"/>
      <c r="AO9999" s="109"/>
      <c r="AP9999" s="109"/>
      <c r="BF9999" s="305"/>
      <c r="BG9999" s="305"/>
      <c r="BJ9999" s="344"/>
      <c r="BK9999" s="344"/>
      <c r="BS9999" s="305"/>
      <c r="BT9999" s="305"/>
      <c r="BU9999" s="305"/>
      <c r="BV9999" s="305"/>
      <c r="BW9999" s="305"/>
      <c r="BX9999" s="305"/>
      <c r="BY9999" s="305"/>
      <c r="BZ9999" s="305"/>
      <c r="CA9999" s="305"/>
      <c r="CE9999" s="110"/>
    </row>
    <row r="10000" spans="9:83" s="108" customFormat="1" x14ac:dyDescent="0.25">
      <c r="I10000" s="111"/>
      <c r="J10000" s="111"/>
      <c r="K10000" s="111"/>
      <c r="L10000" s="111"/>
      <c r="M10000" s="111"/>
      <c r="N10000" s="111"/>
      <c r="O10000" s="112"/>
      <c r="AF10000" s="109"/>
      <c r="AG10000" s="109"/>
      <c r="AH10000" s="109"/>
      <c r="AN10000" s="109"/>
      <c r="AO10000" s="109"/>
      <c r="AP10000" s="109"/>
      <c r="BF10000" s="305"/>
      <c r="BG10000" s="305"/>
      <c r="BJ10000" s="344"/>
      <c r="BK10000" s="344"/>
      <c r="BS10000" s="305"/>
      <c r="BT10000" s="305"/>
      <c r="BU10000" s="305"/>
      <c r="BV10000" s="305"/>
      <c r="BW10000" s="305"/>
      <c r="BX10000" s="305"/>
      <c r="BY10000" s="305"/>
      <c r="BZ10000" s="305"/>
      <c r="CA10000" s="305"/>
      <c r="CE10000" s="110"/>
    </row>
    <row r="10001" spans="9:83" s="108" customFormat="1" x14ac:dyDescent="0.25">
      <c r="I10001" s="111"/>
      <c r="J10001" s="111"/>
      <c r="K10001" s="111"/>
      <c r="L10001" s="111"/>
      <c r="M10001" s="111"/>
      <c r="N10001" s="111"/>
      <c r="O10001" s="112"/>
      <c r="AF10001" s="109"/>
      <c r="AG10001" s="109"/>
      <c r="AH10001" s="109"/>
      <c r="AN10001" s="109"/>
      <c r="AO10001" s="109"/>
      <c r="AP10001" s="109"/>
      <c r="BF10001" s="305"/>
      <c r="BG10001" s="305"/>
      <c r="BJ10001" s="344"/>
      <c r="BK10001" s="344"/>
      <c r="BS10001" s="305"/>
      <c r="BT10001" s="305"/>
      <c r="BU10001" s="305"/>
      <c r="BV10001" s="305"/>
      <c r="BW10001" s="305"/>
      <c r="BX10001" s="305"/>
      <c r="BY10001" s="305"/>
      <c r="BZ10001" s="305"/>
      <c r="CA10001" s="305"/>
      <c r="CE10001" s="110"/>
    </row>
    <row r="10002" spans="9:83" s="108" customFormat="1" x14ac:dyDescent="0.25">
      <c r="I10002" s="111"/>
      <c r="J10002" s="111"/>
      <c r="K10002" s="111"/>
      <c r="L10002" s="111"/>
      <c r="M10002" s="111"/>
      <c r="N10002" s="111"/>
      <c r="O10002" s="112"/>
      <c r="AF10002" s="109"/>
      <c r="AG10002" s="109"/>
      <c r="AH10002" s="109"/>
      <c r="AN10002" s="109"/>
      <c r="AO10002" s="109"/>
      <c r="AP10002" s="109"/>
      <c r="BF10002" s="305"/>
      <c r="BG10002" s="305"/>
      <c r="BJ10002" s="344"/>
      <c r="BK10002" s="344"/>
      <c r="BS10002" s="305"/>
      <c r="BT10002" s="305"/>
      <c r="BU10002" s="305"/>
      <c r="BV10002" s="305"/>
      <c r="BW10002" s="305"/>
      <c r="BX10002" s="305"/>
      <c r="BY10002" s="305"/>
      <c r="BZ10002" s="305"/>
      <c r="CA10002" s="305"/>
      <c r="CE10002" s="110"/>
    </row>
    <row r="10003" spans="9:83" s="108" customFormat="1" x14ac:dyDescent="0.25">
      <c r="I10003" s="111"/>
      <c r="J10003" s="111"/>
      <c r="K10003" s="111"/>
      <c r="L10003" s="111"/>
      <c r="M10003" s="111"/>
      <c r="N10003" s="111"/>
      <c r="O10003" s="112"/>
      <c r="AF10003" s="109"/>
      <c r="AG10003" s="109"/>
      <c r="AH10003" s="109"/>
      <c r="AN10003" s="109"/>
      <c r="AO10003" s="109"/>
      <c r="AP10003" s="109"/>
      <c r="BF10003" s="305"/>
      <c r="BG10003" s="305"/>
      <c r="BJ10003" s="344"/>
      <c r="BK10003" s="344"/>
      <c r="BS10003" s="305"/>
      <c r="BT10003" s="305"/>
      <c r="BU10003" s="305"/>
      <c r="BV10003" s="305"/>
      <c r="BW10003" s="305"/>
      <c r="BX10003" s="305"/>
      <c r="BY10003" s="305"/>
      <c r="BZ10003" s="305"/>
      <c r="CA10003" s="305"/>
      <c r="CE10003" s="110"/>
    </row>
    <row r="10004" spans="9:83" s="108" customFormat="1" x14ac:dyDescent="0.25">
      <c r="I10004" s="111"/>
      <c r="J10004" s="111"/>
      <c r="K10004" s="111"/>
      <c r="L10004" s="111"/>
      <c r="M10004" s="111"/>
      <c r="N10004" s="111"/>
      <c r="O10004" s="112"/>
      <c r="AF10004" s="109"/>
      <c r="AG10004" s="109"/>
      <c r="AH10004" s="109"/>
      <c r="AN10004" s="109"/>
      <c r="AO10004" s="109"/>
      <c r="AP10004" s="109"/>
      <c r="BF10004" s="305"/>
      <c r="BG10004" s="305"/>
      <c r="BJ10004" s="344"/>
      <c r="BK10004" s="344"/>
      <c r="BS10004" s="305"/>
      <c r="BT10004" s="305"/>
      <c r="BU10004" s="305"/>
      <c r="BV10004" s="305"/>
      <c r="BW10004" s="305"/>
      <c r="BX10004" s="305"/>
      <c r="BY10004" s="305"/>
      <c r="BZ10004" s="305"/>
      <c r="CA10004" s="305"/>
      <c r="CE10004" s="110"/>
    </row>
    <row r="10005" spans="9:83" s="108" customFormat="1" x14ac:dyDescent="0.25">
      <c r="I10005" s="111"/>
      <c r="J10005" s="111"/>
      <c r="K10005" s="111"/>
      <c r="L10005" s="111"/>
      <c r="M10005" s="111"/>
      <c r="N10005" s="111"/>
      <c r="O10005" s="112"/>
      <c r="AF10005" s="109"/>
      <c r="AG10005" s="109"/>
      <c r="AH10005" s="109"/>
      <c r="AN10005" s="109"/>
      <c r="AO10005" s="109"/>
      <c r="AP10005" s="109"/>
      <c r="BF10005" s="305"/>
      <c r="BG10005" s="305"/>
      <c r="BJ10005" s="344"/>
      <c r="BK10005" s="344"/>
      <c r="BS10005" s="305"/>
      <c r="BT10005" s="305"/>
      <c r="BU10005" s="305"/>
      <c r="BV10005" s="305"/>
      <c r="BW10005" s="305"/>
      <c r="BX10005" s="305"/>
      <c r="BY10005" s="305"/>
      <c r="BZ10005" s="305"/>
      <c r="CA10005" s="305"/>
      <c r="CE10005" s="110"/>
    </row>
    <row r="10006" spans="9:83" s="108" customFormat="1" x14ac:dyDescent="0.25">
      <c r="I10006" s="111"/>
      <c r="J10006" s="111"/>
      <c r="K10006" s="111"/>
      <c r="L10006" s="111"/>
      <c r="M10006" s="111"/>
      <c r="N10006" s="111"/>
      <c r="O10006" s="112"/>
      <c r="AF10006" s="109"/>
      <c r="AG10006" s="109"/>
      <c r="AH10006" s="109"/>
      <c r="AN10006" s="109"/>
      <c r="AO10006" s="109"/>
      <c r="AP10006" s="109"/>
      <c r="BF10006" s="305"/>
      <c r="BG10006" s="305"/>
      <c r="BJ10006" s="344"/>
      <c r="BK10006" s="344"/>
      <c r="BS10006" s="305"/>
      <c r="BT10006" s="305"/>
      <c r="BU10006" s="305"/>
      <c r="BV10006" s="305"/>
      <c r="BW10006" s="305"/>
      <c r="BX10006" s="305"/>
      <c r="BY10006" s="305"/>
      <c r="BZ10006" s="305"/>
      <c r="CA10006" s="305"/>
      <c r="CE10006" s="110"/>
    </row>
    <row r="10007" spans="9:83" s="108" customFormat="1" x14ac:dyDescent="0.25">
      <c r="I10007" s="111"/>
      <c r="J10007" s="111"/>
      <c r="K10007" s="111"/>
      <c r="L10007" s="111"/>
      <c r="M10007" s="111"/>
      <c r="N10007" s="111"/>
      <c r="O10007" s="112"/>
      <c r="AF10007" s="109"/>
      <c r="AG10007" s="109"/>
      <c r="AH10007" s="109"/>
      <c r="AN10007" s="109"/>
      <c r="AO10007" s="109"/>
      <c r="AP10007" s="109"/>
      <c r="BF10007" s="305"/>
      <c r="BG10007" s="305"/>
      <c r="BJ10007" s="344"/>
      <c r="BK10007" s="344"/>
      <c r="BS10007" s="305"/>
      <c r="BT10007" s="305"/>
      <c r="BU10007" s="305"/>
      <c r="BV10007" s="305"/>
      <c r="BW10007" s="305"/>
      <c r="BX10007" s="305"/>
      <c r="BY10007" s="305"/>
      <c r="BZ10007" s="305"/>
      <c r="CA10007" s="305"/>
      <c r="CE10007" s="110"/>
    </row>
    <row r="10008" spans="9:83" s="108" customFormat="1" x14ac:dyDescent="0.25">
      <c r="I10008" s="111"/>
      <c r="J10008" s="111"/>
      <c r="K10008" s="111"/>
      <c r="L10008" s="111"/>
      <c r="M10008" s="111"/>
      <c r="N10008" s="111"/>
      <c r="O10008" s="112"/>
      <c r="AF10008" s="109"/>
      <c r="AG10008" s="109"/>
      <c r="AH10008" s="109"/>
      <c r="AN10008" s="109"/>
      <c r="AO10008" s="109"/>
      <c r="AP10008" s="109"/>
      <c r="BF10008" s="305"/>
      <c r="BG10008" s="305"/>
      <c r="BJ10008" s="344"/>
      <c r="BK10008" s="344"/>
      <c r="BS10008" s="305"/>
      <c r="BT10008" s="305"/>
      <c r="BU10008" s="305"/>
      <c r="BV10008" s="305"/>
      <c r="BW10008" s="305"/>
      <c r="BX10008" s="305"/>
      <c r="BY10008" s="305"/>
      <c r="BZ10008" s="305"/>
      <c r="CA10008" s="305"/>
      <c r="CE10008" s="110"/>
    </row>
    <row r="10009" spans="9:83" s="108" customFormat="1" x14ac:dyDescent="0.25">
      <c r="I10009" s="111"/>
      <c r="J10009" s="111"/>
      <c r="K10009" s="111"/>
      <c r="L10009" s="111"/>
      <c r="M10009" s="111"/>
      <c r="N10009" s="111"/>
      <c r="O10009" s="112"/>
      <c r="AF10009" s="109"/>
      <c r="AG10009" s="109"/>
      <c r="AH10009" s="109"/>
      <c r="AN10009" s="109"/>
      <c r="AO10009" s="109"/>
      <c r="AP10009" s="109"/>
      <c r="BF10009" s="305"/>
      <c r="BG10009" s="305"/>
      <c r="BJ10009" s="344"/>
      <c r="BK10009" s="344"/>
      <c r="BS10009" s="305"/>
      <c r="BT10009" s="305"/>
      <c r="BU10009" s="305"/>
      <c r="BV10009" s="305"/>
      <c r="BW10009" s="305"/>
      <c r="BX10009" s="305"/>
      <c r="BY10009" s="305"/>
      <c r="BZ10009" s="305"/>
      <c r="CA10009" s="305"/>
      <c r="CE10009" s="110"/>
    </row>
    <row r="10010" spans="9:83" s="108" customFormat="1" x14ac:dyDescent="0.25">
      <c r="I10010" s="111"/>
      <c r="J10010" s="111"/>
      <c r="K10010" s="111"/>
      <c r="L10010" s="111"/>
      <c r="M10010" s="111"/>
      <c r="N10010" s="111"/>
      <c r="O10010" s="112"/>
      <c r="AF10010" s="109"/>
      <c r="AG10010" s="109"/>
      <c r="AH10010" s="109"/>
      <c r="AN10010" s="109"/>
      <c r="AO10010" s="109"/>
      <c r="AP10010" s="109"/>
      <c r="BF10010" s="305"/>
      <c r="BG10010" s="305"/>
      <c r="BJ10010" s="344"/>
      <c r="BK10010" s="344"/>
      <c r="BS10010" s="305"/>
      <c r="BT10010" s="305"/>
      <c r="BU10010" s="305"/>
      <c r="BV10010" s="305"/>
      <c r="BW10010" s="305"/>
      <c r="BX10010" s="305"/>
      <c r="BY10010" s="305"/>
      <c r="BZ10010" s="305"/>
      <c r="CA10010" s="305"/>
      <c r="CE10010" s="110"/>
    </row>
    <row r="10011" spans="9:83" s="108" customFormat="1" x14ac:dyDescent="0.25">
      <c r="I10011" s="111"/>
      <c r="J10011" s="111"/>
      <c r="K10011" s="111"/>
      <c r="L10011" s="111"/>
      <c r="M10011" s="111"/>
      <c r="N10011" s="111"/>
      <c r="O10011" s="112"/>
      <c r="AF10011" s="109"/>
      <c r="AG10011" s="109"/>
      <c r="AH10011" s="109"/>
      <c r="AN10011" s="109"/>
      <c r="AO10011" s="109"/>
      <c r="AP10011" s="109"/>
      <c r="BF10011" s="305"/>
      <c r="BG10011" s="305"/>
      <c r="BJ10011" s="344"/>
      <c r="BK10011" s="344"/>
      <c r="BS10011" s="305"/>
      <c r="BT10011" s="305"/>
      <c r="BU10011" s="305"/>
      <c r="BV10011" s="305"/>
      <c r="BW10011" s="305"/>
      <c r="BX10011" s="305"/>
      <c r="BY10011" s="305"/>
      <c r="BZ10011" s="305"/>
      <c r="CA10011" s="305"/>
      <c r="CE10011" s="110"/>
    </row>
    <row r="10012" spans="9:83" s="108" customFormat="1" x14ac:dyDescent="0.25">
      <c r="I10012" s="111"/>
      <c r="J10012" s="111"/>
      <c r="K10012" s="111"/>
      <c r="L10012" s="111"/>
      <c r="M10012" s="111"/>
      <c r="N10012" s="111"/>
      <c r="O10012" s="112"/>
      <c r="AF10012" s="109"/>
      <c r="AG10012" s="109"/>
      <c r="AH10012" s="109"/>
      <c r="AN10012" s="109"/>
      <c r="AO10012" s="109"/>
      <c r="AP10012" s="109"/>
      <c r="BF10012" s="305"/>
      <c r="BG10012" s="305"/>
      <c r="BJ10012" s="344"/>
      <c r="BK10012" s="344"/>
      <c r="BS10012" s="305"/>
      <c r="BT10012" s="305"/>
      <c r="BU10012" s="305"/>
      <c r="BV10012" s="305"/>
      <c r="BW10012" s="305"/>
      <c r="BX10012" s="305"/>
      <c r="BY10012" s="305"/>
      <c r="BZ10012" s="305"/>
      <c r="CA10012" s="305"/>
      <c r="CE10012" s="110"/>
    </row>
    <row r="10013" spans="9:83" s="108" customFormat="1" x14ac:dyDescent="0.25">
      <c r="I10013" s="111"/>
      <c r="J10013" s="111"/>
      <c r="K10013" s="111"/>
      <c r="L10013" s="111"/>
      <c r="M10013" s="111"/>
      <c r="N10013" s="111"/>
      <c r="O10013" s="112"/>
      <c r="AF10013" s="109"/>
      <c r="AG10013" s="109"/>
      <c r="AH10013" s="109"/>
      <c r="AN10013" s="109"/>
      <c r="AO10013" s="109"/>
      <c r="AP10013" s="109"/>
      <c r="BF10013" s="305"/>
      <c r="BG10013" s="305"/>
      <c r="BJ10013" s="344"/>
      <c r="BK10013" s="344"/>
      <c r="BS10013" s="305"/>
      <c r="BT10013" s="305"/>
      <c r="BU10013" s="305"/>
      <c r="BV10013" s="305"/>
      <c r="BW10013" s="305"/>
      <c r="BX10013" s="305"/>
      <c r="BY10013" s="305"/>
      <c r="BZ10013" s="305"/>
      <c r="CA10013" s="305"/>
      <c r="CE10013" s="110"/>
    </row>
    <row r="10014" spans="9:83" s="108" customFormat="1" x14ac:dyDescent="0.25">
      <c r="I10014" s="111"/>
      <c r="J10014" s="111"/>
      <c r="K10014" s="111"/>
      <c r="L10014" s="111"/>
      <c r="M10014" s="111"/>
      <c r="N10014" s="111"/>
      <c r="O10014" s="112"/>
      <c r="AF10014" s="109"/>
      <c r="AG10014" s="109"/>
      <c r="AH10014" s="109"/>
      <c r="AN10014" s="109"/>
      <c r="AO10014" s="109"/>
      <c r="AP10014" s="109"/>
      <c r="BF10014" s="305"/>
      <c r="BG10014" s="305"/>
      <c r="BJ10014" s="344"/>
      <c r="BK10014" s="344"/>
      <c r="BS10014" s="305"/>
      <c r="BT10014" s="305"/>
      <c r="BU10014" s="305"/>
      <c r="BV10014" s="305"/>
      <c r="BW10014" s="305"/>
      <c r="BX10014" s="305"/>
      <c r="BY10014" s="305"/>
      <c r="BZ10014" s="305"/>
      <c r="CA10014" s="305"/>
      <c r="CE10014" s="110"/>
    </row>
    <row r="10015" spans="9:83" s="108" customFormat="1" x14ac:dyDescent="0.25">
      <c r="I10015" s="111"/>
      <c r="J10015" s="111"/>
      <c r="K10015" s="111"/>
      <c r="L10015" s="111"/>
      <c r="M10015" s="111"/>
      <c r="N10015" s="111"/>
      <c r="O10015" s="112"/>
      <c r="AF10015" s="109"/>
      <c r="AG10015" s="109"/>
      <c r="AH10015" s="109"/>
      <c r="AN10015" s="109"/>
      <c r="AO10015" s="109"/>
      <c r="AP10015" s="109"/>
      <c r="BF10015" s="305"/>
      <c r="BG10015" s="305"/>
      <c r="BJ10015" s="344"/>
      <c r="BK10015" s="344"/>
      <c r="BS10015" s="305"/>
      <c r="BT10015" s="305"/>
      <c r="BU10015" s="305"/>
      <c r="BV10015" s="305"/>
      <c r="BW10015" s="305"/>
      <c r="BX10015" s="305"/>
      <c r="BY10015" s="305"/>
      <c r="BZ10015" s="305"/>
      <c r="CA10015" s="305"/>
      <c r="CE10015" s="110"/>
    </row>
    <row r="10016" spans="9:83" s="108" customFormat="1" x14ac:dyDescent="0.25">
      <c r="I10016" s="111"/>
      <c r="J10016" s="111"/>
      <c r="K10016" s="111"/>
      <c r="L10016" s="111"/>
      <c r="M10016" s="111"/>
      <c r="N10016" s="111"/>
      <c r="O10016" s="112"/>
      <c r="AF10016" s="109"/>
      <c r="AG10016" s="109"/>
      <c r="AH10016" s="109"/>
      <c r="AN10016" s="109"/>
      <c r="AO10016" s="109"/>
      <c r="AP10016" s="109"/>
      <c r="BF10016" s="305"/>
      <c r="BG10016" s="305"/>
      <c r="BJ10016" s="344"/>
      <c r="BK10016" s="344"/>
      <c r="BS10016" s="305"/>
      <c r="BT10016" s="305"/>
      <c r="BU10016" s="305"/>
      <c r="BV10016" s="305"/>
      <c r="BW10016" s="305"/>
      <c r="BX10016" s="305"/>
      <c r="BY10016" s="305"/>
      <c r="BZ10016" s="305"/>
      <c r="CA10016" s="305"/>
      <c r="CE10016" s="110"/>
    </row>
    <row r="10017" spans="9:83" s="108" customFormat="1" x14ac:dyDescent="0.25">
      <c r="I10017" s="111"/>
      <c r="J10017" s="111"/>
      <c r="K10017" s="111"/>
      <c r="L10017" s="111"/>
      <c r="M10017" s="111"/>
      <c r="N10017" s="111"/>
      <c r="O10017" s="112"/>
      <c r="AF10017" s="109"/>
      <c r="AG10017" s="109"/>
      <c r="AH10017" s="109"/>
      <c r="AN10017" s="109"/>
      <c r="AO10017" s="109"/>
      <c r="AP10017" s="109"/>
      <c r="BF10017" s="305"/>
      <c r="BG10017" s="305"/>
      <c r="BJ10017" s="344"/>
      <c r="BK10017" s="344"/>
      <c r="BS10017" s="305"/>
      <c r="BT10017" s="305"/>
      <c r="BU10017" s="305"/>
      <c r="BV10017" s="305"/>
      <c r="BW10017" s="305"/>
      <c r="BX10017" s="305"/>
      <c r="BY10017" s="305"/>
      <c r="BZ10017" s="305"/>
      <c r="CA10017" s="305"/>
      <c r="CE10017" s="110"/>
    </row>
    <row r="10018" spans="9:83" s="108" customFormat="1" x14ac:dyDescent="0.25">
      <c r="I10018" s="111"/>
      <c r="J10018" s="111"/>
      <c r="K10018" s="111"/>
      <c r="L10018" s="111"/>
      <c r="M10018" s="111"/>
      <c r="N10018" s="111"/>
      <c r="O10018" s="112"/>
      <c r="AF10018" s="109"/>
      <c r="AG10018" s="109"/>
      <c r="AH10018" s="109"/>
      <c r="AN10018" s="109"/>
      <c r="AO10018" s="109"/>
      <c r="AP10018" s="109"/>
      <c r="BF10018" s="305"/>
      <c r="BG10018" s="305"/>
      <c r="BJ10018" s="344"/>
      <c r="BK10018" s="344"/>
      <c r="BS10018" s="305"/>
      <c r="BT10018" s="305"/>
      <c r="BU10018" s="305"/>
      <c r="BV10018" s="305"/>
      <c r="BW10018" s="305"/>
      <c r="BX10018" s="305"/>
      <c r="BY10018" s="305"/>
      <c r="BZ10018" s="305"/>
      <c r="CA10018" s="305"/>
      <c r="CE10018" s="110"/>
    </row>
    <row r="10019" spans="9:83" s="108" customFormat="1" x14ac:dyDescent="0.25">
      <c r="I10019" s="111"/>
      <c r="J10019" s="111"/>
      <c r="K10019" s="111"/>
      <c r="L10019" s="111"/>
      <c r="M10019" s="111"/>
      <c r="N10019" s="111"/>
      <c r="O10019" s="112"/>
      <c r="AF10019" s="109"/>
      <c r="AG10019" s="109"/>
      <c r="AH10019" s="109"/>
      <c r="AN10019" s="109"/>
      <c r="AO10019" s="109"/>
      <c r="AP10019" s="109"/>
      <c r="BF10019" s="305"/>
      <c r="BG10019" s="305"/>
      <c r="BJ10019" s="344"/>
      <c r="BK10019" s="344"/>
      <c r="BS10019" s="305"/>
      <c r="BT10019" s="305"/>
      <c r="BU10019" s="305"/>
      <c r="BV10019" s="305"/>
      <c r="BW10019" s="305"/>
      <c r="BX10019" s="305"/>
      <c r="BY10019" s="305"/>
      <c r="BZ10019" s="305"/>
      <c r="CA10019" s="305"/>
      <c r="CE10019" s="110"/>
    </row>
    <row r="10020" spans="9:83" s="108" customFormat="1" x14ac:dyDescent="0.25">
      <c r="I10020" s="111"/>
      <c r="J10020" s="111"/>
      <c r="K10020" s="111"/>
      <c r="L10020" s="111"/>
      <c r="M10020" s="111"/>
      <c r="N10020" s="111"/>
      <c r="O10020" s="112"/>
      <c r="AF10020" s="109"/>
      <c r="AG10020" s="109"/>
      <c r="AH10020" s="109"/>
      <c r="AN10020" s="109"/>
      <c r="AO10020" s="109"/>
      <c r="AP10020" s="109"/>
      <c r="BF10020" s="305"/>
      <c r="BG10020" s="305"/>
      <c r="BJ10020" s="344"/>
      <c r="BK10020" s="344"/>
      <c r="BS10020" s="305"/>
      <c r="BT10020" s="305"/>
      <c r="BU10020" s="305"/>
      <c r="BV10020" s="305"/>
      <c r="BW10020" s="305"/>
      <c r="BX10020" s="305"/>
      <c r="BY10020" s="305"/>
      <c r="BZ10020" s="305"/>
      <c r="CA10020" s="305"/>
      <c r="CE10020" s="110"/>
    </row>
    <row r="10021" spans="9:83" s="108" customFormat="1" x14ac:dyDescent="0.25">
      <c r="I10021" s="111"/>
      <c r="J10021" s="111"/>
      <c r="K10021" s="111"/>
      <c r="L10021" s="111"/>
      <c r="M10021" s="111"/>
      <c r="N10021" s="111"/>
      <c r="O10021" s="112"/>
      <c r="AF10021" s="109"/>
      <c r="AG10021" s="109"/>
      <c r="AH10021" s="109"/>
      <c r="AN10021" s="109"/>
      <c r="AO10021" s="109"/>
      <c r="AP10021" s="109"/>
      <c r="BF10021" s="305"/>
      <c r="BG10021" s="305"/>
      <c r="BJ10021" s="344"/>
      <c r="BK10021" s="344"/>
      <c r="BS10021" s="305"/>
      <c r="BT10021" s="305"/>
      <c r="BU10021" s="305"/>
      <c r="BV10021" s="305"/>
      <c r="BW10021" s="305"/>
      <c r="BX10021" s="305"/>
      <c r="BY10021" s="305"/>
      <c r="BZ10021" s="305"/>
      <c r="CA10021" s="305"/>
      <c r="CE10021" s="110"/>
    </row>
    <row r="10022" spans="9:83" s="108" customFormat="1" x14ac:dyDescent="0.25">
      <c r="I10022" s="111"/>
      <c r="J10022" s="111"/>
      <c r="K10022" s="111"/>
      <c r="L10022" s="111"/>
      <c r="M10022" s="111"/>
      <c r="N10022" s="111"/>
      <c r="O10022" s="112"/>
      <c r="AF10022" s="109"/>
      <c r="AG10022" s="109"/>
      <c r="AH10022" s="109"/>
      <c r="AN10022" s="109"/>
      <c r="AO10022" s="109"/>
      <c r="AP10022" s="109"/>
      <c r="BF10022" s="305"/>
      <c r="BG10022" s="305"/>
      <c r="BJ10022" s="344"/>
      <c r="BK10022" s="344"/>
      <c r="BS10022" s="305"/>
      <c r="BT10022" s="305"/>
      <c r="BU10022" s="305"/>
      <c r="BV10022" s="305"/>
      <c r="BW10022" s="305"/>
      <c r="BX10022" s="305"/>
      <c r="BY10022" s="305"/>
      <c r="BZ10022" s="305"/>
      <c r="CA10022" s="305"/>
      <c r="CE10022" s="110"/>
    </row>
    <row r="10023" spans="9:83" s="108" customFormat="1" x14ac:dyDescent="0.25">
      <c r="I10023" s="111"/>
      <c r="J10023" s="111"/>
      <c r="K10023" s="111"/>
      <c r="L10023" s="111"/>
      <c r="M10023" s="111"/>
      <c r="N10023" s="111"/>
      <c r="O10023" s="112"/>
      <c r="AF10023" s="109"/>
      <c r="AG10023" s="109"/>
      <c r="AH10023" s="109"/>
      <c r="AN10023" s="109"/>
      <c r="AO10023" s="109"/>
      <c r="AP10023" s="109"/>
      <c r="BF10023" s="305"/>
      <c r="BG10023" s="305"/>
      <c r="BJ10023" s="344"/>
      <c r="BK10023" s="344"/>
      <c r="BS10023" s="305"/>
      <c r="BT10023" s="305"/>
      <c r="BU10023" s="305"/>
      <c r="BV10023" s="305"/>
      <c r="BW10023" s="305"/>
      <c r="BX10023" s="305"/>
      <c r="BY10023" s="305"/>
      <c r="BZ10023" s="305"/>
      <c r="CA10023" s="305"/>
      <c r="CE10023" s="110"/>
    </row>
    <row r="10024" spans="9:83" s="108" customFormat="1" x14ac:dyDescent="0.25">
      <c r="I10024" s="111"/>
      <c r="J10024" s="111"/>
      <c r="K10024" s="111"/>
      <c r="L10024" s="111"/>
      <c r="M10024" s="111"/>
      <c r="N10024" s="111"/>
      <c r="O10024" s="112"/>
      <c r="AF10024" s="109"/>
      <c r="AG10024" s="109"/>
      <c r="AH10024" s="109"/>
      <c r="AN10024" s="109"/>
      <c r="AO10024" s="109"/>
      <c r="AP10024" s="109"/>
      <c r="BF10024" s="305"/>
      <c r="BG10024" s="305"/>
      <c r="BJ10024" s="344"/>
      <c r="BK10024" s="344"/>
      <c r="BS10024" s="305"/>
      <c r="BT10024" s="305"/>
      <c r="BU10024" s="305"/>
      <c r="BV10024" s="305"/>
      <c r="BW10024" s="305"/>
      <c r="BX10024" s="305"/>
      <c r="BY10024" s="305"/>
      <c r="BZ10024" s="305"/>
      <c r="CA10024" s="305"/>
      <c r="CE10024" s="110"/>
    </row>
    <row r="10025" spans="9:83" s="108" customFormat="1" x14ac:dyDescent="0.25">
      <c r="I10025" s="111"/>
      <c r="J10025" s="111"/>
      <c r="K10025" s="111"/>
      <c r="L10025" s="111"/>
      <c r="M10025" s="111"/>
      <c r="N10025" s="111"/>
      <c r="O10025" s="112"/>
      <c r="AF10025" s="109"/>
      <c r="AG10025" s="109"/>
      <c r="AH10025" s="109"/>
      <c r="AN10025" s="109"/>
      <c r="AO10025" s="109"/>
      <c r="AP10025" s="109"/>
      <c r="BF10025" s="305"/>
      <c r="BG10025" s="305"/>
      <c r="BJ10025" s="344"/>
      <c r="BK10025" s="344"/>
      <c r="BS10025" s="305"/>
      <c r="BT10025" s="305"/>
      <c r="BU10025" s="305"/>
      <c r="BV10025" s="305"/>
      <c r="BW10025" s="305"/>
      <c r="BX10025" s="305"/>
      <c r="BY10025" s="305"/>
      <c r="BZ10025" s="305"/>
      <c r="CA10025" s="305"/>
      <c r="CE10025" s="110"/>
    </row>
    <row r="10026" spans="9:83" s="108" customFormat="1" x14ac:dyDescent="0.25">
      <c r="I10026" s="111"/>
      <c r="J10026" s="111"/>
      <c r="K10026" s="111"/>
      <c r="L10026" s="111"/>
      <c r="M10026" s="111"/>
      <c r="N10026" s="111"/>
      <c r="O10026" s="112"/>
      <c r="AF10026" s="109"/>
      <c r="AG10026" s="109"/>
      <c r="AH10026" s="109"/>
      <c r="AN10026" s="109"/>
      <c r="AO10026" s="109"/>
      <c r="AP10026" s="109"/>
      <c r="BF10026" s="305"/>
      <c r="BG10026" s="305"/>
      <c r="BJ10026" s="344"/>
      <c r="BK10026" s="344"/>
      <c r="BS10026" s="305"/>
      <c r="BT10026" s="305"/>
      <c r="BU10026" s="305"/>
      <c r="BV10026" s="305"/>
      <c r="BW10026" s="305"/>
      <c r="BX10026" s="305"/>
      <c r="BY10026" s="305"/>
      <c r="BZ10026" s="305"/>
      <c r="CA10026" s="305"/>
      <c r="CE10026" s="110"/>
    </row>
    <row r="10027" spans="9:83" s="108" customFormat="1" x14ac:dyDescent="0.25">
      <c r="I10027" s="111"/>
      <c r="J10027" s="111"/>
      <c r="K10027" s="111"/>
      <c r="L10027" s="111"/>
      <c r="M10027" s="111"/>
      <c r="N10027" s="111"/>
      <c r="O10027" s="112"/>
      <c r="AF10027" s="109"/>
      <c r="AG10027" s="109"/>
      <c r="AH10027" s="109"/>
      <c r="AN10027" s="109"/>
      <c r="AO10027" s="109"/>
      <c r="AP10027" s="109"/>
      <c r="BF10027" s="305"/>
      <c r="BG10027" s="305"/>
      <c r="BJ10027" s="344"/>
      <c r="BK10027" s="344"/>
      <c r="BS10027" s="305"/>
      <c r="BT10027" s="305"/>
      <c r="BU10027" s="305"/>
      <c r="BV10027" s="305"/>
      <c r="BW10027" s="305"/>
      <c r="BX10027" s="305"/>
      <c r="BY10027" s="305"/>
      <c r="BZ10027" s="305"/>
      <c r="CA10027" s="305"/>
      <c r="CE10027" s="110"/>
    </row>
    <row r="10028" spans="9:83" s="108" customFormat="1" x14ac:dyDescent="0.25">
      <c r="I10028" s="111"/>
      <c r="J10028" s="111"/>
      <c r="K10028" s="111"/>
      <c r="L10028" s="111"/>
      <c r="M10028" s="111"/>
      <c r="N10028" s="111"/>
      <c r="O10028" s="112"/>
      <c r="AF10028" s="109"/>
      <c r="AG10028" s="109"/>
      <c r="AH10028" s="109"/>
      <c r="AN10028" s="109"/>
      <c r="AO10028" s="109"/>
      <c r="AP10028" s="109"/>
      <c r="BF10028" s="305"/>
      <c r="BG10028" s="305"/>
      <c r="BJ10028" s="344"/>
      <c r="BK10028" s="344"/>
      <c r="BS10028" s="305"/>
      <c r="BT10028" s="305"/>
      <c r="BU10028" s="305"/>
      <c r="BV10028" s="305"/>
      <c r="BW10028" s="305"/>
      <c r="BX10028" s="305"/>
      <c r="BY10028" s="305"/>
      <c r="BZ10028" s="305"/>
      <c r="CA10028" s="305"/>
      <c r="CE10028" s="110"/>
    </row>
    <row r="10029" spans="9:83" s="108" customFormat="1" x14ac:dyDescent="0.25">
      <c r="I10029" s="111"/>
      <c r="J10029" s="111"/>
      <c r="K10029" s="111"/>
      <c r="L10029" s="111"/>
      <c r="M10029" s="111"/>
      <c r="N10029" s="111"/>
      <c r="O10029" s="112"/>
      <c r="AF10029" s="109"/>
      <c r="AG10029" s="109"/>
      <c r="AH10029" s="109"/>
      <c r="AN10029" s="109"/>
      <c r="AO10029" s="109"/>
      <c r="AP10029" s="109"/>
      <c r="BF10029" s="305"/>
      <c r="BG10029" s="305"/>
      <c r="BJ10029" s="344"/>
      <c r="BK10029" s="344"/>
      <c r="BS10029" s="305"/>
      <c r="BT10029" s="305"/>
      <c r="BU10029" s="305"/>
      <c r="BV10029" s="305"/>
      <c r="BW10029" s="305"/>
      <c r="BX10029" s="305"/>
      <c r="BY10029" s="305"/>
      <c r="BZ10029" s="305"/>
      <c r="CA10029" s="305"/>
      <c r="CE10029" s="110"/>
    </row>
    <row r="10030" spans="9:83" s="108" customFormat="1" x14ac:dyDescent="0.25">
      <c r="I10030" s="111"/>
      <c r="J10030" s="111"/>
      <c r="K10030" s="111"/>
      <c r="L10030" s="111"/>
      <c r="M10030" s="111"/>
      <c r="N10030" s="111"/>
      <c r="O10030" s="112"/>
      <c r="AF10030" s="109"/>
      <c r="AG10030" s="109"/>
      <c r="AH10030" s="109"/>
      <c r="AN10030" s="109"/>
      <c r="AO10030" s="109"/>
      <c r="AP10030" s="109"/>
      <c r="BF10030" s="305"/>
      <c r="BG10030" s="305"/>
      <c r="BJ10030" s="344"/>
      <c r="BK10030" s="344"/>
      <c r="BS10030" s="305"/>
      <c r="BT10030" s="305"/>
      <c r="BU10030" s="305"/>
      <c r="BV10030" s="305"/>
      <c r="BW10030" s="305"/>
      <c r="BX10030" s="305"/>
      <c r="BY10030" s="305"/>
      <c r="BZ10030" s="305"/>
      <c r="CA10030" s="305"/>
      <c r="CE10030" s="110"/>
    </row>
    <row r="10031" spans="9:83" s="108" customFormat="1" x14ac:dyDescent="0.25">
      <c r="I10031" s="111"/>
      <c r="J10031" s="111"/>
      <c r="K10031" s="111"/>
      <c r="L10031" s="111"/>
      <c r="M10031" s="111"/>
      <c r="N10031" s="111"/>
      <c r="O10031" s="112"/>
      <c r="AF10031" s="109"/>
      <c r="AG10031" s="109"/>
      <c r="AH10031" s="109"/>
      <c r="AN10031" s="109"/>
      <c r="AO10031" s="109"/>
      <c r="AP10031" s="109"/>
      <c r="BF10031" s="305"/>
      <c r="BG10031" s="305"/>
      <c r="BJ10031" s="344"/>
      <c r="BK10031" s="344"/>
      <c r="BS10031" s="305"/>
      <c r="BT10031" s="305"/>
      <c r="BU10031" s="305"/>
      <c r="BV10031" s="305"/>
      <c r="BW10031" s="305"/>
      <c r="BX10031" s="305"/>
      <c r="BY10031" s="305"/>
      <c r="BZ10031" s="305"/>
      <c r="CA10031" s="305"/>
      <c r="CE10031" s="110"/>
    </row>
    <row r="10032" spans="9:83" s="108" customFormat="1" x14ac:dyDescent="0.25">
      <c r="I10032" s="111"/>
      <c r="J10032" s="111"/>
      <c r="K10032" s="111"/>
      <c r="L10032" s="111"/>
      <c r="M10032" s="111"/>
      <c r="N10032" s="111"/>
      <c r="O10032" s="112"/>
      <c r="AF10032" s="109"/>
      <c r="AG10032" s="109"/>
      <c r="AH10032" s="109"/>
      <c r="AN10032" s="109"/>
      <c r="AO10032" s="109"/>
      <c r="AP10032" s="109"/>
      <c r="BF10032" s="305"/>
      <c r="BG10032" s="305"/>
      <c r="BJ10032" s="344"/>
      <c r="BK10032" s="344"/>
      <c r="BS10032" s="305"/>
      <c r="BT10032" s="305"/>
      <c r="BU10032" s="305"/>
      <c r="BV10032" s="305"/>
      <c r="BW10032" s="305"/>
      <c r="BX10032" s="305"/>
      <c r="BY10032" s="305"/>
      <c r="BZ10032" s="305"/>
      <c r="CA10032" s="305"/>
      <c r="CE10032" s="110"/>
    </row>
    <row r="10033" spans="9:83" s="108" customFormat="1" x14ac:dyDescent="0.25">
      <c r="I10033" s="111"/>
      <c r="J10033" s="111"/>
      <c r="K10033" s="111"/>
      <c r="L10033" s="111"/>
      <c r="M10033" s="111"/>
      <c r="N10033" s="111"/>
      <c r="O10033" s="112"/>
      <c r="AF10033" s="109"/>
      <c r="AG10033" s="109"/>
      <c r="AH10033" s="109"/>
      <c r="AN10033" s="109"/>
      <c r="AO10033" s="109"/>
      <c r="AP10033" s="109"/>
      <c r="BF10033" s="305"/>
      <c r="BG10033" s="305"/>
      <c r="BJ10033" s="344"/>
      <c r="BK10033" s="344"/>
      <c r="BS10033" s="305"/>
      <c r="BT10033" s="305"/>
      <c r="BU10033" s="305"/>
      <c r="BV10033" s="305"/>
      <c r="BW10033" s="305"/>
      <c r="BX10033" s="305"/>
      <c r="BY10033" s="305"/>
      <c r="BZ10033" s="305"/>
      <c r="CA10033" s="305"/>
      <c r="CE10033" s="110"/>
    </row>
    <row r="10034" spans="9:83" s="108" customFormat="1" x14ac:dyDescent="0.25">
      <c r="I10034" s="111"/>
      <c r="J10034" s="111"/>
      <c r="K10034" s="111"/>
      <c r="L10034" s="111"/>
      <c r="M10034" s="111"/>
      <c r="N10034" s="111"/>
      <c r="O10034" s="112"/>
      <c r="AF10034" s="109"/>
      <c r="AG10034" s="109"/>
      <c r="AH10034" s="109"/>
      <c r="AN10034" s="109"/>
      <c r="AO10034" s="109"/>
      <c r="AP10034" s="109"/>
      <c r="BF10034" s="305"/>
      <c r="BG10034" s="305"/>
      <c r="BJ10034" s="344"/>
      <c r="BK10034" s="344"/>
      <c r="BS10034" s="305"/>
      <c r="BT10034" s="305"/>
      <c r="BU10034" s="305"/>
      <c r="BV10034" s="305"/>
      <c r="BW10034" s="305"/>
      <c r="BX10034" s="305"/>
      <c r="BY10034" s="305"/>
      <c r="BZ10034" s="305"/>
      <c r="CA10034" s="305"/>
      <c r="CE10034" s="110"/>
    </row>
    <row r="10035" spans="9:83" s="108" customFormat="1" x14ac:dyDescent="0.25">
      <c r="I10035" s="111"/>
      <c r="J10035" s="111"/>
      <c r="K10035" s="111"/>
      <c r="L10035" s="111"/>
      <c r="M10035" s="111"/>
      <c r="N10035" s="111"/>
      <c r="O10035" s="112"/>
      <c r="AF10035" s="109"/>
      <c r="AG10035" s="109"/>
      <c r="AH10035" s="109"/>
      <c r="AN10035" s="109"/>
      <c r="AO10035" s="109"/>
      <c r="AP10035" s="109"/>
      <c r="BF10035" s="305"/>
      <c r="BG10035" s="305"/>
      <c r="BJ10035" s="344"/>
      <c r="BK10035" s="344"/>
      <c r="BS10035" s="305"/>
      <c r="BT10035" s="305"/>
      <c r="BU10035" s="305"/>
      <c r="BV10035" s="305"/>
      <c r="BW10035" s="305"/>
      <c r="BX10035" s="305"/>
      <c r="BY10035" s="305"/>
      <c r="BZ10035" s="305"/>
      <c r="CA10035" s="305"/>
      <c r="CE10035" s="110"/>
    </row>
    <row r="10036" spans="9:83" s="108" customFormat="1" x14ac:dyDescent="0.25">
      <c r="I10036" s="111"/>
      <c r="J10036" s="111"/>
      <c r="K10036" s="111"/>
      <c r="L10036" s="111"/>
      <c r="M10036" s="111"/>
      <c r="N10036" s="111"/>
      <c r="O10036" s="112"/>
      <c r="AF10036" s="109"/>
      <c r="AG10036" s="109"/>
      <c r="AH10036" s="109"/>
      <c r="AN10036" s="109"/>
      <c r="AO10036" s="109"/>
      <c r="AP10036" s="109"/>
      <c r="BF10036" s="305"/>
      <c r="BG10036" s="305"/>
      <c r="BJ10036" s="344"/>
      <c r="BK10036" s="344"/>
      <c r="BS10036" s="305"/>
      <c r="BT10036" s="305"/>
      <c r="BU10036" s="305"/>
      <c r="BV10036" s="305"/>
      <c r="BW10036" s="305"/>
      <c r="BX10036" s="305"/>
      <c r="BY10036" s="305"/>
      <c r="BZ10036" s="305"/>
      <c r="CA10036" s="305"/>
      <c r="CE10036" s="110"/>
    </row>
    <row r="10037" spans="9:83" s="108" customFormat="1" x14ac:dyDescent="0.25">
      <c r="I10037" s="111"/>
      <c r="J10037" s="111"/>
      <c r="K10037" s="111"/>
      <c r="L10037" s="111"/>
      <c r="M10037" s="111"/>
      <c r="N10037" s="111"/>
      <c r="O10037" s="112"/>
      <c r="AF10037" s="109"/>
      <c r="AG10037" s="109"/>
      <c r="AH10037" s="109"/>
      <c r="AN10037" s="109"/>
      <c r="AO10037" s="109"/>
      <c r="AP10037" s="109"/>
      <c r="BF10037" s="305"/>
      <c r="BG10037" s="305"/>
      <c r="BJ10037" s="344"/>
      <c r="BK10037" s="344"/>
      <c r="BS10037" s="305"/>
      <c r="BT10037" s="305"/>
      <c r="BU10037" s="305"/>
      <c r="BV10037" s="305"/>
      <c r="BW10037" s="305"/>
      <c r="BX10037" s="305"/>
      <c r="BY10037" s="305"/>
      <c r="BZ10037" s="305"/>
      <c r="CA10037" s="305"/>
      <c r="CE10037" s="110"/>
    </row>
    <row r="10038" spans="9:83" s="108" customFormat="1" x14ac:dyDescent="0.25">
      <c r="I10038" s="111"/>
      <c r="J10038" s="111"/>
      <c r="K10038" s="111"/>
      <c r="L10038" s="111"/>
      <c r="M10038" s="111"/>
      <c r="N10038" s="111"/>
      <c r="O10038" s="112"/>
      <c r="AF10038" s="109"/>
      <c r="AG10038" s="109"/>
      <c r="AH10038" s="109"/>
      <c r="AN10038" s="109"/>
      <c r="AO10038" s="109"/>
      <c r="AP10038" s="109"/>
      <c r="BF10038" s="305"/>
      <c r="BG10038" s="305"/>
      <c r="BJ10038" s="344"/>
      <c r="BK10038" s="344"/>
      <c r="BS10038" s="305"/>
      <c r="BT10038" s="305"/>
      <c r="BU10038" s="305"/>
      <c r="BV10038" s="305"/>
      <c r="BW10038" s="305"/>
      <c r="BX10038" s="305"/>
      <c r="BY10038" s="305"/>
      <c r="BZ10038" s="305"/>
      <c r="CA10038" s="305"/>
      <c r="CE10038" s="110"/>
    </row>
    <row r="10039" spans="9:83" s="108" customFormat="1" x14ac:dyDescent="0.25">
      <c r="I10039" s="111"/>
      <c r="J10039" s="111"/>
      <c r="K10039" s="111"/>
      <c r="L10039" s="111"/>
      <c r="M10039" s="111"/>
      <c r="N10039" s="111"/>
      <c r="O10039" s="112"/>
      <c r="AF10039" s="109"/>
      <c r="AG10039" s="109"/>
      <c r="AH10039" s="109"/>
      <c r="AN10039" s="109"/>
      <c r="AO10039" s="109"/>
      <c r="AP10039" s="109"/>
      <c r="BF10039" s="305"/>
      <c r="BG10039" s="305"/>
      <c r="BJ10039" s="344"/>
      <c r="BK10039" s="344"/>
      <c r="BS10039" s="305"/>
      <c r="BT10039" s="305"/>
      <c r="BU10039" s="305"/>
      <c r="BV10039" s="305"/>
      <c r="BW10039" s="305"/>
      <c r="BX10039" s="305"/>
      <c r="BY10039" s="305"/>
      <c r="BZ10039" s="305"/>
      <c r="CA10039" s="305"/>
      <c r="CE10039" s="110"/>
    </row>
    <row r="10040" spans="9:83" s="108" customFormat="1" x14ac:dyDescent="0.25">
      <c r="I10040" s="111"/>
      <c r="J10040" s="111"/>
      <c r="K10040" s="111"/>
      <c r="L10040" s="111"/>
      <c r="M10040" s="111"/>
      <c r="N10040" s="111"/>
      <c r="O10040" s="112"/>
      <c r="AF10040" s="109"/>
      <c r="AG10040" s="109"/>
      <c r="AH10040" s="109"/>
      <c r="AN10040" s="109"/>
      <c r="AO10040" s="109"/>
      <c r="AP10040" s="109"/>
      <c r="BF10040" s="305"/>
      <c r="BG10040" s="305"/>
      <c r="BJ10040" s="344"/>
      <c r="BK10040" s="344"/>
      <c r="BS10040" s="305"/>
      <c r="BT10040" s="305"/>
      <c r="BU10040" s="305"/>
      <c r="BV10040" s="305"/>
      <c r="BW10040" s="305"/>
      <c r="BX10040" s="305"/>
      <c r="BY10040" s="305"/>
      <c r="BZ10040" s="305"/>
      <c r="CA10040" s="305"/>
      <c r="CE10040" s="110"/>
    </row>
    <row r="10041" spans="9:83" s="108" customFormat="1" x14ac:dyDescent="0.25">
      <c r="I10041" s="111"/>
      <c r="J10041" s="111"/>
      <c r="K10041" s="111"/>
      <c r="L10041" s="111"/>
      <c r="M10041" s="111"/>
      <c r="N10041" s="111"/>
      <c r="O10041" s="112"/>
      <c r="AF10041" s="109"/>
      <c r="AG10041" s="109"/>
      <c r="AH10041" s="109"/>
      <c r="AN10041" s="109"/>
      <c r="AO10041" s="109"/>
      <c r="AP10041" s="109"/>
      <c r="BF10041" s="305"/>
      <c r="BG10041" s="305"/>
      <c r="BJ10041" s="344"/>
      <c r="BK10041" s="344"/>
      <c r="BS10041" s="305"/>
      <c r="BT10041" s="305"/>
      <c r="BU10041" s="305"/>
      <c r="BV10041" s="305"/>
      <c r="BW10041" s="305"/>
      <c r="BX10041" s="305"/>
      <c r="BY10041" s="305"/>
      <c r="BZ10041" s="305"/>
      <c r="CA10041" s="305"/>
      <c r="CE10041" s="110"/>
    </row>
    <row r="10042" spans="9:83" s="108" customFormat="1" x14ac:dyDescent="0.25">
      <c r="I10042" s="111"/>
      <c r="J10042" s="111"/>
      <c r="K10042" s="111"/>
      <c r="L10042" s="111"/>
      <c r="M10042" s="111"/>
      <c r="N10042" s="111"/>
      <c r="O10042" s="112"/>
      <c r="AF10042" s="109"/>
      <c r="AG10042" s="109"/>
      <c r="AH10042" s="109"/>
      <c r="AN10042" s="109"/>
      <c r="AO10042" s="109"/>
      <c r="AP10042" s="109"/>
      <c r="BF10042" s="305"/>
      <c r="BG10042" s="305"/>
      <c r="BJ10042" s="344"/>
      <c r="BK10042" s="344"/>
      <c r="BS10042" s="305"/>
      <c r="BT10042" s="305"/>
      <c r="BU10042" s="305"/>
      <c r="BV10042" s="305"/>
      <c r="BW10042" s="305"/>
      <c r="BX10042" s="305"/>
      <c r="BY10042" s="305"/>
      <c r="BZ10042" s="305"/>
      <c r="CA10042" s="305"/>
      <c r="CE10042" s="110"/>
    </row>
    <row r="10043" spans="9:83" s="108" customFormat="1" x14ac:dyDescent="0.25">
      <c r="I10043" s="111"/>
      <c r="J10043" s="111"/>
      <c r="K10043" s="111"/>
      <c r="L10043" s="111"/>
      <c r="M10043" s="111"/>
      <c r="N10043" s="111"/>
      <c r="O10043" s="112"/>
      <c r="AF10043" s="109"/>
      <c r="AG10043" s="109"/>
      <c r="AH10043" s="109"/>
      <c r="AN10043" s="109"/>
      <c r="AO10043" s="109"/>
      <c r="AP10043" s="109"/>
      <c r="BF10043" s="305"/>
      <c r="BG10043" s="305"/>
      <c r="BJ10043" s="344"/>
      <c r="BK10043" s="344"/>
      <c r="BS10043" s="305"/>
      <c r="BT10043" s="305"/>
      <c r="BU10043" s="305"/>
      <c r="BV10043" s="305"/>
      <c r="BW10043" s="305"/>
      <c r="BX10043" s="305"/>
      <c r="BY10043" s="305"/>
      <c r="BZ10043" s="305"/>
      <c r="CA10043" s="305"/>
      <c r="CE10043" s="110"/>
    </row>
    <row r="10044" spans="9:83" s="108" customFormat="1" x14ac:dyDescent="0.25">
      <c r="I10044" s="111"/>
      <c r="J10044" s="111"/>
      <c r="K10044" s="111"/>
      <c r="L10044" s="111"/>
      <c r="M10044" s="111"/>
      <c r="N10044" s="111"/>
      <c r="O10044" s="112"/>
      <c r="AF10044" s="109"/>
      <c r="AG10044" s="109"/>
      <c r="AH10044" s="109"/>
      <c r="AN10044" s="109"/>
      <c r="AO10044" s="109"/>
      <c r="AP10044" s="109"/>
      <c r="BF10044" s="305"/>
      <c r="BG10044" s="305"/>
      <c r="BJ10044" s="344"/>
      <c r="BK10044" s="344"/>
      <c r="BS10044" s="305"/>
      <c r="BT10044" s="305"/>
      <c r="BU10044" s="305"/>
      <c r="BV10044" s="305"/>
      <c r="BW10044" s="305"/>
      <c r="BX10044" s="305"/>
      <c r="BY10044" s="305"/>
      <c r="BZ10044" s="305"/>
      <c r="CA10044" s="305"/>
      <c r="CE10044" s="110"/>
    </row>
    <row r="10045" spans="9:83" s="108" customFormat="1" x14ac:dyDescent="0.25">
      <c r="I10045" s="111"/>
      <c r="J10045" s="111"/>
      <c r="K10045" s="111"/>
      <c r="L10045" s="111"/>
      <c r="M10045" s="111"/>
      <c r="N10045" s="111"/>
      <c r="O10045" s="112"/>
      <c r="AF10045" s="109"/>
      <c r="AG10045" s="109"/>
      <c r="AH10045" s="109"/>
      <c r="AN10045" s="109"/>
      <c r="AO10045" s="109"/>
      <c r="AP10045" s="109"/>
      <c r="BF10045" s="305"/>
      <c r="BG10045" s="305"/>
      <c r="BJ10045" s="344"/>
      <c r="BK10045" s="344"/>
      <c r="BS10045" s="305"/>
      <c r="BT10045" s="305"/>
      <c r="BU10045" s="305"/>
      <c r="BV10045" s="305"/>
      <c r="BW10045" s="305"/>
      <c r="BX10045" s="305"/>
      <c r="BY10045" s="305"/>
      <c r="BZ10045" s="305"/>
      <c r="CA10045" s="305"/>
      <c r="CE10045" s="110"/>
    </row>
    <row r="10046" spans="9:83" s="108" customFormat="1" x14ac:dyDescent="0.25">
      <c r="I10046" s="111"/>
      <c r="J10046" s="111"/>
      <c r="K10046" s="111"/>
      <c r="L10046" s="111"/>
      <c r="M10046" s="111"/>
      <c r="N10046" s="111"/>
      <c r="O10046" s="112"/>
      <c r="AF10046" s="109"/>
      <c r="AG10046" s="109"/>
      <c r="AH10046" s="109"/>
      <c r="AN10046" s="109"/>
      <c r="AO10046" s="109"/>
      <c r="AP10046" s="109"/>
      <c r="BF10046" s="305"/>
      <c r="BG10046" s="305"/>
      <c r="BJ10046" s="344"/>
      <c r="BK10046" s="344"/>
      <c r="BS10046" s="305"/>
      <c r="BT10046" s="305"/>
      <c r="BU10046" s="305"/>
      <c r="BV10046" s="305"/>
      <c r="BW10046" s="305"/>
      <c r="BX10046" s="305"/>
      <c r="BY10046" s="305"/>
      <c r="BZ10046" s="305"/>
      <c r="CA10046" s="305"/>
      <c r="CE10046" s="110"/>
    </row>
    <row r="10047" spans="9:83" s="108" customFormat="1" x14ac:dyDescent="0.25">
      <c r="I10047" s="111"/>
      <c r="J10047" s="111"/>
      <c r="K10047" s="111"/>
      <c r="L10047" s="111"/>
      <c r="M10047" s="111"/>
      <c r="N10047" s="111"/>
      <c r="O10047" s="112"/>
      <c r="AF10047" s="109"/>
      <c r="AG10047" s="109"/>
      <c r="AH10047" s="109"/>
      <c r="AN10047" s="109"/>
      <c r="AO10047" s="109"/>
      <c r="AP10047" s="109"/>
      <c r="BF10047" s="305"/>
      <c r="BG10047" s="305"/>
      <c r="BJ10047" s="344"/>
      <c r="BK10047" s="344"/>
      <c r="BS10047" s="305"/>
      <c r="BT10047" s="305"/>
      <c r="BU10047" s="305"/>
      <c r="BV10047" s="305"/>
      <c r="BW10047" s="305"/>
      <c r="BX10047" s="305"/>
      <c r="BY10047" s="305"/>
      <c r="BZ10047" s="305"/>
      <c r="CA10047" s="305"/>
      <c r="CE10047" s="110"/>
    </row>
    <row r="10048" spans="9:83" s="108" customFormat="1" x14ac:dyDescent="0.25">
      <c r="I10048" s="111"/>
      <c r="J10048" s="111"/>
      <c r="K10048" s="111"/>
      <c r="L10048" s="111"/>
      <c r="M10048" s="111"/>
      <c r="N10048" s="111"/>
      <c r="O10048" s="112"/>
      <c r="AF10048" s="109"/>
      <c r="AG10048" s="109"/>
      <c r="AH10048" s="109"/>
      <c r="AN10048" s="109"/>
      <c r="AO10048" s="109"/>
      <c r="AP10048" s="109"/>
      <c r="BF10048" s="305"/>
      <c r="BG10048" s="305"/>
      <c r="BJ10048" s="344"/>
      <c r="BK10048" s="344"/>
      <c r="BS10048" s="305"/>
      <c r="BT10048" s="305"/>
      <c r="BU10048" s="305"/>
      <c r="BV10048" s="305"/>
      <c r="BW10048" s="305"/>
      <c r="BX10048" s="305"/>
      <c r="BY10048" s="305"/>
      <c r="BZ10048" s="305"/>
      <c r="CA10048" s="305"/>
      <c r="CE10048" s="110"/>
    </row>
    <row r="10049" spans="9:83" s="108" customFormat="1" x14ac:dyDescent="0.25">
      <c r="I10049" s="111"/>
      <c r="J10049" s="111"/>
      <c r="K10049" s="111"/>
      <c r="L10049" s="111"/>
      <c r="M10049" s="111"/>
      <c r="N10049" s="111"/>
      <c r="O10049" s="112"/>
      <c r="AF10049" s="109"/>
      <c r="AG10049" s="109"/>
      <c r="AH10049" s="109"/>
      <c r="AN10049" s="109"/>
      <c r="AO10049" s="109"/>
      <c r="AP10049" s="109"/>
      <c r="BF10049" s="305"/>
      <c r="BG10049" s="305"/>
      <c r="BJ10049" s="344"/>
      <c r="BK10049" s="344"/>
      <c r="BS10049" s="305"/>
      <c r="BT10049" s="305"/>
      <c r="BU10049" s="305"/>
      <c r="BV10049" s="305"/>
      <c r="BW10049" s="305"/>
      <c r="BX10049" s="305"/>
      <c r="BY10049" s="305"/>
      <c r="BZ10049" s="305"/>
      <c r="CA10049" s="305"/>
      <c r="CE10049" s="110"/>
    </row>
    <row r="10050" spans="9:83" s="108" customFormat="1" x14ac:dyDescent="0.25">
      <c r="I10050" s="111"/>
      <c r="J10050" s="111"/>
      <c r="K10050" s="111"/>
      <c r="L10050" s="111"/>
      <c r="M10050" s="111"/>
      <c r="N10050" s="111"/>
      <c r="O10050" s="112"/>
      <c r="AF10050" s="109"/>
      <c r="AG10050" s="109"/>
      <c r="AH10050" s="109"/>
      <c r="AN10050" s="109"/>
      <c r="AO10050" s="109"/>
      <c r="AP10050" s="109"/>
      <c r="BF10050" s="305"/>
      <c r="BG10050" s="305"/>
      <c r="BJ10050" s="344"/>
      <c r="BK10050" s="344"/>
      <c r="BS10050" s="305"/>
      <c r="BT10050" s="305"/>
      <c r="BU10050" s="305"/>
      <c r="BV10050" s="305"/>
      <c r="BW10050" s="305"/>
      <c r="BX10050" s="305"/>
      <c r="BY10050" s="305"/>
      <c r="BZ10050" s="305"/>
      <c r="CA10050" s="305"/>
      <c r="CE10050" s="110"/>
    </row>
    <row r="10051" spans="9:83" s="108" customFormat="1" x14ac:dyDescent="0.25">
      <c r="I10051" s="111"/>
      <c r="J10051" s="111"/>
      <c r="K10051" s="111"/>
      <c r="L10051" s="111"/>
      <c r="M10051" s="111"/>
      <c r="N10051" s="111"/>
      <c r="O10051" s="112"/>
      <c r="AF10051" s="109"/>
      <c r="AG10051" s="109"/>
      <c r="AH10051" s="109"/>
      <c r="AN10051" s="109"/>
      <c r="AO10051" s="109"/>
      <c r="AP10051" s="109"/>
      <c r="BF10051" s="305"/>
      <c r="BG10051" s="305"/>
      <c r="BJ10051" s="344"/>
      <c r="BK10051" s="344"/>
      <c r="BS10051" s="305"/>
      <c r="BT10051" s="305"/>
      <c r="BU10051" s="305"/>
      <c r="BV10051" s="305"/>
      <c r="BW10051" s="305"/>
      <c r="BX10051" s="305"/>
      <c r="BY10051" s="305"/>
      <c r="BZ10051" s="305"/>
      <c r="CA10051" s="305"/>
      <c r="CE10051" s="110"/>
    </row>
    <row r="10052" spans="9:83" s="108" customFormat="1" x14ac:dyDescent="0.25">
      <c r="I10052" s="111"/>
      <c r="J10052" s="111"/>
      <c r="K10052" s="111"/>
      <c r="L10052" s="111"/>
      <c r="M10052" s="111"/>
      <c r="N10052" s="111"/>
      <c r="O10052" s="112"/>
      <c r="AF10052" s="109"/>
      <c r="AG10052" s="109"/>
      <c r="AH10052" s="109"/>
      <c r="AN10052" s="109"/>
      <c r="AO10052" s="109"/>
      <c r="AP10052" s="109"/>
      <c r="BF10052" s="305"/>
      <c r="BG10052" s="305"/>
      <c r="BJ10052" s="344"/>
      <c r="BK10052" s="344"/>
      <c r="BS10052" s="305"/>
      <c r="BT10052" s="305"/>
      <c r="BU10052" s="305"/>
      <c r="BV10052" s="305"/>
      <c r="BW10052" s="305"/>
      <c r="BX10052" s="305"/>
      <c r="BY10052" s="305"/>
      <c r="BZ10052" s="305"/>
      <c r="CA10052" s="305"/>
      <c r="CE10052" s="110"/>
    </row>
    <row r="10053" spans="9:83" s="108" customFormat="1" x14ac:dyDescent="0.25">
      <c r="I10053" s="111"/>
      <c r="J10053" s="111"/>
      <c r="K10053" s="111"/>
      <c r="L10053" s="111"/>
      <c r="M10053" s="111"/>
      <c r="N10053" s="111"/>
      <c r="O10053" s="112"/>
      <c r="AF10053" s="109"/>
      <c r="AG10053" s="109"/>
      <c r="AH10053" s="109"/>
      <c r="AN10053" s="109"/>
      <c r="AO10053" s="109"/>
      <c r="AP10053" s="109"/>
      <c r="BF10053" s="305"/>
      <c r="BG10053" s="305"/>
      <c r="BJ10053" s="344"/>
      <c r="BK10053" s="344"/>
      <c r="BS10053" s="305"/>
      <c r="BT10053" s="305"/>
      <c r="BU10053" s="305"/>
      <c r="BV10053" s="305"/>
      <c r="BW10053" s="305"/>
      <c r="BX10053" s="305"/>
      <c r="BY10053" s="305"/>
      <c r="BZ10053" s="305"/>
      <c r="CA10053" s="305"/>
      <c r="CE10053" s="110"/>
    </row>
    <row r="10054" spans="9:83" s="108" customFormat="1" x14ac:dyDescent="0.25">
      <c r="I10054" s="111"/>
      <c r="J10054" s="111"/>
      <c r="K10054" s="111"/>
      <c r="L10054" s="111"/>
      <c r="M10054" s="111"/>
      <c r="N10054" s="111"/>
      <c r="O10054" s="112"/>
      <c r="AF10054" s="109"/>
      <c r="AG10054" s="109"/>
      <c r="AH10054" s="109"/>
      <c r="AN10054" s="109"/>
      <c r="AO10054" s="109"/>
      <c r="AP10054" s="109"/>
      <c r="BF10054" s="305"/>
      <c r="BG10054" s="305"/>
      <c r="BJ10054" s="344"/>
      <c r="BK10054" s="344"/>
      <c r="BS10054" s="305"/>
      <c r="BT10054" s="305"/>
      <c r="BU10054" s="305"/>
      <c r="BV10054" s="305"/>
      <c r="BW10054" s="305"/>
      <c r="BX10054" s="305"/>
      <c r="BY10054" s="305"/>
      <c r="BZ10054" s="305"/>
      <c r="CA10054" s="305"/>
      <c r="CE10054" s="110"/>
    </row>
    <row r="10055" spans="9:83" s="108" customFormat="1" x14ac:dyDescent="0.25">
      <c r="I10055" s="111"/>
      <c r="J10055" s="111"/>
      <c r="K10055" s="111"/>
      <c r="L10055" s="111"/>
      <c r="M10055" s="111"/>
      <c r="N10055" s="111"/>
      <c r="O10055" s="112"/>
      <c r="AF10055" s="109"/>
      <c r="AG10055" s="109"/>
      <c r="AH10055" s="109"/>
      <c r="AN10055" s="109"/>
      <c r="AO10055" s="109"/>
      <c r="AP10055" s="109"/>
      <c r="BF10055" s="305"/>
      <c r="BG10055" s="305"/>
      <c r="BJ10055" s="344"/>
      <c r="BK10055" s="344"/>
      <c r="BS10055" s="305"/>
      <c r="BT10055" s="305"/>
      <c r="BU10055" s="305"/>
      <c r="BV10055" s="305"/>
      <c r="BW10055" s="305"/>
      <c r="BX10055" s="305"/>
      <c r="BY10055" s="305"/>
      <c r="BZ10055" s="305"/>
      <c r="CA10055" s="305"/>
      <c r="CE10055" s="110"/>
    </row>
    <row r="10056" spans="9:83" s="108" customFormat="1" x14ac:dyDescent="0.25">
      <c r="I10056" s="111"/>
      <c r="J10056" s="111"/>
      <c r="K10056" s="111"/>
      <c r="L10056" s="111"/>
      <c r="M10056" s="111"/>
      <c r="N10056" s="111"/>
      <c r="O10056" s="112"/>
      <c r="AF10056" s="109"/>
      <c r="AG10056" s="109"/>
      <c r="AH10056" s="109"/>
      <c r="AN10056" s="109"/>
      <c r="AO10056" s="109"/>
      <c r="AP10056" s="109"/>
      <c r="BF10056" s="305"/>
      <c r="BG10056" s="305"/>
      <c r="BJ10056" s="344"/>
      <c r="BK10056" s="344"/>
      <c r="BS10056" s="305"/>
      <c r="BT10056" s="305"/>
      <c r="BU10056" s="305"/>
      <c r="BV10056" s="305"/>
      <c r="BW10056" s="305"/>
      <c r="BX10056" s="305"/>
      <c r="BY10056" s="305"/>
      <c r="BZ10056" s="305"/>
      <c r="CA10056" s="305"/>
      <c r="CE10056" s="110"/>
    </row>
    <row r="10057" spans="9:83" s="108" customFormat="1" x14ac:dyDescent="0.25">
      <c r="I10057" s="111"/>
      <c r="J10057" s="111"/>
      <c r="K10057" s="111"/>
      <c r="L10057" s="111"/>
      <c r="M10057" s="111"/>
      <c r="N10057" s="111"/>
      <c r="O10057" s="112"/>
      <c r="AF10057" s="109"/>
      <c r="AG10057" s="109"/>
      <c r="AH10057" s="109"/>
      <c r="AN10057" s="109"/>
      <c r="AO10057" s="109"/>
      <c r="AP10057" s="109"/>
      <c r="BF10057" s="305"/>
      <c r="BG10057" s="305"/>
      <c r="BJ10057" s="344"/>
      <c r="BK10057" s="344"/>
      <c r="BS10057" s="305"/>
      <c r="BT10057" s="305"/>
      <c r="BU10057" s="305"/>
      <c r="BV10057" s="305"/>
      <c r="BW10057" s="305"/>
      <c r="BX10057" s="305"/>
      <c r="BY10057" s="305"/>
      <c r="BZ10057" s="305"/>
      <c r="CA10057" s="305"/>
      <c r="CE10057" s="110"/>
    </row>
    <row r="10058" spans="9:83" s="108" customFormat="1" x14ac:dyDescent="0.25">
      <c r="I10058" s="111"/>
      <c r="J10058" s="111"/>
      <c r="K10058" s="111"/>
      <c r="L10058" s="111"/>
      <c r="M10058" s="111"/>
      <c r="N10058" s="111"/>
      <c r="O10058" s="112"/>
      <c r="AF10058" s="109"/>
      <c r="AG10058" s="109"/>
      <c r="AH10058" s="109"/>
      <c r="AN10058" s="109"/>
      <c r="AO10058" s="109"/>
      <c r="AP10058" s="109"/>
      <c r="BF10058" s="305"/>
      <c r="BG10058" s="305"/>
      <c r="BJ10058" s="344"/>
      <c r="BK10058" s="344"/>
      <c r="BS10058" s="305"/>
      <c r="BT10058" s="305"/>
      <c r="BU10058" s="305"/>
      <c r="BV10058" s="305"/>
      <c r="BW10058" s="305"/>
      <c r="BX10058" s="305"/>
      <c r="BY10058" s="305"/>
      <c r="BZ10058" s="305"/>
      <c r="CA10058" s="305"/>
      <c r="CE10058" s="110"/>
    </row>
    <row r="10059" spans="9:83" s="108" customFormat="1" x14ac:dyDescent="0.25">
      <c r="I10059" s="111"/>
      <c r="J10059" s="111"/>
      <c r="K10059" s="111"/>
      <c r="L10059" s="111"/>
      <c r="M10059" s="111"/>
      <c r="N10059" s="111"/>
      <c r="O10059" s="112"/>
      <c r="AF10059" s="109"/>
      <c r="AG10059" s="109"/>
      <c r="AH10059" s="109"/>
      <c r="AN10059" s="109"/>
      <c r="AO10059" s="109"/>
      <c r="AP10059" s="109"/>
      <c r="BF10059" s="305"/>
      <c r="BG10059" s="305"/>
      <c r="BJ10059" s="344"/>
      <c r="BK10059" s="344"/>
      <c r="BS10059" s="305"/>
      <c r="BT10059" s="305"/>
      <c r="BU10059" s="305"/>
      <c r="BV10059" s="305"/>
      <c r="BW10059" s="305"/>
      <c r="BX10059" s="305"/>
      <c r="BY10059" s="305"/>
      <c r="BZ10059" s="305"/>
      <c r="CA10059" s="305"/>
      <c r="CE10059" s="110"/>
    </row>
    <row r="10060" spans="9:83" s="108" customFormat="1" x14ac:dyDescent="0.25">
      <c r="I10060" s="111"/>
      <c r="J10060" s="111"/>
      <c r="K10060" s="111"/>
      <c r="L10060" s="111"/>
      <c r="M10060" s="111"/>
      <c r="N10060" s="111"/>
      <c r="O10060" s="112"/>
      <c r="AF10060" s="109"/>
      <c r="AG10060" s="109"/>
      <c r="AH10060" s="109"/>
      <c r="AN10060" s="109"/>
      <c r="AO10060" s="109"/>
      <c r="AP10060" s="109"/>
      <c r="BF10060" s="305"/>
      <c r="BG10060" s="305"/>
      <c r="BJ10060" s="344"/>
      <c r="BK10060" s="344"/>
      <c r="BS10060" s="305"/>
      <c r="BT10060" s="305"/>
      <c r="BU10060" s="305"/>
      <c r="BV10060" s="305"/>
      <c r="BW10060" s="305"/>
      <c r="BX10060" s="305"/>
      <c r="BY10060" s="305"/>
      <c r="BZ10060" s="305"/>
      <c r="CA10060" s="305"/>
      <c r="CE10060" s="110"/>
    </row>
    <row r="10061" spans="9:83" s="108" customFormat="1" x14ac:dyDescent="0.25">
      <c r="I10061" s="111"/>
      <c r="J10061" s="111"/>
      <c r="K10061" s="111"/>
      <c r="L10061" s="111"/>
      <c r="M10061" s="111"/>
      <c r="N10061" s="111"/>
      <c r="O10061" s="112"/>
      <c r="AF10061" s="109"/>
      <c r="AG10061" s="109"/>
      <c r="AH10061" s="109"/>
      <c r="AN10061" s="109"/>
      <c r="AO10061" s="109"/>
      <c r="AP10061" s="109"/>
      <c r="BF10061" s="305"/>
      <c r="BG10061" s="305"/>
      <c r="BJ10061" s="344"/>
      <c r="BK10061" s="344"/>
      <c r="BS10061" s="305"/>
      <c r="BT10061" s="305"/>
      <c r="BU10061" s="305"/>
      <c r="BV10061" s="305"/>
      <c r="BW10061" s="305"/>
      <c r="BX10061" s="305"/>
      <c r="BY10061" s="305"/>
      <c r="BZ10061" s="305"/>
      <c r="CA10061" s="305"/>
      <c r="CE10061" s="110"/>
    </row>
    <row r="10062" spans="9:83" s="108" customFormat="1" x14ac:dyDescent="0.25">
      <c r="I10062" s="111"/>
      <c r="J10062" s="111"/>
      <c r="K10062" s="111"/>
      <c r="L10062" s="111"/>
      <c r="M10062" s="111"/>
      <c r="N10062" s="111"/>
      <c r="O10062" s="112"/>
      <c r="AF10062" s="109"/>
      <c r="AG10062" s="109"/>
      <c r="AH10062" s="109"/>
      <c r="AN10062" s="109"/>
      <c r="AO10062" s="109"/>
      <c r="AP10062" s="109"/>
      <c r="BF10062" s="305"/>
      <c r="BG10062" s="305"/>
      <c r="BJ10062" s="344"/>
      <c r="BK10062" s="344"/>
      <c r="BS10062" s="305"/>
      <c r="BT10062" s="305"/>
      <c r="BU10062" s="305"/>
      <c r="BV10062" s="305"/>
      <c r="BW10062" s="305"/>
      <c r="BX10062" s="305"/>
      <c r="BY10062" s="305"/>
      <c r="BZ10062" s="305"/>
      <c r="CA10062" s="305"/>
      <c r="CE10062" s="110"/>
    </row>
    <row r="10063" spans="9:83" s="108" customFormat="1" x14ac:dyDescent="0.25">
      <c r="I10063" s="111"/>
      <c r="J10063" s="111"/>
      <c r="K10063" s="111"/>
      <c r="L10063" s="111"/>
      <c r="M10063" s="111"/>
      <c r="N10063" s="111"/>
      <c r="O10063" s="112"/>
      <c r="AF10063" s="109"/>
      <c r="AG10063" s="109"/>
      <c r="AH10063" s="109"/>
      <c r="AN10063" s="109"/>
      <c r="AO10063" s="109"/>
      <c r="AP10063" s="109"/>
      <c r="BF10063" s="305"/>
      <c r="BG10063" s="305"/>
      <c r="BJ10063" s="344"/>
      <c r="BK10063" s="344"/>
      <c r="BS10063" s="305"/>
      <c r="BT10063" s="305"/>
      <c r="BU10063" s="305"/>
      <c r="BV10063" s="305"/>
      <c r="BW10063" s="305"/>
      <c r="BX10063" s="305"/>
      <c r="BY10063" s="305"/>
      <c r="BZ10063" s="305"/>
      <c r="CA10063" s="305"/>
      <c r="CE10063" s="110"/>
    </row>
    <row r="10064" spans="9:83" s="108" customFormat="1" x14ac:dyDescent="0.25">
      <c r="I10064" s="111"/>
      <c r="J10064" s="111"/>
      <c r="K10064" s="111"/>
      <c r="L10064" s="111"/>
      <c r="M10064" s="111"/>
      <c r="N10064" s="111"/>
      <c r="O10064" s="112"/>
      <c r="AF10064" s="109"/>
      <c r="AG10064" s="109"/>
      <c r="AH10064" s="109"/>
      <c r="AN10064" s="109"/>
      <c r="AO10064" s="109"/>
      <c r="AP10064" s="109"/>
      <c r="BF10064" s="305"/>
      <c r="BG10064" s="305"/>
      <c r="BJ10064" s="344"/>
      <c r="BK10064" s="344"/>
      <c r="BS10064" s="305"/>
      <c r="BT10064" s="305"/>
      <c r="BU10064" s="305"/>
      <c r="BV10064" s="305"/>
      <c r="BW10064" s="305"/>
      <c r="BX10064" s="305"/>
      <c r="BY10064" s="305"/>
      <c r="BZ10064" s="305"/>
      <c r="CA10064" s="305"/>
      <c r="CE10064" s="110"/>
    </row>
    <row r="10065" spans="9:83" s="108" customFormat="1" x14ac:dyDescent="0.25">
      <c r="I10065" s="111"/>
      <c r="J10065" s="111"/>
      <c r="K10065" s="111"/>
      <c r="L10065" s="111"/>
      <c r="M10065" s="111"/>
      <c r="N10065" s="111"/>
      <c r="O10065" s="112"/>
      <c r="AF10065" s="109"/>
      <c r="AG10065" s="109"/>
      <c r="AH10065" s="109"/>
      <c r="AN10065" s="109"/>
      <c r="AO10065" s="109"/>
      <c r="AP10065" s="109"/>
      <c r="BF10065" s="305"/>
      <c r="BG10065" s="305"/>
      <c r="BJ10065" s="344"/>
      <c r="BK10065" s="344"/>
      <c r="BS10065" s="305"/>
      <c r="BT10065" s="305"/>
      <c r="BU10065" s="305"/>
      <c r="BV10065" s="305"/>
      <c r="BW10065" s="305"/>
      <c r="BX10065" s="305"/>
      <c r="BY10065" s="305"/>
      <c r="BZ10065" s="305"/>
      <c r="CA10065" s="305"/>
      <c r="CE10065" s="110"/>
    </row>
    <row r="10066" spans="9:83" s="108" customFormat="1" x14ac:dyDescent="0.25">
      <c r="I10066" s="111"/>
      <c r="J10066" s="111"/>
      <c r="K10066" s="111"/>
      <c r="L10066" s="111"/>
      <c r="M10066" s="111"/>
      <c r="N10066" s="111"/>
      <c r="O10066" s="112"/>
      <c r="AF10066" s="109"/>
      <c r="AG10066" s="109"/>
      <c r="AH10066" s="109"/>
      <c r="AN10066" s="109"/>
      <c r="AO10066" s="109"/>
      <c r="AP10066" s="109"/>
      <c r="BF10066" s="305"/>
      <c r="BG10066" s="305"/>
      <c r="BJ10066" s="344"/>
      <c r="BK10066" s="344"/>
      <c r="BS10066" s="305"/>
      <c r="BT10066" s="305"/>
      <c r="BU10066" s="305"/>
      <c r="BV10066" s="305"/>
      <c r="BW10066" s="305"/>
      <c r="BX10066" s="305"/>
      <c r="BY10066" s="305"/>
      <c r="BZ10066" s="305"/>
      <c r="CA10066" s="305"/>
      <c r="CE10066" s="110"/>
    </row>
    <row r="10067" spans="9:83" s="108" customFormat="1" x14ac:dyDescent="0.25">
      <c r="I10067" s="111"/>
      <c r="J10067" s="111"/>
      <c r="K10067" s="111"/>
      <c r="L10067" s="111"/>
      <c r="M10067" s="111"/>
      <c r="N10067" s="111"/>
      <c r="O10067" s="112"/>
      <c r="AF10067" s="109"/>
      <c r="AG10067" s="109"/>
      <c r="AH10067" s="109"/>
      <c r="AN10067" s="109"/>
      <c r="AO10067" s="109"/>
      <c r="AP10067" s="109"/>
      <c r="BF10067" s="305"/>
      <c r="BG10067" s="305"/>
      <c r="BJ10067" s="344"/>
      <c r="BK10067" s="344"/>
      <c r="BS10067" s="305"/>
      <c r="BT10067" s="305"/>
      <c r="BU10067" s="305"/>
      <c r="BV10067" s="305"/>
      <c r="BW10067" s="305"/>
      <c r="BX10067" s="305"/>
      <c r="BY10067" s="305"/>
      <c r="BZ10067" s="305"/>
      <c r="CA10067" s="305"/>
      <c r="CE10067" s="110"/>
    </row>
    <row r="10068" spans="9:83" s="108" customFormat="1" x14ac:dyDescent="0.25">
      <c r="I10068" s="111"/>
      <c r="J10068" s="111"/>
      <c r="K10068" s="111"/>
      <c r="L10068" s="111"/>
      <c r="M10068" s="111"/>
      <c r="N10068" s="111"/>
      <c r="O10068" s="112"/>
      <c r="AF10068" s="109"/>
      <c r="AG10068" s="109"/>
      <c r="AH10068" s="109"/>
      <c r="AN10068" s="109"/>
      <c r="AO10068" s="109"/>
      <c r="AP10068" s="109"/>
      <c r="BF10068" s="305"/>
      <c r="BG10068" s="305"/>
      <c r="BJ10068" s="344"/>
      <c r="BK10068" s="344"/>
      <c r="BS10068" s="305"/>
      <c r="BT10068" s="305"/>
      <c r="BU10068" s="305"/>
      <c r="BV10068" s="305"/>
      <c r="BW10068" s="305"/>
      <c r="BX10068" s="305"/>
      <c r="BY10068" s="305"/>
      <c r="BZ10068" s="305"/>
      <c r="CA10068" s="305"/>
      <c r="CE10068" s="110"/>
    </row>
    <row r="10069" spans="9:83" s="108" customFormat="1" x14ac:dyDescent="0.25">
      <c r="I10069" s="111"/>
      <c r="J10069" s="111"/>
      <c r="K10069" s="111"/>
      <c r="L10069" s="111"/>
      <c r="M10069" s="111"/>
      <c r="N10069" s="111"/>
      <c r="O10069" s="112"/>
      <c r="AF10069" s="109"/>
      <c r="AG10069" s="109"/>
      <c r="AH10069" s="109"/>
      <c r="AN10069" s="109"/>
      <c r="AO10069" s="109"/>
      <c r="AP10069" s="109"/>
      <c r="BF10069" s="305"/>
      <c r="BG10069" s="305"/>
      <c r="BJ10069" s="344"/>
      <c r="BK10069" s="344"/>
      <c r="BS10069" s="305"/>
      <c r="BT10069" s="305"/>
      <c r="BU10069" s="305"/>
      <c r="BV10069" s="305"/>
      <c r="BW10069" s="305"/>
      <c r="BX10069" s="305"/>
      <c r="BY10069" s="305"/>
      <c r="BZ10069" s="305"/>
      <c r="CA10069" s="305"/>
      <c r="CE10069" s="110"/>
    </row>
    <row r="10070" spans="9:83" s="108" customFormat="1" x14ac:dyDescent="0.25">
      <c r="I10070" s="111"/>
      <c r="J10070" s="111"/>
      <c r="K10070" s="111"/>
      <c r="L10070" s="111"/>
      <c r="M10070" s="111"/>
      <c r="N10070" s="111"/>
      <c r="O10070" s="112"/>
      <c r="AF10070" s="109"/>
      <c r="AG10070" s="109"/>
      <c r="AH10070" s="109"/>
      <c r="AN10070" s="109"/>
      <c r="AO10070" s="109"/>
      <c r="AP10070" s="109"/>
      <c r="BF10070" s="305"/>
      <c r="BG10070" s="305"/>
      <c r="BJ10070" s="344"/>
      <c r="BK10070" s="344"/>
      <c r="BS10070" s="305"/>
      <c r="BT10070" s="305"/>
      <c r="BU10070" s="305"/>
      <c r="BV10070" s="305"/>
      <c r="BW10070" s="305"/>
      <c r="BX10070" s="305"/>
      <c r="BY10070" s="305"/>
      <c r="BZ10070" s="305"/>
      <c r="CA10070" s="305"/>
      <c r="CE10070" s="110"/>
    </row>
    <row r="10071" spans="9:83" s="108" customFormat="1" x14ac:dyDescent="0.25">
      <c r="I10071" s="111"/>
      <c r="J10071" s="111"/>
      <c r="K10071" s="111"/>
      <c r="L10071" s="111"/>
      <c r="M10071" s="111"/>
      <c r="N10071" s="111"/>
      <c r="O10071" s="112"/>
      <c r="AF10071" s="109"/>
      <c r="AG10071" s="109"/>
      <c r="AH10071" s="109"/>
      <c r="AN10071" s="109"/>
      <c r="AO10071" s="109"/>
      <c r="AP10071" s="109"/>
      <c r="BF10071" s="305"/>
      <c r="BG10071" s="305"/>
      <c r="BJ10071" s="344"/>
      <c r="BK10071" s="344"/>
      <c r="BS10071" s="305"/>
      <c r="BT10071" s="305"/>
      <c r="BU10071" s="305"/>
      <c r="BV10071" s="305"/>
      <c r="BW10071" s="305"/>
      <c r="BX10071" s="305"/>
      <c r="BY10071" s="305"/>
      <c r="BZ10071" s="305"/>
      <c r="CA10071" s="305"/>
      <c r="CE10071" s="110"/>
    </row>
    <row r="10072" spans="9:83" s="108" customFormat="1" x14ac:dyDescent="0.25">
      <c r="I10072" s="111"/>
      <c r="J10072" s="111"/>
      <c r="K10072" s="111"/>
      <c r="L10072" s="111"/>
      <c r="M10072" s="111"/>
      <c r="N10072" s="111"/>
      <c r="O10072" s="112"/>
      <c r="AF10072" s="109"/>
      <c r="AG10072" s="109"/>
      <c r="AH10072" s="109"/>
      <c r="AN10072" s="109"/>
      <c r="AO10072" s="109"/>
      <c r="AP10072" s="109"/>
      <c r="BF10072" s="305"/>
      <c r="BG10072" s="305"/>
      <c r="BJ10072" s="344"/>
      <c r="BK10072" s="344"/>
      <c r="BS10072" s="305"/>
      <c r="BT10072" s="305"/>
      <c r="BU10072" s="305"/>
      <c r="BV10072" s="305"/>
      <c r="BW10072" s="305"/>
      <c r="BX10072" s="305"/>
      <c r="BY10072" s="305"/>
      <c r="BZ10072" s="305"/>
      <c r="CA10072" s="305"/>
      <c r="CE10072" s="110"/>
    </row>
    <row r="10073" spans="9:83" s="108" customFormat="1" x14ac:dyDescent="0.25">
      <c r="I10073" s="111"/>
      <c r="J10073" s="111"/>
      <c r="K10073" s="111"/>
      <c r="L10073" s="111"/>
      <c r="M10073" s="111"/>
      <c r="N10073" s="111"/>
      <c r="O10073" s="112"/>
      <c r="AF10073" s="109"/>
      <c r="AG10073" s="109"/>
      <c r="AH10073" s="109"/>
      <c r="AN10073" s="109"/>
      <c r="AO10073" s="109"/>
      <c r="AP10073" s="109"/>
      <c r="BF10073" s="305"/>
      <c r="BG10073" s="305"/>
      <c r="BJ10073" s="344"/>
      <c r="BK10073" s="344"/>
      <c r="BS10073" s="305"/>
      <c r="BT10073" s="305"/>
      <c r="BU10073" s="305"/>
      <c r="BV10073" s="305"/>
      <c r="BW10073" s="305"/>
      <c r="BX10073" s="305"/>
      <c r="BY10073" s="305"/>
      <c r="BZ10073" s="305"/>
      <c r="CA10073" s="305"/>
      <c r="CE10073" s="110"/>
    </row>
    <row r="10074" spans="9:83" s="108" customFormat="1" x14ac:dyDescent="0.25">
      <c r="I10074" s="111"/>
      <c r="J10074" s="111"/>
      <c r="K10074" s="111"/>
      <c r="L10074" s="111"/>
      <c r="M10074" s="111"/>
      <c r="N10074" s="111"/>
      <c r="O10074" s="112"/>
      <c r="AF10074" s="109"/>
      <c r="AG10074" s="109"/>
      <c r="AH10074" s="109"/>
      <c r="AN10074" s="109"/>
      <c r="AO10074" s="109"/>
      <c r="AP10074" s="109"/>
      <c r="BF10074" s="305"/>
      <c r="BG10074" s="305"/>
      <c r="BJ10074" s="344"/>
      <c r="BK10074" s="344"/>
      <c r="BS10074" s="305"/>
      <c r="BT10074" s="305"/>
      <c r="BU10074" s="305"/>
      <c r="BV10074" s="305"/>
      <c r="BW10074" s="305"/>
      <c r="BX10074" s="305"/>
      <c r="BY10074" s="305"/>
      <c r="BZ10074" s="305"/>
      <c r="CA10074" s="305"/>
      <c r="CE10074" s="110"/>
    </row>
    <row r="10075" spans="9:83" s="108" customFormat="1" x14ac:dyDescent="0.25">
      <c r="I10075" s="111"/>
      <c r="J10075" s="111"/>
      <c r="K10075" s="111"/>
      <c r="L10075" s="111"/>
      <c r="M10075" s="111"/>
      <c r="N10075" s="111"/>
      <c r="O10075" s="112"/>
      <c r="AF10075" s="109"/>
      <c r="AG10075" s="109"/>
      <c r="AH10075" s="109"/>
      <c r="AN10075" s="109"/>
      <c r="AO10075" s="109"/>
      <c r="AP10075" s="109"/>
      <c r="BF10075" s="305"/>
      <c r="BG10075" s="305"/>
      <c r="BJ10075" s="344"/>
      <c r="BK10075" s="344"/>
      <c r="BS10075" s="305"/>
      <c r="BT10075" s="305"/>
      <c r="BU10075" s="305"/>
      <c r="BV10075" s="305"/>
      <c r="BW10075" s="305"/>
      <c r="BX10075" s="305"/>
      <c r="BY10075" s="305"/>
      <c r="BZ10075" s="305"/>
      <c r="CA10075" s="305"/>
      <c r="CE10075" s="110"/>
    </row>
    <row r="10076" spans="9:83" s="108" customFormat="1" x14ac:dyDescent="0.25">
      <c r="I10076" s="111"/>
      <c r="J10076" s="111"/>
      <c r="K10076" s="111"/>
      <c r="L10076" s="111"/>
      <c r="M10076" s="111"/>
      <c r="N10076" s="111"/>
      <c r="O10076" s="112"/>
      <c r="AF10076" s="109"/>
      <c r="AG10076" s="109"/>
      <c r="AH10076" s="109"/>
      <c r="AN10076" s="109"/>
      <c r="AO10076" s="109"/>
      <c r="AP10076" s="109"/>
      <c r="BF10076" s="305"/>
      <c r="BG10076" s="305"/>
      <c r="BJ10076" s="344"/>
      <c r="BK10076" s="344"/>
      <c r="BS10076" s="305"/>
      <c r="BT10076" s="305"/>
      <c r="BU10076" s="305"/>
      <c r="BV10076" s="305"/>
      <c r="BW10076" s="305"/>
      <c r="BX10076" s="305"/>
      <c r="BY10076" s="305"/>
      <c r="BZ10076" s="305"/>
      <c r="CA10076" s="305"/>
      <c r="CE10076" s="110"/>
    </row>
    <row r="10077" spans="9:83" s="108" customFormat="1" x14ac:dyDescent="0.25">
      <c r="I10077" s="111"/>
      <c r="J10077" s="111"/>
      <c r="K10077" s="111"/>
      <c r="L10077" s="111"/>
      <c r="M10077" s="111"/>
      <c r="N10077" s="111"/>
      <c r="O10077" s="112"/>
      <c r="AF10077" s="109"/>
      <c r="AG10077" s="109"/>
      <c r="AH10077" s="109"/>
      <c r="AN10077" s="109"/>
      <c r="AO10077" s="109"/>
      <c r="AP10077" s="109"/>
      <c r="BF10077" s="305"/>
      <c r="BG10077" s="305"/>
      <c r="BJ10077" s="344"/>
      <c r="BK10077" s="344"/>
      <c r="BS10077" s="305"/>
      <c r="BT10077" s="305"/>
      <c r="BU10077" s="305"/>
      <c r="BV10077" s="305"/>
      <c r="BW10077" s="305"/>
      <c r="BX10077" s="305"/>
      <c r="BY10077" s="305"/>
      <c r="BZ10077" s="305"/>
      <c r="CA10077" s="305"/>
      <c r="CE10077" s="110"/>
    </row>
    <row r="10078" spans="9:83" s="108" customFormat="1" x14ac:dyDescent="0.25">
      <c r="I10078" s="111"/>
      <c r="J10078" s="111"/>
      <c r="K10078" s="111"/>
      <c r="L10078" s="111"/>
      <c r="M10078" s="111"/>
      <c r="N10078" s="111"/>
      <c r="O10078" s="112"/>
      <c r="AF10078" s="109"/>
      <c r="AG10078" s="109"/>
      <c r="AH10078" s="109"/>
      <c r="AN10078" s="109"/>
      <c r="AO10078" s="109"/>
      <c r="AP10078" s="109"/>
      <c r="BF10078" s="305"/>
      <c r="BG10078" s="305"/>
      <c r="BJ10078" s="344"/>
      <c r="BK10078" s="344"/>
      <c r="BS10078" s="305"/>
      <c r="BT10078" s="305"/>
      <c r="BU10078" s="305"/>
      <c r="BV10078" s="305"/>
      <c r="BW10078" s="305"/>
      <c r="BX10078" s="305"/>
      <c r="BY10078" s="305"/>
      <c r="BZ10078" s="305"/>
      <c r="CA10078" s="305"/>
      <c r="CE10078" s="110"/>
    </row>
    <row r="10079" spans="9:83" s="108" customFormat="1" x14ac:dyDescent="0.25">
      <c r="I10079" s="111"/>
      <c r="J10079" s="111"/>
      <c r="K10079" s="111"/>
      <c r="L10079" s="111"/>
      <c r="M10079" s="111"/>
      <c r="N10079" s="111"/>
      <c r="O10079" s="112"/>
      <c r="AF10079" s="109"/>
      <c r="AG10079" s="109"/>
      <c r="AH10079" s="109"/>
      <c r="AN10079" s="109"/>
      <c r="AO10079" s="109"/>
      <c r="AP10079" s="109"/>
      <c r="BF10079" s="305"/>
      <c r="BG10079" s="305"/>
      <c r="BJ10079" s="344"/>
      <c r="BK10079" s="344"/>
      <c r="BS10079" s="305"/>
      <c r="BT10079" s="305"/>
      <c r="BU10079" s="305"/>
      <c r="BV10079" s="305"/>
      <c r="BW10079" s="305"/>
      <c r="BX10079" s="305"/>
      <c r="BY10079" s="305"/>
      <c r="BZ10079" s="305"/>
      <c r="CA10079" s="305"/>
      <c r="CE10079" s="110"/>
    </row>
    <row r="10080" spans="9:83" s="108" customFormat="1" x14ac:dyDescent="0.25">
      <c r="I10080" s="111"/>
      <c r="J10080" s="111"/>
      <c r="K10080" s="111"/>
      <c r="L10080" s="111"/>
      <c r="M10080" s="111"/>
      <c r="N10080" s="111"/>
      <c r="O10080" s="112"/>
      <c r="AF10080" s="109"/>
      <c r="AG10080" s="109"/>
      <c r="AH10080" s="109"/>
      <c r="AN10080" s="109"/>
      <c r="AO10080" s="109"/>
      <c r="AP10080" s="109"/>
      <c r="BF10080" s="305"/>
      <c r="BG10080" s="305"/>
      <c r="BJ10080" s="344"/>
      <c r="BK10080" s="344"/>
      <c r="BS10080" s="305"/>
      <c r="BT10080" s="305"/>
      <c r="BU10080" s="305"/>
      <c r="BV10080" s="305"/>
      <c r="BW10080" s="305"/>
      <c r="BX10080" s="305"/>
      <c r="BY10080" s="305"/>
      <c r="BZ10080" s="305"/>
      <c r="CA10080" s="305"/>
      <c r="CE10080" s="110"/>
    </row>
    <row r="10081" spans="9:83" s="108" customFormat="1" x14ac:dyDescent="0.25">
      <c r="I10081" s="111"/>
      <c r="J10081" s="111"/>
      <c r="K10081" s="111"/>
      <c r="L10081" s="111"/>
      <c r="M10081" s="111"/>
      <c r="N10081" s="111"/>
      <c r="O10081" s="112"/>
      <c r="AF10081" s="109"/>
      <c r="AG10081" s="109"/>
      <c r="AH10081" s="109"/>
      <c r="AN10081" s="109"/>
      <c r="AO10081" s="109"/>
      <c r="AP10081" s="109"/>
      <c r="BF10081" s="305"/>
      <c r="BG10081" s="305"/>
      <c r="BJ10081" s="344"/>
      <c r="BK10081" s="344"/>
      <c r="BS10081" s="305"/>
      <c r="BT10081" s="305"/>
      <c r="BU10081" s="305"/>
      <c r="BV10081" s="305"/>
      <c r="BW10081" s="305"/>
      <c r="BX10081" s="305"/>
      <c r="BY10081" s="305"/>
      <c r="BZ10081" s="305"/>
      <c r="CA10081" s="305"/>
      <c r="CE10081" s="110"/>
    </row>
    <row r="10082" spans="9:83" s="108" customFormat="1" x14ac:dyDescent="0.25">
      <c r="I10082" s="111"/>
      <c r="J10082" s="111"/>
      <c r="K10082" s="111"/>
      <c r="L10082" s="111"/>
      <c r="M10082" s="111"/>
      <c r="N10082" s="111"/>
      <c r="O10082" s="112"/>
      <c r="AF10082" s="109"/>
      <c r="AG10082" s="109"/>
      <c r="AH10082" s="109"/>
      <c r="AN10082" s="109"/>
      <c r="AO10082" s="109"/>
      <c r="AP10082" s="109"/>
      <c r="BF10082" s="305"/>
      <c r="BG10082" s="305"/>
      <c r="BJ10082" s="344"/>
      <c r="BK10082" s="344"/>
      <c r="BS10082" s="305"/>
      <c r="BT10082" s="305"/>
      <c r="BU10082" s="305"/>
      <c r="BV10082" s="305"/>
      <c r="BW10082" s="305"/>
      <c r="BX10082" s="305"/>
      <c r="BY10082" s="305"/>
      <c r="BZ10082" s="305"/>
      <c r="CA10082" s="305"/>
      <c r="CE10082" s="110"/>
    </row>
    <row r="10083" spans="9:83" s="108" customFormat="1" x14ac:dyDescent="0.25">
      <c r="I10083" s="111"/>
      <c r="J10083" s="111"/>
      <c r="K10083" s="111"/>
      <c r="L10083" s="111"/>
      <c r="M10083" s="111"/>
      <c r="N10083" s="111"/>
      <c r="O10083" s="112"/>
      <c r="AF10083" s="109"/>
      <c r="AG10083" s="109"/>
      <c r="AH10083" s="109"/>
      <c r="AN10083" s="109"/>
      <c r="AO10083" s="109"/>
      <c r="AP10083" s="109"/>
      <c r="BF10083" s="305"/>
      <c r="BG10083" s="305"/>
      <c r="BJ10083" s="344"/>
      <c r="BK10083" s="344"/>
      <c r="BS10083" s="305"/>
      <c r="BT10083" s="305"/>
      <c r="BU10083" s="305"/>
      <c r="BV10083" s="305"/>
      <c r="BW10083" s="305"/>
      <c r="BX10083" s="305"/>
      <c r="BY10083" s="305"/>
      <c r="BZ10083" s="305"/>
      <c r="CA10083" s="305"/>
      <c r="CE10083" s="110"/>
    </row>
    <row r="10084" spans="9:83" s="108" customFormat="1" x14ac:dyDescent="0.25">
      <c r="I10084" s="111"/>
      <c r="J10084" s="111"/>
      <c r="K10084" s="111"/>
      <c r="L10084" s="111"/>
      <c r="M10084" s="111"/>
      <c r="N10084" s="111"/>
      <c r="O10084" s="112"/>
      <c r="AF10084" s="109"/>
      <c r="AG10084" s="109"/>
      <c r="AH10084" s="109"/>
      <c r="AN10084" s="109"/>
      <c r="AO10084" s="109"/>
      <c r="AP10084" s="109"/>
      <c r="BF10084" s="305"/>
      <c r="BG10084" s="305"/>
      <c r="BJ10084" s="344"/>
      <c r="BK10084" s="344"/>
      <c r="BS10084" s="305"/>
      <c r="BT10084" s="305"/>
      <c r="BU10084" s="305"/>
      <c r="BV10084" s="305"/>
      <c r="BW10084" s="305"/>
      <c r="BX10084" s="305"/>
      <c r="BY10084" s="305"/>
      <c r="BZ10084" s="305"/>
      <c r="CA10084" s="305"/>
      <c r="CE10084" s="110"/>
    </row>
    <row r="10085" spans="9:83" s="108" customFormat="1" x14ac:dyDescent="0.25">
      <c r="I10085" s="111"/>
      <c r="J10085" s="111"/>
      <c r="K10085" s="111"/>
      <c r="L10085" s="111"/>
      <c r="M10085" s="111"/>
      <c r="N10085" s="111"/>
      <c r="O10085" s="112"/>
      <c r="AF10085" s="109"/>
      <c r="AG10085" s="109"/>
      <c r="AH10085" s="109"/>
      <c r="AN10085" s="109"/>
      <c r="AO10085" s="109"/>
      <c r="AP10085" s="109"/>
      <c r="BF10085" s="305"/>
      <c r="BG10085" s="305"/>
      <c r="BJ10085" s="344"/>
      <c r="BK10085" s="344"/>
      <c r="BS10085" s="305"/>
      <c r="BT10085" s="305"/>
      <c r="BU10085" s="305"/>
      <c r="BV10085" s="305"/>
      <c r="BW10085" s="305"/>
      <c r="BX10085" s="305"/>
      <c r="BY10085" s="305"/>
      <c r="BZ10085" s="305"/>
      <c r="CA10085" s="305"/>
      <c r="CE10085" s="110"/>
    </row>
    <row r="10086" spans="9:83" s="108" customFormat="1" x14ac:dyDescent="0.25">
      <c r="I10086" s="111"/>
      <c r="J10086" s="111"/>
      <c r="K10086" s="111"/>
      <c r="L10086" s="111"/>
      <c r="M10086" s="111"/>
      <c r="N10086" s="111"/>
      <c r="O10086" s="112"/>
      <c r="AF10086" s="109"/>
      <c r="AG10086" s="109"/>
      <c r="AH10086" s="109"/>
      <c r="AN10086" s="109"/>
      <c r="AO10086" s="109"/>
      <c r="AP10086" s="109"/>
      <c r="BF10086" s="305"/>
      <c r="BG10086" s="305"/>
      <c r="BJ10086" s="344"/>
      <c r="BK10086" s="344"/>
      <c r="BS10086" s="305"/>
      <c r="BT10086" s="305"/>
      <c r="BU10086" s="305"/>
      <c r="BV10086" s="305"/>
      <c r="BW10086" s="305"/>
      <c r="BX10086" s="305"/>
      <c r="BY10086" s="305"/>
      <c r="BZ10086" s="305"/>
      <c r="CA10086" s="305"/>
      <c r="CE10086" s="110"/>
    </row>
    <row r="10087" spans="9:83" s="108" customFormat="1" x14ac:dyDescent="0.25">
      <c r="I10087" s="111"/>
      <c r="J10087" s="111"/>
      <c r="K10087" s="111"/>
      <c r="L10087" s="111"/>
      <c r="M10087" s="111"/>
      <c r="N10087" s="111"/>
      <c r="O10087" s="112"/>
      <c r="AF10087" s="109"/>
      <c r="AG10087" s="109"/>
      <c r="AH10087" s="109"/>
      <c r="AN10087" s="109"/>
      <c r="AO10087" s="109"/>
      <c r="AP10087" s="109"/>
      <c r="BF10087" s="305"/>
      <c r="BG10087" s="305"/>
      <c r="BJ10087" s="344"/>
      <c r="BK10087" s="344"/>
      <c r="BS10087" s="305"/>
      <c r="BT10087" s="305"/>
      <c r="BU10087" s="305"/>
      <c r="BV10087" s="305"/>
      <c r="BW10087" s="305"/>
      <c r="BX10087" s="305"/>
      <c r="BY10087" s="305"/>
      <c r="BZ10087" s="305"/>
      <c r="CA10087" s="305"/>
      <c r="CE10087" s="110"/>
    </row>
    <row r="10088" spans="9:83" s="108" customFormat="1" x14ac:dyDescent="0.25">
      <c r="I10088" s="111"/>
      <c r="J10088" s="111"/>
      <c r="K10088" s="111"/>
      <c r="L10088" s="111"/>
      <c r="M10088" s="111"/>
      <c r="N10088" s="111"/>
      <c r="O10088" s="112"/>
      <c r="AF10088" s="109"/>
      <c r="AG10088" s="109"/>
      <c r="AH10088" s="109"/>
      <c r="AN10088" s="109"/>
      <c r="AO10088" s="109"/>
      <c r="AP10088" s="109"/>
      <c r="BF10088" s="305"/>
      <c r="BG10088" s="305"/>
      <c r="BJ10088" s="344"/>
      <c r="BK10088" s="344"/>
      <c r="BS10088" s="305"/>
      <c r="BT10088" s="305"/>
      <c r="BU10088" s="305"/>
      <c r="BV10088" s="305"/>
      <c r="BW10088" s="305"/>
      <c r="BX10088" s="305"/>
      <c r="BY10088" s="305"/>
      <c r="BZ10088" s="305"/>
      <c r="CA10088" s="305"/>
      <c r="CE10088" s="110"/>
    </row>
    <row r="10089" spans="9:83" s="108" customFormat="1" x14ac:dyDescent="0.25">
      <c r="I10089" s="111"/>
      <c r="J10089" s="111"/>
      <c r="K10089" s="111"/>
      <c r="L10089" s="111"/>
      <c r="M10089" s="111"/>
      <c r="N10089" s="111"/>
      <c r="O10089" s="112"/>
      <c r="AF10089" s="109"/>
      <c r="AG10089" s="109"/>
      <c r="AH10089" s="109"/>
      <c r="AN10089" s="109"/>
      <c r="AO10089" s="109"/>
      <c r="AP10089" s="109"/>
      <c r="BF10089" s="305"/>
      <c r="BG10089" s="305"/>
      <c r="BJ10089" s="344"/>
      <c r="BK10089" s="344"/>
      <c r="BS10089" s="305"/>
      <c r="BT10089" s="305"/>
      <c r="BU10089" s="305"/>
      <c r="BV10089" s="305"/>
      <c r="BW10089" s="305"/>
      <c r="BX10089" s="305"/>
      <c r="BY10089" s="305"/>
      <c r="BZ10089" s="305"/>
      <c r="CA10089" s="305"/>
      <c r="CE10089" s="110"/>
    </row>
    <row r="10090" spans="9:83" s="108" customFormat="1" x14ac:dyDescent="0.25">
      <c r="I10090" s="111"/>
      <c r="J10090" s="111"/>
      <c r="K10090" s="111"/>
      <c r="L10090" s="111"/>
      <c r="M10090" s="111"/>
      <c r="N10090" s="111"/>
      <c r="O10090" s="112"/>
      <c r="AF10090" s="109"/>
      <c r="AG10090" s="109"/>
      <c r="AH10090" s="109"/>
      <c r="AN10090" s="109"/>
      <c r="AO10090" s="109"/>
      <c r="AP10090" s="109"/>
      <c r="BF10090" s="305"/>
      <c r="BG10090" s="305"/>
      <c r="BJ10090" s="344"/>
      <c r="BK10090" s="344"/>
      <c r="BS10090" s="305"/>
      <c r="BT10090" s="305"/>
      <c r="BU10090" s="305"/>
      <c r="BV10090" s="305"/>
      <c r="BW10090" s="305"/>
      <c r="BX10090" s="305"/>
      <c r="BY10090" s="305"/>
      <c r="BZ10090" s="305"/>
      <c r="CA10090" s="305"/>
      <c r="CE10090" s="110"/>
    </row>
    <row r="10091" spans="9:83" s="108" customFormat="1" x14ac:dyDescent="0.25">
      <c r="I10091" s="111"/>
      <c r="J10091" s="111"/>
      <c r="K10091" s="111"/>
      <c r="L10091" s="111"/>
      <c r="M10091" s="111"/>
      <c r="N10091" s="111"/>
      <c r="O10091" s="112"/>
      <c r="AF10091" s="109"/>
      <c r="AG10091" s="109"/>
      <c r="AH10091" s="109"/>
      <c r="AN10091" s="109"/>
      <c r="AO10091" s="109"/>
      <c r="AP10091" s="109"/>
      <c r="BF10091" s="305"/>
      <c r="BG10091" s="305"/>
      <c r="BJ10091" s="344"/>
      <c r="BK10091" s="344"/>
      <c r="BS10091" s="305"/>
      <c r="BT10091" s="305"/>
      <c r="BU10091" s="305"/>
      <c r="BV10091" s="305"/>
      <c r="BW10091" s="305"/>
      <c r="BX10091" s="305"/>
      <c r="BY10091" s="305"/>
      <c r="BZ10091" s="305"/>
      <c r="CA10091" s="305"/>
      <c r="CE10091" s="110"/>
    </row>
    <row r="10092" spans="9:83" s="108" customFormat="1" x14ac:dyDescent="0.25">
      <c r="I10092" s="111"/>
      <c r="J10092" s="111"/>
      <c r="K10092" s="111"/>
      <c r="L10092" s="111"/>
      <c r="M10092" s="111"/>
      <c r="N10092" s="111"/>
      <c r="O10092" s="112"/>
      <c r="AF10092" s="109"/>
      <c r="AG10092" s="109"/>
      <c r="AH10092" s="109"/>
      <c r="AN10092" s="109"/>
      <c r="AO10092" s="109"/>
      <c r="AP10092" s="109"/>
      <c r="BF10092" s="305"/>
      <c r="BG10092" s="305"/>
      <c r="BJ10092" s="344"/>
      <c r="BK10092" s="344"/>
      <c r="BS10092" s="305"/>
      <c r="BT10092" s="305"/>
      <c r="BU10092" s="305"/>
      <c r="BV10092" s="305"/>
      <c r="BW10092" s="305"/>
      <c r="BX10092" s="305"/>
      <c r="BY10092" s="305"/>
      <c r="BZ10092" s="305"/>
      <c r="CA10092" s="305"/>
      <c r="CE10092" s="110"/>
    </row>
    <row r="10093" spans="9:83" s="108" customFormat="1" x14ac:dyDescent="0.25">
      <c r="I10093" s="111"/>
      <c r="J10093" s="111"/>
      <c r="K10093" s="111"/>
      <c r="L10093" s="111"/>
      <c r="M10093" s="111"/>
      <c r="N10093" s="111"/>
      <c r="O10093" s="112"/>
      <c r="AF10093" s="109"/>
      <c r="AG10093" s="109"/>
      <c r="AH10093" s="109"/>
      <c r="AN10093" s="109"/>
      <c r="AO10093" s="109"/>
      <c r="AP10093" s="109"/>
      <c r="BF10093" s="305"/>
      <c r="BG10093" s="305"/>
      <c r="BJ10093" s="344"/>
      <c r="BK10093" s="344"/>
      <c r="BS10093" s="305"/>
      <c r="BT10093" s="305"/>
      <c r="BU10093" s="305"/>
      <c r="BV10093" s="305"/>
      <c r="BW10093" s="305"/>
      <c r="BX10093" s="305"/>
      <c r="BY10093" s="305"/>
      <c r="BZ10093" s="305"/>
      <c r="CA10093" s="305"/>
      <c r="CE10093" s="110"/>
    </row>
    <row r="10094" spans="9:83" s="108" customFormat="1" x14ac:dyDescent="0.25">
      <c r="I10094" s="111"/>
      <c r="J10094" s="111"/>
      <c r="K10094" s="111"/>
      <c r="L10094" s="111"/>
      <c r="M10094" s="111"/>
      <c r="N10094" s="111"/>
      <c r="O10094" s="112"/>
      <c r="AF10094" s="109"/>
      <c r="AG10094" s="109"/>
      <c r="AH10094" s="109"/>
      <c r="AN10094" s="109"/>
      <c r="AO10094" s="109"/>
      <c r="AP10094" s="109"/>
      <c r="BF10094" s="305"/>
      <c r="BG10094" s="305"/>
      <c r="BJ10094" s="344"/>
      <c r="BK10094" s="344"/>
      <c r="BS10094" s="305"/>
      <c r="BT10094" s="305"/>
      <c r="BU10094" s="305"/>
      <c r="BV10094" s="305"/>
      <c r="BW10094" s="305"/>
      <c r="BX10094" s="305"/>
      <c r="BY10094" s="305"/>
      <c r="BZ10094" s="305"/>
      <c r="CA10094" s="305"/>
      <c r="CE10094" s="110"/>
    </row>
    <row r="10095" spans="9:83" s="108" customFormat="1" x14ac:dyDescent="0.25">
      <c r="I10095" s="111"/>
      <c r="J10095" s="111"/>
      <c r="K10095" s="111"/>
      <c r="L10095" s="111"/>
      <c r="M10095" s="111"/>
      <c r="N10095" s="111"/>
      <c r="O10095" s="112"/>
      <c r="AF10095" s="109"/>
      <c r="AG10095" s="109"/>
      <c r="AH10095" s="109"/>
      <c r="AN10095" s="109"/>
      <c r="AO10095" s="109"/>
      <c r="AP10095" s="109"/>
      <c r="BF10095" s="305"/>
      <c r="BG10095" s="305"/>
      <c r="BJ10095" s="344"/>
      <c r="BK10095" s="344"/>
      <c r="BS10095" s="305"/>
      <c r="BT10095" s="305"/>
      <c r="BU10095" s="305"/>
      <c r="BV10095" s="305"/>
      <c r="BW10095" s="305"/>
      <c r="BX10095" s="305"/>
      <c r="BY10095" s="305"/>
      <c r="BZ10095" s="305"/>
      <c r="CA10095" s="305"/>
      <c r="CE10095" s="110"/>
    </row>
    <row r="10096" spans="9:83" s="108" customFormat="1" x14ac:dyDescent="0.25">
      <c r="I10096" s="111"/>
      <c r="J10096" s="111"/>
      <c r="K10096" s="111"/>
      <c r="L10096" s="111"/>
      <c r="M10096" s="111"/>
      <c r="N10096" s="111"/>
      <c r="O10096" s="112"/>
      <c r="AF10096" s="109"/>
      <c r="AG10096" s="109"/>
      <c r="AH10096" s="109"/>
      <c r="AN10096" s="109"/>
      <c r="AO10096" s="109"/>
      <c r="AP10096" s="109"/>
      <c r="BF10096" s="305"/>
      <c r="BG10096" s="305"/>
      <c r="BJ10096" s="344"/>
      <c r="BK10096" s="344"/>
      <c r="BS10096" s="305"/>
      <c r="BT10096" s="305"/>
      <c r="BU10096" s="305"/>
      <c r="BV10096" s="305"/>
      <c r="BW10096" s="305"/>
      <c r="BX10096" s="305"/>
      <c r="BY10096" s="305"/>
      <c r="BZ10096" s="305"/>
      <c r="CA10096" s="305"/>
      <c r="CE10096" s="110"/>
    </row>
    <row r="10097" spans="9:83" s="108" customFormat="1" x14ac:dyDescent="0.25">
      <c r="I10097" s="111"/>
      <c r="J10097" s="111"/>
      <c r="K10097" s="111"/>
      <c r="L10097" s="111"/>
      <c r="M10097" s="111"/>
      <c r="N10097" s="111"/>
      <c r="O10097" s="112"/>
      <c r="AF10097" s="109"/>
      <c r="AG10097" s="109"/>
      <c r="AH10097" s="109"/>
      <c r="AN10097" s="109"/>
      <c r="AO10097" s="109"/>
      <c r="AP10097" s="109"/>
      <c r="BF10097" s="305"/>
      <c r="BG10097" s="305"/>
      <c r="BJ10097" s="344"/>
      <c r="BK10097" s="344"/>
      <c r="BS10097" s="305"/>
      <c r="BT10097" s="305"/>
      <c r="BU10097" s="305"/>
      <c r="BV10097" s="305"/>
      <c r="BW10097" s="305"/>
      <c r="BX10097" s="305"/>
      <c r="BY10097" s="305"/>
      <c r="BZ10097" s="305"/>
      <c r="CA10097" s="305"/>
      <c r="CE10097" s="110"/>
    </row>
    <row r="10098" spans="9:83" s="108" customFormat="1" x14ac:dyDescent="0.25">
      <c r="I10098" s="111"/>
      <c r="J10098" s="111"/>
      <c r="K10098" s="111"/>
      <c r="L10098" s="111"/>
      <c r="M10098" s="111"/>
      <c r="N10098" s="111"/>
      <c r="O10098" s="112"/>
      <c r="AF10098" s="109"/>
      <c r="AG10098" s="109"/>
      <c r="AH10098" s="109"/>
      <c r="AN10098" s="109"/>
      <c r="AO10098" s="109"/>
      <c r="AP10098" s="109"/>
      <c r="BF10098" s="305"/>
      <c r="BG10098" s="305"/>
      <c r="BJ10098" s="344"/>
      <c r="BK10098" s="344"/>
      <c r="BS10098" s="305"/>
      <c r="BT10098" s="305"/>
      <c r="BU10098" s="305"/>
      <c r="BV10098" s="305"/>
      <c r="BW10098" s="305"/>
      <c r="BX10098" s="305"/>
      <c r="BY10098" s="305"/>
      <c r="BZ10098" s="305"/>
      <c r="CA10098" s="305"/>
      <c r="CE10098" s="110"/>
    </row>
    <row r="10099" spans="9:83" s="108" customFormat="1" x14ac:dyDescent="0.25">
      <c r="I10099" s="111"/>
      <c r="J10099" s="111"/>
      <c r="K10099" s="111"/>
      <c r="L10099" s="111"/>
      <c r="M10099" s="111"/>
      <c r="N10099" s="111"/>
      <c r="O10099" s="112"/>
      <c r="AF10099" s="109"/>
      <c r="AG10099" s="109"/>
      <c r="AH10099" s="109"/>
      <c r="AN10099" s="109"/>
      <c r="AO10099" s="109"/>
      <c r="AP10099" s="109"/>
      <c r="BF10099" s="305"/>
      <c r="BG10099" s="305"/>
      <c r="BJ10099" s="344"/>
      <c r="BK10099" s="344"/>
      <c r="BS10099" s="305"/>
      <c r="BT10099" s="305"/>
      <c r="BU10099" s="305"/>
      <c r="BV10099" s="305"/>
      <c r="BW10099" s="305"/>
      <c r="BX10099" s="305"/>
      <c r="BY10099" s="305"/>
      <c r="BZ10099" s="305"/>
      <c r="CA10099" s="305"/>
      <c r="CE10099" s="110"/>
    </row>
    <row r="10100" spans="9:83" s="108" customFormat="1" x14ac:dyDescent="0.25">
      <c r="I10100" s="111"/>
      <c r="J10100" s="111"/>
      <c r="K10100" s="111"/>
      <c r="L10100" s="111"/>
      <c r="M10100" s="111"/>
      <c r="N10100" s="111"/>
      <c r="O10100" s="112"/>
      <c r="AF10100" s="109"/>
      <c r="AG10100" s="109"/>
      <c r="AH10100" s="109"/>
      <c r="AN10100" s="109"/>
      <c r="AO10100" s="109"/>
      <c r="AP10100" s="109"/>
      <c r="BF10100" s="305"/>
      <c r="BG10100" s="305"/>
      <c r="BJ10100" s="344"/>
      <c r="BK10100" s="344"/>
      <c r="BS10100" s="305"/>
      <c r="BT10100" s="305"/>
      <c r="BU10100" s="305"/>
      <c r="BV10100" s="305"/>
      <c r="BW10100" s="305"/>
      <c r="BX10100" s="305"/>
      <c r="BY10100" s="305"/>
      <c r="BZ10100" s="305"/>
      <c r="CA10100" s="305"/>
      <c r="CE10100" s="110"/>
    </row>
    <row r="10101" spans="9:83" s="108" customFormat="1" x14ac:dyDescent="0.25">
      <c r="I10101" s="111"/>
      <c r="J10101" s="111"/>
      <c r="K10101" s="111"/>
      <c r="L10101" s="111"/>
      <c r="M10101" s="111"/>
      <c r="N10101" s="111"/>
      <c r="O10101" s="112"/>
      <c r="AF10101" s="109"/>
      <c r="AG10101" s="109"/>
      <c r="AH10101" s="109"/>
      <c r="AN10101" s="109"/>
      <c r="AO10101" s="109"/>
      <c r="AP10101" s="109"/>
      <c r="BF10101" s="305"/>
      <c r="BG10101" s="305"/>
      <c r="BJ10101" s="344"/>
      <c r="BK10101" s="344"/>
      <c r="BS10101" s="305"/>
      <c r="BT10101" s="305"/>
      <c r="BU10101" s="305"/>
      <c r="BV10101" s="305"/>
      <c r="BW10101" s="305"/>
      <c r="BX10101" s="305"/>
      <c r="BY10101" s="305"/>
      <c r="BZ10101" s="305"/>
      <c r="CA10101" s="305"/>
      <c r="CE10101" s="110"/>
    </row>
    <row r="10102" spans="9:83" s="108" customFormat="1" x14ac:dyDescent="0.25">
      <c r="I10102" s="111"/>
      <c r="J10102" s="111"/>
      <c r="K10102" s="111"/>
      <c r="L10102" s="111"/>
      <c r="M10102" s="111"/>
      <c r="N10102" s="111"/>
      <c r="O10102" s="112"/>
      <c r="AF10102" s="109"/>
      <c r="AG10102" s="109"/>
      <c r="AH10102" s="109"/>
      <c r="AN10102" s="109"/>
      <c r="AO10102" s="109"/>
      <c r="AP10102" s="109"/>
      <c r="BF10102" s="305"/>
      <c r="BG10102" s="305"/>
      <c r="BJ10102" s="344"/>
      <c r="BK10102" s="344"/>
      <c r="BS10102" s="305"/>
      <c r="BT10102" s="305"/>
      <c r="BU10102" s="305"/>
      <c r="BV10102" s="305"/>
      <c r="BW10102" s="305"/>
      <c r="BX10102" s="305"/>
      <c r="BY10102" s="305"/>
      <c r="BZ10102" s="305"/>
      <c r="CA10102" s="305"/>
      <c r="CE10102" s="110"/>
    </row>
    <row r="10103" spans="9:83" s="108" customFormat="1" x14ac:dyDescent="0.25">
      <c r="I10103" s="111"/>
      <c r="J10103" s="111"/>
      <c r="K10103" s="111"/>
      <c r="L10103" s="111"/>
      <c r="M10103" s="111"/>
      <c r="N10103" s="111"/>
      <c r="O10103" s="112"/>
      <c r="AF10103" s="109"/>
      <c r="AG10103" s="109"/>
      <c r="AH10103" s="109"/>
      <c r="AN10103" s="109"/>
      <c r="AO10103" s="109"/>
      <c r="AP10103" s="109"/>
      <c r="BF10103" s="305"/>
      <c r="BG10103" s="305"/>
      <c r="BJ10103" s="344"/>
      <c r="BK10103" s="344"/>
      <c r="BS10103" s="305"/>
      <c r="BT10103" s="305"/>
      <c r="BU10103" s="305"/>
      <c r="BV10103" s="305"/>
      <c r="BW10103" s="305"/>
      <c r="BX10103" s="305"/>
      <c r="BY10103" s="305"/>
      <c r="BZ10103" s="305"/>
      <c r="CA10103" s="305"/>
      <c r="CE10103" s="110"/>
    </row>
    <row r="10104" spans="9:83" s="108" customFormat="1" x14ac:dyDescent="0.25">
      <c r="I10104" s="111"/>
      <c r="J10104" s="111"/>
      <c r="K10104" s="111"/>
      <c r="L10104" s="111"/>
      <c r="M10104" s="111"/>
      <c r="N10104" s="111"/>
      <c r="O10104" s="112"/>
      <c r="AF10104" s="109"/>
      <c r="AG10104" s="109"/>
      <c r="AH10104" s="109"/>
      <c r="AN10104" s="109"/>
      <c r="AO10104" s="109"/>
      <c r="AP10104" s="109"/>
      <c r="BF10104" s="305"/>
      <c r="BG10104" s="305"/>
      <c r="BJ10104" s="344"/>
      <c r="BK10104" s="344"/>
      <c r="BS10104" s="305"/>
      <c r="BT10104" s="305"/>
      <c r="BU10104" s="305"/>
      <c r="BV10104" s="305"/>
      <c r="BW10104" s="305"/>
      <c r="BX10104" s="305"/>
      <c r="BY10104" s="305"/>
      <c r="BZ10104" s="305"/>
      <c r="CA10104" s="305"/>
      <c r="CE10104" s="110"/>
    </row>
    <row r="10105" spans="9:83" s="108" customFormat="1" x14ac:dyDescent="0.25">
      <c r="I10105" s="111"/>
      <c r="J10105" s="111"/>
      <c r="K10105" s="111"/>
      <c r="L10105" s="111"/>
      <c r="M10105" s="111"/>
      <c r="N10105" s="111"/>
      <c r="O10105" s="112"/>
      <c r="AF10105" s="109"/>
      <c r="AG10105" s="109"/>
      <c r="AH10105" s="109"/>
      <c r="AN10105" s="109"/>
      <c r="AO10105" s="109"/>
      <c r="AP10105" s="109"/>
      <c r="BF10105" s="305"/>
      <c r="BG10105" s="305"/>
      <c r="BJ10105" s="344"/>
      <c r="BK10105" s="344"/>
      <c r="BS10105" s="305"/>
      <c r="BT10105" s="305"/>
      <c r="BU10105" s="305"/>
      <c r="BV10105" s="305"/>
      <c r="BW10105" s="305"/>
      <c r="BX10105" s="305"/>
      <c r="BY10105" s="305"/>
      <c r="BZ10105" s="305"/>
      <c r="CA10105" s="305"/>
      <c r="CE10105" s="110"/>
    </row>
    <row r="10106" spans="9:83" s="108" customFormat="1" x14ac:dyDescent="0.25">
      <c r="I10106" s="111"/>
      <c r="J10106" s="111"/>
      <c r="K10106" s="111"/>
      <c r="L10106" s="111"/>
      <c r="M10106" s="111"/>
      <c r="N10106" s="111"/>
      <c r="O10106" s="112"/>
      <c r="AF10106" s="109"/>
      <c r="AG10106" s="109"/>
      <c r="AH10106" s="109"/>
      <c r="AN10106" s="109"/>
      <c r="AO10106" s="109"/>
      <c r="AP10106" s="109"/>
      <c r="BF10106" s="305"/>
      <c r="BG10106" s="305"/>
      <c r="BJ10106" s="344"/>
      <c r="BK10106" s="344"/>
      <c r="BS10106" s="305"/>
      <c r="BT10106" s="305"/>
      <c r="BU10106" s="305"/>
      <c r="BV10106" s="305"/>
      <c r="BW10106" s="305"/>
      <c r="BX10106" s="305"/>
      <c r="BY10106" s="305"/>
      <c r="BZ10106" s="305"/>
      <c r="CA10106" s="305"/>
      <c r="CE10106" s="110"/>
    </row>
    <row r="10107" spans="9:83" s="108" customFormat="1" x14ac:dyDescent="0.25">
      <c r="I10107" s="111"/>
      <c r="J10107" s="111"/>
      <c r="K10107" s="111"/>
      <c r="L10107" s="111"/>
      <c r="M10107" s="111"/>
      <c r="N10107" s="111"/>
      <c r="O10107" s="112"/>
      <c r="AF10107" s="109"/>
      <c r="AG10107" s="109"/>
      <c r="AH10107" s="109"/>
      <c r="AN10107" s="109"/>
      <c r="AO10107" s="109"/>
      <c r="AP10107" s="109"/>
      <c r="BF10107" s="305"/>
      <c r="BG10107" s="305"/>
      <c r="BJ10107" s="344"/>
      <c r="BK10107" s="344"/>
      <c r="BS10107" s="305"/>
      <c r="BT10107" s="305"/>
      <c r="BU10107" s="305"/>
      <c r="BV10107" s="305"/>
      <c r="BW10107" s="305"/>
      <c r="BX10107" s="305"/>
      <c r="BY10107" s="305"/>
      <c r="BZ10107" s="305"/>
      <c r="CA10107" s="305"/>
      <c r="CE10107" s="110"/>
    </row>
    <row r="10108" spans="9:83" s="108" customFormat="1" x14ac:dyDescent="0.25">
      <c r="I10108" s="111"/>
      <c r="J10108" s="111"/>
      <c r="K10108" s="111"/>
      <c r="L10108" s="111"/>
      <c r="M10108" s="111"/>
      <c r="N10108" s="111"/>
      <c r="O10108" s="112"/>
      <c r="AF10108" s="109"/>
      <c r="AG10108" s="109"/>
      <c r="AH10108" s="109"/>
      <c r="AN10108" s="109"/>
      <c r="AO10108" s="109"/>
      <c r="AP10108" s="109"/>
      <c r="BF10108" s="305"/>
      <c r="BG10108" s="305"/>
      <c r="BJ10108" s="344"/>
      <c r="BK10108" s="344"/>
      <c r="BS10108" s="305"/>
      <c r="BT10108" s="305"/>
      <c r="BU10108" s="305"/>
      <c r="BV10108" s="305"/>
      <c r="BW10108" s="305"/>
      <c r="BX10108" s="305"/>
      <c r="BY10108" s="305"/>
      <c r="BZ10108" s="305"/>
      <c r="CA10108" s="305"/>
      <c r="CE10108" s="110"/>
    </row>
    <row r="10109" spans="9:83" s="108" customFormat="1" x14ac:dyDescent="0.25">
      <c r="I10109" s="111"/>
      <c r="J10109" s="111"/>
      <c r="K10109" s="111"/>
      <c r="L10109" s="111"/>
      <c r="M10109" s="111"/>
      <c r="N10109" s="111"/>
      <c r="O10109" s="112"/>
      <c r="AF10109" s="109"/>
      <c r="AG10109" s="109"/>
      <c r="AH10109" s="109"/>
      <c r="AN10109" s="109"/>
      <c r="AO10109" s="109"/>
      <c r="AP10109" s="109"/>
      <c r="BF10109" s="305"/>
      <c r="BG10109" s="305"/>
      <c r="BJ10109" s="344"/>
      <c r="BK10109" s="344"/>
      <c r="BS10109" s="305"/>
      <c r="BT10109" s="305"/>
      <c r="BU10109" s="305"/>
      <c r="BV10109" s="305"/>
      <c r="BW10109" s="305"/>
      <c r="BX10109" s="305"/>
      <c r="BY10109" s="305"/>
      <c r="BZ10109" s="305"/>
      <c r="CA10109" s="305"/>
      <c r="CE10109" s="110"/>
    </row>
    <row r="10110" spans="9:83" s="108" customFormat="1" x14ac:dyDescent="0.25">
      <c r="I10110" s="111"/>
      <c r="J10110" s="111"/>
      <c r="K10110" s="111"/>
      <c r="L10110" s="111"/>
      <c r="M10110" s="111"/>
      <c r="N10110" s="111"/>
      <c r="O10110" s="112"/>
      <c r="AF10110" s="109"/>
      <c r="AG10110" s="109"/>
      <c r="AH10110" s="109"/>
      <c r="AN10110" s="109"/>
      <c r="AO10110" s="109"/>
      <c r="AP10110" s="109"/>
      <c r="BF10110" s="305"/>
      <c r="BG10110" s="305"/>
      <c r="BJ10110" s="344"/>
      <c r="BK10110" s="344"/>
      <c r="BS10110" s="305"/>
      <c r="BT10110" s="305"/>
      <c r="BU10110" s="305"/>
      <c r="BV10110" s="305"/>
      <c r="BW10110" s="305"/>
      <c r="BX10110" s="305"/>
      <c r="BY10110" s="305"/>
      <c r="BZ10110" s="305"/>
      <c r="CA10110" s="305"/>
      <c r="CE10110" s="110"/>
    </row>
    <row r="10111" spans="9:83" s="108" customFormat="1" x14ac:dyDescent="0.25">
      <c r="I10111" s="111"/>
      <c r="J10111" s="111"/>
      <c r="K10111" s="111"/>
      <c r="L10111" s="111"/>
      <c r="M10111" s="111"/>
      <c r="N10111" s="111"/>
      <c r="O10111" s="112"/>
      <c r="AF10111" s="109"/>
      <c r="AG10111" s="109"/>
      <c r="AH10111" s="109"/>
      <c r="AN10111" s="109"/>
      <c r="AO10111" s="109"/>
      <c r="AP10111" s="109"/>
      <c r="BF10111" s="305"/>
      <c r="BG10111" s="305"/>
      <c r="BJ10111" s="344"/>
      <c r="BK10111" s="344"/>
      <c r="BS10111" s="305"/>
      <c r="BT10111" s="305"/>
      <c r="BU10111" s="305"/>
      <c r="BV10111" s="305"/>
      <c r="BW10111" s="305"/>
      <c r="BX10111" s="305"/>
      <c r="BY10111" s="305"/>
      <c r="BZ10111" s="305"/>
      <c r="CA10111" s="305"/>
      <c r="CE10111" s="110"/>
    </row>
    <row r="10112" spans="9:83" s="108" customFormat="1" x14ac:dyDescent="0.25">
      <c r="I10112" s="111"/>
      <c r="J10112" s="111"/>
      <c r="K10112" s="111"/>
      <c r="L10112" s="111"/>
      <c r="M10112" s="111"/>
      <c r="N10112" s="111"/>
      <c r="O10112" s="112"/>
      <c r="AF10112" s="109"/>
      <c r="AG10112" s="109"/>
      <c r="AH10112" s="109"/>
      <c r="AN10112" s="109"/>
      <c r="AO10112" s="109"/>
      <c r="AP10112" s="109"/>
      <c r="BF10112" s="305"/>
      <c r="BG10112" s="305"/>
      <c r="BJ10112" s="344"/>
      <c r="BK10112" s="344"/>
      <c r="BS10112" s="305"/>
      <c r="BT10112" s="305"/>
      <c r="BU10112" s="305"/>
      <c r="BV10112" s="305"/>
      <c r="BW10112" s="305"/>
      <c r="BX10112" s="305"/>
      <c r="BY10112" s="305"/>
      <c r="BZ10112" s="305"/>
      <c r="CA10112" s="305"/>
      <c r="CE10112" s="110"/>
    </row>
    <row r="10113" spans="9:83" s="108" customFormat="1" x14ac:dyDescent="0.25">
      <c r="I10113" s="111"/>
      <c r="J10113" s="111"/>
      <c r="K10113" s="111"/>
      <c r="L10113" s="111"/>
      <c r="M10113" s="111"/>
      <c r="N10113" s="111"/>
      <c r="O10113" s="112"/>
      <c r="AF10113" s="109"/>
      <c r="AG10113" s="109"/>
      <c r="AH10113" s="109"/>
      <c r="AN10113" s="109"/>
      <c r="AO10113" s="109"/>
      <c r="AP10113" s="109"/>
      <c r="BF10113" s="305"/>
      <c r="BG10113" s="305"/>
      <c r="BJ10113" s="344"/>
      <c r="BK10113" s="344"/>
      <c r="BS10113" s="305"/>
      <c r="BT10113" s="305"/>
      <c r="BU10113" s="305"/>
      <c r="BV10113" s="305"/>
      <c r="BW10113" s="305"/>
      <c r="BX10113" s="305"/>
      <c r="BY10113" s="305"/>
      <c r="BZ10113" s="305"/>
      <c r="CA10113" s="305"/>
      <c r="CE10113" s="110"/>
    </row>
    <row r="10114" spans="9:83" s="108" customFormat="1" x14ac:dyDescent="0.25">
      <c r="I10114" s="111"/>
      <c r="J10114" s="111"/>
      <c r="K10114" s="111"/>
      <c r="L10114" s="111"/>
      <c r="M10114" s="111"/>
      <c r="N10114" s="111"/>
      <c r="O10114" s="112"/>
      <c r="AF10114" s="109"/>
      <c r="AG10114" s="109"/>
      <c r="AH10114" s="109"/>
      <c r="AN10114" s="109"/>
      <c r="AO10114" s="109"/>
      <c r="AP10114" s="109"/>
      <c r="BF10114" s="305"/>
      <c r="BG10114" s="305"/>
      <c r="BJ10114" s="344"/>
      <c r="BK10114" s="344"/>
      <c r="BS10114" s="305"/>
      <c r="BT10114" s="305"/>
      <c r="BU10114" s="305"/>
      <c r="BV10114" s="305"/>
      <c r="BW10114" s="305"/>
      <c r="BX10114" s="305"/>
      <c r="BY10114" s="305"/>
      <c r="BZ10114" s="305"/>
      <c r="CA10114" s="305"/>
      <c r="CE10114" s="110"/>
    </row>
    <row r="10115" spans="9:83" s="108" customFormat="1" x14ac:dyDescent="0.25">
      <c r="I10115" s="111"/>
      <c r="J10115" s="111"/>
      <c r="K10115" s="111"/>
      <c r="L10115" s="111"/>
      <c r="M10115" s="111"/>
      <c r="N10115" s="111"/>
      <c r="O10115" s="112"/>
      <c r="AF10115" s="109"/>
      <c r="AG10115" s="109"/>
      <c r="AH10115" s="109"/>
      <c r="AN10115" s="109"/>
      <c r="AO10115" s="109"/>
      <c r="AP10115" s="109"/>
      <c r="BF10115" s="305"/>
      <c r="BG10115" s="305"/>
      <c r="BJ10115" s="344"/>
      <c r="BK10115" s="344"/>
      <c r="BS10115" s="305"/>
      <c r="BT10115" s="305"/>
      <c r="BU10115" s="305"/>
      <c r="BV10115" s="305"/>
      <c r="BW10115" s="305"/>
      <c r="BX10115" s="305"/>
      <c r="BY10115" s="305"/>
      <c r="BZ10115" s="305"/>
      <c r="CA10115" s="305"/>
      <c r="CE10115" s="110"/>
    </row>
    <row r="10116" spans="9:83" s="108" customFormat="1" x14ac:dyDescent="0.25">
      <c r="I10116" s="111"/>
      <c r="J10116" s="111"/>
      <c r="K10116" s="111"/>
      <c r="L10116" s="111"/>
      <c r="M10116" s="111"/>
      <c r="N10116" s="111"/>
      <c r="O10116" s="112"/>
      <c r="AF10116" s="109"/>
      <c r="AG10116" s="109"/>
      <c r="AH10116" s="109"/>
      <c r="AN10116" s="109"/>
      <c r="AO10116" s="109"/>
      <c r="AP10116" s="109"/>
      <c r="BF10116" s="305"/>
      <c r="BG10116" s="305"/>
      <c r="BJ10116" s="344"/>
      <c r="BK10116" s="344"/>
      <c r="BS10116" s="305"/>
      <c r="BT10116" s="305"/>
      <c r="BU10116" s="305"/>
      <c r="BV10116" s="305"/>
      <c r="BW10116" s="305"/>
      <c r="BX10116" s="305"/>
      <c r="BY10116" s="305"/>
      <c r="BZ10116" s="305"/>
      <c r="CA10116" s="305"/>
      <c r="CE10116" s="110"/>
    </row>
    <row r="10117" spans="9:83" s="108" customFormat="1" x14ac:dyDescent="0.25">
      <c r="I10117" s="111"/>
      <c r="J10117" s="111"/>
      <c r="K10117" s="111"/>
      <c r="L10117" s="111"/>
      <c r="M10117" s="111"/>
      <c r="N10117" s="111"/>
      <c r="O10117" s="112"/>
      <c r="AF10117" s="109"/>
      <c r="AG10117" s="109"/>
      <c r="AH10117" s="109"/>
      <c r="AN10117" s="109"/>
      <c r="AO10117" s="109"/>
      <c r="AP10117" s="109"/>
      <c r="BF10117" s="305"/>
      <c r="BG10117" s="305"/>
      <c r="BJ10117" s="344"/>
      <c r="BK10117" s="344"/>
      <c r="BS10117" s="305"/>
      <c r="BT10117" s="305"/>
      <c r="BU10117" s="305"/>
      <c r="BV10117" s="305"/>
      <c r="BW10117" s="305"/>
      <c r="BX10117" s="305"/>
      <c r="BY10117" s="305"/>
      <c r="BZ10117" s="305"/>
      <c r="CA10117" s="305"/>
      <c r="CE10117" s="110"/>
    </row>
    <row r="10118" spans="9:83" s="108" customFormat="1" x14ac:dyDescent="0.25">
      <c r="I10118" s="111"/>
      <c r="J10118" s="111"/>
      <c r="K10118" s="111"/>
      <c r="L10118" s="111"/>
      <c r="M10118" s="111"/>
      <c r="N10118" s="111"/>
      <c r="O10118" s="112"/>
      <c r="AF10118" s="109"/>
      <c r="AG10118" s="109"/>
      <c r="AH10118" s="109"/>
      <c r="AN10118" s="109"/>
      <c r="AO10118" s="109"/>
      <c r="AP10118" s="109"/>
      <c r="BF10118" s="305"/>
      <c r="BG10118" s="305"/>
      <c r="BJ10118" s="344"/>
      <c r="BK10118" s="344"/>
      <c r="BS10118" s="305"/>
      <c r="BT10118" s="305"/>
      <c r="BU10118" s="305"/>
      <c r="BV10118" s="305"/>
      <c r="BW10118" s="305"/>
      <c r="BX10118" s="305"/>
      <c r="BY10118" s="305"/>
      <c r="BZ10118" s="305"/>
      <c r="CA10118" s="305"/>
      <c r="CE10118" s="110"/>
    </row>
    <row r="10119" spans="9:83" s="108" customFormat="1" x14ac:dyDescent="0.25">
      <c r="I10119" s="111"/>
      <c r="J10119" s="111"/>
      <c r="K10119" s="111"/>
      <c r="L10119" s="111"/>
      <c r="M10119" s="111"/>
      <c r="N10119" s="111"/>
      <c r="O10119" s="112"/>
      <c r="AF10119" s="109"/>
      <c r="AG10119" s="109"/>
      <c r="AH10119" s="109"/>
      <c r="AN10119" s="109"/>
      <c r="AO10119" s="109"/>
      <c r="AP10119" s="109"/>
      <c r="BF10119" s="305"/>
      <c r="BG10119" s="305"/>
      <c r="BJ10119" s="344"/>
      <c r="BK10119" s="344"/>
      <c r="BS10119" s="305"/>
      <c r="BT10119" s="305"/>
      <c r="BU10119" s="305"/>
      <c r="BV10119" s="305"/>
      <c r="BW10119" s="305"/>
      <c r="BX10119" s="305"/>
      <c r="BY10119" s="305"/>
      <c r="BZ10119" s="305"/>
      <c r="CA10119" s="305"/>
      <c r="CE10119" s="110"/>
    </row>
    <row r="10120" spans="9:83" s="108" customFormat="1" x14ac:dyDescent="0.25">
      <c r="I10120" s="111"/>
      <c r="J10120" s="111"/>
      <c r="K10120" s="111"/>
      <c r="L10120" s="111"/>
      <c r="M10120" s="111"/>
      <c r="N10120" s="111"/>
      <c r="O10120" s="112"/>
      <c r="AF10120" s="109"/>
      <c r="AG10120" s="109"/>
      <c r="AH10120" s="109"/>
      <c r="AN10120" s="109"/>
      <c r="AO10120" s="109"/>
      <c r="AP10120" s="109"/>
      <c r="BF10120" s="305"/>
      <c r="BG10120" s="305"/>
      <c r="BJ10120" s="344"/>
      <c r="BK10120" s="344"/>
      <c r="BS10120" s="305"/>
      <c r="BT10120" s="305"/>
      <c r="BU10120" s="305"/>
      <c r="BV10120" s="305"/>
      <c r="BW10120" s="305"/>
      <c r="BX10120" s="305"/>
      <c r="BY10120" s="305"/>
      <c r="BZ10120" s="305"/>
      <c r="CA10120" s="305"/>
      <c r="CE10120" s="110"/>
    </row>
    <row r="10121" spans="9:83" s="108" customFormat="1" x14ac:dyDescent="0.25">
      <c r="I10121" s="111"/>
      <c r="J10121" s="111"/>
      <c r="K10121" s="111"/>
      <c r="L10121" s="111"/>
      <c r="M10121" s="111"/>
      <c r="N10121" s="111"/>
      <c r="O10121" s="112"/>
      <c r="AF10121" s="109"/>
      <c r="AG10121" s="109"/>
      <c r="AH10121" s="109"/>
      <c r="AN10121" s="109"/>
      <c r="AO10121" s="109"/>
      <c r="AP10121" s="109"/>
      <c r="BF10121" s="305"/>
      <c r="BG10121" s="305"/>
      <c r="BJ10121" s="344"/>
      <c r="BK10121" s="344"/>
      <c r="BS10121" s="305"/>
      <c r="BT10121" s="305"/>
      <c r="BU10121" s="305"/>
      <c r="BV10121" s="305"/>
      <c r="BW10121" s="305"/>
      <c r="BX10121" s="305"/>
      <c r="BY10121" s="305"/>
      <c r="BZ10121" s="305"/>
      <c r="CA10121" s="305"/>
      <c r="CE10121" s="110"/>
    </row>
    <row r="10122" spans="9:83" s="108" customFormat="1" x14ac:dyDescent="0.25">
      <c r="I10122" s="111"/>
      <c r="J10122" s="111"/>
      <c r="K10122" s="111"/>
      <c r="L10122" s="111"/>
      <c r="M10122" s="111"/>
      <c r="N10122" s="111"/>
      <c r="O10122" s="112"/>
      <c r="AF10122" s="109"/>
      <c r="AG10122" s="109"/>
      <c r="AH10122" s="109"/>
      <c r="AN10122" s="109"/>
      <c r="AO10122" s="109"/>
      <c r="AP10122" s="109"/>
      <c r="BF10122" s="305"/>
      <c r="BG10122" s="305"/>
      <c r="BJ10122" s="344"/>
      <c r="BK10122" s="344"/>
      <c r="BS10122" s="305"/>
      <c r="BT10122" s="305"/>
      <c r="BU10122" s="305"/>
      <c r="BV10122" s="305"/>
      <c r="BW10122" s="305"/>
      <c r="BX10122" s="305"/>
      <c r="BY10122" s="305"/>
      <c r="BZ10122" s="305"/>
      <c r="CA10122" s="305"/>
      <c r="CE10122" s="110"/>
    </row>
    <row r="10123" spans="9:83" s="108" customFormat="1" x14ac:dyDescent="0.25">
      <c r="I10123" s="111"/>
      <c r="J10123" s="111"/>
      <c r="K10123" s="111"/>
      <c r="L10123" s="111"/>
      <c r="M10123" s="111"/>
      <c r="N10123" s="111"/>
      <c r="O10123" s="112"/>
      <c r="AF10123" s="109"/>
      <c r="AG10123" s="109"/>
      <c r="AH10123" s="109"/>
      <c r="AN10123" s="109"/>
      <c r="AO10123" s="109"/>
      <c r="AP10123" s="109"/>
      <c r="BF10123" s="305"/>
      <c r="BG10123" s="305"/>
      <c r="BJ10123" s="344"/>
      <c r="BK10123" s="344"/>
      <c r="BS10123" s="305"/>
      <c r="BT10123" s="305"/>
      <c r="BU10123" s="305"/>
      <c r="BV10123" s="305"/>
      <c r="BW10123" s="305"/>
      <c r="BX10123" s="305"/>
      <c r="BY10123" s="305"/>
      <c r="BZ10123" s="305"/>
      <c r="CA10123" s="305"/>
      <c r="CE10123" s="110"/>
    </row>
    <row r="10124" spans="9:83" s="108" customFormat="1" x14ac:dyDescent="0.25">
      <c r="I10124" s="111"/>
      <c r="J10124" s="111"/>
      <c r="K10124" s="111"/>
      <c r="L10124" s="111"/>
      <c r="M10124" s="111"/>
      <c r="N10124" s="111"/>
      <c r="O10124" s="112"/>
      <c r="AF10124" s="109"/>
      <c r="AG10124" s="109"/>
      <c r="AH10124" s="109"/>
      <c r="AN10124" s="109"/>
      <c r="AO10124" s="109"/>
      <c r="AP10124" s="109"/>
      <c r="BF10124" s="305"/>
      <c r="BG10124" s="305"/>
      <c r="BJ10124" s="344"/>
      <c r="BK10124" s="344"/>
      <c r="BS10124" s="305"/>
      <c r="BT10124" s="305"/>
      <c r="BU10124" s="305"/>
      <c r="BV10124" s="305"/>
      <c r="BW10124" s="305"/>
      <c r="BX10124" s="305"/>
      <c r="BY10124" s="305"/>
      <c r="BZ10124" s="305"/>
      <c r="CA10124" s="305"/>
      <c r="CE10124" s="110"/>
    </row>
    <row r="10125" spans="9:83" s="108" customFormat="1" x14ac:dyDescent="0.25">
      <c r="I10125" s="111"/>
      <c r="J10125" s="111"/>
      <c r="K10125" s="111"/>
      <c r="L10125" s="111"/>
      <c r="M10125" s="111"/>
      <c r="N10125" s="111"/>
      <c r="O10125" s="112"/>
      <c r="AF10125" s="109"/>
      <c r="AG10125" s="109"/>
      <c r="AH10125" s="109"/>
      <c r="AN10125" s="109"/>
      <c r="AO10125" s="109"/>
      <c r="AP10125" s="109"/>
      <c r="BF10125" s="305"/>
      <c r="BG10125" s="305"/>
      <c r="BJ10125" s="344"/>
      <c r="BK10125" s="344"/>
      <c r="BS10125" s="305"/>
      <c r="BT10125" s="305"/>
      <c r="BU10125" s="305"/>
      <c r="BV10125" s="305"/>
      <c r="BW10125" s="305"/>
      <c r="BX10125" s="305"/>
      <c r="BY10125" s="305"/>
      <c r="BZ10125" s="305"/>
      <c r="CA10125" s="305"/>
      <c r="CE10125" s="110"/>
    </row>
    <row r="10126" spans="9:83" s="108" customFormat="1" x14ac:dyDescent="0.25">
      <c r="I10126" s="111"/>
      <c r="J10126" s="111"/>
      <c r="K10126" s="111"/>
      <c r="L10126" s="111"/>
      <c r="M10126" s="111"/>
      <c r="N10126" s="111"/>
      <c r="O10126" s="112"/>
      <c r="AF10126" s="109"/>
      <c r="AG10126" s="109"/>
      <c r="AH10126" s="109"/>
      <c r="AN10126" s="109"/>
      <c r="AO10126" s="109"/>
      <c r="AP10126" s="109"/>
      <c r="BF10126" s="305"/>
      <c r="BG10126" s="305"/>
      <c r="BJ10126" s="344"/>
      <c r="BK10126" s="344"/>
      <c r="BS10126" s="305"/>
      <c r="BT10126" s="305"/>
      <c r="BU10126" s="305"/>
      <c r="BV10126" s="305"/>
      <c r="BW10126" s="305"/>
      <c r="BX10126" s="305"/>
      <c r="BY10126" s="305"/>
      <c r="BZ10126" s="305"/>
      <c r="CA10126" s="305"/>
      <c r="CE10126" s="110"/>
    </row>
    <row r="10127" spans="9:83" s="108" customFormat="1" x14ac:dyDescent="0.25">
      <c r="I10127" s="111"/>
      <c r="J10127" s="111"/>
      <c r="K10127" s="111"/>
      <c r="L10127" s="111"/>
      <c r="M10127" s="111"/>
      <c r="N10127" s="111"/>
      <c r="O10127" s="112"/>
      <c r="AF10127" s="109"/>
      <c r="AG10127" s="109"/>
      <c r="AH10127" s="109"/>
      <c r="AN10127" s="109"/>
      <c r="AO10127" s="109"/>
      <c r="AP10127" s="109"/>
      <c r="BF10127" s="305"/>
      <c r="BG10127" s="305"/>
      <c r="BJ10127" s="344"/>
      <c r="BK10127" s="344"/>
      <c r="BS10127" s="305"/>
      <c r="BT10127" s="305"/>
      <c r="BU10127" s="305"/>
      <c r="BV10127" s="305"/>
      <c r="BW10127" s="305"/>
      <c r="BX10127" s="305"/>
      <c r="BY10127" s="305"/>
      <c r="BZ10127" s="305"/>
      <c r="CA10127" s="305"/>
      <c r="CE10127" s="110"/>
    </row>
    <row r="10128" spans="9:83" s="108" customFormat="1" x14ac:dyDescent="0.25">
      <c r="I10128" s="111"/>
      <c r="J10128" s="111"/>
      <c r="K10128" s="111"/>
      <c r="L10128" s="111"/>
      <c r="M10128" s="111"/>
      <c r="N10128" s="111"/>
      <c r="O10128" s="112"/>
      <c r="AF10128" s="109"/>
      <c r="AG10128" s="109"/>
      <c r="AH10128" s="109"/>
      <c r="AN10128" s="109"/>
      <c r="AO10128" s="109"/>
      <c r="AP10128" s="109"/>
      <c r="BF10128" s="305"/>
      <c r="BG10128" s="305"/>
      <c r="BJ10128" s="344"/>
      <c r="BK10128" s="344"/>
      <c r="BS10128" s="305"/>
      <c r="BT10128" s="305"/>
      <c r="BU10128" s="305"/>
      <c r="BV10128" s="305"/>
      <c r="BW10128" s="305"/>
      <c r="BX10128" s="305"/>
      <c r="BY10128" s="305"/>
      <c r="BZ10128" s="305"/>
      <c r="CA10128" s="305"/>
      <c r="CE10128" s="110"/>
    </row>
    <row r="10129" spans="9:83" s="108" customFormat="1" x14ac:dyDescent="0.25">
      <c r="I10129" s="111"/>
      <c r="J10129" s="111"/>
      <c r="K10129" s="111"/>
      <c r="L10129" s="111"/>
      <c r="M10129" s="111"/>
      <c r="N10129" s="111"/>
      <c r="O10129" s="112"/>
      <c r="AF10129" s="109"/>
      <c r="AG10129" s="109"/>
      <c r="AH10129" s="109"/>
      <c r="AN10129" s="109"/>
      <c r="AO10129" s="109"/>
      <c r="AP10129" s="109"/>
      <c r="BF10129" s="305"/>
      <c r="BG10129" s="305"/>
      <c r="BJ10129" s="344"/>
      <c r="BK10129" s="344"/>
      <c r="BS10129" s="305"/>
      <c r="BT10129" s="305"/>
      <c r="BU10129" s="305"/>
      <c r="BV10129" s="305"/>
      <c r="BW10129" s="305"/>
      <c r="BX10129" s="305"/>
      <c r="BY10129" s="305"/>
      <c r="BZ10129" s="305"/>
      <c r="CA10129" s="305"/>
      <c r="CE10129" s="110"/>
    </row>
    <row r="10130" spans="9:83" s="108" customFormat="1" x14ac:dyDescent="0.25">
      <c r="I10130" s="111"/>
      <c r="J10130" s="111"/>
      <c r="K10130" s="111"/>
      <c r="L10130" s="111"/>
      <c r="M10130" s="111"/>
      <c r="N10130" s="111"/>
      <c r="O10130" s="112"/>
      <c r="AF10130" s="109"/>
      <c r="AG10130" s="109"/>
      <c r="AH10130" s="109"/>
      <c r="AN10130" s="109"/>
      <c r="AO10130" s="109"/>
      <c r="AP10130" s="109"/>
      <c r="BF10130" s="305"/>
      <c r="BG10130" s="305"/>
      <c r="BJ10130" s="344"/>
      <c r="BK10130" s="344"/>
      <c r="BS10130" s="305"/>
      <c r="BT10130" s="305"/>
      <c r="BU10130" s="305"/>
      <c r="BV10130" s="305"/>
      <c r="BW10130" s="305"/>
      <c r="BX10130" s="305"/>
      <c r="BY10130" s="305"/>
      <c r="BZ10130" s="305"/>
      <c r="CA10130" s="305"/>
      <c r="CE10130" s="110"/>
    </row>
    <row r="10131" spans="9:83" s="108" customFormat="1" x14ac:dyDescent="0.25">
      <c r="I10131" s="111"/>
      <c r="J10131" s="111"/>
      <c r="K10131" s="111"/>
      <c r="L10131" s="111"/>
      <c r="M10131" s="111"/>
      <c r="N10131" s="111"/>
      <c r="O10131" s="112"/>
      <c r="AF10131" s="109"/>
      <c r="AG10131" s="109"/>
      <c r="AH10131" s="109"/>
      <c r="AN10131" s="109"/>
      <c r="AO10131" s="109"/>
      <c r="AP10131" s="109"/>
      <c r="BF10131" s="305"/>
      <c r="BG10131" s="305"/>
      <c r="BJ10131" s="344"/>
      <c r="BK10131" s="344"/>
      <c r="BS10131" s="305"/>
      <c r="BT10131" s="305"/>
      <c r="BU10131" s="305"/>
      <c r="BV10131" s="305"/>
      <c r="BW10131" s="305"/>
      <c r="BX10131" s="305"/>
      <c r="BY10131" s="305"/>
      <c r="BZ10131" s="305"/>
      <c r="CA10131" s="305"/>
      <c r="CE10131" s="110"/>
    </row>
    <row r="10132" spans="9:83" s="108" customFormat="1" x14ac:dyDescent="0.25">
      <c r="I10132" s="111"/>
      <c r="J10132" s="111"/>
      <c r="K10132" s="111"/>
      <c r="L10132" s="111"/>
      <c r="M10132" s="111"/>
      <c r="N10132" s="111"/>
      <c r="O10132" s="112"/>
      <c r="AF10132" s="109"/>
      <c r="AG10132" s="109"/>
      <c r="AH10132" s="109"/>
      <c r="AN10132" s="109"/>
      <c r="AO10132" s="109"/>
      <c r="AP10132" s="109"/>
      <c r="BF10132" s="305"/>
      <c r="BG10132" s="305"/>
      <c r="BJ10132" s="344"/>
      <c r="BK10132" s="344"/>
      <c r="BS10132" s="305"/>
      <c r="BT10132" s="305"/>
      <c r="BU10132" s="305"/>
      <c r="BV10132" s="305"/>
      <c r="BW10132" s="305"/>
      <c r="BX10132" s="305"/>
      <c r="BY10132" s="305"/>
      <c r="BZ10132" s="305"/>
      <c r="CA10132" s="305"/>
      <c r="CE10132" s="110"/>
    </row>
    <row r="10133" spans="9:83" s="108" customFormat="1" x14ac:dyDescent="0.25">
      <c r="I10133" s="111"/>
      <c r="J10133" s="111"/>
      <c r="K10133" s="111"/>
      <c r="L10133" s="111"/>
      <c r="M10133" s="111"/>
      <c r="N10133" s="111"/>
      <c r="O10133" s="112"/>
      <c r="AF10133" s="109"/>
      <c r="AG10133" s="109"/>
      <c r="AH10133" s="109"/>
      <c r="AN10133" s="109"/>
      <c r="AO10133" s="109"/>
      <c r="AP10133" s="109"/>
      <c r="BF10133" s="305"/>
      <c r="BG10133" s="305"/>
      <c r="BJ10133" s="344"/>
      <c r="BK10133" s="344"/>
      <c r="BS10133" s="305"/>
      <c r="BT10133" s="305"/>
      <c r="BU10133" s="305"/>
      <c r="BV10133" s="305"/>
      <c r="BW10133" s="305"/>
      <c r="BX10133" s="305"/>
      <c r="BY10133" s="305"/>
      <c r="BZ10133" s="305"/>
      <c r="CA10133" s="305"/>
      <c r="CE10133" s="110"/>
    </row>
    <row r="10134" spans="9:83" s="108" customFormat="1" x14ac:dyDescent="0.25">
      <c r="I10134" s="111"/>
      <c r="J10134" s="111"/>
      <c r="K10134" s="111"/>
      <c r="L10134" s="111"/>
      <c r="M10134" s="111"/>
      <c r="N10134" s="111"/>
      <c r="O10134" s="112"/>
      <c r="AF10134" s="109"/>
      <c r="AG10134" s="109"/>
      <c r="AH10134" s="109"/>
      <c r="AN10134" s="109"/>
      <c r="AO10134" s="109"/>
      <c r="AP10134" s="109"/>
      <c r="BF10134" s="305"/>
      <c r="BG10134" s="305"/>
      <c r="BJ10134" s="344"/>
      <c r="BK10134" s="344"/>
      <c r="BS10134" s="305"/>
      <c r="BT10134" s="305"/>
      <c r="BU10134" s="305"/>
      <c r="BV10134" s="305"/>
      <c r="BW10134" s="305"/>
      <c r="BX10134" s="305"/>
      <c r="BY10134" s="305"/>
      <c r="BZ10134" s="305"/>
      <c r="CA10134" s="305"/>
      <c r="CE10134" s="110"/>
    </row>
    <row r="10135" spans="9:83" s="108" customFormat="1" x14ac:dyDescent="0.25">
      <c r="I10135" s="111"/>
      <c r="J10135" s="111"/>
      <c r="K10135" s="111"/>
      <c r="L10135" s="111"/>
      <c r="M10135" s="111"/>
      <c r="N10135" s="111"/>
      <c r="O10135" s="112"/>
      <c r="AF10135" s="109"/>
      <c r="AG10135" s="109"/>
      <c r="AH10135" s="109"/>
      <c r="AN10135" s="109"/>
      <c r="AO10135" s="109"/>
      <c r="AP10135" s="109"/>
      <c r="BF10135" s="305"/>
      <c r="BG10135" s="305"/>
      <c r="BJ10135" s="344"/>
      <c r="BK10135" s="344"/>
      <c r="BS10135" s="305"/>
      <c r="BT10135" s="305"/>
      <c r="BU10135" s="305"/>
      <c r="BV10135" s="305"/>
      <c r="BW10135" s="305"/>
      <c r="BX10135" s="305"/>
      <c r="BY10135" s="305"/>
      <c r="BZ10135" s="305"/>
      <c r="CA10135" s="305"/>
      <c r="CE10135" s="110"/>
    </row>
    <row r="10136" spans="9:83" s="108" customFormat="1" x14ac:dyDescent="0.25">
      <c r="I10136" s="111"/>
      <c r="J10136" s="111"/>
      <c r="K10136" s="111"/>
      <c r="L10136" s="111"/>
      <c r="M10136" s="111"/>
      <c r="N10136" s="111"/>
      <c r="O10136" s="112"/>
      <c r="AF10136" s="109"/>
      <c r="AG10136" s="109"/>
      <c r="AH10136" s="109"/>
      <c r="AN10136" s="109"/>
      <c r="AO10136" s="109"/>
      <c r="AP10136" s="109"/>
      <c r="BF10136" s="305"/>
      <c r="BG10136" s="305"/>
      <c r="BJ10136" s="344"/>
      <c r="BK10136" s="344"/>
      <c r="BS10136" s="305"/>
      <c r="BT10136" s="305"/>
      <c r="BU10136" s="305"/>
      <c r="BV10136" s="305"/>
      <c r="BW10136" s="305"/>
      <c r="BX10136" s="305"/>
      <c r="BY10136" s="305"/>
      <c r="BZ10136" s="305"/>
      <c r="CA10136" s="305"/>
      <c r="CE10136" s="110"/>
    </row>
    <row r="10137" spans="9:83" s="108" customFormat="1" x14ac:dyDescent="0.25">
      <c r="I10137" s="111"/>
      <c r="J10137" s="111"/>
      <c r="K10137" s="111"/>
      <c r="L10137" s="111"/>
      <c r="M10137" s="111"/>
      <c r="N10137" s="111"/>
      <c r="O10137" s="112"/>
      <c r="AF10137" s="109"/>
      <c r="AG10137" s="109"/>
      <c r="AH10137" s="109"/>
      <c r="AN10137" s="109"/>
      <c r="AO10137" s="109"/>
      <c r="AP10137" s="109"/>
      <c r="BF10137" s="305"/>
      <c r="BG10137" s="305"/>
      <c r="BJ10137" s="344"/>
      <c r="BK10137" s="344"/>
      <c r="BS10137" s="305"/>
      <c r="BT10137" s="305"/>
      <c r="BU10137" s="305"/>
      <c r="BV10137" s="305"/>
      <c r="BW10137" s="305"/>
      <c r="BX10137" s="305"/>
      <c r="BY10137" s="305"/>
      <c r="BZ10137" s="305"/>
      <c r="CA10137" s="305"/>
      <c r="CE10137" s="110"/>
    </row>
    <row r="10138" spans="9:83" s="108" customFormat="1" x14ac:dyDescent="0.25">
      <c r="I10138" s="111"/>
      <c r="J10138" s="111"/>
      <c r="K10138" s="111"/>
      <c r="L10138" s="111"/>
      <c r="M10138" s="111"/>
      <c r="N10138" s="111"/>
      <c r="O10138" s="112"/>
      <c r="AF10138" s="109"/>
      <c r="AG10138" s="109"/>
      <c r="AH10138" s="109"/>
      <c r="AN10138" s="109"/>
      <c r="AO10138" s="109"/>
      <c r="AP10138" s="109"/>
      <c r="BF10138" s="305"/>
      <c r="BG10138" s="305"/>
      <c r="BJ10138" s="344"/>
      <c r="BK10138" s="344"/>
      <c r="BS10138" s="305"/>
      <c r="BT10138" s="305"/>
      <c r="BU10138" s="305"/>
      <c r="BV10138" s="305"/>
      <c r="BW10138" s="305"/>
      <c r="BX10138" s="305"/>
      <c r="BY10138" s="305"/>
      <c r="BZ10138" s="305"/>
      <c r="CA10138" s="305"/>
      <c r="CE10138" s="110"/>
    </row>
    <row r="10139" spans="9:83" s="108" customFormat="1" x14ac:dyDescent="0.25">
      <c r="I10139" s="111"/>
      <c r="J10139" s="111"/>
      <c r="K10139" s="111"/>
      <c r="L10139" s="111"/>
      <c r="M10139" s="111"/>
      <c r="N10139" s="111"/>
      <c r="O10139" s="112"/>
      <c r="AF10139" s="109"/>
      <c r="AG10139" s="109"/>
      <c r="AH10139" s="109"/>
      <c r="AN10139" s="109"/>
      <c r="AO10139" s="109"/>
      <c r="AP10139" s="109"/>
      <c r="BF10139" s="305"/>
      <c r="BG10139" s="305"/>
      <c r="BJ10139" s="344"/>
      <c r="BK10139" s="344"/>
      <c r="BS10139" s="305"/>
      <c r="BT10139" s="305"/>
      <c r="BU10139" s="305"/>
      <c r="BV10139" s="305"/>
      <c r="BW10139" s="305"/>
      <c r="BX10139" s="305"/>
      <c r="BY10139" s="305"/>
      <c r="BZ10139" s="305"/>
      <c r="CA10139" s="305"/>
      <c r="CE10139" s="110"/>
    </row>
    <row r="10140" spans="9:83" s="108" customFormat="1" x14ac:dyDescent="0.25">
      <c r="I10140" s="111"/>
      <c r="J10140" s="111"/>
      <c r="K10140" s="111"/>
      <c r="L10140" s="111"/>
      <c r="M10140" s="111"/>
      <c r="N10140" s="111"/>
      <c r="O10140" s="112"/>
      <c r="AF10140" s="109"/>
      <c r="AG10140" s="109"/>
      <c r="AH10140" s="109"/>
      <c r="AN10140" s="109"/>
      <c r="AO10140" s="109"/>
      <c r="AP10140" s="109"/>
      <c r="BF10140" s="305"/>
      <c r="BG10140" s="305"/>
      <c r="BJ10140" s="344"/>
      <c r="BK10140" s="344"/>
      <c r="BS10140" s="305"/>
      <c r="BT10140" s="305"/>
      <c r="BU10140" s="305"/>
      <c r="BV10140" s="305"/>
      <c r="BW10140" s="305"/>
      <c r="BX10140" s="305"/>
      <c r="BY10140" s="305"/>
      <c r="BZ10140" s="305"/>
      <c r="CA10140" s="305"/>
      <c r="CE10140" s="110"/>
    </row>
    <row r="10141" spans="9:83" s="108" customFormat="1" x14ac:dyDescent="0.25">
      <c r="I10141" s="111"/>
      <c r="J10141" s="111"/>
      <c r="K10141" s="111"/>
      <c r="L10141" s="111"/>
      <c r="M10141" s="111"/>
      <c r="N10141" s="111"/>
      <c r="O10141" s="112"/>
      <c r="AF10141" s="109"/>
      <c r="AG10141" s="109"/>
      <c r="AH10141" s="109"/>
      <c r="AN10141" s="109"/>
      <c r="AO10141" s="109"/>
      <c r="AP10141" s="109"/>
      <c r="BF10141" s="305"/>
      <c r="BG10141" s="305"/>
      <c r="BJ10141" s="344"/>
      <c r="BK10141" s="344"/>
      <c r="BS10141" s="305"/>
      <c r="BT10141" s="305"/>
      <c r="BU10141" s="305"/>
      <c r="BV10141" s="305"/>
      <c r="BW10141" s="305"/>
      <c r="BX10141" s="305"/>
      <c r="BY10141" s="305"/>
      <c r="BZ10141" s="305"/>
      <c r="CA10141" s="305"/>
      <c r="CE10141" s="110"/>
    </row>
    <row r="10142" spans="9:83" s="108" customFormat="1" x14ac:dyDescent="0.25">
      <c r="I10142" s="111"/>
      <c r="J10142" s="111"/>
      <c r="K10142" s="111"/>
      <c r="L10142" s="111"/>
      <c r="M10142" s="111"/>
      <c r="N10142" s="111"/>
      <c r="O10142" s="112"/>
      <c r="AF10142" s="109"/>
      <c r="AG10142" s="109"/>
      <c r="AH10142" s="109"/>
      <c r="AN10142" s="109"/>
      <c r="AO10142" s="109"/>
      <c r="AP10142" s="109"/>
      <c r="BF10142" s="305"/>
      <c r="BG10142" s="305"/>
      <c r="BJ10142" s="344"/>
      <c r="BK10142" s="344"/>
      <c r="BS10142" s="305"/>
      <c r="BT10142" s="305"/>
      <c r="BU10142" s="305"/>
      <c r="BV10142" s="305"/>
      <c r="BW10142" s="305"/>
      <c r="BX10142" s="305"/>
      <c r="BY10142" s="305"/>
      <c r="BZ10142" s="305"/>
      <c r="CA10142" s="305"/>
      <c r="CE10142" s="110"/>
    </row>
    <row r="10143" spans="9:83" s="108" customFormat="1" x14ac:dyDescent="0.25">
      <c r="I10143" s="111"/>
      <c r="J10143" s="111"/>
      <c r="K10143" s="111"/>
      <c r="L10143" s="111"/>
      <c r="M10143" s="111"/>
      <c r="N10143" s="111"/>
      <c r="O10143" s="112"/>
      <c r="AF10143" s="109"/>
      <c r="AG10143" s="109"/>
      <c r="AH10143" s="109"/>
      <c r="AN10143" s="109"/>
      <c r="AO10143" s="109"/>
      <c r="AP10143" s="109"/>
      <c r="BF10143" s="305"/>
      <c r="BG10143" s="305"/>
      <c r="BJ10143" s="344"/>
      <c r="BK10143" s="344"/>
      <c r="BS10143" s="305"/>
      <c r="BT10143" s="305"/>
      <c r="BU10143" s="305"/>
      <c r="BV10143" s="305"/>
      <c r="BW10143" s="305"/>
      <c r="BX10143" s="305"/>
      <c r="BY10143" s="305"/>
      <c r="BZ10143" s="305"/>
      <c r="CA10143" s="305"/>
      <c r="CE10143" s="110"/>
    </row>
    <row r="10144" spans="9:83" s="108" customFormat="1" x14ac:dyDescent="0.25">
      <c r="I10144" s="111"/>
      <c r="J10144" s="111"/>
      <c r="K10144" s="111"/>
      <c r="L10144" s="111"/>
      <c r="M10144" s="111"/>
      <c r="N10144" s="111"/>
      <c r="O10144" s="112"/>
      <c r="AF10144" s="109"/>
      <c r="AG10144" s="109"/>
      <c r="AH10144" s="109"/>
      <c r="AN10144" s="109"/>
      <c r="AO10144" s="109"/>
      <c r="AP10144" s="109"/>
      <c r="BF10144" s="305"/>
      <c r="BG10144" s="305"/>
      <c r="BJ10144" s="344"/>
      <c r="BK10144" s="344"/>
      <c r="BS10144" s="305"/>
      <c r="BT10144" s="305"/>
      <c r="BU10144" s="305"/>
      <c r="BV10144" s="305"/>
      <c r="BW10144" s="305"/>
      <c r="BX10144" s="305"/>
      <c r="BY10144" s="305"/>
      <c r="BZ10144" s="305"/>
      <c r="CA10144" s="305"/>
      <c r="CE10144" s="110"/>
    </row>
    <row r="10145" spans="9:83" s="108" customFormat="1" x14ac:dyDescent="0.25">
      <c r="I10145" s="111"/>
      <c r="J10145" s="111"/>
      <c r="K10145" s="111"/>
      <c r="L10145" s="111"/>
      <c r="M10145" s="111"/>
      <c r="N10145" s="111"/>
      <c r="O10145" s="112"/>
      <c r="AF10145" s="109"/>
      <c r="AG10145" s="109"/>
      <c r="AH10145" s="109"/>
      <c r="AN10145" s="109"/>
      <c r="AO10145" s="109"/>
      <c r="AP10145" s="109"/>
      <c r="BF10145" s="305"/>
      <c r="BG10145" s="305"/>
      <c r="BJ10145" s="344"/>
      <c r="BK10145" s="344"/>
      <c r="BS10145" s="305"/>
      <c r="BT10145" s="305"/>
      <c r="BU10145" s="305"/>
      <c r="BV10145" s="305"/>
      <c r="BW10145" s="305"/>
      <c r="BX10145" s="305"/>
      <c r="BY10145" s="305"/>
      <c r="BZ10145" s="305"/>
      <c r="CA10145" s="305"/>
      <c r="CE10145" s="110"/>
    </row>
    <row r="10146" spans="9:83" s="108" customFormat="1" x14ac:dyDescent="0.25">
      <c r="I10146" s="111"/>
      <c r="J10146" s="111"/>
      <c r="K10146" s="111"/>
      <c r="L10146" s="111"/>
      <c r="M10146" s="111"/>
      <c r="N10146" s="111"/>
      <c r="O10146" s="112"/>
      <c r="AF10146" s="109"/>
      <c r="AG10146" s="109"/>
      <c r="AH10146" s="109"/>
      <c r="AN10146" s="109"/>
      <c r="AO10146" s="109"/>
      <c r="AP10146" s="109"/>
      <c r="BF10146" s="305"/>
      <c r="BG10146" s="305"/>
      <c r="BJ10146" s="344"/>
      <c r="BK10146" s="344"/>
      <c r="BS10146" s="305"/>
      <c r="BT10146" s="305"/>
      <c r="BU10146" s="305"/>
      <c r="BV10146" s="305"/>
      <c r="BW10146" s="305"/>
      <c r="BX10146" s="305"/>
      <c r="BY10146" s="305"/>
      <c r="BZ10146" s="305"/>
      <c r="CA10146" s="305"/>
      <c r="CE10146" s="110"/>
    </row>
    <row r="10147" spans="9:83" s="108" customFormat="1" x14ac:dyDescent="0.25">
      <c r="I10147" s="111"/>
      <c r="J10147" s="111"/>
      <c r="K10147" s="111"/>
      <c r="L10147" s="111"/>
      <c r="M10147" s="111"/>
      <c r="N10147" s="111"/>
      <c r="O10147" s="112"/>
      <c r="AF10147" s="109"/>
      <c r="AG10147" s="109"/>
      <c r="AH10147" s="109"/>
      <c r="AN10147" s="109"/>
      <c r="AO10147" s="109"/>
      <c r="AP10147" s="109"/>
      <c r="BF10147" s="305"/>
      <c r="BG10147" s="305"/>
      <c r="BJ10147" s="344"/>
      <c r="BK10147" s="344"/>
      <c r="BS10147" s="305"/>
      <c r="BT10147" s="305"/>
      <c r="BU10147" s="305"/>
      <c r="BV10147" s="305"/>
      <c r="BW10147" s="305"/>
      <c r="BX10147" s="305"/>
      <c r="BY10147" s="305"/>
      <c r="BZ10147" s="305"/>
      <c r="CA10147" s="305"/>
      <c r="CE10147" s="110"/>
    </row>
    <row r="10148" spans="9:83" s="108" customFormat="1" x14ac:dyDescent="0.25">
      <c r="I10148" s="111"/>
      <c r="J10148" s="111"/>
      <c r="K10148" s="111"/>
      <c r="L10148" s="111"/>
      <c r="M10148" s="111"/>
      <c r="N10148" s="111"/>
      <c r="O10148" s="112"/>
      <c r="AF10148" s="109"/>
      <c r="AG10148" s="109"/>
      <c r="AH10148" s="109"/>
      <c r="AN10148" s="109"/>
      <c r="AO10148" s="109"/>
      <c r="AP10148" s="109"/>
      <c r="BF10148" s="305"/>
      <c r="BG10148" s="305"/>
      <c r="BJ10148" s="344"/>
      <c r="BK10148" s="344"/>
      <c r="BS10148" s="305"/>
      <c r="BT10148" s="305"/>
      <c r="BU10148" s="305"/>
      <c r="BV10148" s="305"/>
      <c r="BW10148" s="305"/>
      <c r="BX10148" s="305"/>
      <c r="BY10148" s="305"/>
      <c r="BZ10148" s="305"/>
      <c r="CA10148" s="305"/>
      <c r="CE10148" s="110"/>
    </row>
    <row r="10149" spans="9:83" s="108" customFormat="1" x14ac:dyDescent="0.25">
      <c r="I10149" s="111"/>
      <c r="J10149" s="111"/>
      <c r="K10149" s="111"/>
      <c r="L10149" s="111"/>
      <c r="M10149" s="111"/>
      <c r="N10149" s="111"/>
      <c r="O10149" s="112"/>
      <c r="AF10149" s="109"/>
      <c r="AG10149" s="109"/>
      <c r="AH10149" s="109"/>
      <c r="AN10149" s="109"/>
      <c r="AO10149" s="109"/>
      <c r="AP10149" s="109"/>
      <c r="BF10149" s="305"/>
      <c r="BG10149" s="305"/>
      <c r="BJ10149" s="344"/>
      <c r="BK10149" s="344"/>
      <c r="BS10149" s="305"/>
      <c r="BT10149" s="305"/>
      <c r="BU10149" s="305"/>
      <c r="BV10149" s="305"/>
      <c r="BW10149" s="305"/>
      <c r="BX10149" s="305"/>
      <c r="BY10149" s="305"/>
      <c r="BZ10149" s="305"/>
      <c r="CA10149" s="305"/>
      <c r="CE10149" s="110"/>
    </row>
    <row r="10150" spans="9:83" s="108" customFormat="1" x14ac:dyDescent="0.25">
      <c r="I10150" s="111"/>
      <c r="J10150" s="111"/>
      <c r="K10150" s="111"/>
      <c r="L10150" s="111"/>
      <c r="M10150" s="111"/>
      <c r="N10150" s="111"/>
      <c r="O10150" s="112"/>
      <c r="AF10150" s="109"/>
      <c r="AG10150" s="109"/>
      <c r="AH10150" s="109"/>
      <c r="AN10150" s="109"/>
      <c r="AO10150" s="109"/>
      <c r="AP10150" s="109"/>
      <c r="BF10150" s="305"/>
      <c r="BG10150" s="305"/>
      <c r="BJ10150" s="344"/>
      <c r="BK10150" s="344"/>
      <c r="BS10150" s="305"/>
      <c r="BT10150" s="305"/>
      <c r="BU10150" s="305"/>
      <c r="BV10150" s="305"/>
      <c r="BW10150" s="305"/>
      <c r="BX10150" s="305"/>
      <c r="BY10150" s="305"/>
      <c r="BZ10150" s="305"/>
      <c r="CA10150" s="305"/>
      <c r="CE10150" s="110"/>
    </row>
    <row r="10151" spans="9:83" s="108" customFormat="1" x14ac:dyDescent="0.25">
      <c r="I10151" s="111"/>
      <c r="J10151" s="111"/>
      <c r="K10151" s="111"/>
      <c r="L10151" s="111"/>
      <c r="M10151" s="111"/>
      <c r="N10151" s="111"/>
      <c r="O10151" s="112"/>
      <c r="AF10151" s="109"/>
      <c r="AG10151" s="109"/>
      <c r="AH10151" s="109"/>
      <c r="AN10151" s="109"/>
      <c r="AO10151" s="109"/>
      <c r="AP10151" s="109"/>
      <c r="BF10151" s="305"/>
      <c r="BG10151" s="305"/>
      <c r="BJ10151" s="344"/>
      <c r="BK10151" s="344"/>
      <c r="BS10151" s="305"/>
      <c r="BT10151" s="305"/>
      <c r="BU10151" s="305"/>
      <c r="BV10151" s="305"/>
      <c r="BW10151" s="305"/>
      <c r="BX10151" s="305"/>
      <c r="BY10151" s="305"/>
      <c r="BZ10151" s="305"/>
      <c r="CA10151" s="305"/>
      <c r="CE10151" s="110"/>
    </row>
    <row r="10152" spans="9:83" s="108" customFormat="1" x14ac:dyDescent="0.25">
      <c r="I10152" s="111"/>
      <c r="J10152" s="111"/>
      <c r="K10152" s="111"/>
      <c r="L10152" s="111"/>
      <c r="M10152" s="111"/>
      <c r="N10152" s="111"/>
      <c r="O10152" s="112"/>
      <c r="AF10152" s="109"/>
      <c r="AG10152" s="109"/>
      <c r="AH10152" s="109"/>
      <c r="AN10152" s="109"/>
      <c r="AO10152" s="109"/>
      <c r="AP10152" s="109"/>
      <c r="BF10152" s="305"/>
      <c r="BG10152" s="305"/>
      <c r="BJ10152" s="344"/>
      <c r="BK10152" s="344"/>
      <c r="BS10152" s="305"/>
      <c r="BT10152" s="305"/>
      <c r="BU10152" s="305"/>
      <c r="BV10152" s="305"/>
      <c r="BW10152" s="305"/>
      <c r="BX10152" s="305"/>
      <c r="BY10152" s="305"/>
      <c r="BZ10152" s="305"/>
      <c r="CA10152" s="305"/>
      <c r="CE10152" s="110"/>
    </row>
    <row r="10153" spans="9:83" s="108" customFormat="1" x14ac:dyDescent="0.25">
      <c r="I10153" s="111"/>
      <c r="J10153" s="111"/>
      <c r="K10153" s="111"/>
      <c r="L10153" s="111"/>
      <c r="M10153" s="111"/>
      <c r="N10153" s="111"/>
      <c r="O10153" s="112"/>
      <c r="AF10153" s="109"/>
      <c r="AG10153" s="109"/>
      <c r="AH10153" s="109"/>
      <c r="AN10153" s="109"/>
      <c r="AO10153" s="109"/>
      <c r="AP10153" s="109"/>
      <c r="BF10153" s="305"/>
      <c r="BG10153" s="305"/>
      <c r="BJ10153" s="344"/>
      <c r="BK10153" s="344"/>
      <c r="BS10153" s="305"/>
      <c r="BT10153" s="305"/>
      <c r="BU10153" s="305"/>
      <c r="BV10153" s="305"/>
      <c r="BW10153" s="305"/>
      <c r="BX10153" s="305"/>
      <c r="BY10153" s="305"/>
      <c r="BZ10153" s="305"/>
      <c r="CA10153" s="305"/>
      <c r="CE10153" s="110"/>
    </row>
    <row r="10154" spans="9:83" s="108" customFormat="1" x14ac:dyDescent="0.25">
      <c r="I10154" s="111"/>
      <c r="J10154" s="111"/>
      <c r="K10154" s="111"/>
      <c r="L10154" s="111"/>
      <c r="M10154" s="111"/>
      <c r="N10154" s="111"/>
      <c r="O10154" s="112"/>
      <c r="AF10154" s="109"/>
      <c r="AG10154" s="109"/>
      <c r="AH10154" s="109"/>
      <c r="AN10154" s="109"/>
      <c r="AO10154" s="109"/>
      <c r="AP10154" s="109"/>
      <c r="BF10154" s="305"/>
      <c r="BG10154" s="305"/>
      <c r="BJ10154" s="344"/>
      <c r="BK10154" s="344"/>
      <c r="BS10154" s="305"/>
      <c r="BT10154" s="305"/>
      <c r="BU10154" s="305"/>
      <c r="BV10154" s="305"/>
      <c r="BW10154" s="305"/>
      <c r="BX10154" s="305"/>
      <c r="BY10154" s="305"/>
      <c r="BZ10154" s="305"/>
      <c r="CA10154" s="305"/>
      <c r="CE10154" s="110"/>
    </row>
    <row r="10155" spans="9:83" s="108" customFormat="1" x14ac:dyDescent="0.25">
      <c r="I10155" s="111"/>
      <c r="J10155" s="111"/>
      <c r="K10155" s="111"/>
      <c r="L10155" s="111"/>
      <c r="M10155" s="111"/>
      <c r="N10155" s="111"/>
      <c r="O10155" s="112"/>
      <c r="AF10155" s="109"/>
      <c r="AG10155" s="109"/>
      <c r="AH10155" s="109"/>
      <c r="AN10155" s="109"/>
      <c r="AO10155" s="109"/>
      <c r="AP10155" s="109"/>
      <c r="BF10155" s="305"/>
      <c r="BG10155" s="305"/>
      <c r="BJ10155" s="344"/>
      <c r="BK10155" s="344"/>
      <c r="BS10155" s="305"/>
      <c r="BT10155" s="305"/>
      <c r="BU10155" s="305"/>
      <c r="BV10155" s="305"/>
      <c r="BW10155" s="305"/>
      <c r="BX10155" s="305"/>
      <c r="BY10155" s="305"/>
      <c r="BZ10155" s="305"/>
      <c r="CA10155" s="305"/>
      <c r="CE10155" s="110"/>
    </row>
    <row r="10156" spans="9:83" s="108" customFormat="1" x14ac:dyDescent="0.25">
      <c r="I10156" s="111"/>
      <c r="J10156" s="111"/>
      <c r="K10156" s="111"/>
      <c r="L10156" s="111"/>
      <c r="M10156" s="111"/>
      <c r="N10156" s="111"/>
      <c r="O10156" s="112"/>
      <c r="AF10156" s="109"/>
      <c r="AG10156" s="109"/>
      <c r="AH10156" s="109"/>
      <c r="AN10156" s="109"/>
      <c r="AO10156" s="109"/>
      <c r="AP10156" s="109"/>
      <c r="BF10156" s="305"/>
      <c r="BG10156" s="305"/>
      <c r="BJ10156" s="344"/>
      <c r="BK10156" s="344"/>
      <c r="BS10156" s="305"/>
      <c r="BT10156" s="305"/>
      <c r="BU10156" s="305"/>
      <c r="BV10156" s="305"/>
      <c r="BW10156" s="305"/>
      <c r="BX10156" s="305"/>
      <c r="BY10156" s="305"/>
      <c r="BZ10156" s="305"/>
      <c r="CA10156" s="305"/>
      <c r="CE10156" s="110"/>
    </row>
    <row r="10157" spans="9:83" s="108" customFormat="1" x14ac:dyDescent="0.25">
      <c r="I10157" s="111"/>
      <c r="J10157" s="111"/>
      <c r="K10157" s="111"/>
      <c r="L10157" s="111"/>
      <c r="M10157" s="111"/>
      <c r="N10157" s="111"/>
      <c r="O10157" s="112"/>
      <c r="AF10157" s="109"/>
      <c r="AG10157" s="109"/>
      <c r="AH10157" s="109"/>
      <c r="AN10157" s="109"/>
      <c r="AO10157" s="109"/>
      <c r="AP10157" s="109"/>
      <c r="BF10157" s="305"/>
      <c r="BG10157" s="305"/>
      <c r="BJ10157" s="344"/>
      <c r="BK10157" s="344"/>
      <c r="BS10157" s="305"/>
      <c r="BT10157" s="305"/>
      <c r="BU10157" s="305"/>
      <c r="BV10157" s="305"/>
      <c r="BW10157" s="305"/>
      <c r="BX10157" s="305"/>
      <c r="BY10157" s="305"/>
      <c r="BZ10157" s="305"/>
      <c r="CA10157" s="305"/>
      <c r="CE10157" s="110"/>
    </row>
    <row r="10158" spans="9:83" s="108" customFormat="1" x14ac:dyDescent="0.25">
      <c r="I10158" s="111"/>
      <c r="J10158" s="111"/>
      <c r="K10158" s="111"/>
      <c r="L10158" s="111"/>
      <c r="M10158" s="111"/>
      <c r="N10158" s="111"/>
      <c r="O10158" s="112"/>
      <c r="AF10158" s="109"/>
      <c r="AG10158" s="109"/>
      <c r="AH10158" s="109"/>
      <c r="AN10158" s="109"/>
      <c r="AO10158" s="109"/>
      <c r="AP10158" s="109"/>
      <c r="BF10158" s="305"/>
      <c r="BG10158" s="305"/>
      <c r="BJ10158" s="344"/>
      <c r="BK10158" s="344"/>
      <c r="BS10158" s="305"/>
      <c r="BT10158" s="305"/>
      <c r="BU10158" s="305"/>
      <c r="BV10158" s="305"/>
      <c r="BW10158" s="305"/>
      <c r="BX10158" s="305"/>
      <c r="BY10158" s="305"/>
      <c r="BZ10158" s="305"/>
      <c r="CA10158" s="305"/>
      <c r="CE10158" s="110"/>
    </row>
    <row r="10159" spans="9:83" s="108" customFormat="1" x14ac:dyDescent="0.25">
      <c r="I10159" s="111"/>
      <c r="J10159" s="111"/>
      <c r="K10159" s="111"/>
      <c r="L10159" s="111"/>
      <c r="M10159" s="111"/>
      <c r="N10159" s="111"/>
      <c r="O10159" s="112"/>
      <c r="AF10159" s="109"/>
      <c r="AG10159" s="109"/>
      <c r="AH10159" s="109"/>
      <c r="AN10159" s="109"/>
      <c r="AO10159" s="109"/>
      <c r="AP10159" s="109"/>
      <c r="BF10159" s="305"/>
      <c r="BG10159" s="305"/>
      <c r="BJ10159" s="344"/>
      <c r="BK10159" s="344"/>
      <c r="BS10159" s="305"/>
      <c r="BT10159" s="305"/>
      <c r="BU10159" s="305"/>
      <c r="BV10159" s="305"/>
      <c r="BW10159" s="305"/>
      <c r="BX10159" s="305"/>
      <c r="BY10159" s="305"/>
      <c r="BZ10159" s="305"/>
      <c r="CA10159" s="305"/>
      <c r="CE10159" s="110"/>
    </row>
    <row r="10160" spans="9:83" s="108" customFormat="1" x14ac:dyDescent="0.25">
      <c r="I10160" s="111"/>
      <c r="J10160" s="111"/>
      <c r="K10160" s="111"/>
      <c r="L10160" s="111"/>
      <c r="M10160" s="111"/>
      <c r="N10160" s="111"/>
      <c r="O10160" s="112"/>
      <c r="AF10160" s="109"/>
      <c r="AG10160" s="109"/>
      <c r="AH10160" s="109"/>
      <c r="AN10160" s="109"/>
      <c r="AO10160" s="109"/>
      <c r="AP10160" s="109"/>
      <c r="BF10160" s="305"/>
      <c r="BG10160" s="305"/>
      <c r="BJ10160" s="344"/>
      <c r="BK10160" s="344"/>
      <c r="BS10160" s="305"/>
      <c r="BT10160" s="305"/>
      <c r="BU10160" s="305"/>
      <c r="BV10160" s="305"/>
      <c r="BW10160" s="305"/>
      <c r="BX10160" s="305"/>
      <c r="BY10160" s="305"/>
      <c r="BZ10160" s="305"/>
      <c r="CA10160" s="305"/>
      <c r="CE10160" s="110"/>
    </row>
    <row r="10161" spans="9:83" s="108" customFormat="1" x14ac:dyDescent="0.25">
      <c r="I10161" s="111"/>
      <c r="J10161" s="111"/>
      <c r="K10161" s="111"/>
      <c r="L10161" s="111"/>
      <c r="M10161" s="111"/>
      <c r="N10161" s="111"/>
      <c r="O10161" s="112"/>
      <c r="AF10161" s="109"/>
      <c r="AG10161" s="109"/>
      <c r="AH10161" s="109"/>
      <c r="AN10161" s="109"/>
      <c r="AO10161" s="109"/>
      <c r="AP10161" s="109"/>
      <c r="BF10161" s="305"/>
      <c r="BG10161" s="305"/>
      <c r="BJ10161" s="344"/>
      <c r="BK10161" s="344"/>
      <c r="BS10161" s="305"/>
      <c r="BT10161" s="305"/>
      <c r="BU10161" s="305"/>
      <c r="BV10161" s="305"/>
      <c r="BW10161" s="305"/>
      <c r="BX10161" s="305"/>
      <c r="BY10161" s="305"/>
      <c r="BZ10161" s="305"/>
      <c r="CA10161" s="305"/>
      <c r="CE10161" s="110"/>
    </row>
    <row r="10162" spans="9:83" s="108" customFormat="1" x14ac:dyDescent="0.25">
      <c r="I10162" s="111"/>
      <c r="J10162" s="111"/>
      <c r="K10162" s="111"/>
      <c r="L10162" s="111"/>
      <c r="M10162" s="111"/>
      <c r="N10162" s="111"/>
      <c r="O10162" s="112"/>
      <c r="AF10162" s="109"/>
      <c r="AG10162" s="109"/>
      <c r="AH10162" s="109"/>
      <c r="AN10162" s="109"/>
      <c r="AO10162" s="109"/>
      <c r="AP10162" s="109"/>
      <c r="BF10162" s="305"/>
      <c r="BG10162" s="305"/>
      <c r="BJ10162" s="344"/>
      <c r="BK10162" s="344"/>
      <c r="BS10162" s="305"/>
      <c r="BT10162" s="305"/>
      <c r="BU10162" s="305"/>
      <c r="BV10162" s="305"/>
      <c r="BW10162" s="305"/>
      <c r="BX10162" s="305"/>
      <c r="BY10162" s="305"/>
      <c r="BZ10162" s="305"/>
      <c r="CA10162" s="305"/>
      <c r="CE10162" s="110"/>
    </row>
    <row r="10163" spans="9:83" s="108" customFormat="1" x14ac:dyDescent="0.25">
      <c r="I10163" s="111"/>
      <c r="J10163" s="111"/>
      <c r="K10163" s="111"/>
      <c r="L10163" s="111"/>
      <c r="M10163" s="111"/>
      <c r="N10163" s="111"/>
      <c r="O10163" s="112"/>
      <c r="AF10163" s="109"/>
      <c r="AG10163" s="109"/>
      <c r="AH10163" s="109"/>
      <c r="AN10163" s="109"/>
      <c r="AO10163" s="109"/>
      <c r="AP10163" s="109"/>
      <c r="BF10163" s="305"/>
      <c r="BG10163" s="305"/>
      <c r="BJ10163" s="344"/>
      <c r="BK10163" s="344"/>
      <c r="BS10163" s="305"/>
      <c r="BT10163" s="305"/>
      <c r="BU10163" s="305"/>
      <c r="BV10163" s="305"/>
      <c r="BW10163" s="305"/>
      <c r="BX10163" s="305"/>
      <c r="BY10163" s="305"/>
      <c r="BZ10163" s="305"/>
      <c r="CA10163" s="305"/>
      <c r="CE10163" s="110"/>
    </row>
    <row r="10164" spans="9:83" s="108" customFormat="1" x14ac:dyDescent="0.25">
      <c r="I10164" s="111"/>
      <c r="J10164" s="111"/>
      <c r="K10164" s="111"/>
      <c r="L10164" s="111"/>
      <c r="M10164" s="111"/>
      <c r="N10164" s="111"/>
      <c r="O10164" s="112"/>
      <c r="AF10164" s="109"/>
      <c r="AG10164" s="109"/>
      <c r="AH10164" s="109"/>
      <c r="AN10164" s="109"/>
      <c r="AO10164" s="109"/>
      <c r="AP10164" s="109"/>
      <c r="BF10164" s="305"/>
      <c r="BG10164" s="305"/>
      <c r="BJ10164" s="344"/>
      <c r="BK10164" s="344"/>
      <c r="BS10164" s="305"/>
      <c r="BT10164" s="305"/>
      <c r="BU10164" s="305"/>
      <c r="BV10164" s="305"/>
      <c r="BW10164" s="305"/>
      <c r="BX10164" s="305"/>
      <c r="BY10164" s="305"/>
      <c r="BZ10164" s="305"/>
      <c r="CA10164" s="305"/>
      <c r="CE10164" s="110"/>
    </row>
    <row r="10165" spans="9:83" s="108" customFormat="1" x14ac:dyDescent="0.25">
      <c r="I10165" s="111"/>
      <c r="J10165" s="111"/>
      <c r="K10165" s="111"/>
      <c r="L10165" s="111"/>
      <c r="M10165" s="111"/>
      <c r="N10165" s="111"/>
      <c r="O10165" s="112"/>
      <c r="AF10165" s="109"/>
      <c r="AG10165" s="109"/>
      <c r="AH10165" s="109"/>
      <c r="AN10165" s="109"/>
      <c r="AO10165" s="109"/>
      <c r="AP10165" s="109"/>
      <c r="BF10165" s="305"/>
      <c r="BG10165" s="305"/>
      <c r="BJ10165" s="344"/>
      <c r="BK10165" s="344"/>
      <c r="BS10165" s="305"/>
      <c r="BT10165" s="305"/>
      <c r="BU10165" s="305"/>
      <c r="BV10165" s="305"/>
      <c r="BW10165" s="305"/>
      <c r="BX10165" s="305"/>
      <c r="BY10165" s="305"/>
      <c r="BZ10165" s="305"/>
      <c r="CA10165" s="305"/>
      <c r="CE10165" s="110"/>
    </row>
    <row r="10166" spans="9:83" s="108" customFormat="1" x14ac:dyDescent="0.25">
      <c r="I10166" s="111"/>
      <c r="J10166" s="111"/>
      <c r="K10166" s="111"/>
      <c r="L10166" s="111"/>
      <c r="M10166" s="111"/>
      <c r="N10166" s="111"/>
      <c r="O10166" s="112"/>
      <c r="AF10166" s="109"/>
      <c r="AG10166" s="109"/>
      <c r="AH10166" s="109"/>
      <c r="AN10166" s="109"/>
      <c r="AO10166" s="109"/>
      <c r="AP10166" s="109"/>
      <c r="BF10166" s="305"/>
      <c r="BG10166" s="305"/>
      <c r="BJ10166" s="344"/>
      <c r="BK10166" s="344"/>
      <c r="BS10166" s="305"/>
      <c r="BT10166" s="305"/>
      <c r="BU10166" s="305"/>
      <c r="BV10166" s="305"/>
      <c r="BW10166" s="305"/>
      <c r="BX10166" s="305"/>
      <c r="BY10166" s="305"/>
      <c r="BZ10166" s="305"/>
      <c r="CA10166" s="305"/>
      <c r="CE10166" s="110"/>
    </row>
    <row r="10167" spans="9:83" s="108" customFormat="1" x14ac:dyDescent="0.25">
      <c r="I10167" s="111"/>
      <c r="J10167" s="111"/>
      <c r="K10167" s="111"/>
      <c r="L10167" s="111"/>
      <c r="M10167" s="111"/>
      <c r="N10167" s="111"/>
      <c r="O10167" s="112"/>
      <c r="AF10167" s="109"/>
      <c r="AG10167" s="109"/>
      <c r="AH10167" s="109"/>
      <c r="AN10167" s="109"/>
      <c r="AO10167" s="109"/>
      <c r="AP10167" s="109"/>
      <c r="BF10167" s="305"/>
      <c r="BG10167" s="305"/>
      <c r="BJ10167" s="344"/>
      <c r="BK10167" s="344"/>
      <c r="BS10167" s="305"/>
      <c r="BT10167" s="305"/>
      <c r="BU10167" s="305"/>
      <c r="BV10167" s="305"/>
      <c r="BW10167" s="305"/>
      <c r="BX10167" s="305"/>
      <c r="BY10167" s="305"/>
      <c r="BZ10167" s="305"/>
      <c r="CA10167" s="305"/>
      <c r="CE10167" s="110"/>
    </row>
    <row r="10168" spans="9:83" s="108" customFormat="1" x14ac:dyDescent="0.25">
      <c r="I10168" s="111"/>
      <c r="J10168" s="111"/>
      <c r="K10168" s="111"/>
      <c r="L10168" s="111"/>
      <c r="M10168" s="111"/>
      <c r="N10168" s="111"/>
      <c r="O10168" s="112"/>
      <c r="AF10168" s="109"/>
      <c r="AG10168" s="109"/>
      <c r="AH10168" s="109"/>
      <c r="AN10168" s="109"/>
      <c r="AO10168" s="109"/>
      <c r="AP10168" s="109"/>
      <c r="BF10168" s="305"/>
      <c r="BG10168" s="305"/>
      <c r="BJ10168" s="344"/>
      <c r="BK10168" s="344"/>
      <c r="BS10168" s="305"/>
      <c r="BT10168" s="305"/>
      <c r="BU10168" s="305"/>
      <c r="BV10168" s="305"/>
      <c r="BW10168" s="305"/>
      <c r="BX10168" s="305"/>
      <c r="BY10168" s="305"/>
      <c r="BZ10168" s="305"/>
      <c r="CA10168" s="305"/>
      <c r="CE10168" s="110"/>
    </row>
    <row r="10169" spans="9:83" s="108" customFormat="1" x14ac:dyDescent="0.25">
      <c r="I10169" s="111"/>
      <c r="J10169" s="111"/>
      <c r="K10169" s="111"/>
      <c r="L10169" s="111"/>
      <c r="M10169" s="111"/>
      <c r="N10169" s="111"/>
      <c r="O10169" s="112"/>
      <c r="AF10169" s="109"/>
      <c r="AG10169" s="109"/>
      <c r="AH10169" s="109"/>
      <c r="AN10169" s="109"/>
      <c r="AO10169" s="109"/>
      <c r="AP10169" s="109"/>
      <c r="BF10169" s="305"/>
      <c r="BG10169" s="305"/>
      <c r="BJ10169" s="344"/>
      <c r="BK10169" s="344"/>
      <c r="BS10169" s="305"/>
      <c r="BT10169" s="305"/>
      <c r="BU10169" s="305"/>
      <c r="BV10169" s="305"/>
      <c r="BW10169" s="305"/>
      <c r="BX10169" s="305"/>
      <c r="BY10169" s="305"/>
      <c r="BZ10169" s="305"/>
      <c r="CA10169" s="305"/>
      <c r="CE10169" s="110"/>
    </row>
    <row r="10170" spans="9:83" s="108" customFormat="1" x14ac:dyDescent="0.25">
      <c r="I10170" s="111"/>
      <c r="J10170" s="111"/>
      <c r="K10170" s="111"/>
      <c r="L10170" s="111"/>
      <c r="M10170" s="111"/>
      <c r="N10170" s="111"/>
      <c r="O10170" s="112"/>
      <c r="AF10170" s="109"/>
      <c r="AG10170" s="109"/>
      <c r="AH10170" s="109"/>
      <c r="AN10170" s="109"/>
      <c r="AO10170" s="109"/>
      <c r="AP10170" s="109"/>
      <c r="BF10170" s="305"/>
      <c r="BG10170" s="305"/>
      <c r="BJ10170" s="344"/>
      <c r="BK10170" s="344"/>
      <c r="BS10170" s="305"/>
      <c r="BT10170" s="305"/>
      <c r="BU10170" s="305"/>
      <c r="BV10170" s="305"/>
      <c r="BW10170" s="305"/>
      <c r="BX10170" s="305"/>
      <c r="BY10170" s="305"/>
      <c r="BZ10170" s="305"/>
      <c r="CA10170" s="305"/>
      <c r="CE10170" s="110"/>
    </row>
    <row r="10171" spans="9:83" s="108" customFormat="1" x14ac:dyDescent="0.25">
      <c r="I10171" s="111"/>
      <c r="J10171" s="111"/>
      <c r="K10171" s="111"/>
      <c r="L10171" s="111"/>
      <c r="M10171" s="111"/>
      <c r="N10171" s="111"/>
      <c r="O10171" s="112"/>
      <c r="AF10171" s="109"/>
      <c r="AG10171" s="109"/>
      <c r="AH10171" s="109"/>
      <c r="AN10171" s="109"/>
      <c r="AO10171" s="109"/>
      <c r="AP10171" s="109"/>
      <c r="BF10171" s="305"/>
      <c r="BG10171" s="305"/>
      <c r="BJ10171" s="344"/>
      <c r="BK10171" s="344"/>
      <c r="BS10171" s="305"/>
      <c r="BT10171" s="305"/>
      <c r="BU10171" s="305"/>
      <c r="BV10171" s="305"/>
      <c r="BW10171" s="305"/>
      <c r="BX10171" s="305"/>
      <c r="BY10171" s="305"/>
      <c r="BZ10171" s="305"/>
      <c r="CA10171" s="305"/>
      <c r="CE10171" s="110"/>
    </row>
    <row r="10172" spans="9:83" s="108" customFormat="1" x14ac:dyDescent="0.25">
      <c r="I10172" s="111"/>
      <c r="J10172" s="111"/>
      <c r="K10172" s="111"/>
      <c r="L10172" s="111"/>
      <c r="M10172" s="111"/>
      <c r="N10172" s="111"/>
      <c r="O10172" s="112"/>
      <c r="AF10172" s="109"/>
      <c r="AG10172" s="109"/>
      <c r="AH10172" s="109"/>
      <c r="AN10172" s="109"/>
      <c r="AO10172" s="109"/>
      <c r="AP10172" s="109"/>
      <c r="BF10172" s="305"/>
      <c r="BG10172" s="305"/>
      <c r="BJ10172" s="344"/>
      <c r="BK10172" s="344"/>
      <c r="BS10172" s="305"/>
      <c r="BT10172" s="305"/>
      <c r="BU10172" s="305"/>
      <c r="BV10172" s="305"/>
      <c r="BW10172" s="305"/>
      <c r="BX10172" s="305"/>
      <c r="BY10172" s="305"/>
      <c r="BZ10172" s="305"/>
      <c r="CA10172" s="305"/>
      <c r="CE10172" s="110"/>
    </row>
    <row r="10173" spans="9:83" s="108" customFormat="1" x14ac:dyDescent="0.25">
      <c r="I10173" s="111"/>
      <c r="J10173" s="111"/>
      <c r="K10173" s="111"/>
      <c r="L10173" s="111"/>
      <c r="M10173" s="111"/>
      <c r="N10173" s="111"/>
      <c r="O10173" s="112"/>
      <c r="AF10173" s="109"/>
      <c r="AG10173" s="109"/>
      <c r="AH10173" s="109"/>
      <c r="AN10173" s="109"/>
      <c r="AO10173" s="109"/>
      <c r="AP10173" s="109"/>
      <c r="BF10173" s="305"/>
      <c r="BG10173" s="305"/>
      <c r="BJ10173" s="344"/>
      <c r="BK10173" s="344"/>
      <c r="BS10173" s="305"/>
      <c r="BT10173" s="305"/>
      <c r="BU10173" s="305"/>
      <c r="BV10173" s="305"/>
      <c r="BW10173" s="305"/>
      <c r="BX10173" s="305"/>
      <c r="BY10173" s="305"/>
      <c r="BZ10173" s="305"/>
      <c r="CA10173" s="305"/>
      <c r="CE10173" s="110"/>
    </row>
    <row r="10174" spans="9:83" s="108" customFormat="1" x14ac:dyDescent="0.25">
      <c r="I10174" s="111"/>
      <c r="J10174" s="111"/>
      <c r="K10174" s="111"/>
      <c r="L10174" s="111"/>
      <c r="M10174" s="111"/>
      <c r="N10174" s="111"/>
      <c r="O10174" s="112"/>
      <c r="AF10174" s="109"/>
      <c r="AG10174" s="109"/>
      <c r="AH10174" s="109"/>
      <c r="AN10174" s="109"/>
      <c r="AO10174" s="109"/>
      <c r="AP10174" s="109"/>
      <c r="BF10174" s="305"/>
      <c r="BG10174" s="305"/>
      <c r="BJ10174" s="344"/>
      <c r="BK10174" s="344"/>
      <c r="BS10174" s="305"/>
      <c r="BT10174" s="305"/>
      <c r="BU10174" s="305"/>
      <c r="BV10174" s="305"/>
      <c r="BW10174" s="305"/>
      <c r="BX10174" s="305"/>
      <c r="BY10174" s="305"/>
      <c r="BZ10174" s="305"/>
      <c r="CA10174" s="305"/>
      <c r="CE10174" s="110"/>
    </row>
    <row r="10175" spans="9:83" s="108" customFormat="1" x14ac:dyDescent="0.25">
      <c r="I10175" s="111"/>
      <c r="J10175" s="111"/>
      <c r="K10175" s="111"/>
      <c r="L10175" s="111"/>
      <c r="M10175" s="111"/>
      <c r="N10175" s="111"/>
      <c r="O10175" s="112"/>
      <c r="AF10175" s="109"/>
      <c r="AG10175" s="109"/>
      <c r="AH10175" s="109"/>
      <c r="AN10175" s="109"/>
      <c r="AO10175" s="109"/>
      <c r="AP10175" s="109"/>
      <c r="BF10175" s="305"/>
      <c r="BG10175" s="305"/>
      <c r="BJ10175" s="344"/>
      <c r="BK10175" s="344"/>
      <c r="BS10175" s="305"/>
      <c r="BT10175" s="305"/>
      <c r="BU10175" s="305"/>
      <c r="BV10175" s="305"/>
      <c r="BW10175" s="305"/>
      <c r="BX10175" s="305"/>
      <c r="BY10175" s="305"/>
      <c r="BZ10175" s="305"/>
      <c r="CA10175" s="305"/>
      <c r="CE10175" s="110"/>
    </row>
    <row r="10176" spans="9:83" s="108" customFormat="1" x14ac:dyDescent="0.25">
      <c r="I10176" s="111"/>
      <c r="J10176" s="111"/>
      <c r="K10176" s="111"/>
      <c r="L10176" s="111"/>
      <c r="M10176" s="111"/>
      <c r="N10176" s="111"/>
      <c r="O10176" s="112"/>
      <c r="AF10176" s="109"/>
      <c r="AG10176" s="109"/>
      <c r="AH10176" s="109"/>
      <c r="AN10176" s="109"/>
      <c r="AO10176" s="109"/>
      <c r="AP10176" s="109"/>
      <c r="BF10176" s="305"/>
      <c r="BG10176" s="305"/>
      <c r="BJ10176" s="344"/>
      <c r="BK10176" s="344"/>
      <c r="BS10176" s="305"/>
      <c r="BT10176" s="305"/>
      <c r="BU10176" s="305"/>
      <c r="BV10176" s="305"/>
      <c r="BW10176" s="305"/>
      <c r="BX10176" s="305"/>
      <c r="BY10176" s="305"/>
      <c r="BZ10176" s="305"/>
      <c r="CA10176" s="305"/>
      <c r="CE10176" s="110"/>
    </row>
    <row r="10177" spans="9:83" s="108" customFormat="1" x14ac:dyDescent="0.25">
      <c r="I10177" s="111"/>
      <c r="J10177" s="111"/>
      <c r="K10177" s="111"/>
      <c r="L10177" s="111"/>
      <c r="M10177" s="111"/>
      <c r="N10177" s="111"/>
      <c r="O10177" s="112"/>
      <c r="AF10177" s="109"/>
      <c r="AG10177" s="109"/>
      <c r="AH10177" s="109"/>
      <c r="AN10177" s="109"/>
      <c r="AO10177" s="109"/>
      <c r="AP10177" s="109"/>
      <c r="BF10177" s="305"/>
      <c r="BG10177" s="305"/>
      <c r="BJ10177" s="344"/>
      <c r="BK10177" s="344"/>
      <c r="BS10177" s="305"/>
      <c r="BT10177" s="305"/>
      <c r="BU10177" s="305"/>
      <c r="BV10177" s="305"/>
      <c r="BW10177" s="305"/>
      <c r="BX10177" s="305"/>
      <c r="BY10177" s="305"/>
      <c r="BZ10177" s="305"/>
      <c r="CA10177" s="305"/>
      <c r="CE10177" s="110"/>
    </row>
    <row r="10178" spans="9:83" s="108" customFormat="1" x14ac:dyDescent="0.25">
      <c r="I10178" s="111"/>
      <c r="J10178" s="111"/>
      <c r="K10178" s="111"/>
      <c r="L10178" s="111"/>
      <c r="M10178" s="111"/>
      <c r="N10178" s="111"/>
      <c r="O10178" s="112"/>
      <c r="AF10178" s="109"/>
      <c r="AG10178" s="109"/>
      <c r="AH10178" s="109"/>
      <c r="AN10178" s="109"/>
      <c r="AO10178" s="109"/>
      <c r="AP10178" s="109"/>
      <c r="BF10178" s="305"/>
      <c r="BG10178" s="305"/>
      <c r="BJ10178" s="344"/>
      <c r="BK10178" s="344"/>
      <c r="BS10178" s="305"/>
      <c r="BT10178" s="305"/>
      <c r="BU10178" s="305"/>
      <c r="BV10178" s="305"/>
      <c r="BW10178" s="305"/>
      <c r="BX10178" s="305"/>
      <c r="BY10178" s="305"/>
      <c r="BZ10178" s="305"/>
      <c r="CA10178" s="305"/>
      <c r="CE10178" s="110"/>
    </row>
    <row r="10179" spans="9:83" s="108" customFormat="1" x14ac:dyDescent="0.25">
      <c r="I10179" s="111"/>
      <c r="J10179" s="111"/>
      <c r="K10179" s="111"/>
      <c r="L10179" s="111"/>
      <c r="M10179" s="111"/>
      <c r="N10179" s="111"/>
      <c r="O10179" s="112"/>
      <c r="AF10179" s="109"/>
      <c r="AG10179" s="109"/>
      <c r="AH10179" s="109"/>
      <c r="AN10179" s="109"/>
      <c r="AO10179" s="109"/>
      <c r="AP10179" s="109"/>
      <c r="BF10179" s="305"/>
      <c r="BG10179" s="305"/>
      <c r="BJ10179" s="344"/>
      <c r="BK10179" s="344"/>
      <c r="BS10179" s="305"/>
      <c r="BT10179" s="305"/>
      <c r="BU10179" s="305"/>
      <c r="BV10179" s="305"/>
      <c r="BW10179" s="305"/>
      <c r="BX10179" s="305"/>
      <c r="BY10179" s="305"/>
      <c r="BZ10179" s="305"/>
      <c r="CA10179" s="305"/>
      <c r="CE10179" s="110"/>
    </row>
    <row r="10180" spans="9:83" s="108" customFormat="1" x14ac:dyDescent="0.25">
      <c r="I10180" s="111"/>
      <c r="J10180" s="111"/>
      <c r="K10180" s="111"/>
      <c r="L10180" s="111"/>
      <c r="M10180" s="111"/>
      <c r="N10180" s="111"/>
      <c r="O10180" s="112"/>
      <c r="AF10180" s="109"/>
      <c r="AG10180" s="109"/>
      <c r="AH10180" s="109"/>
      <c r="AN10180" s="109"/>
      <c r="AO10180" s="109"/>
      <c r="AP10180" s="109"/>
      <c r="BF10180" s="305"/>
      <c r="BG10180" s="305"/>
      <c r="BJ10180" s="344"/>
      <c r="BK10180" s="344"/>
      <c r="BS10180" s="305"/>
      <c r="BT10180" s="305"/>
      <c r="BU10180" s="305"/>
      <c r="BV10180" s="305"/>
      <c r="BW10180" s="305"/>
      <c r="BX10180" s="305"/>
      <c r="BY10180" s="305"/>
      <c r="BZ10180" s="305"/>
      <c r="CA10180" s="305"/>
      <c r="CE10180" s="110"/>
    </row>
    <row r="10181" spans="9:83" s="108" customFormat="1" x14ac:dyDescent="0.25">
      <c r="I10181" s="111"/>
      <c r="J10181" s="111"/>
      <c r="K10181" s="111"/>
      <c r="L10181" s="111"/>
      <c r="M10181" s="111"/>
      <c r="N10181" s="111"/>
      <c r="O10181" s="112"/>
      <c r="AF10181" s="109"/>
      <c r="AG10181" s="109"/>
      <c r="AH10181" s="109"/>
      <c r="AN10181" s="109"/>
      <c r="AO10181" s="109"/>
      <c r="AP10181" s="109"/>
      <c r="BF10181" s="305"/>
      <c r="BG10181" s="305"/>
      <c r="BJ10181" s="344"/>
      <c r="BK10181" s="344"/>
      <c r="BS10181" s="305"/>
      <c r="BT10181" s="305"/>
      <c r="BU10181" s="305"/>
      <c r="BV10181" s="305"/>
      <c r="BW10181" s="305"/>
      <c r="BX10181" s="305"/>
      <c r="BY10181" s="305"/>
      <c r="BZ10181" s="305"/>
      <c r="CA10181" s="305"/>
      <c r="CE10181" s="110"/>
    </row>
    <row r="10182" spans="9:83" s="108" customFormat="1" x14ac:dyDescent="0.25">
      <c r="I10182" s="111"/>
      <c r="J10182" s="111"/>
      <c r="K10182" s="111"/>
      <c r="L10182" s="111"/>
      <c r="M10182" s="111"/>
      <c r="N10182" s="111"/>
      <c r="O10182" s="112"/>
      <c r="AF10182" s="109"/>
      <c r="AG10182" s="109"/>
      <c r="AH10182" s="109"/>
      <c r="AN10182" s="109"/>
      <c r="AO10182" s="109"/>
      <c r="AP10182" s="109"/>
      <c r="BF10182" s="305"/>
      <c r="BG10182" s="305"/>
      <c r="BJ10182" s="344"/>
      <c r="BK10182" s="344"/>
      <c r="BS10182" s="305"/>
      <c r="BT10182" s="305"/>
      <c r="BU10182" s="305"/>
      <c r="BV10182" s="305"/>
      <c r="BW10182" s="305"/>
      <c r="BX10182" s="305"/>
      <c r="BY10182" s="305"/>
      <c r="BZ10182" s="305"/>
      <c r="CA10182" s="305"/>
      <c r="CE10182" s="110"/>
    </row>
    <row r="10183" spans="9:83" s="108" customFormat="1" x14ac:dyDescent="0.25">
      <c r="I10183" s="111"/>
      <c r="J10183" s="111"/>
      <c r="K10183" s="111"/>
      <c r="L10183" s="111"/>
      <c r="M10183" s="111"/>
      <c r="N10183" s="111"/>
      <c r="O10183" s="112"/>
      <c r="AF10183" s="109"/>
      <c r="AG10183" s="109"/>
      <c r="AH10183" s="109"/>
      <c r="AN10183" s="109"/>
      <c r="AO10183" s="109"/>
      <c r="AP10183" s="109"/>
      <c r="BF10183" s="305"/>
      <c r="BG10183" s="305"/>
      <c r="BJ10183" s="344"/>
      <c r="BK10183" s="344"/>
      <c r="BS10183" s="305"/>
      <c r="BT10183" s="305"/>
      <c r="BU10183" s="305"/>
      <c r="BV10183" s="305"/>
      <c r="BW10183" s="305"/>
      <c r="BX10183" s="305"/>
      <c r="BY10183" s="305"/>
      <c r="BZ10183" s="305"/>
      <c r="CA10183" s="305"/>
      <c r="CE10183" s="110"/>
    </row>
    <row r="10184" spans="9:83" s="108" customFormat="1" x14ac:dyDescent="0.25">
      <c r="I10184" s="111"/>
      <c r="J10184" s="111"/>
      <c r="K10184" s="111"/>
      <c r="L10184" s="111"/>
      <c r="M10184" s="111"/>
      <c r="N10184" s="111"/>
      <c r="O10184" s="112"/>
      <c r="AF10184" s="109"/>
      <c r="AG10184" s="109"/>
      <c r="AH10184" s="109"/>
      <c r="AN10184" s="109"/>
      <c r="AO10184" s="109"/>
      <c r="AP10184" s="109"/>
      <c r="BF10184" s="305"/>
      <c r="BG10184" s="305"/>
      <c r="BJ10184" s="344"/>
      <c r="BK10184" s="344"/>
      <c r="BS10184" s="305"/>
      <c r="BT10184" s="305"/>
      <c r="BU10184" s="305"/>
      <c r="BV10184" s="305"/>
      <c r="BW10184" s="305"/>
      <c r="BX10184" s="305"/>
      <c r="BY10184" s="305"/>
      <c r="BZ10184" s="305"/>
      <c r="CA10184" s="305"/>
      <c r="CE10184" s="110"/>
    </row>
    <row r="10185" spans="9:83" s="108" customFormat="1" x14ac:dyDescent="0.25">
      <c r="I10185" s="111"/>
      <c r="J10185" s="111"/>
      <c r="K10185" s="111"/>
      <c r="L10185" s="111"/>
      <c r="M10185" s="111"/>
      <c r="N10185" s="111"/>
      <c r="O10185" s="112"/>
      <c r="AF10185" s="109"/>
      <c r="AG10185" s="109"/>
      <c r="AH10185" s="109"/>
      <c r="AN10185" s="109"/>
      <c r="AO10185" s="109"/>
      <c r="AP10185" s="109"/>
      <c r="BF10185" s="305"/>
      <c r="BG10185" s="305"/>
      <c r="BJ10185" s="344"/>
      <c r="BK10185" s="344"/>
      <c r="BS10185" s="305"/>
      <c r="BT10185" s="305"/>
      <c r="BU10185" s="305"/>
      <c r="BV10185" s="305"/>
      <c r="BW10185" s="305"/>
      <c r="BX10185" s="305"/>
      <c r="BY10185" s="305"/>
      <c r="BZ10185" s="305"/>
      <c r="CA10185" s="305"/>
      <c r="CE10185" s="110"/>
    </row>
    <row r="10186" spans="9:83" s="108" customFormat="1" x14ac:dyDescent="0.25">
      <c r="I10186" s="111"/>
      <c r="J10186" s="111"/>
      <c r="K10186" s="111"/>
      <c r="L10186" s="111"/>
      <c r="M10186" s="111"/>
      <c r="N10186" s="111"/>
      <c r="O10186" s="112"/>
      <c r="AF10186" s="109"/>
      <c r="AG10186" s="109"/>
      <c r="AH10186" s="109"/>
      <c r="AN10186" s="109"/>
      <c r="AO10186" s="109"/>
      <c r="AP10186" s="109"/>
      <c r="BF10186" s="305"/>
      <c r="BG10186" s="305"/>
      <c r="BJ10186" s="344"/>
      <c r="BK10186" s="344"/>
      <c r="BS10186" s="305"/>
      <c r="BT10186" s="305"/>
      <c r="BU10186" s="305"/>
      <c r="BV10186" s="305"/>
      <c r="BW10186" s="305"/>
      <c r="BX10186" s="305"/>
      <c r="BY10186" s="305"/>
      <c r="BZ10186" s="305"/>
      <c r="CA10186" s="305"/>
      <c r="CE10186" s="110"/>
    </row>
    <row r="10187" spans="9:83" s="108" customFormat="1" x14ac:dyDescent="0.25">
      <c r="I10187" s="111"/>
      <c r="J10187" s="111"/>
      <c r="K10187" s="111"/>
      <c r="L10187" s="111"/>
      <c r="M10187" s="111"/>
      <c r="N10187" s="111"/>
      <c r="O10187" s="112"/>
      <c r="AF10187" s="109"/>
      <c r="AG10187" s="109"/>
      <c r="AH10187" s="109"/>
      <c r="AN10187" s="109"/>
      <c r="AO10187" s="109"/>
      <c r="AP10187" s="109"/>
      <c r="BF10187" s="305"/>
      <c r="BG10187" s="305"/>
      <c r="BJ10187" s="344"/>
      <c r="BK10187" s="344"/>
      <c r="BS10187" s="305"/>
      <c r="BT10187" s="305"/>
      <c r="BU10187" s="305"/>
      <c r="BV10187" s="305"/>
      <c r="BW10187" s="305"/>
      <c r="BX10187" s="305"/>
      <c r="BY10187" s="305"/>
      <c r="BZ10187" s="305"/>
      <c r="CA10187" s="305"/>
      <c r="CE10187" s="110"/>
    </row>
    <row r="10188" spans="9:83" s="108" customFormat="1" x14ac:dyDescent="0.25">
      <c r="I10188" s="111"/>
      <c r="J10188" s="111"/>
      <c r="K10188" s="111"/>
      <c r="L10188" s="111"/>
      <c r="M10188" s="111"/>
      <c r="N10188" s="111"/>
      <c r="O10188" s="112"/>
      <c r="AF10188" s="109"/>
      <c r="AG10188" s="109"/>
      <c r="AH10188" s="109"/>
      <c r="AN10188" s="109"/>
      <c r="AO10188" s="109"/>
      <c r="AP10188" s="109"/>
      <c r="BF10188" s="305"/>
      <c r="BG10188" s="305"/>
      <c r="BJ10188" s="344"/>
      <c r="BK10188" s="344"/>
      <c r="BS10188" s="305"/>
      <c r="BT10188" s="305"/>
      <c r="BU10188" s="305"/>
      <c r="BV10188" s="305"/>
      <c r="BW10188" s="305"/>
      <c r="BX10188" s="305"/>
      <c r="BY10188" s="305"/>
      <c r="BZ10188" s="305"/>
      <c r="CA10188" s="305"/>
      <c r="CE10188" s="110"/>
    </row>
    <row r="10189" spans="9:83" s="108" customFormat="1" x14ac:dyDescent="0.25">
      <c r="I10189" s="111"/>
      <c r="J10189" s="111"/>
      <c r="K10189" s="111"/>
      <c r="L10189" s="111"/>
      <c r="M10189" s="111"/>
      <c r="N10189" s="111"/>
      <c r="O10189" s="112"/>
      <c r="AF10189" s="109"/>
      <c r="AG10189" s="109"/>
      <c r="AH10189" s="109"/>
      <c r="AN10189" s="109"/>
      <c r="AO10189" s="109"/>
      <c r="AP10189" s="109"/>
      <c r="BF10189" s="305"/>
      <c r="BG10189" s="305"/>
      <c r="BJ10189" s="344"/>
      <c r="BK10189" s="344"/>
      <c r="BS10189" s="305"/>
      <c r="BT10189" s="305"/>
      <c r="BU10189" s="305"/>
      <c r="BV10189" s="305"/>
      <c r="BW10189" s="305"/>
      <c r="BX10189" s="305"/>
      <c r="BY10189" s="305"/>
      <c r="BZ10189" s="305"/>
      <c r="CA10189" s="305"/>
      <c r="CE10189" s="110"/>
    </row>
    <row r="10190" spans="9:83" s="108" customFormat="1" x14ac:dyDescent="0.25">
      <c r="I10190" s="111"/>
      <c r="J10190" s="111"/>
      <c r="K10190" s="111"/>
      <c r="L10190" s="111"/>
      <c r="M10190" s="111"/>
      <c r="N10190" s="111"/>
      <c r="O10190" s="112"/>
      <c r="AF10190" s="109"/>
      <c r="AG10190" s="109"/>
      <c r="AH10190" s="109"/>
      <c r="AN10190" s="109"/>
      <c r="AO10190" s="109"/>
      <c r="AP10190" s="109"/>
      <c r="BF10190" s="305"/>
      <c r="BG10190" s="305"/>
      <c r="BJ10190" s="344"/>
      <c r="BK10190" s="344"/>
      <c r="BS10190" s="305"/>
      <c r="BT10190" s="305"/>
      <c r="BU10190" s="305"/>
      <c r="BV10190" s="305"/>
      <c r="BW10190" s="305"/>
      <c r="BX10190" s="305"/>
      <c r="BY10190" s="305"/>
      <c r="BZ10190" s="305"/>
      <c r="CA10190" s="305"/>
      <c r="CE10190" s="110"/>
    </row>
    <row r="10191" spans="9:83" s="108" customFormat="1" x14ac:dyDescent="0.25">
      <c r="I10191" s="111"/>
      <c r="J10191" s="111"/>
      <c r="K10191" s="111"/>
      <c r="L10191" s="111"/>
      <c r="M10191" s="111"/>
      <c r="N10191" s="111"/>
      <c r="O10191" s="112"/>
      <c r="AF10191" s="109"/>
      <c r="AG10191" s="109"/>
      <c r="AH10191" s="109"/>
      <c r="AN10191" s="109"/>
      <c r="AO10191" s="109"/>
      <c r="AP10191" s="109"/>
      <c r="BF10191" s="305"/>
      <c r="BG10191" s="305"/>
      <c r="BJ10191" s="344"/>
      <c r="BK10191" s="344"/>
      <c r="BS10191" s="305"/>
      <c r="BT10191" s="305"/>
      <c r="BU10191" s="305"/>
      <c r="BV10191" s="305"/>
      <c r="BW10191" s="305"/>
      <c r="BX10191" s="305"/>
      <c r="BY10191" s="305"/>
      <c r="BZ10191" s="305"/>
      <c r="CA10191" s="305"/>
      <c r="CE10191" s="110"/>
    </row>
    <row r="10192" spans="9:83" s="108" customFormat="1" x14ac:dyDescent="0.25">
      <c r="I10192" s="111"/>
      <c r="J10192" s="111"/>
      <c r="K10192" s="111"/>
      <c r="L10192" s="111"/>
      <c r="M10192" s="111"/>
      <c r="N10192" s="111"/>
      <c r="O10192" s="112"/>
      <c r="AF10192" s="109"/>
      <c r="AG10192" s="109"/>
      <c r="AH10192" s="109"/>
      <c r="AN10192" s="109"/>
      <c r="AO10192" s="109"/>
      <c r="AP10192" s="109"/>
      <c r="BF10192" s="305"/>
      <c r="BG10192" s="305"/>
      <c r="BJ10192" s="344"/>
      <c r="BK10192" s="344"/>
      <c r="BS10192" s="305"/>
      <c r="BT10192" s="305"/>
      <c r="BU10192" s="305"/>
      <c r="BV10192" s="305"/>
      <c r="BW10192" s="305"/>
      <c r="BX10192" s="305"/>
      <c r="BY10192" s="305"/>
      <c r="BZ10192" s="305"/>
      <c r="CA10192" s="305"/>
      <c r="CE10192" s="110"/>
    </row>
    <row r="10193" spans="9:83" s="108" customFormat="1" x14ac:dyDescent="0.25">
      <c r="I10193" s="111"/>
      <c r="J10193" s="111"/>
      <c r="K10193" s="111"/>
      <c r="L10193" s="111"/>
      <c r="M10193" s="111"/>
      <c r="N10193" s="111"/>
      <c r="O10193" s="112"/>
      <c r="AF10193" s="109"/>
      <c r="AG10193" s="109"/>
      <c r="AH10193" s="109"/>
      <c r="AN10193" s="109"/>
      <c r="AO10193" s="109"/>
      <c r="AP10193" s="109"/>
      <c r="BF10193" s="305"/>
      <c r="BG10193" s="305"/>
      <c r="BJ10193" s="344"/>
      <c r="BK10193" s="344"/>
      <c r="BS10193" s="305"/>
      <c r="BT10193" s="305"/>
      <c r="BU10193" s="305"/>
      <c r="BV10193" s="305"/>
      <c r="BW10193" s="305"/>
      <c r="BX10193" s="305"/>
      <c r="BY10193" s="305"/>
      <c r="BZ10193" s="305"/>
      <c r="CA10193" s="305"/>
      <c r="CE10193" s="110"/>
    </row>
    <row r="10194" spans="9:83" s="108" customFormat="1" x14ac:dyDescent="0.25">
      <c r="I10194" s="111"/>
      <c r="J10194" s="111"/>
      <c r="K10194" s="111"/>
      <c r="L10194" s="111"/>
      <c r="M10194" s="111"/>
      <c r="N10194" s="111"/>
      <c r="O10194" s="112"/>
      <c r="AF10194" s="109"/>
      <c r="AG10194" s="109"/>
      <c r="AH10194" s="109"/>
      <c r="AN10194" s="109"/>
      <c r="AO10194" s="109"/>
      <c r="AP10194" s="109"/>
      <c r="BF10194" s="305"/>
      <c r="BG10194" s="305"/>
      <c r="BJ10194" s="344"/>
      <c r="BK10194" s="344"/>
      <c r="BS10194" s="305"/>
      <c r="BT10194" s="305"/>
      <c r="BU10194" s="305"/>
      <c r="BV10194" s="305"/>
      <c r="BW10194" s="305"/>
      <c r="BX10194" s="305"/>
      <c r="BY10194" s="305"/>
      <c r="BZ10194" s="305"/>
      <c r="CA10194" s="305"/>
      <c r="CE10194" s="110"/>
    </row>
    <row r="10195" spans="9:83" s="108" customFormat="1" x14ac:dyDescent="0.25">
      <c r="I10195" s="111"/>
      <c r="J10195" s="111"/>
      <c r="K10195" s="111"/>
      <c r="L10195" s="111"/>
      <c r="M10195" s="111"/>
      <c r="N10195" s="111"/>
      <c r="O10195" s="112"/>
      <c r="AF10195" s="109"/>
      <c r="AG10195" s="109"/>
      <c r="AH10195" s="109"/>
      <c r="AN10195" s="109"/>
      <c r="AO10195" s="109"/>
      <c r="AP10195" s="109"/>
      <c r="BF10195" s="305"/>
      <c r="BG10195" s="305"/>
      <c r="BJ10195" s="344"/>
      <c r="BK10195" s="344"/>
      <c r="BS10195" s="305"/>
      <c r="BT10195" s="305"/>
      <c r="BU10195" s="305"/>
      <c r="BV10195" s="305"/>
      <c r="BW10195" s="305"/>
      <c r="BX10195" s="305"/>
      <c r="BY10195" s="305"/>
      <c r="BZ10195" s="305"/>
      <c r="CA10195" s="305"/>
      <c r="CE10195" s="110"/>
    </row>
    <row r="10196" spans="9:83" s="108" customFormat="1" x14ac:dyDescent="0.25">
      <c r="I10196" s="111"/>
      <c r="J10196" s="111"/>
      <c r="K10196" s="111"/>
      <c r="L10196" s="111"/>
      <c r="M10196" s="111"/>
      <c r="N10196" s="111"/>
      <c r="O10196" s="112"/>
      <c r="AF10196" s="109"/>
      <c r="AG10196" s="109"/>
      <c r="AH10196" s="109"/>
      <c r="AN10196" s="109"/>
      <c r="AO10196" s="109"/>
      <c r="AP10196" s="109"/>
      <c r="BF10196" s="305"/>
      <c r="BG10196" s="305"/>
      <c r="BJ10196" s="344"/>
      <c r="BK10196" s="344"/>
      <c r="BS10196" s="305"/>
      <c r="BT10196" s="305"/>
      <c r="BU10196" s="305"/>
      <c r="BV10196" s="305"/>
      <c r="BW10196" s="305"/>
      <c r="BX10196" s="305"/>
      <c r="BY10196" s="305"/>
      <c r="BZ10196" s="305"/>
      <c r="CA10196" s="305"/>
      <c r="CE10196" s="110"/>
    </row>
    <row r="10197" spans="9:83" s="108" customFormat="1" x14ac:dyDescent="0.25">
      <c r="I10197" s="111"/>
      <c r="J10197" s="111"/>
      <c r="K10197" s="111"/>
      <c r="L10197" s="111"/>
      <c r="M10197" s="111"/>
      <c r="N10197" s="111"/>
      <c r="O10197" s="112"/>
      <c r="AF10197" s="109"/>
      <c r="AG10197" s="109"/>
      <c r="AH10197" s="109"/>
      <c r="AN10197" s="109"/>
      <c r="AO10197" s="109"/>
      <c r="AP10197" s="109"/>
      <c r="BF10197" s="305"/>
      <c r="BG10197" s="305"/>
      <c r="BJ10197" s="344"/>
      <c r="BK10197" s="344"/>
      <c r="BS10197" s="305"/>
      <c r="BT10197" s="305"/>
      <c r="BU10197" s="305"/>
      <c r="BV10197" s="305"/>
      <c r="BW10197" s="305"/>
      <c r="BX10197" s="305"/>
      <c r="BY10197" s="305"/>
      <c r="BZ10197" s="305"/>
      <c r="CA10197" s="305"/>
      <c r="CE10197" s="110"/>
    </row>
    <row r="10198" spans="9:83" s="108" customFormat="1" x14ac:dyDescent="0.25">
      <c r="I10198" s="111"/>
      <c r="J10198" s="111"/>
      <c r="K10198" s="111"/>
      <c r="L10198" s="111"/>
      <c r="M10198" s="111"/>
      <c r="N10198" s="111"/>
      <c r="O10198" s="112"/>
      <c r="AF10198" s="109"/>
      <c r="AG10198" s="109"/>
      <c r="AH10198" s="109"/>
      <c r="AN10198" s="109"/>
      <c r="AO10198" s="109"/>
      <c r="AP10198" s="109"/>
      <c r="BF10198" s="305"/>
      <c r="BG10198" s="305"/>
      <c r="BJ10198" s="344"/>
      <c r="BK10198" s="344"/>
      <c r="BS10198" s="305"/>
      <c r="BT10198" s="305"/>
      <c r="BU10198" s="305"/>
      <c r="BV10198" s="305"/>
      <c r="BW10198" s="305"/>
      <c r="BX10198" s="305"/>
      <c r="BY10198" s="305"/>
      <c r="BZ10198" s="305"/>
      <c r="CA10198" s="305"/>
      <c r="CE10198" s="110"/>
    </row>
    <row r="10199" spans="9:83" s="108" customFormat="1" x14ac:dyDescent="0.25">
      <c r="I10199" s="111"/>
      <c r="J10199" s="111"/>
      <c r="K10199" s="111"/>
      <c r="L10199" s="111"/>
      <c r="M10199" s="111"/>
      <c r="N10199" s="111"/>
      <c r="O10199" s="112"/>
      <c r="AF10199" s="109"/>
      <c r="AG10199" s="109"/>
      <c r="AH10199" s="109"/>
      <c r="AN10199" s="109"/>
      <c r="AO10199" s="109"/>
      <c r="AP10199" s="109"/>
      <c r="BF10199" s="305"/>
      <c r="BG10199" s="305"/>
      <c r="BJ10199" s="344"/>
      <c r="BK10199" s="344"/>
      <c r="BS10199" s="305"/>
      <c r="BT10199" s="305"/>
      <c r="BU10199" s="305"/>
      <c r="BV10199" s="305"/>
      <c r="BW10199" s="305"/>
      <c r="BX10199" s="305"/>
      <c r="BY10199" s="305"/>
      <c r="BZ10199" s="305"/>
      <c r="CA10199" s="305"/>
      <c r="CE10199" s="110"/>
    </row>
    <row r="10200" spans="9:83" s="108" customFormat="1" x14ac:dyDescent="0.25">
      <c r="I10200" s="111"/>
      <c r="J10200" s="111"/>
      <c r="K10200" s="111"/>
      <c r="L10200" s="111"/>
      <c r="M10200" s="111"/>
      <c r="N10200" s="111"/>
      <c r="O10200" s="112"/>
      <c r="AF10200" s="109"/>
      <c r="AG10200" s="109"/>
      <c r="AH10200" s="109"/>
      <c r="AN10200" s="109"/>
      <c r="AO10200" s="109"/>
      <c r="AP10200" s="109"/>
      <c r="BF10200" s="305"/>
      <c r="BG10200" s="305"/>
      <c r="BJ10200" s="344"/>
      <c r="BK10200" s="344"/>
      <c r="BS10200" s="305"/>
      <c r="BT10200" s="305"/>
      <c r="BU10200" s="305"/>
      <c r="BV10200" s="305"/>
      <c r="BW10200" s="305"/>
      <c r="BX10200" s="305"/>
      <c r="BY10200" s="305"/>
      <c r="BZ10200" s="305"/>
      <c r="CA10200" s="305"/>
      <c r="CE10200" s="110"/>
    </row>
    <row r="10201" spans="9:83" s="108" customFormat="1" x14ac:dyDescent="0.25">
      <c r="I10201" s="111"/>
      <c r="J10201" s="111"/>
      <c r="K10201" s="111"/>
      <c r="L10201" s="111"/>
      <c r="M10201" s="111"/>
      <c r="N10201" s="111"/>
      <c r="O10201" s="112"/>
      <c r="AF10201" s="109"/>
      <c r="AG10201" s="109"/>
      <c r="AH10201" s="109"/>
      <c r="AN10201" s="109"/>
      <c r="AO10201" s="109"/>
      <c r="AP10201" s="109"/>
      <c r="BF10201" s="305"/>
      <c r="BG10201" s="305"/>
      <c r="BJ10201" s="344"/>
      <c r="BK10201" s="344"/>
      <c r="BS10201" s="305"/>
      <c r="BT10201" s="305"/>
      <c r="BU10201" s="305"/>
      <c r="BV10201" s="305"/>
      <c r="BW10201" s="305"/>
      <c r="BX10201" s="305"/>
      <c r="BY10201" s="305"/>
      <c r="BZ10201" s="305"/>
      <c r="CA10201" s="305"/>
      <c r="CE10201" s="110"/>
    </row>
    <row r="10202" spans="9:83" s="108" customFormat="1" x14ac:dyDescent="0.25">
      <c r="I10202" s="111"/>
      <c r="J10202" s="111"/>
      <c r="K10202" s="111"/>
      <c r="L10202" s="111"/>
      <c r="M10202" s="111"/>
      <c r="N10202" s="111"/>
      <c r="O10202" s="112"/>
      <c r="AF10202" s="109"/>
      <c r="AG10202" s="109"/>
      <c r="AH10202" s="109"/>
      <c r="AN10202" s="109"/>
      <c r="AO10202" s="109"/>
      <c r="AP10202" s="109"/>
      <c r="BF10202" s="305"/>
      <c r="BG10202" s="305"/>
      <c r="BJ10202" s="344"/>
      <c r="BK10202" s="344"/>
      <c r="BS10202" s="305"/>
      <c r="BT10202" s="305"/>
      <c r="BU10202" s="305"/>
      <c r="BV10202" s="305"/>
      <c r="BW10202" s="305"/>
      <c r="BX10202" s="305"/>
      <c r="BY10202" s="305"/>
      <c r="BZ10202" s="305"/>
      <c r="CA10202" s="305"/>
      <c r="CE10202" s="110"/>
    </row>
    <row r="10203" spans="9:83" s="108" customFormat="1" x14ac:dyDescent="0.25">
      <c r="I10203" s="111"/>
      <c r="J10203" s="111"/>
      <c r="K10203" s="111"/>
      <c r="L10203" s="111"/>
      <c r="M10203" s="111"/>
      <c r="N10203" s="111"/>
      <c r="O10203" s="112"/>
      <c r="AF10203" s="109"/>
      <c r="AG10203" s="109"/>
      <c r="AH10203" s="109"/>
      <c r="AN10203" s="109"/>
      <c r="AO10203" s="109"/>
      <c r="AP10203" s="109"/>
      <c r="BF10203" s="305"/>
      <c r="BG10203" s="305"/>
      <c r="BJ10203" s="344"/>
      <c r="BK10203" s="344"/>
      <c r="BS10203" s="305"/>
      <c r="BT10203" s="305"/>
      <c r="BU10203" s="305"/>
      <c r="BV10203" s="305"/>
      <c r="BW10203" s="305"/>
      <c r="BX10203" s="305"/>
      <c r="BY10203" s="305"/>
      <c r="BZ10203" s="305"/>
      <c r="CA10203" s="305"/>
      <c r="CE10203" s="110"/>
    </row>
    <row r="10204" spans="9:83" s="108" customFormat="1" x14ac:dyDescent="0.25">
      <c r="I10204" s="111"/>
      <c r="J10204" s="111"/>
      <c r="K10204" s="111"/>
      <c r="L10204" s="111"/>
      <c r="M10204" s="111"/>
      <c r="N10204" s="111"/>
      <c r="O10204" s="112"/>
      <c r="AF10204" s="109"/>
      <c r="AG10204" s="109"/>
      <c r="AH10204" s="109"/>
      <c r="AN10204" s="109"/>
      <c r="AO10204" s="109"/>
      <c r="AP10204" s="109"/>
      <c r="BF10204" s="305"/>
      <c r="BG10204" s="305"/>
      <c r="BJ10204" s="344"/>
      <c r="BK10204" s="344"/>
      <c r="BS10204" s="305"/>
      <c r="BT10204" s="305"/>
      <c r="BU10204" s="305"/>
      <c r="BV10204" s="305"/>
      <c r="BW10204" s="305"/>
      <c r="BX10204" s="305"/>
      <c r="BY10204" s="305"/>
      <c r="BZ10204" s="305"/>
      <c r="CA10204" s="305"/>
      <c r="CE10204" s="110"/>
    </row>
    <row r="10205" spans="9:83" s="108" customFormat="1" x14ac:dyDescent="0.25">
      <c r="I10205" s="111"/>
      <c r="J10205" s="111"/>
      <c r="K10205" s="111"/>
      <c r="L10205" s="111"/>
      <c r="M10205" s="111"/>
      <c r="N10205" s="111"/>
      <c r="O10205" s="112"/>
      <c r="AF10205" s="109"/>
      <c r="AG10205" s="109"/>
      <c r="AH10205" s="109"/>
      <c r="AN10205" s="109"/>
      <c r="AO10205" s="109"/>
      <c r="AP10205" s="109"/>
      <c r="BF10205" s="305"/>
      <c r="BG10205" s="305"/>
      <c r="BJ10205" s="344"/>
      <c r="BK10205" s="344"/>
      <c r="BS10205" s="305"/>
      <c r="BT10205" s="305"/>
      <c r="BU10205" s="305"/>
      <c r="BV10205" s="305"/>
      <c r="BW10205" s="305"/>
      <c r="BX10205" s="305"/>
      <c r="BY10205" s="305"/>
      <c r="BZ10205" s="305"/>
      <c r="CA10205" s="305"/>
      <c r="CE10205" s="110"/>
    </row>
    <row r="10206" spans="9:83" s="108" customFormat="1" x14ac:dyDescent="0.25">
      <c r="I10206" s="111"/>
      <c r="J10206" s="111"/>
      <c r="K10206" s="111"/>
      <c r="L10206" s="111"/>
      <c r="M10206" s="111"/>
      <c r="N10206" s="111"/>
      <c r="O10206" s="112"/>
      <c r="AF10206" s="109"/>
      <c r="AG10206" s="109"/>
      <c r="AH10206" s="109"/>
      <c r="AN10206" s="109"/>
      <c r="AO10206" s="109"/>
      <c r="AP10206" s="109"/>
      <c r="BF10206" s="305"/>
      <c r="BG10206" s="305"/>
      <c r="BJ10206" s="344"/>
      <c r="BK10206" s="344"/>
      <c r="BS10206" s="305"/>
      <c r="BT10206" s="305"/>
      <c r="BU10206" s="305"/>
      <c r="BV10206" s="305"/>
      <c r="BW10206" s="305"/>
      <c r="BX10206" s="305"/>
      <c r="BY10206" s="305"/>
      <c r="BZ10206" s="305"/>
      <c r="CA10206" s="305"/>
      <c r="CE10206" s="110"/>
    </row>
    <row r="10207" spans="9:83" s="108" customFormat="1" x14ac:dyDescent="0.25">
      <c r="I10207" s="111"/>
      <c r="J10207" s="111"/>
      <c r="K10207" s="111"/>
      <c r="L10207" s="111"/>
      <c r="M10207" s="111"/>
      <c r="N10207" s="111"/>
      <c r="O10207" s="112"/>
      <c r="AF10207" s="109"/>
      <c r="AG10207" s="109"/>
      <c r="AH10207" s="109"/>
      <c r="AN10207" s="109"/>
      <c r="AO10207" s="109"/>
      <c r="AP10207" s="109"/>
      <c r="BF10207" s="305"/>
      <c r="BG10207" s="305"/>
      <c r="BJ10207" s="344"/>
      <c r="BK10207" s="344"/>
      <c r="BS10207" s="305"/>
      <c r="BT10207" s="305"/>
      <c r="BU10207" s="305"/>
      <c r="BV10207" s="305"/>
      <c r="BW10207" s="305"/>
      <c r="BX10207" s="305"/>
      <c r="BY10207" s="305"/>
      <c r="BZ10207" s="305"/>
      <c r="CA10207" s="305"/>
      <c r="CE10207" s="110"/>
    </row>
    <row r="10208" spans="9:83" s="108" customFormat="1" x14ac:dyDescent="0.25">
      <c r="I10208" s="111"/>
      <c r="J10208" s="111"/>
      <c r="K10208" s="111"/>
      <c r="L10208" s="111"/>
      <c r="M10208" s="111"/>
      <c r="N10208" s="111"/>
      <c r="O10208" s="112"/>
      <c r="AF10208" s="109"/>
      <c r="AG10208" s="109"/>
      <c r="AH10208" s="109"/>
      <c r="AN10208" s="109"/>
      <c r="AO10208" s="109"/>
      <c r="AP10208" s="109"/>
      <c r="BF10208" s="305"/>
      <c r="BG10208" s="305"/>
      <c r="BJ10208" s="344"/>
      <c r="BK10208" s="344"/>
      <c r="BS10208" s="305"/>
      <c r="BT10208" s="305"/>
      <c r="BU10208" s="305"/>
      <c r="BV10208" s="305"/>
      <c r="BW10208" s="305"/>
      <c r="BX10208" s="305"/>
      <c r="BY10208" s="305"/>
      <c r="BZ10208" s="305"/>
      <c r="CA10208" s="305"/>
      <c r="CE10208" s="110"/>
    </row>
    <row r="10209" spans="9:83" s="108" customFormat="1" x14ac:dyDescent="0.25">
      <c r="I10209" s="111"/>
      <c r="J10209" s="111"/>
      <c r="K10209" s="111"/>
      <c r="L10209" s="111"/>
      <c r="M10209" s="111"/>
      <c r="N10209" s="111"/>
      <c r="O10209" s="112"/>
      <c r="AF10209" s="109"/>
      <c r="AG10209" s="109"/>
      <c r="AH10209" s="109"/>
      <c r="AN10209" s="109"/>
      <c r="AO10209" s="109"/>
      <c r="AP10209" s="109"/>
      <c r="BF10209" s="305"/>
      <c r="BG10209" s="305"/>
      <c r="BJ10209" s="344"/>
      <c r="BK10209" s="344"/>
      <c r="BS10209" s="305"/>
      <c r="BT10209" s="305"/>
      <c r="BU10209" s="305"/>
      <c r="BV10209" s="305"/>
      <c r="BW10209" s="305"/>
      <c r="BX10209" s="305"/>
      <c r="BY10209" s="305"/>
      <c r="BZ10209" s="305"/>
      <c r="CA10209" s="305"/>
      <c r="CE10209" s="110"/>
    </row>
    <row r="10210" spans="9:83" s="108" customFormat="1" x14ac:dyDescent="0.25">
      <c r="I10210" s="111"/>
      <c r="J10210" s="111"/>
      <c r="K10210" s="111"/>
      <c r="L10210" s="111"/>
      <c r="M10210" s="111"/>
      <c r="N10210" s="111"/>
      <c r="O10210" s="112"/>
      <c r="AF10210" s="109"/>
      <c r="AG10210" s="109"/>
      <c r="AH10210" s="109"/>
      <c r="AN10210" s="109"/>
      <c r="AO10210" s="109"/>
      <c r="AP10210" s="109"/>
      <c r="BF10210" s="305"/>
      <c r="BG10210" s="305"/>
      <c r="BJ10210" s="344"/>
      <c r="BK10210" s="344"/>
      <c r="BS10210" s="305"/>
      <c r="BT10210" s="305"/>
      <c r="BU10210" s="305"/>
      <c r="BV10210" s="305"/>
      <c r="BW10210" s="305"/>
      <c r="BX10210" s="305"/>
      <c r="BY10210" s="305"/>
      <c r="BZ10210" s="305"/>
      <c r="CA10210" s="305"/>
      <c r="CE10210" s="110"/>
    </row>
    <row r="10211" spans="9:83" s="108" customFormat="1" x14ac:dyDescent="0.25">
      <c r="I10211" s="111"/>
      <c r="J10211" s="111"/>
      <c r="K10211" s="111"/>
      <c r="L10211" s="111"/>
      <c r="M10211" s="111"/>
      <c r="N10211" s="111"/>
      <c r="O10211" s="112"/>
      <c r="AF10211" s="109"/>
      <c r="AG10211" s="109"/>
      <c r="AH10211" s="109"/>
      <c r="AN10211" s="109"/>
      <c r="AO10211" s="109"/>
      <c r="AP10211" s="109"/>
      <c r="BF10211" s="305"/>
      <c r="BG10211" s="305"/>
      <c r="BJ10211" s="344"/>
      <c r="BK10211" s="344"/>
      <c r="BS10211" s="305"/>
      <c r="BT10211" s="305"/>
      <c r="BU10211" s="305"/>
      <c r="BV10211" s="305"/>
      <c r="BW10211" s="305"/>
      <c r="BX10211" s="305"/>
      <c r="BY10211" s="305"/>
      <c r="BZ10211" s="305"/>
      <c r="CA10211" s="305"/>
      <c r="CE10211" s="110"/>
    </row>
    <row r="10212" spans="9:83" s="108" customFormat="1" x14ac:dyDescent="0.25">
      <c r="I10212" s="111"/>
      <c r="J10212" s="111"/>
      <c r="K10212" s="111"/>
      <c r="L10212" s="111"/>
      <c r="M10212" s="111"/>
      <c r="N10212" s="111"/>
      <c r="O10212" s="112"/>
      <c r="AF10212" s="109"/>
      <c r="AG10212" s="109"/>
      <c r="AH10212" s="109"/>
      <c r="AN10212" s="109"/>
      <c r="AO10212" s="109"/>
      <c r="AP10212" s="109"/>
      <c r="BF10212" s="305"/>
      <c r="BG10212" s="305"/>
      <c r="BJ10212" s="344"/>
      <c r="BK10212" s="344"/>
      <c r="BS10212" s="305"/>
      <c r="BT10212" s="305"/>
      <c r="BU10212" s="305"/>
      <c r="BV10212" s="305"/>
      <c r="BW10212" s="305"/>
      <c r="BX10212" s="305"/>
      <c r="BY10212" s="305"/>
      <c r="BZ10212" s="305"/>
      <c r="CA10212" s="305"/>
      <c r="CE10212" s="110"/>
    </row>
    <row r="10213" spans="9:83" s="108" customFormat="1" x14ac:dyDescent="0.25">
      <c r="I10213" s="111"/>
      <c r="J10213" s="111"/>
      <c r="K10213" s="111"/>
      <c r="L10213" s="111"/>
      <c r="M10213" s="111"/>
      <c r="N10213" s="111"/>
      <c r="O10213" s="112"/>
      <c r="AF10213" s="109"/>
      <c r="AG10213" s="109"/>
      <c r="AH10213" s="109"/>
      <c r="AN10213" s="109"/>
      <c r="AO10213" s="109"/>
      <c r="AP10213" s="109"/>
      <c r="BF10213" s="305"/>
      <c r="BG10213" s="305"/>
      <c r="BJ10213" s="344"/>
      <c r="BK10213" s="344"/>
      <c r="BS10213" s="305"/>
      <c r="BT10213" s="305"/>
      <c r="BU10213" s="305"/>
      <c r="BV10213" s="305"/>
      <c r="BW10213" s="305"/>
      <c r="BX10213" s="305"/>
      <c r="BY10213" s="305"/>
      <c r="BZ10213" s="305"/>
      <c r="CA10213" s="305"/>
      <c r="CE10213" s="110"/>
    </row>
    <row r="10214" spans="9:83" s="108" customFormat="1" x14ac:dyDescent="0.25">
      <c r="I10214" s="111"/>
      <c r="J10214" s="111"/>
      <c r="K10214" s="111"/>
      <c r="L10214" s="111"/>
      <c r="M10214" s="111"/>
      <c r="N10214" s="111"/>
      <c r="O10214" s="112"/>
      <c r="AF10214" s="109"/>
      <c r="AG10214" s="109"/>
      <c r="AH10214" s="109"/>
      <c r="AN10214" s="109"/>
      <c r="AO10214" s="109"/>
      <c r="AP10214" s="109"/>
      <c r="BF10214" s="305"/>
      <c r="BG10214" s="305"/>
      <c r="BJ10214" s="344"/>
      <c r="BK10214" s="344"/>
      <c r="BS10214" s="305"/>
      <c r="BT10214" s="305"/>
      <c r="BU10214" s="305"/>
      <c r="BV10214" s="305"/>
      <c r="BW10214" s="305"/>
      <c r="BX10214" s="305"/>
      <c r="BY10214" s="305"/>
      <c r="BZ10214" s="305"/>
      <c r="CA10214" s="305"/>
      <c r="CE10214" s="110"/>
    </row>
    <row r="10215" spans="9:83" s="108" customFormat="1" x14ac:dyDescent="0.25">
      <c r="I10215" s="111"/>
      <c r="J10215" s="111"/>
      <c r="K10215" s="111"/>
      <c r="L10215" s="111"/>
      <c r="M10215" s="111"/>
      <c r="N10215" s="111"/>
      <c r="O10215" s="112"/>
      <c r="AF10215" s="109"/>
      <c r="AG10215" s="109"/>
      <c r="AH10215" s="109"/>
      <c r="AN10215" s="109"/>
      <c r="AO10215" s="109"/>
      <c r="AP10215" s="109"/>
      <c r="BF10215" s="305"/>
      <c r="BG10215" s="305"/>
      <c r="BJ10215" s="344"/>
      <c r="BK10215" s="344"/>
      <c r="BS10215" s="305"/>
      <c r="BT10215" s="305"/>
      <c r="BU10215" s="305"/>
      <c r="BV10215" s="305"/>
      <c r="BW10215" s="305"/>
      <c r="BX10215" s="305"/>
      <c r="BY10215" s="305"/>
      <c r="BZ10215" s="305"/>
      <c r="CA10215" s="305"/>
      <c r="CE10215" s="110"/>
    </row>
    <row r="10216" spans="9:83" s="108" customFormat="1" x14ac:dyDescent="0.25">
      <c r="I10216" s="111"/>
      <c r="J10216" s="111"/>
      <c r="K10216" s="111"/>
      <c r="L10216" s="111"/>
      <c r="M10216" s="111"/>
      <c r="N10216" s="111"/>
      <c r="O10216" s="112"/>
      <c r="AF10216" s="109"/>
      <c r="AG10216" s="109"/>
      <c r="AH10216" s="109"/>
      <c r="AN10216" s="109"/>
      <c r="AO10216" s="109"/>
      <c r="AP10216" s="109"/>
      <c r="BF10216" s="305"/>
      <c r="BG10216" s="305"/>
      <c r="BJ10216" s="344"/>
      <c r="BK10216" s="344"/>
      <c r="BS10216" s="305"/>
      <c r="BT10216" s="305"/>
      <c r="BU10216" s="305"/>
      <c r="BV10216" s="305"/>
      <c r="BW10216" s="305"/>
      <c r="BX10216" s="305"/>
      <c r="BY10216" s="305"/>
      <c r="BZ10216" s="305"/>
      <c r="CA10216" s="305"/>
      <c r="CE10216" s="110"/>
    </row>
    <row r="10217" spans="9:83" s="108" customFormat="1" x14ac:dyDescent="0.25">
      <c r="I10217" s="111"/>
      <c r="J10217" s="111"/>
      <c r="K10217" s="111"/>
      <c r="L10217" s="111"/>
      <c r="M10217" s="111"/>
      <c r="N10217" s="111"/>
      <c r="O10217" s="112"/>
      <c r="AF10217" s="109"/>
      <c r="AG10217" s="109"/>
      <c r="AH10217" s="109"/>
      <c r="AN10217" s="109"/>
      <c r="AO10217" s="109"/>
      <c r="AP10217" s="109"/>
      <c r="BF10217" s="305"/>
      <c r="BG10217" s="305"/>
      <c r="BJ10217" s="344"/>
      <c r="BK10217" s="344"/>
      <c r="BS10217" s="305"/>
      <c r="BT10217" s="305"/>
      <c r="BU10217" s="305"/>
      <c r="BV10217" s="305"/>
      <c r="BW10217" s="305"/>
      <c r="BX10217" s="305"/>
      <c r="BY10217" s="305"/>
      <c r="BZ10217" s="305"/>
      <c r="CA10217" s="305"/>
      <c r="CE10217" s="110"/>
    </row>
    <row r="10218" spans="9:83" s="108" customFormat="1" x14ac:dyDescent="0.25">
      <c r="I10218" s="111"/>
      <c r="J10218" s="111"/>
      <c r="K10218" s="111"/>
      <c r="L10218" s="111"/>
      <c r="M10218" s="111"/>
      <c r="N10218" s="111"/>
      <c r="O10218" s="112"/>
      <c r="AF10218" s="109"/>
      <c r="AG10218" s="109"/>
      <c r="AH10218" s="109"/>
      <c r="AN10218" s="109"/>
      <c r="AO10218" s="109"/>
      <c r="AP10218" s="109"/>
      <c r="BF10218" s="305"/>
      <c r="BG10218" s="305"/>
      <c r="BJ10218" s="344"/>
      <c r="BK10218" s="344"/>
      <c r="BS10218" s="305"/>
      <c r="BT10218" s="305"/>
      <c r="BU10218" s="305"/>
      <c r="BV10218" s="305"/>
      <c r="BW10218" s="305"/>
      <c r="BX10218" s="305"/>
      <c r="BY10218" s="305"/>
      <c r="BZ10218" s="305"/>
      <c r="CA10218" s="305"/>
      <c r="CE10218" s="110"/>
    </row>
    <row r="10219" spans="9:83" s="108" customFormat="1" x14ac:dyDescent="0.25">
      <c r="I10219" s="111"/>
      <c r="J10219" s="111"/>
      <c r="K10219" s="111"/>
      <c r="L10219" s="111"/>
      <c r="M10219" s="111"/>
      <c r="N10219" s="111"/>
      <c r="O10219" s="112"/>
      <c r="AF10219" s="109"/>
      <c r="AG10219" s="109"/>
      <c r="AH10219" s="109"/>
      <c r="AN10219" s="109"/>
      <c r="AO10219" s="109"/>
      <c r="AP10219" s="109"/>
      <c r="BF10219" s="305"/>
      <c r="BG10219" s="305"/>
      <c r="BJ10219" s="344"/>
      <c r="BK10219" s="344"/>
      <c r="BS10219" s="305"/>
      <c r="BT10219" s="305"/>
      <c r="BU10219" s="305"/>
      <c r="BV10219" s="305"/>
      <c r="BW10219" s="305"/>
      <c r="BX10219" s="305"/>
      <c r="BY10219" s="305"/>
      <c r="BZ10219" s="305"/>
      <c r="CA10219" s="305"/>
      <c r="CE10219" s="110"/>
    </row>
    <row r="10220" spans="9:83" s="108" customFormat="1" x14ac:dyDescent="0.25">
      <c r="I10220" s="111"/>
      <c r="J10220" s="111"/>
      <c r="K10220" s="111"/>
      <c r="L10220" s="111"/>
      <c r="M10220" s="111"/>
      <c r="N10220" s="111"/>
      <c r="O10220" s="112"/>
      <c r="AF10220" s="109"/>
      <c r="AG10220" s="109"/>
      <c r="AH10220" s="109"/>
      <c r="AN10220" s="109"/>
      <c r="AO10220" s="109"/>
      <c r="AP10220" s="109"/>
      <c r="BF10220" s="305"/>
      <c r="BG10220" s="305"/>
      <c r="BJ10220" s="344"/>
      <c r="BK10220" s="344"/>
      <c r="BS10220" s="305"/>
      <c r="BT10220" s="305"/>
      <c r="BU10220" s="305"/>
      <c r="BV10220" s="305"/>
      <c r="BW10220" s="305"/>
      <c r="BX10220" s="305"/>
      <c r="BY10220" s="305"/>
      <c r="BZ10220" s="305"/>
      <c r="CA10220" s="305"/>
      <c r="CE10220" s="110"/>
    </row>
    <row r="10221" spans="9:83" s="108" customFormat="1" x14ac:dyDescent="0.25">
      <c r="I10221" s="111"/>
      <c r="J10221" s="111"/>
      <c r="K10221" s="111"/>
      <c r="L10221" s="111"/>
      <c r="M10221" s="111"/>
      <c r="N10221" s="111"/>
      <c r="O10221" s="112"/>
      <c r="AF10221" s="109"/>
      <c r="AG10221" s="109"/>
      <c r="AH10221" s="109"/>
      <c r="AN10221" s="109"/>
      <c r="AO10221" s="109"/>
      <c r="AP10221" s="109"/>
      <c r="BF10221" s="305"/>
      <c r="BG10221" s="305"/>
      <c r="BJ10221" s="344"/>
      <c r="BK10221" s="344"/>
      <c r="BS10221" s="305"/>
      <c r="BT10221" s="305"/>
      <c r="BU10221" s="305"/>
      <c r="BV10221" s="305"/>
      <c r="BW10221" s="305"/>
      <c r="BX10221" s="305"/>
      <c r="BY10221" s="305"/>
      <c r="BZ10221" s="305"/>
      <c r="CA10221" s="305"/>
      <c r="CE10221" s="110"/>
    </row>
    <row r="10222" spans="9:83" s="108" customFormat="1" x14ac:dyDescent="0.25">
      <c r="I10222" s="111"/>
      <c r="J10222" s="111"/>
      <c r="K10222" s="111"/>
      <c r="L10222" s="111"/>
      <c r="M10222" s="111"/>
      <c r="N10222" s="111"/>
      <c r="O10222" s="112"/>
      <c r="AF10222" s="109"/>
      <c r="AG10222" s="109"/>
      <c r="AH10222" s="109"/>
      <c r="AN10222" s="109"/>
      <c r="AO10222" s="109"/>
      <c r="AP10222" s="109"/>
      <c r="BF10222" s="305"/>
      <c r="BG10222" s="305"/>
      <c r="BJ10222" s="344"/>
      <c r="BK10222" s="344"/>
      <c r="BS10222" s="305"/>
      <c r="BT10222" s="305"/>
      <c r="BU10222" s="305"/>
      <c r="BV10222" s="305"/>
      <c r="BW10222" s="305"/>
      <c r="BX10222" s="305"/>
      <c r="BY10222" s="305"/>
      <c r="BZ10222" s="305"/>
      <c r="CA10222" s="305"/>
      <c r="CE10222" s="110"/>
    </row>
    <row r="10223" spans="9:83" s="108" customFormat="1" x14ac:dyDescent="0.25">
      <c r="I10223" s="111"/>
      <c r="J10223" s="111"/>
      <c r="K10223" s="111"/>
      <c r="L10223" s="111"/>
      <c r="M10223" s="111"/>
      <c r="N10223" s="111"/>
      <c r="O10223" s="112"/>
      <c r="AF10223" s="109"/>
      <c r="AG10223" s="109"/>
      <c r="AH10223" s="109"/>
      <c r="AN10223" s="109"/>
      <c r="AO10223" s="109"/>
      <c r="AP10223" s="109"/>
      <c r="BF10223" s="305"/>
      <c r="BG10223" s="305"/>
      <c r="BJ10223" s="344"/>
      <c r="BK10223" s="344"/>
      <c r="BS10223" s="305"/>
      <c r="BT10223" s="305"/>
      <c r="BU10223" s="305"/>
      <c r="BV10223" s="305"/>
      <c r="BW10223" s="305"/>
      <c r="BX10223" s="305"/>
      <c r="BY10223" s="305"/>
      <c r="BZ10223" s="305"/>
      <c r="CA10223" s="305"/>
      <c r="CE10223" s="110"/>
    </row>
    <row r="10224" spans="9:83" s="108" customFormat="1" x14ac:dyDescent="0.25">
      <c r="I10224" s="111"/>
      <c r="J10224" s="111"/>
      <c r="K10224" s="111"/>
      <c r="L10224" s="111"/>
      <c r="M10224" s="111"/>
      <c r="N10224" s="111"/>
      <c r="O10224" s="112"/>
      <c r="AF10224" s="109"/>
      <c r="AG10224" s="109"/>
      <c r="AH10224" s="109"/>
      <c r="AN10224" s="109"/>
      <c r="AO10224" s="109"/>
      <c r="AP10224" s="109"/>
      <c r="BF10224" s="305"/>
      <c r="BG10224" s="305"/>
      <c r="BJ10224" s="344"/>
      <c r="BK10224" s="344"/>
      <c r="BS10224" s="305"/>
      <c r="BT10224" s="305"/>
      <c r="BU10224" s="305"/>
      <c r="BV10224" s="305"/>
      <c r="BW10224" s="305"/>
      <c r="BX10224" s="305"/>
      <c r="BY10224" s="305"/>
      <c r="BZ10224" s="305"/>
      <c r="CA10224" s="305"/>
      <c r="CE10224" s="110"/>
    </row>
    <row r="10225" spans="9:83" s="108" customFormat="1" x14ac:dyDescent="0.25">
      <c r="I10225" s="111"/>
      <c r="J10225" s="111"/>
      <c r="K10225" s="111"/>
      <c r="L10225" s="111"/>
      <c r="M10225" s="111"/>
      <c r="N10225" s="111"/>
      <c r="O10225" s="112"/>
      <c r="AF10225" s="109"/>
      <c r="AG10225" s="109"/>
      <c r="AH10225" s="109"/>
      <c r="AN10225" s="109"/>
      <c r="AO10225" s="109"/>
      <c r="AP10225" s="109"/>
      <c r="BF10225" s="305"/>
      <c r="BG10225" s="305"/>
      <c r="BJ10225" s="344"/>
      <c r="BK10225" s="344"/>
      <c r="BS10225" s="305"/>
      <c r="BT10225" s="305"/>
      <c r="BU10225" s="305"/>
      <c r="BV10225" s="305"/>
      <c r="BW10225" s="305"/>
      <c r="BX10225" s="305"/>
      <c r="BY10225" s="305"/>
      <c r="BZ10225" s="305"/>
      <c r="CA10225" s="305"/>
      <c r="CE10225" s="110"/>
    </row>
    <row r="10226" spans="9:83" s="108" customFormat="1" x14ac:dyDescent="0.25">
      <c r="I10226" s="111"/>
      <c r="J10226" s="111"/>
      <c r="K10226" s="111"/>
      <c r="L10226" s="111"/>
      <c r="M10226" s="111"/>
      <c r="N10226" s="111"/>
      <c r="O10226" s="112"/>
      <c r="AF10226" s="109"/>
      <c r="AG10226" s="109"/>
      <c r="AH10226" s="109"/>
      <c r="AN10226" s="109"/>
      <c r="AO10226" s="109"/>
      <c r="AP10226" s="109"/>
      <c r="BF10226" s="305"/>
      <c r="BG10226" s="305"/>
      <c r="BJ10226" s="344"/>
      <c r="BK10226" s="344"/>
      <c r="BS10226" s="305"/>
      <c r="BT10226" s="305"/>
      <c r="BU10226" s="305"/>
      <c r="BV10226" s="305"/>
      <c r="BW10226" s="305"/>
      <c r="BX10226" s="305"/>
      <c r="BY10226" s="305"/>
      <c r="BZ10226" s="305"/>
      <c r="CA10226" s="305"/>
      <c r="CE10226" s="110"/>
    </row>
    <row r="10227" spans="9:83" s="108" customFormat="1" x14ac:dyDescent="0.25">
      <c r="I10227" s="111"/>
      <c r="J10227" s="111"/>
      <c r="K10227" s="111"/>
      <c r="L10227" s="111"/>
      <c r="M10227" s="111"/>
      <c r="N10227" s="111"/>
      <c r="O10227" s="112"/>
      <c r="AF10227" s="109"/>
      <c r="AG10227" s="109"/>
      <c r="AH10227" s="109"/>
      <c r="AN10227" s="109"/>
      <c r="AO10227" s="109"/>
      <c r="AP10227" s="109"/>
      <c r="BF10227" s="305"/>
      <c r="BG10227" s="305"/>
      <c r="BJ10227" s="344"/>
      <c r="BK10227" s="344"/>
      <c r="BS10227" s="305"/>
      <c r="BT10227" s="305"/>
      <c r="BU10227" s="305"/>
      <c r="BV10227" s="305"/>
      <c r="BW10227" s="305"/>
      <c r="BX10227" s="305"/>
      <c r="BY10227" s="305"/>
      <c r="BZ10227" s="305"/>
      <c r="CA10227" s="305"/>
      <c r="CE10227" s="110"/>
    </row>
    <row r="10228" spans="9:83" s="108" customFormat="1" x14ac:dyDescent="0.25">
      <c r="I10228" s="111"/>
      <c r="J10228" s="111"/>
      <c r="K10228" s="111"/>
      <c r="L10228" s="111"/>
      <c r="M10228" s="111"/>
      <c r="N10228" s="111"/>
      <c r="O10228" s="112"/>
      <c r="AF10228" s="109"/>
      <c r="AG10228" s="109"/>
      <c r="AH10228" s="109"/>
      <c r="AN10228" s="109"/>
      <c r="AO10228" s="109"/>
      <c r="AP10228" s="109"/>
      <c r="BF10228" s="305"/>
      <c r="BG10228" s="305"/>
      <c r="BJ10228" s="344"/>
      <c r="BK10228" s="344"/>
      <c r="BS10228" s="305"/>
      <c r="BT10228" s="305"/>
      <c r="BU10228" s="305"/>
      <c r="BV10228" s="305"/>
      <c r="BW10228" s="305"/>
      <c r="BX10228" s="305"/>
      <c r="BY10228" s="305"/>
      <c r="BZ10228" s="305"/>
      <c r="CA10228" s="305"/>
      <c r="CE10228" s="110"/>
    </row>
    <row r="10229" spans="9:83" s="108" customFormat="1" x14ac:dyDescent="0.25">
      <c r="I10229" s="111"/>
      <c r="J10229" s="111"/>
      <c r="K10229" s="111"/>
      <c r="L10229" s="111"/>
      <c r="M10229" s="111"/>
      <c r="N10229" s="111"/>
      <c r="O10229" s="112"/>
      <c r="AF10229" s="109"/>
      <c r="AG10229" s="109"/>
      <c r="AH10229" s="109"/>
      <c r="AN10229" s="109"/>
      <c r="AO10229" s="109"/>
      <c r="AP10229" s="109"/>
      <c r="BF10229" s="305"/>
      <c r="BG10229" s="305"/>
      <c r="BJ10229" s="344"/>
      <c r="BK10229" s="344"/>
      <c r="BS10229" s="305"/>
      <c r="BT10229" s="305"/>
      <c r="BU10229" s="305"/>
      <c r="BV10229" s="305"/>
      <c r="BW10229" s="305"/>
      <c r="BX10229" s="305"/>
      <c r="BY10229" s="305"/>
      <c r="BZ10229" s="305"/>
      <c r="CA10229" s="305"/>
      <c r="CE10229" s="110"/>
    </row>
    <row r="10230" spans="9:83" s="108" customFormat="1" x14ac:dyDescent="0.25">
      <c r="I10230" s="111"/>
      <c r="J10230" s="111"/>
      <c r="K10230" s="111"/>
      <c r="L10230" s="111"/>
      <c r="M10230" s="111"/>
      <c r="N10230" s="111"/>
      <c r="O10230" s="112"/>
      <c r="AF10230" s="109"/>
      <c r="AG10230" s="109"/>
      <c r="AH10230" s="109"/>
      <c r="AN10230" s="109"/>
      <c r="AO10230" s="109"/>
      <c r="AP10230" s="109"/>
      <c r="BF10230" s="305"/>
      <c r="BG10230" s="305"/>
      <c r="BJ10230" s="344"/>
      <c r="BK10230" s="344"/>
      <c r="BS10230" s="305"/>
      <c r="BT10230" s="305"/>
      <c r="BU10230" s="305"/>
      <c r="BV10230" s="305"/>
      <c r="BW10230" s="305"/>
      <c r="BX10230" s="305"/>
      <c r="BY10230" s="305"/>
      <c r="BZ10230" s="305"/>
      <c r="CA10230" s="305"/>
      <c r="CE10230" s="110"/>
    </row>
    <row r="10231" spans="9:83" s="108" customFormat="1" x14ac:dyDescent="0.25">
      <c r="I10231" s="111"/>
      <c r="J10231" s="111"/>
      <c r="K10231" s="111"/>
      <c r="L10231" s="111"/>
      <c r="M10231" s="111"/>
      <c r="N10231" s="111"/>
      <c r="O10231" s="112"/>
      <c r="AF10231" s="109"/>
      <c r="AG10231" s="109"/>
      <c r="AH10231" s="109"/>
      <c r="AN10231" s="109"/>
      <c r="AO10231" s="109"/>
      <c r="AP10231" s="109"/>
      <c r="BF10231" s="305"/>
      <c r="BG10231" s="305"/>
      <c r="BJ10231" s="344"/>
      <c r="BK10231" s="344"/>
      <c r="BS10231" s="305"/>
      <c r="BT10231" s="305"/>
      <c r="BU10231" s="305"/>
      <c r="BV10231" s="305"/>
      <c r="BW10231" s="305"/>
      <c r="BX10231" s="305"/>
      <c r="BY10231" s="305"/>
      <c r="BZ10231" s="305"/>
      <c r="CA10231" s="305"/>
      <c r="CE10231" s="110"/>
    </row>
    <row r="10232" spans="9:83" s="108" customFormat="1" x14ac:dyDescent="0.25">
      <c r="I10232" s="111"/>
      <c r="J10232" s="111"/>
      <c r="K10232" s="111"/>
      <c r="L10232" s="111"/>
      <c r="M10232" s="111"/>
      <c r="N10232" s="111"/>
      <c r="O10232" s="112"/>
      <c r="AF10232" s="109"/>
      <c r="AG10232" s="109"/>
      <c r="AH10232" s="109"/>
      <c r="AN10232" s="109"/>
      <c r="AO10232" s="109"/>
      <c r="AP10232" s="109"/>
      <c r="BF10232" s="305"/>
      <c r="BG10232" s="305"/>
      <c r="BJ10232" s="344"/>
      <c r="BK10232" s="344"/>
      <c r="BS10232" s="305"/>
      <c r="BT10232" s="305"/>
      <c r="BU10232" s="305"/>
      <c r="BV10232" s="305"/>
      <c r="BW10232" s="305"/>
      <c r="BX10232" s="305"/>
      <c r="BY10232" s="305"/>
      <c r="BZ10232" s="305"/>
      <c r="CA10232" s="305"/>
      <c r="CE10232" s="110"/>
    </row>
    <row r="10233" spans="9:83" s="108" customFormat="1" x14ac:dyDescent="0.25">
      <c r="I10233" s="111"/>
      <c r="J10233" s="111"/>
      <c r="K10233" s="111"/>
      <c r="L10233" s="111"/>
      <c r="M10233" s="111"/>
      <c r="N10233" s="111"/>
      <c r="O10233" s="112"/>
      <c r="AF10233" s="109"/>
      <c r="AG10233" s="109"/>
      <c r="AH10233" s="109"/>
      <c r="AN10233" s="109"/>
      <c r="AO10233" s="109"/>
      <c r="AP10233" s="109"/>
      <c r="BF10233" s="305"/>
      <c r="BG10233" s="305"/>
      <c r="BJ10233" s="344"/>
      <c r="BK10233" s="344"/>
      <c r="BS10233" s="305"/>
      <c r="BT10233" s="305"/>
      <c r="BU10233" s="305"/>
      <c r="BV10233" s="305"/>
      <c r="BW10233" s="305"/>
      <c r="BX10233" s="305"/>
      <c r="BY10233" s="305"/>
      <c r="BZ10233" s="305"/>
      <c r="CA10233" s="305"/>
      <c r="CE10233" s="110"/>
    </row>
    <row r="10234" spans="9:83" s="108" customFormat="1" x14ac:dyDescent="0.25">
      <c r="I10234" s="111"/>
      <c r="J10234" s="111"/>
      <c r="K10234" s="111"/>
      <c r="L10234" s="111"/>
      <c r="M10234" s="111"/>
      <c r="N10234" s="111"/>
      <c r="O10234" s="112"/>
      <c r="AF10234" s="109"/>
      <c r="AG10234" s="109"/>
      <c r="AH10234" s="109"/>
      <c r="AN10234" s="109"/>
      <c r="AO10234" s="109"/>
      <c r="AP10234" s="109"/>
      <c r="BF10234" s="305"/>
      <c r="BG10234" s="305"/>
      <c r="BJ10234" s="344"/>
      <c r="BK10234" s="344"/>
      <c r="BS10234" s="305"/>
      <c r="BT10234" s="305"/>
      <c r="BU10234" s="305"/>
      <c r="BV10234" s="305"/>
      <c r="BW10234" s="305"/>
      <c r="BX10234" s="305"/>
      <c r="BY10234" s="305"/>
      <c r="BZ10234" s="305"/>
      <c r="CA10234" s="305"/>
      <c r="CE10234" s="110"/>
    </row>
    <row r="10235" spans="9:83" s="108" customFormat="1" x14ac:dyDescent="0.25">
      <c r="I10235" s="111"/>
      <c r="J10235" s="111"/>
      <c r="K10235" s="111"/>
      <c r="L10235" s="111"/>
      <c r="M10235" s="111"/>
      <c r="N10235" s="111"/>
      <c r="O10235" s="112"/>
      <c r="AF10235" s="109"/>
      <c r="AG10235" s="109"/>
      <c r="AH10235" s="109"/>
      <c r="AN10235" s="109"/>
      <c r="AO10235" s="109"/>
      <c r="AP10235" s="109"/>
      <c r="BF10235" s="305"/>
      <c r="BG10235" s="305"/>
      <c r="BJ10235" s="344"/>
      <c r="BK10235" s="344"/>
      <c r="BS10235" s="305"/>
      <c r="BT10235" s="305"/>
      <c r="BU10235" s="305"/>
      <c r="BV10235" s="305"/>
      <c r="BW10235" s="305"/>
      <c r="BX10235" s="305"/>
      <c r="BY10235" s="305"/>
      <c r="BZ10235" s="305"/>
      <c r="CA10235" s="305"/>
      <c r="CE10235" s="110"/>
    </row>
    <row r="10236" spans="9:83" s="108" customFormat="1" x14ac:dyDescent="0.25">
      <c r="I10236" s="111"/>
      <c r="J10236" s="111"/>
      <c r="K10236" s="111"/>
      <c r="L10236" s="111"/>
      <c r="M10236" s="111"/>
      <c r="N10236" s="111"/>
      <c r="O10236" s="112"/>
      <c r="AF10236" s="109"/>
      <c r="AG10236" s="109"/>
      <c r="AH10236" s="109"/>
      <c r="AN10236" s="109"/>
      <c r="AO10236" s="109"/>
      <c r="AP10236" s="109"/>
      <c r="BF10236" s="305"/>
      <c r="BG10236" s="305"/>
      <c r="BJ10236" s="344"/>
      <c r="BK10236" s="344"/>
      <c r="BS10236" s="305"/>
      <c r="BT10236" s="305"/>
      <c r="BU10236" s="305"/>
      <c r="BV10236" s="305"/>
      <c r="BW10236" s="305"/>
      <c r="BX10236" s="305"/>
      <c r="BY10236" s="305"/>
      <c r="BZ10236" s="305"/>
      <c r="CA10236" s="305"/>
      <c r="CE10236" s="110"/>
    </row>
    <row r="10237" spans="9:83" s="108" customFormat="1" x14ac:dyDescent="0.25">
      <c r="I10237" s="111"/>
      <c r="J10237" s="111"/>
      <c r="K10237" s="111"/>
      <c r="L10237" s="111"/>
      <c r="M10237" s="111"/>
      <c r="N10237" s="111"/>
      <c r="O10237" s="112"/>
      <c r="AF10237" s="109"/>
      <c r="AG10237" s="109"/>
      <c r="AH10237" s="109"/>
      <c r="AN10237" s="109"/>
      <c r="AO10237" s="109"/>
      <c r="AP10237" s="109"/>
      <c r="BF10237" s="305"/>
      <c r="BG10237" s="305"/>
      <c r="BJ10237" s="344"/>
      <c r="BK10237" s="344"/>
      <c r="BS10237" s="305"/>
      <c r="BT10237" s="305"/>
      <c r="BU10237" s="305"/>
      <c r="BV10237" s="305"/>
      <c r="BW10237" s="305"/>
      <c r="BX10237" s="305"/>
      <c r="BY10237" s="305"/>
      <c r="BZ10237" s="305"/>
      <c r="CA10237" s="305"/>
      <c r="CE10237" s="110"/>
    </row>
    <row r="10238" spans="9:83" s="108" customFormat="1" x14ac:dyDescent="0.25">
      <c r="I10238" s="111"/>
      <c r="J10238" s="111"/>
      <c r="K10238" s="111"/>
      <c r="L10238" s="111"/>
      <c r="M10238" s="111"/>
      <c r="N10238" s="111"/>
      <c r="O10238" s="112"/>
      <c r="AF10238" s="109"/>
      <c r="AG10238" s="109"/>
      <c r="AH10238" s="109"/>
      <c r="AN10238" s="109"/>
      <c r="AO10238" s="109"/>
      <c r="AP10238" s="109"/>
      <c r="BF10238" s="305"/>
      <c r="BG10238" s="305"/>
      <c r="BJ10238" s="344"/>
      <c r="BK10238" s="344"/>
      <c r="BS10238" s="305"/>
      <c r="BT10238" s="305"/>
      <c r="BU10238" s="305"/>
      <c r="BV10238" s="305"/>
      <c r="BW10238" s="305"/>
      <c r="BX10238" s="305"/>
      <c r="BY10238" s="305"/>
      <c r="BZ10238" s="305"/>
      <c r="CA10238" s="305"/>
      <c r="CE10238" s="110"/>
    </row>
    <row r="10239" spans="9:83" s="108" customFormat="1" x14ac:dyDescent="0.25">
      <c r="I10239" s="111"/>
      <c r="J10239" s="111"/>
      <c r="K10239" s="111"/>
      <c r="L10239" s="111"/>
      <c r="M10239" s="111"/>
      <c r="N10239" s="111"/>
      <c r="O10239" s="112"/>
      <c r="AF10239" s="109"/>
      <c r="AG10239" s="109"/>
      <c r="AH10239" s="109"/>
      <c r="AN10239" s="109"/>
      <c r="AO10239" s="109"/>
      <c r="AP10239" s="109"/>
      <c r="BF10239" s="305"/>
      <c r="BG10239" s="305"/>
      <c r="BJ10239" s="344"/>
      <c r="BK10239" s="344"/>
      <c r="BS10239" s="305"/>
      <c r="BT10239" s="305"/>
      <c r="BU10239" s="305"/>
      <c r="BV10239" s="305"/>
      <c r="BW10239" s="305"/>
      <c r="BX10239" s="305"/>
      <c r="BY10239" s="305"/>
      <c r="BZ10239" s="305"/>
      <c r="CA10239" s="305"/>
      <c r="CE10239" s="110"/>
    </row>
    <row r="10240" spans="9:83" s="108" customFormat="1" x14ac:dyDescent="0.25">
      <c r="I10240" s="111"/>
      <c r="J10240" s="111"/>
      <c r="K10240" s="111"/>
      <c r="L10240" s="111"/>
      <c r="M10240" s="111"/>
      <c r="N10240" s="111"/>
      <c r="O10240" s="112"/>
      <c r="AF10240" s="109"/>
      <c r="AG10240" s="109"/>
      <c r="AH10240" s="109"/>
      <c r="AN10240" s="109"/>
      <c r="AO10240" s="109"/>
      <c r="AP10240" s="109"/>
      <c r="BF10240" s="305"/>
      <c r="BG10240" s="305"/>
      <c r="BJ10240" s="344"/>
      <c r="BK10240" s="344"/>
      <c r="BS10240" s="305"/>
      <c r="BT10240" s="305"/>
      <c r="BU10240" s="305"/>
      <c r="BV10240" s="305"/>
      <c r="BW10240" s="305"/>
      <c r="BX10240" s="305"/>
      <c r="BY10240" s="305"/>
      <c r="BZ10240" s="305"/>
      <c r="CA10240" s="305"/>
      <c r="CE10240" s="110"/>
    </row>
    <row r="10241" spans="9:83" s="108" customFormat="1" x14ac:dyDescent="0.25">
      <c r="I10241" s="111"/>
      <c r="J10241" s="111"/>
      <c r="K10241" s="111"/>
      <c r="L10241" s="111"/>
      <c r="M10241" s="111"/>
      <c r="N10241" s="111"/>
      <c r="O10241" s="112"/>
      <c r="AF10241" s="109"/>
      <c r="AG10241" s="109"/>
      <c r="AH10241" s="109"/>
      <c r="AN10241" s="109"/>
      <c r="AO10241" s="109"/>
      <c r="AP10241" s="109"/>
      <c r="BF10241" s="305"/>
      <c r="BG10241" s="305"/>
      <c r="BJ10241" s="344"/>
      <c r="BK10241" s="344"/>
      <c r="BS10241" s="305"/>
      <c r="BT10241" s="305"/>
      <c r="BU10241" s="305"/>
      <c r="BV10241" s="305"/>
      <c r="BW10241" s="305"/>
      <c r="BX10241" s="305"/>
      <c r="BY10241" s="305"/>
      <c r="BZ10241" s="305"/>
      <c r="CA10241" s="305"/>
      <c r="CE10241" s="110"/>
    </row>
    <row r="10242" spans="9:83" s="108" customFormat="1" x14ac:dyDescent="0.25">
      <c r="I10242" s="111"/>
      <c r="J10242" s="111"/>
      <c r="K10242" s="111"/>
      <c r="L10242" s="111"/>
      <c r="M10242" s="111"/>
      <c r="N10242" s="111"/>
      <c r="O10242" s="112"/>
      <c r="AF10242" s="109"/>
      <c r="AG10242" s="109"/>
      <c r="AH10242" s="109"/>
      <c r="AN10242" s="109"/>
      <c r="AO10242" s="109"/>
      <c r="AP10242" s="109"/>
      <c r="BF10242" s="305"/>
      <c r="BG10242" s="305"/>
      <c r="BJ10242" s="344"/>
      <c r="BK10242" s="344"/>
      <c r="BS10242" s="305"/>
      <c r="BT10242" s="305"/>
      <c r="BU10242" s="305"/>
      <c r="BV10242" s="305"/>
      <c r="BW10242" s="305"/>
      <c r="BX10242" s="305"/>
      <c r="BY10242" s="305"/>
      <c r="BZ10242" s="305"/>
      <c r="CA10242" s="305"/>
      <c r="CE10242" s="110"/>
    </row>
    <row r="10243" spans="9:83" s="108" customFormat="1" x14ac:dyDescent="0.25">
      <c r="I10243" s="111"/>
      <c r="J10243" s="111"/>
      <c r="K10243" s="111"/>
      <c r="L10243" s="111"/>
      <c r="M10243" s="111"/>
      <c r="N10243" s="111"/>
      <c r="O10243" s="112"/>
      <c r="AF10243" s="109"/>
      <c r="AG10243" s="109"/>
      <c r="AH10243" s="109"/>
      <c r="AN10243" s="109"/>
      <c r="AO10243" s="109"/>
      <c r="AP10243" s="109"/>
      <c r="BF10243" s="305"/>
      <c r="BG10243" s="305"/>
      <c r="BJ10243" s="344"/>
      <c r="BK10243" s="344"/>
      <c r="BS10243" s="305"/>
      <c r="BT10243" s="305"/>
      <c r="BU10243" s="305"/>
      <c r="BV10243" s="305"/>
      <c r="BW10243" s="305"/>
      <c r="BX10243" s="305"/>
      <c r="BY10243" s="305"/>
      <c r="BZ10243" s="305"/>
      <c r="CA10243" s="305"/>
      <c r="CE10243" s="110"/>
    </row>
    <row r="10244" spans="9:83" s="108" customFormat="1" x14ac:dyDescent="0.25">
      <c r="I10244" s="111"/>
      <c r="J10244" s="111"/>
      <c r="K10244" s="111"/>
      <c r="L10244" s="111"/>
      <c r="M10244" s="111"/>
      <c r="N10244" s="111"/>
      <c r="O10244" s="112"/>
      <c r="AF10244" s="109"/>
      <c r="AG10244" s="109"/>
      <c r="AH10244" s="109"/>
      <c r="AN10244" s="109"/>
      <c r="AO10244" s="109"/>
      <c r="AP10244" s="109"/>
      <c r="BF10244" s="305"/>
      <c r="BG10244" s="305"/>
      <c r="BJ10244" s="344"/>
      <c r="BK10244" s="344"/>
      <c r="BS10244" s="305"/>
      <c r="BT10244" s="305"/>
      <c r="BU10244" s="305"/>
      <c r="BV10244" s="305"/>
      <c r="BW10244" s="305"/>
      <c r="BX10244" s="305"/>
      <c r="BY10244" s="305"/>
      <c r="BZ10244" s="305"/>
      <c r="CA10244" s="305"/>
      <c r="CE10244" s="110"/>
    </row>
    <row r="10245" spans="9:83" s="108" customFormat="1" x14ac:dyDescent="0.25">
      <c r="I10245" s="111"/>
      <c r="J10245" s="111"/>
      <c r="K10245" s="111"/>
      <c r="L10245" s="111"/>
      <c r="M10245" s="111"/>
      <c r="N10245" s="111"/>
      <c r="O10245" s="112"/>
      <c r="AF10245" s="109"/>
      <c r="AG10245" s="109"/>
      <c r="AH10245" s="109"/>
      <c r="AN10245" s="109"/>
      <c r="AO10245" s="109"/>
      <c r="AP10245" s="109"/>
      <c r="BF10245" s="305"/>
      <c r="BG10245" s="305"/>
      <c r="BJ10245" s="344"/>
      <c r="BK10245" s="344"/>
      <c r="BS10245" s="305"/>
      <c r="BT10245" s="305"/>
      <c r="BU10245" s="305"/>
      <c r="BV10245" s="305"/>
      <c r="BW10245" s="305"/>
      <c r="BX10245" s="305"/>
      <c r="BY10245" s="305"/>
      <c r="BZ10245" s="305"/>
      <c r="CA10245" s="305"/>
      <c r="CE10245" s="110"/>
    </row>
    <row r="10246" spans="9:83" s="108" customFormat="1" x14ac:dyDescent="0.25">
      <c r="I10246" s="111"/>
      <c r="J10246" s="111"/>
      <c r="K10246" s="111"/>
      <c r="L10246" s="111"/>
      <c r="M10246" s="111"/>
      <c r="N10246" s="111"/>
      <c r="O10246" s="112"/>
      <c r="AF10246" s="109"/>
      <c r="AG10246" s="109"/>
      <c r="AH10246" s="109"/>
      <c r="AN10246" s="109"/>
      <c r="AO10246" s="109"/>
      <c r="AP10246" s="109"/>
      <c r="BF10246" s="305"/>
      <c r="BG10246" s="305"/>
      <c r="BJ10246" s="344"/>
      <c r="BK10246" s="344"/>
      <c r="BS10246" s="305"/>
      <c r="BT10246" s="305"/>
      <c r="BU10246" s="305"/>
      <c r="BV10246" s="305"/>
      <c r="BW10246" s="305"/>
      <c r="BX10246" s="305"/>
      <c r="BY10246" s="305"/>
      <c r="BZ10246" s="305"/>
      <c r="CA10246" s="305"/>
      <c r="CE10246" s="110"/>
    </row>
    <row r="10247" spans="9:83" s="108" customFormat="1" x14ac:dyDescent="0.25">
      <c r="I10247" s="111"/>
      <c r="J10247" s="111"/>
      <c r="K10247" s="111"/>
      <c r="L10247" s="111"/>
      <c r="M10247" s="111"/>
      <c r="N10247" s="111"/>
      <c r="O10247" s="112"/>
      <c r="AF10247" s="109"/>
      <c r="AG10247" s="109"/>
      <c r="AH10247" s="109"/>
      <c r="AN10247" s="109"/>
      <c r="AO10247" s="109"/>
      <c r="AP10247" s="109"/>
      <c r="BF10247" s="305"/>
      <c r="BG10247" s="305"/>
      <c r="BJ10247" s="344"/>
      <c r="BK10247" s="344"/>
      <c r="BS10247" s="305"/>
      <c r="BT10247" s="305"/>
      <c r="BU10247" s="305"/>
      <c r="BV10247" s="305"/>
      <c r="BW10247" s="305"/>
      <c r="BX10247" s="305"/>
      <c r="BY10247" s="305"/>
      <c r="BZ10247" s="305"/>
      <c r="CA10247" s="305"/>
      <c r="CE10247" s="110"/>
    </row>
    <row r="10248" spans="9:83" s="108" customFormat="1" x14ac:dyDescent="0.25">
      <c r="I10248" s="111"/>
      <c r="J10248" s="111"/>
      <c r="K10248" s="111"/>
      <c r="L10248" s="111"/>
      <c r="M10248" s="111"/>
      <c r="N10248" s="111"/>
      <c r="O10248" s="112"/>
      <c r="AF10248" s="109"/>
      <c r="AG10248" s="109"/>
      <c r="AH10248" s="109"/>
      <c r="AN10248" s="109"/>
      <c r="AO10248" s="109"/>
      <c r="AP10248" s="109"/>
      <c r="BF10248" s="305"/>
      <c r="BG10248" s="305"/>
      <c r="BJ10248" s="344"/>
      <c r="BK10248" s="344"/>
      <c r="BS10248" s="305"/>
      <c r="BT10248" s="305"/>
      <c r="BU10248" s="305"/>
      <c r="BV10248" s="305"/>
      <c r="BW10248" s="305"/>
      <c r="BX10248" s="305"/>
      <c r="BY10248" s="305"/>
      <c r="BZ10248" s="305"/>
      <c r="CA10248" s="305"/>
      <c r="CE10248" s="110"/>
    </row>
    <row r="10249" spans="9:83" s="108" customFormat="1" x14ac:dyDescent="0.25">
      <c r="I10249" s="111"/>
      <c r="J10249" s="111"/>
      <c r="K10249" s="111"/>
      <c r="L10249" s="111"/>
      <c r="M10249" s="111"/>
      <c r="N10249" s="111"/>
      <c r="O10249" s="112"/>
      <c r="AF10249" s="109"/>
      <c r="AG10249" s="109"/>
      <c r="AH10249" s="109"/>
      <c r="AN10249" s="109"/>
      <c r="AO10249" s="109"/>
      <c r="AP10249" s="109"/>
      <c r="BF10249" s="305"/>
      <c r="BG10249" s="305"/>
      <c r="BJ10249" s="344"/>
      <c r="BK10249" s="344"/>
      <c r="BS10249" s="305"/>
      <c r="BT10249" s="305"/>
      <c r="BU10249" s="305"/>
      <c r="BV10249" s="305"/>
      <c r="BW10249" s="305"/>
      <c r="BX10249" s="305"/>
      <c r="BY10249" s="305"/>
      <c r="BZ10249" s="305"/>
      <c r="CA10249" s="305"/>
      <c r="CE10249" s="110"/>
    </row>
    <row r="10250" spans="9:83" s="108" customFormat="1" x14ac:dyDescent="0.25">
      <c r="I10250" s="111"/>
      <c r="J10250" s="111"/>
      <c r="K10250" s="111"/>
      <c r="L10250" s="111"/>
      <c r="M10250" s="111"/>
      <c r="N10250" s="111"/>
      <c r="O10250" s="112"/>
      <c r="AF10250" s="109"/>
      <c r="AG10250" s="109"/>
      <c r="AH10250" s="109"/>
      <c r="AN10250" s="109"/>
      <c r="AO10250" s="109"/>
      <c r="AP10250" s="109"/>
      <c r="BF10250" s="305"/>
      <c r="BG10250" s="305"/>
      <c r="BJ10250" s="344"/>
      <c r="BK10250" s="344"/>
      <c r="BS10250" s="305"/>
      <c r="BT10250" s="305"/>
      <c r="BU10250" s="305"/>
      <c r="BV10250" s="305"/>
      <c r="BW10250" s="305"/>
      <c r="BX10250" s="305"/>
      <c r="BY10250" s="305"/>
      <c r="BZ10250" s="305"/>
      <c r="CA10250" s="305"/>
      <c r="CE10250" s="110"/>
    </row>
    <row r="10251" spans="9:83" s="108" customFormat="1" x14ac:dyDescent="0.25">
      <c r="I10251" s="111"/>
      <c r="J10251" s="111"/>
      <c r="K10251" s="111"/>
      <c r="L10251" s="111"/>
      <c r="M10251" s="111"/>
      <c r="N10251" s="111"/>
      <c r="O10251" s="112"/>
      <c r="AF10251" s="109"/>
      <c r="AG10251" s="109"/>
      <c r="AH10251" s="109"/>
      <c r="AN10251" s="109"/>
      <c r="AO10251" s="109"/>
      <c r="AP10251" s="109"/>
      <c r="BF10251" s="305"/>
      <c r="BG10251" s="305"/>
      <c r="BJ10251" s="344"/>
      <c r="BK10251" s="344"/>
      <c r="BS10251" s="305"/>
      <c r="BT10251" s="305"/>
      <c r="BU10251" s="305"/>
      <c r="BV10251" s="305"/>
      <c r="BW10251" s="305"/>
      <c r="BX10251" s="305"/>
      <c r="BY10251" s="305"/>
      <c r="BZ10251" s="305"/>
      <c r="CA10251" s="305"/>
      <c r="CE10251" s="110"/>
    </row>
    <row r="10252" spans="9:83" s="108" customFormat="1" x14ac:dyDescent="0.25">
      <c r="I10252" s="111"/>
      <c r="J10252" s="111"/>
      <c r="K10252" s="111"/>
      <c r="L10252" s="111"/>
      <c r="M10252" s="111"/>
      <c r="N10252" s="111"/>
      <c r="O10252" s="112"/>
      <c r="AF10252" s="109"/>
      <c r="AG10252" s="109"/>
      <c r="AH10252" s="109"/>
      <c r="AN10252" s="109"/>
      <c r="AO10252" s="109"/>
      <c r="AP10252" s="109"/>
      <c r="BF10252" s="305"/>
      <c r="BG10252" s="305"/>
      <c r="BJ10252" s="344"/>
      <c r="BK10252" s="344"/>
      <c r="BS10252" s="305"/>
      <c r="BT10252" s="305"/>
      <c r="BU10252" s="305"/>
      <c r="BV10252" s="305"/>
      <c r="BW10252" s="305"/>
      <c r="BX10252" s="305"/>
      <c r="BY10252" s="305"/>
      <c r="BZ10252" s="305"/>
      <c r="CA10252" s="305"/>
      <c r="CE10252" s="110"/>
    </row>
    <row r="10253" spans="9:83" s="108" customFormat="1" x14ac:dyDescent="0.25">
      <c r="I10253" s="111"/>
      <c r="J10253" s="111"/>
      <c r="K10253" s="111"/>
      <c r="L10253" s="111"/>
      <c r="M10253" s="111"/>
      <c r="N10253" s="111"/>
      <c r="O10253" s="112"/>
      <c r="AF10253" s="109"/>
      <c r="AG10253" s="109"/>
      <c r="AH10253" s="109"/>
      <c r="AN10253" s="109"/>
      <c r="AO10253" s="109"/>
      <c r="AP10253" s="109"/>
      <c r="BF10253" s="305"/>
      <c r="BG10253" s="305"/>
      <c r="BJ10253" s="344"/>
      <c r="BK10253" s="344"/>
      <c r="BS10253" s="305"/>
      <c r="BT10253" s="305"/>
      <c r="BU10253" s="305"/>
      <c r="BV10253" s="305"/>
      <c r="BW10253" s="305"/>
      <c r="BX10253" s="305"/>
      <c r="BY10253" s="305"/>
      <c r="BZ10253" s="305"/>
      <c r="CA10253" s="305"/>
      <c r="CE10253" s="110"/>
    </row>
    <row r="10254" spans="9:83" s="108" customFormat="1" x14ac:dyDescent="0.25">
      <c r="I10254" s="111"/>
      <c r="J10254" s="111"/>
      <c r="K10254" s="111"/>
      <c r="L10254" s="111"/>
      <c r="M10254" s="111"/>
      <c r="N10254" s="111"/>
      <c r="O10254" s="112"/>
      <c r="AF10254" s="109"/>
      <c r="AG10254" s="109"/>
      <c r="AH10254" s="109"/>
      <c r="AN10254" s="109"/>
      <c r="AO10254" s="109"/>
      <c r="AP10254" s="109"/>
      <c r="BF10254" s="305"/>
      <c r="BG10254" s="305"/>
      <c r="BJ10254" s="344"/>
      <c r="BK10254" s="344"/>
      <c r="BS10254" s="305"/>
      <c r="BT10254" s="305"/>
      <c r="BU10254" s="305"/>
      <c r="BV10254" s="305"/>
      <c r="BW10254" s="305"/>
      <c r="BX10254" s="305"/>
      <c r="BY10254" s="305"/>
      <c r="BZ10254" s="305"/>
      <c r="CA10254" s="305"/>
      <c r="CE10254" s="110"/>
    </row>
    <row r="10255" spans="9:83" s="108" customFormat="1" x14ac:dyDescent="0.25">
      <c r="I10255" s="111"/>
      <c r="J10255" s="111"/>
      <c r="K10255" s="111"/>
      <c r="L10255" s="111"/>
      <c r="M10255" s="111"/>
      <c r="N10255" s="111"/>
      <c r="O10255" s="112"/>
      <c r="AF10255" s="109"/>
      <c r="AG10255" s="109"/>
      <c r="AH10255" s="109"/>
      <c r="AN10255" s="109"/>
      <c r="AO10255" s="109"/>
      <c r="AP10255" s="109"/>
      <c r="BF10255" s="305"/>
      <c r="BG10255" s="305"/>
      <c r="BJ10255" s="344"/>
      <c r="BK10255" s="344"/>
      <c r="BS10255" s="305"/>
      <c r="BT10255" s="305"/>
      <c r="BU10255" s="305"/>
      <c r="BV10255" s="305"/>
      <c r="BW10255" s="305"/>
      <c r="BX10255" s="305"/>
      <c r="BY10255" s="305"/>
      <c r="BZ10255" s="305"/>
      <c r="CA10255" s="305"/>
      <c r="CE10255" s="110"/>
    </row>
    <row r="10256" spans="9:83" s="108" customFormat="1" x14ac:dyDescent="0.25">
      <c r="I10256" s="111"/>
      <c r="J10256" s="111"/>
      <c r="K10256" s="111"/>
      <c r="L10256" s="111"/>
      <c r="M10256" s="111"/>
      <c r="N10256" s="111"/>
      <c r="O10256" s="112"/>
      <c r="AF10256" s="109"/>
      <c r="AG10256" s="109"/>
      <c r="AH10256" s="109"/>
      <c r="AN10256" s="109"/>
      <c r="AO10256" s="109"/>
      <c r="AP10256" s="109"/>
      <c r="BF10256" s="305"/>
      <c r="BG10256" s="305"/>
      <c r="BJ10256" s="344"/>
      <c r="BK10256" s="344"/>
      <c r="BS10256" s="305"/>
      <c r="BT10256" s="305"/>
      <c r="BU10256" s="305"/>
      <c r="BV10256" s="305"/>
      <c r="BW10256" s="305"/>
      <c r="BX10256" s="305"/>
      <c r="BY10256" s="305"/>
      <c r="BZ10256" s="305"/>
      <c r="CA10256" s="305"/>
      <c r="CE10256" s="110"/>
    </row>
    <row r="10257" spans="9:83" s="108" customFormat="1" x14ac:dyDescent="0.25">
      <c r="I10257" s="111"/>
      <c r="J10257" s="111"/>
      <c r="K10257" s="111"/>
      <c r="L10257" s="111"/>
      <c r="M10257" s="111"/>
      <c r="N10257" s="111"/>
      <c r="O10257" s="112"/>
      <c r="AF10257" s="109"/>
      <c r="AG10257" s="109"/>
      <c r="AH10257" s="109"/>
      <c r="AN10257" s="109"/>
      <c r="AO10257" s="109"/>
      <c r="AP10257" s="109"/>
      <c r="BF10257" s="305"/>
      <c r="BG10257" s="305"/>
      <c r="BJ10257" s="344"/>
      <c r="BK10257" s="344"/>
      <c r="BS10257" s="305"/>
      <c r="BT10257" s="305"/>
      <c r="BU10257" s="305"/>
      <c r="BV10257" s="305"/>
      <c r="BW10257" s="305"/>
      <c r="BX10257" s="305"/>
      <c r="BY10257" s="305"/>
      <c r="BZ10257" s="305"/>
      <c r="CA10257" s="305"/>
      <c r="CE10257" s="110"/>
    </row>
    <row r="10258" spans="9:83" s="108" customFormat="1" x14ac:dyDescent="0.25">
      <c r="I10258" s="111"/>
      <c r="J10258" s="111"/>
      <c r="K10258" s="111"/>
      <c r="L10258" s="111"/>
      <c r="M10258" s="111"/>
      <c r="N10258" s="111"/>
      <c r="O10258" s="112"/>
      <c r="AF10258" s="109"/>
      <c r="AG10258" s="109"/>
      <c r="AH10258" s="109"/>
      <c r="AN10258" s="109"/>
      <c r="AO10258" s="109"/>
      <c r="AP10258" s="109"/>
      <c r="BF10258" s="305"/>
      <c r="BG10258" s="305"/>
      <c r="BJ10258" s="344"/>
      <c r="BK10258" s="344"/>
      <c r="BS10258" s="305"/>
      <c r="BT10258" s="305"/>
      <c r="BU10258" s="305"/>
      <c r="BV10258" s="305"/>
      <c r="BW10258" s="305"/>
      <c r="BX10258" s="305"/>
      <c r="BY10258" s="305"/>
      <c r="BZ10258" s="305"/>
      <c r="CA10258" s="305"/>
      <c r="CE10258" s="110"/>
    </row>
    <row r="10259" spans="9:83" s="108" customFormat="1" x14ac:dyDescent="0.25">
      <c r="I10259" s="111"/>
      <c r="J10259" s="111"/>
      <c r="K10259" s="111"/>
      <c r="L10259" s="111"/>
      <c r="M10259" s="111"/>
      <c r="N10259" s="111"/>
      <c r="O10259" s="112"/>
      <c r="AF10259" s="109"/>
      <c r="AG10259" s="109"/>
      <c r="AH10259" s="109"/>
      <c r="AN10259" s="109"/>
      <c r="AO10259" s="109"/>
      <c r="AP10259" s="109"/>
      <c r="BF10259" s="305"/>
      <c r="BG10259" s="305"/>
      <c r="BJ10259" s="344"/>
      <c r="BK10259" s="344"/>
      <c r="BS10259" s="305"/>
      <c r="BT10259" s="305"/>
      <c r="BU10259" s="305"/>
      <c r="BV10259" s="305"/>
      <c r="BW10259" s="305"/>
      <c r="BX10259" s="305"/>
      <c r="BY10259" s="305"/>
      <c r="BZ10259" s="305"/>
      <c r="CA10259" s="305"/>
      <c r="CE10259" s="110"/>
    </row>
    <row r="10260" spans="9:83" s="108" customFormat="1" x14ac:dyDescent="0.25">
      <c r="I10260" s="111"/>
      <c r="J10260" s="111"/>
      <c r="K10260" s="111"/>
      <c r="L10260" s="111"/>
      <c r="M10260" s="111"/>
      <c r="N10260" s="111"/>
      <c r="O10260" s="112"/>
      <c r="AF10260" s="109"/>
      <c r="AG10260" s="109"/>
      <c r="AH10260" s="109"/>
      <c r="AN10260" s="109"/>
      <c r="AO10260" s="109"/>
      <c r="AP10260" s="109"/>
      <c r="BF10260" s="305"/>
      <c r="BG10260" s="305"/>
      <c r="BJ10260" s="344"/>
      <c r="BK10260" s="344"/>
      <c r="BS10260" s="305"/>
      <c r="BT10260" s="305"/>
      <c r="BU10260" s="305"/>
      <c r="BV10260" s="305"/>
      <c r="BW10260" s="305"/>
      <c r="BX10260" s="305"/>
      <c r="BY10260" s="305"/>
      <c r="BZ10260" s="305"/>
      <c r="CA10260" s="305"/>
      <c r="CE10260" s="110"/>
    </row>
    <row r="10261" spans="9:83" s="108" customFormat="1" x14ac:dyDescent="0.25">
      <c r="I10261" s="111"/>
      <c r="J10261" s="111"/>
      <c r="K10261" s="111"/>
      <c r="L10261" s="111"/>
      <c r="M10261" s="111"/>
      <c r="N10261" s="111"/>
      <c r="O10261" s="112"/>
      <c r="AF10261" s="109"/>
      <c r="AG10261" s="109"/>
      <c r="AH10261" s="109"/>
      <c r="AN10261" s="109"/>
      <c r="AO10261" s="109"/>
      <c r="AP10261" s="109"/>
      <c r="BF10261" s="305"/>
      <c r="BG10261" s="305"/>
      <c r="BJ10261" s="344"/>
      <c r="BK10261" s="344"/>
      <c r="BS10261" s="305"/>
      <c r="BT10261" s="305"/>
      <c r="BU10261" s="305"/>
      <c r="BV10261" s="305"/>
      <c r="BW10261" s="305"/>
      <c r="BX10261" s="305"/>
      <c r="BY10261" s="305"/>
      <c r="BZ10261" s="305"/>
      <c r="CA10261" s="305"/>
      <c r="CE10261" s="110"/>
    </row>
    <row r="10262" spans="9:83" s="108" customFormat="1" x14ac:dyDescent="0.25">
      <c r="I10262" s="111"/>
      <c r="J10262" s="111"/>
      <c r="K10262" s="111"/>
      <c r="L10262" s="111"/>
      <c r="M10262" s="111"/>
      <c r="N10262" s="111"/>
      <c r="O10262" s="112"/>
      <c r="AF10262" s="109"/>
      <c r="AG10262" s="109"/>
      <c r="AH10262" s="109"/>
      <c r="AN10262" s="109"/>
      <c r="AO10262" s="109"/>
      <c r="AP10262" s="109"/>
      <c r="BF10262" s="305"/>
      <c r="BG10262" s="305"/>
      <c r="BJ10262" s="344"/>
      <c r="BK10262" s="344"/>
      <c r="BS10262" s="305"/>
      <c r="BT10262" s="305"/>
      <c r="BU10262" s="305"/>
      <c r="BV10262" s="305"/>
      <c r="BW10262" s="305"/>
      <c r="BX10262" s="305"/>
      <c r="BY10262" s="305"/>
      <c r="BZ10262" s="305"/>
      <c r="CA10262" s="305"/>
      <c r="CE10262" s="110"/>
    </row>
    <row r="10263" spans="9:83" s="108" customFormat="1" x14ac:dyDescent="0.25">
      <c r="I10263" s="111"/>
      <c r="J10263" s="111"/>
      <c r="K10263" s="111"/>
      <c r="L10263" s="111"/>
      <c r="M10263" s="111"/>
      <c r="N10263" s="111"/>
      <c r="O10263" s="112"/>
      <c r="AF10263" s="109"/>
      <c r="AG10263" s="109"/>
      <c r="AH10263" s="109"/>
      <c r="AN10263" s="109"/>
      <c r="AO10263" s="109"/>
      <c r="AP10263" s="109"/>
      <c r="BF10263" s="305"/>
      <c r="BG10263" s="305"/>
      <c r="BJ10263" s="344"/>
      <c r="BK10263" s="344"/>
      <c r="BS10263" s="305"/>
      <c r="BT10263" s="305"/>
      <c r="BU10263" s="305"/>
      <c r="BV10263" s="305"/>
      <c r="BW10263" s="305"/>
      <c r="BX10263" s="305"/>
      <c r="BY10263" s="305"/>
      <c r="BZ10263" s="305"/>
      <c r="CA10263" s="305"/>
      <c r="CE10263" s="110"/>
    </row>
    <row r="10264" spans="9:83" s="108" customFormat="1" x14ac:dyDescent="0.25">
      <c r="I10264" s="111"/>
      <c r="J10264" s="111"/>
      <c r="K10264" s="111"/>
      <c r="L10264" s="111"/>
      <c r="M10264" s="111"/>
      <c r="N10264" s="111"/>
      <c r="O10264" s="112"/>
      <c r="AF10264" s="109"/>
      <c r="AG10264" s="109"/>
      <c r="AH10264" s="109"/>
      <c r="AN10264" s="109"/>
      <c r="AO10264" s="109"/>
      <c r="AP10264" s="109"/>
      <c r="BF10264" s="305"/>
      <c r="BG10264" s="305"/>
      <c r="BJ10264" s="344"/>
      <c r="BK10264" s="344"/>
      <c r="BS10264" s="305"/>
      <c r="BT10264" s="305"/>
      <c r="BU10264" s="305"/>
      <c r="BV10264" s="305"/>
      <c r="BW10264" s="305"/>
      <c r="BX10264" s="305"/>
      <c r="BY10264" s="305"/>
      <c r="BZ10264" s="305"/>
      <c r="CA10264" s="305"/>
      <c r="CE10264" s="110"/>
    </row>
    <row r="10265" spans="9:83" s="108" customFormat="1" x14ac:dyDescent="0.25">
      <c r="I10265" s="111"/>
      <c r="J10265" s="111"/>
      <c r="K10265" s="111"/>
      <c r="L10265" s="111"/>
      <c r="M10265" s="111"/>
      <c r="N10265" s="111"/>
      <c r="O10265" s="112"/>
      <c r="AF10265" s="109"/>
      <c r="AG10265" s="109"/>
      <c r="AH10265" s="109"/>
      <c r="AN10265" s="109"/>
      <c r="AO10265" s="109"/>
      <c r="AP10265" s="109"/>
      <c r="BF10265" s="305"/>
      <c r="BG10265" s="305"/>
      <c r="BJ10265" s="344"/>
      <c r="BK10265" s="344"/>
      <c r="BS10265" s="305"/>
      <c r="BT10265" s="305"/>
      <c r="BU10265" s="305"/>
      <c r="BV10265" s="305"/>
      <c r="BW10265" s="305"/>
      <c r="BX10265" s="305"/>
      <c r="BY10265" s="305"/>
      <c r="BZ10265" s="305"/>
      <c r="CA10265" s="305"/>
      <c r="CE10265" s="110"/>
    </row>
    <row r="10266" spans="9:83" s="108" customFormat="1" x14ac:dyDescent="0.25">
      <c r="I10266" s="111"/>
      <c r="J10266" s="111"/>
      <c r="K10266" s="111"/>
      <c r="L10266" s="111"/>
      <c r="M10266" s="111"/>
      <c r="N10266" s="111"/>
      <c r="O10266" s="112"/>
      <c r="AF10266" s="109"/>
      <c r="AG10266" s="109"/>
      <c r="AH10266" s="109"/>
      <c r="AN10266" s="109"/>
      <c r="AO10266" s="109"/>
      <c r="AP10266" s="109"/>
      <c r="BF10266" s="305"/>
      <c r="BG10266" s="305"/>
      <c r="BJ10266" s="344"/>
      <c r="BK10266" s="344"/>
      <c r="BS10266" s="305"/>
      <c r="BT10266" s="305"/>
      <c r="BU10266" s="305"/>
      <c r="BV10266" s="305"/>
      <c r="BW10266" s="305"/>
      <c r="BX10266" s="305"/>
      <c r="BY10266" s="305"/>
      <c r="BZ10266" s="305"/>
      <c r="CA10266" s="305"/>
      <c r="CE10266" s="110"/>
    </row>
    <row r="10267" spans="9:83" s="108" customFormat="1" x14ac:dyDescent="0.25">
      <c r="I10267" s="111"/>
      <c r="J10267" s="111"/>
      <c r="K10267" s="111"/>
      <c r="L10267" s="111"/>
      <c r="M10267" s="111"/>
      <c r="N10267" s="111"/>
      <c r="O10267" s="112"/>
      <c r="AF10267" s="109"/>
      <c r="AG10267" s="109"/>
      <c r="AH10267" s="109"/>
      <c r="AN10267" s="109"/>
      <c r="AO10267" s="109"/>
      <c r="AP10267" s="109"/>
      <c r="BF10267" s="305"/>
      <c r="BG10267" s="305"/>
      <c r="BJ10267" s="344"/>
      <c r="BK10267" s="344"/>
      <c r="BS10267" s="305"/>
      <c r="BT10267" s="305"/>
      <c r="BU10267" s="305"/>
      <c r="BV10267" s="305"/>
      <c r="BW10267" s="305"/>
      <c r="BX10267" s="305"/>
      <c r="BY10267" s="305"/>
      <c r="BZ10267" s="305"/>
      <c r="CA10267" s="305"/>
      <c r="CE10267" s="110"/>
    </row>
    <row r="10268" spans="9:83" s="108" customFormat="1" x14ac:dyDescent="0.25">
      <c r="I10268" s="111"/>
      <c r="J10268" s="111"/>
      <c r="K10268" s="111"/>
      <c r="L10268" s="111"/>
      <c r="M10268" s="111"/>
      <c r="N10268" s="111"/>
      <c r="O10268" s="112"/>
      <c r="AF10268" s="109"/>
      <c r="AG10268" s="109"/>
      <c r="AH10268" s="109"/>
      <c r="AN10268" s="109"/>
      <c r="AO10268" s="109"/>
      <c r="AP10268" s="109"/>
      <c r="BF10268" s="305"/>
      <c r="BG10268" s="305"/>
      <c r="BJ10268" s="344"/>
      <c r="BK10268" s="344"/>
      <c r="BS10268" s="305"/>
      <c r="BT10268" s="305"/>
      <c r="BU10268" s="305"/>
      <c r="BV10268" s="305"/>
      <c r="BW10268" s="305"/>
      <c r="BX10268" s="305"/>
      <c r="BY10268" s="305"/>
      <c r="BZ10268" s="305"/>
      <c r="CA10268" s="305"/>
      <c r="CE10268" s="110"/>
    </row>
    <row r="10269" spans="9:83" s="108" customFormat="1" x14ac:dyDescent="0.25">
      <c r="I10269" s="111"/>
      <c r="J10269" s="111"/>
      <c r="K10269" s="111"/>
      <c r="L10269" s="111"/>
      <c r="M10269" s="111"/>
      <c r="N10269" s="111"/>
      <c r="O10269" s="112"/>
      <c r="AF10269" s="109"/>
      <c r="AG10269" s="109"/>
      <c r="AH10269" s="109"/>
      <c r="AN10269" s="109"/>
      <c r="AO10269" s="109"/>
      <c r="AP10269" s="109"/>
      <c r="BF10269" s="305"/>
      <c r="BG10269" s="305"/>
      <c r="BJ10269" s="344"/>
      <c r="BK10269" s="344"/>
      <c r="BS10269" s="305"/>
      <c r="BT10269" s="305"/>
      <c r="BU10269" s="305"/>
      <c r="BV10269" s="305"/>
      <c r="BW10269" s="305"/>
      <c r="BX10269" s="305"/>
      <c r="BY10269" s="305"/>
      <c r="BZ10269" s="305"/>
      <c r="CA10269" s="305"/>
      <c r="CE10269" s="110"/>
    </row>
    <row r="10270" spans="9:83" s="108" customFormat="1" x14ac:dyDescent="0.25">
      <c r="I10270" s="111"/>
      <c r="J10270" s="111"/>
      <c r="K10270" s="111"/>
      <c r="L10270" s="111"/>
      <c r="M10270" s="111"/>
      <c r="N10270" s="111"/>
      <c r="O10270" s="112"/>
      <c r="AF10270" s="109"/>
      <c r="AG10270" s="109"/>
      <c r="AH10270" s="109"/>
      <c r="AN10270" s="109"/>
      <c r="AO10270" s="109"/>
      <c r="AP10270" s="109"/>
      <c r="BF10270" s="305"/>
      <c r="BG10270" s="305"/>
      <c r="BJ10270" s="344"/>
      <c r="BK10270" s="344"/>
      <c r="BS10270" s="305"/>
      <c r="BT10270" s="305"/>
      <c r="BU10270" s="305"/>
      <c r="BV10270" s="305"/>
      <c r="BW10270" s="305"/>
      <c r="BX10270" s="305"/>
      <c r="BY10270" s="305"/>
      <c r="BZ10270" s="305"/>
      <c r="CA10270" s="305"/>
      <c r="CE10270" s="110"/>
    </row>
    <row r="10271" spans="9:83" s="108" customFormat="1" x14ac:dyDescent="0.25">
      <c r="I10271" s="111"/>
      <c r="J10271" s="111"/>
      <c r="K10271" s="111"/>
      <c r="L10271" s="111"/>
      <c r="M10271" s="111"/>
      <c r="N10271" s="111"/>
      <c r="O10271" s="112"/>
      <c r="AF10271" s="109"/>
      <c r="AG10271" s="109"/>
      <c r="AH10271" s="109"/>
      <c r="AN10271" s="109"/>
      <c r="AO10271" s="109"/>
      <c r="AP10271" s="109"/>
      <c r="BF10271" s="305"/>
      <c r="BG10271" s="305"/>
      <c r="BJ10271" s="344"/>
      <c r="BK10271" s="344"/>
      <c r="BS10271" s="305"/>
      <c r="BT10271" s="305"/>
      <c r="BU10271" s="305"/>
      <c r="BV10271" s="305"/>
      <c r="BW10271" s="305"/>
      <c r="BX10271" s="305"/>
      <c r="BY10271" s="305"/>
      <c r="BZ10271" s="305"/>
      <c r="CA10271" s="305"/>
      <c r="CE10271" s="110"/>
    </row>
    <row r="10272" spans="9:83" s="108" customFormat="1" x14ac:dyDescent="0.25">
      <c r="I10272" s="111"/>
      <c r="J10272" s="111"/>
      <c r="K10272" s="111"/>
      <c r="L10272" s="111"/>
      <c r="M10272" s="111"/>
      <c r="N10272" s="111"/>
      <c r="O10272" s="112"/>
      <c r="AF10272" s="109"/>
      <c r="AG10272" s="109"/>
      <c r="AH10272" s="109"/>
      <c r="AN10272" s="109"/>
      <c r="AO10272" s="109"/>
      <c r="AP10272" s="109"/>
      <c r="BF10272" s="305"/>
      <c r="BG10272" s="305"/>
      <c r="BJ10272" s="344"/>
      <c r="BK10272" s="344"/>
      <c r="BS10272" s="305"/>
      <c r="BT10272" s="305"/>
      <c r="BU10272" s="305"/>
      <c r="BV10272" s="305"/>
      <c r="BW10272" s="305"/>
      <c r="BX10272" s="305"/>
      <c r="BY10272" s="305"/>
      <c r="BZ10272" s="305"/>
      <c r="CA10272" s="305"/>
      <c r="CE10272" s="110"/>
    </row>
    <row r="10273" spans="9:83" s="108" customFormat="1" x14ac:dyDescent="0.25">
      <c r="I10273" s="111"/>
      <c r="J10273" s="111"/>
      <c r="K10273" s="111"/>
      <c r="L10273" s="111"/>
      <c r="M10273" s="111"/>
      <c r="N10273" s="111"/>
      <c r="O10273" s="112"/>
      <c r="AF10273" s="109"/>
      <c r="AG10273" s="109"/>
      <c r="AH10273" s="109"/>
      <c r="AN10273" s="109"/>
      <c r="AO10273" s="109"/>
      <c r="AP10273" s="109"/>
      <c r="BF10273" s="305"/>
      <c r="BG10273" s="305"/>
      <c r="BJ10273" s="344"/>
      <c r="BK10273" s="344"/>
      <c r="BS10273" s="305"/>
      <c r="BT10273" s="305"/>
      <c r="BU10273" s="305"/>
      <c r="BV10273" s="305"/>
      <c r="BW10273" s="305"/>
      <c r="BX10273" s="305"/>
      <c r="BY10273" s="305"/>
      <c r="BZ10273" s="305"/>
      <c r="CA10273" s="305"/>
      <c r="CE10273" s="110"/>
    </row>
    <row r="10274" spans="9:83" s="108" customFormat="1" x14ac:dyDescent="0.25">
      <c r="I10274" s="111"/>
      <c r="J10274" s="111"/>
      <c r="K10274" s="111"/>
      <c r="L10274" s="111"/>
      <c r="M10274" s="111"/>
      <c r="N10274" s="111"/>
      <c r="O10274" s="112"/>
      <c r="AF10274" s="109"/>
      <c r="AG10274" s="109"/>
      <c r="AH10274" s="109"/>
      <c r="AN10274" s="109"/>
      <c r="AO10274" s="109"/>
      <c r="AP10274" s="109"/>
      <c r="BF10274" s="305"/>
      <c r="BG10274" s="305"/>
      <c r="BJ10274" s="344"/>
      <c r="BK10274" s="344"/>
      <c r="BS10274" s="305"/>
      <c r="BT10274" s="305"/>
      <c r="BU10274" s="305"/>
      <c r="BV10274" s="305"/>
      <c r="BW10274" s="305"/>
      <c r="BX10274" s="305"/>
      <c r="BY10274" s="305"/>
      <c r="BZ10274" s="305"/>
      <c r="CA10274" s="305"/>
      <c r="CE10274" s="110"/>
    </row>
    <row r="10275" spans="9:83" s="108" customFormat="1" x14ac:dyDescent="0.25">
      <c r="I10275" s="111"/>
      <c r="J10275" s="111"/>
      <c r="K10275" s="111"/>
      <c r="L10275" s="111"/>
      <c r="M10275" s="111"/>
      <c r="N10275" s="111"/>
      <c r="O10275" s="112"/>
      <c r="AF10275" s="109"/>
      <c r="AG10275" s="109"/>
      <c r="AH10275" s="109"/>
      <c r="AN10275" s="109"/>
      <c r="AO10275" s="109"/>
      <c r="AP10275" s="109"/>
      <c r="BF10275" s="305"/>
      <c r="BG10275" s="305"/>
      <c r="BJ10275" s="344"/>
      <c r="BK10275" s="344"/>
      <c r="BS10275" s="305"/>
      <c r="BT10275" s="305"/>
      <c r="BU10275" s="305"/>
      <c r="BV10275" s="305"/>
      <c r="BW10275" s="305"/>
      <c r="BX10275" s="305"/>
      <c r="BY10275" s="305"/>
      <c r="BZ10275" s="305"/>
      <c r="CA10275" s="305"/>
      <c r="CE10275" s="110"/>
    </row>
    <row r="10276" spans="9:83" s="108" customFormat="1" x14ac:dyDescent="0.25">
      <c r="I10276" s="111"/>
      <c r="J10276" s="111"/>
      <c r="K10276" s="111"/>
      <c r="L10276" s="111"/>
      <c r="M10276" s="111"/>
      <c r="N10276" s="111"/>
      <c r="O10276" s="112"/>
      <c r="AF10276" s="109"/>
      <c r="AG10276" s="109"/>
      <c r="AH10276" s="109"/>
      <c r="AN10276" s="109"/>
      <c r="AO10276" s="109"/>
      <c r="AP10276" s="109"/>
      <c r="BF10276" s="305"/>
      <c r="BG10276" s="305"/>
      <c r="BJ10276" s="344"/>
      <c r="BK10276" s="344"/>
      <c r="BS10276" s="305"/>
      <c r="BT10276" s="305"/>
      <c r="BU10276" s="305"/>
      <c r="BV10276" s="305"/>
      <c r="BW10276" s="305"/>
      <c r="BX10276" s="305"/>
      <c r="BY10276" s="305"/>
      <c r="BZ10276" s="305"/>
      <c r="CA10276" s="305"/>
      <c r="CE10276" s="110"/>
    </row>
    <row r="10277" spans="9:83" s="108" customFormat="1" x14ac:dyDescent="0.25">
      <c r="I10277" s="111"/>
      <c r="J10277" s="111"/>
      <c r="K10277" s="111"/>
      <c r="L10277" s="111"/>
      <c r="M10277" s="111"/>
      <c r="N10277" s="111"/>
      <c r="O10277" s="112"/>
      <c r="AF10277" s="109"/>
      <c r="AG10277" s="109"/>
      <c r="AH10277" s="109"/>
      <c r="AN10277" s="109"/>
      <c r="AO10277" s="109"/>
      <c r="AP10277" s="109"/>
      <c r="BF10277" s="305"/>
      <c r="BG10277" s="305"/>
      <c r="BJ10277" s="344"/>
      <c r="BK10277" s="344"/>
      <c r="BS10277" s="305"/>
      <c r="BT10277" s="305"/>
      <c r="BU10277" s="305"/>
      <c r="BV10277" s="305"/>
      <c r="BW10277" s="305"/>
      <c r="BX10277" s="305"/>
      <c r="BY10277" s="305"/>
      <c r="BZ10277" s="305"/>
      <c r="CA10277" s="305"/>
      <c r="CE10277" s="110"/>
    </row>
    <row r="10278" spans="9:83" s="108" customFormat="1" x14ac:dyDescent="0.25">
      <c r="I10278" s="111"/>
      <c r="J10278" s="111"/>
      <c r="K10278" s="111"/>
      <c r="L10278" s="111"/>
      <c r="M10278" s="111"/>
      <c r="N10278" s="111"/>
      <c r="O10278" s="112"/>
      <c r="AF10278" s="109"/>
      <c r="AG10278" s="109"/>
      <c r="AH10278" s="109"/>
      <c r="AN10278" s="109"/>
      <c r="AO10278" s="109"/>
      <c r="AP10278" s="109"/>
      <c r="BF10278" s="305"/>
      <c r="BG10278" s="305"/>
      <c r="BJ10278" s="344"/>
      <c r="BK10278" s="344"/>
      <c r="BS10278" s="305"/>
      <c r="BT10278" s="305"/>
      <c r="BU10278" s="305"/>
      <c r="BV10278" s="305"/>
      <c r="BW10278" s="305"/>
      <c r="BX10278" s="305"/>
      <c r="BY10278" s="305"/>
      <c r="BZ10278" s="305"/>
      <c r="CA10278" s="305"/>
      <c r="CE10278" s="110"/>
    </row>
    <row r="10279" spans="9:83" s="108" customFormat="1" x14ac:dyDescent="0.25">
      <c r="I10279" s="111"/>
      <c r="J10279" s="111"/>
      <c r="K10279" s="111"/>
      <c r="L10279" s="111"/>
      <c r="M10279" s="111"/>
      <c r="N10279" s="111"/>
      <c r="O10279" s="112"/>
      <c r="AF10279" s="109"/>
      <c r="AG10279" s="109"/>
      <c r="AH10279" s="109"/>
      <c r="AN10279" s="109"/>
      <c r="AO10279" s="109"/>
      <c r="AP10279" s="109"/>
      <c r="BF10279" s="305"/>
      <c r="BG10279" s="305"/>
      <c r="BJ10279" s="344"/>
      <c r="BK10279" s="344"/>
      <c r="BS10279" s="305"/>
      <c r="BT10279" s="305"/>
      <c r="BU10279" s="305"/>
      <c r="BV10279" s="305"/>
      <c r="BW10279" s="305"/>
      <c r="BX10279" s="305"/>
      <c r="BY10279" s="305"/>
      <c r="BZ10279" s="305"/>
      <c r="CA10279" s="305"/>
      <c r="CE10279" s="110"/>
    </row>
    <row r="10280" spans="9:83" s="108" customFormat="1" x14ac:dyDescent="0.25">
      <c r="I10280" s="111"/>
      <c r="J10280" s="111"/>
      <c r="K10280" s="111"/>
      <c r="L10280" s="111"/>
      <c r="M10280" s="111"/>
      <c r="N10280" s="111"/>
      <c r="O10280" s="112"/>
      <c r="AF10280" s="109"/>
      <c r="AG10280" s="109"/>
      <c r="AH10280" s="109"/>
      <c r="AN10280" s="109"/>
      <c r="AO10280" s="109"/>
      <c r="AP10280" s="109"/>
      <c r="BF10280" s="305"/>
      <c r="BG10280" s="305"/>
      <c r="BJ10280" s="344"/>
      <c r="BK10280" s="344"/>
      <c r="BS10280" s="305"/>
      <c r="BT10280" s="305"/>
      <c r="BU10280" s="305"/>
      <c r="BV10280" s="305"/>
      <c r="BW10280" s="305"/>
      <c r="BX10280" s="305"/>
      <c r="BY10280" s="305"/>
      <c r="BZ10280" s="305"/>
      <c r="CA10280" s="305"/>
      <c r="CE10280" s="110"/>
    </row>
    <row r="10281" spans="9:83" s="108" customFormat="1" x14ac:dyDescent="0.25">
      <c r="I10281" s="111"/>
      <c r="J10281" s="111"/>
      <c r="K10281" s="111"/>
      <c r="L10281" s="111"/>
      <c r="M10281" s="111"/>
      <c r="N10281" s="111"/>
      <c r="O10281" s="112"/>
      <c r="AF10281" s="109"/>
      <c r="AG10281" s="109"/>
      <c r="AH10281" s="109"/>
      <c r="AN10281" s="109"/>
      <c r="AO10281" s="109"/>
      <c r="AP10281" s="109"/>
      <c r="BF10281" s="305"/>
      <c r="BG10281" s="305"/>
      <c r="BJ10281" s="344"/>
      <c r="BK10281" s="344"/>
      <c r="BS10281" s="305"/>
      <c r="BT10281" s="305"/>
      <c r="BU10281" s="305"/>
      <c r="BV10281" s="305"/>
      <c r="BW10281" s="305"/>
      <c r="BX10281" s="305"/>
      <c r="BY10281" s="305"/>
      <c r="BZ10281" s="305"/>
      <c r="CA10281" s="305"/>
      <c r="CE10281" s="110"/>
    </row>
    <row r="10282" spans="9:83" s="108" customFormat="1" x14ac:dyDescent="0.25">
      <c r="I10282" s="111"/>
      <c r="J10282" s="111"/>
      <c r="K10282" s="111"/>
      <c r="L10282" s="111"/>
      <c r="M10282" s="111"/>
      <c r="N10282" s="111"/>
      <c r="O10282" s="112"/>
      <c r="AF10282" s="109"/>
      <c r="AG10282" s="109"/>
      <c r="AH10282" s="109"/>
      <c r="AN10282" s="109"/>
      <c r="AO10282" s="109"/>
      <c r="AP10282" s="109"/>
      <c r="BF10282" s="305"/>
      <c r="BG10282" s="305"/>
      <c r="BJ10282" s="344"/>
      <c r="BK10282" s="344"/>
      <c r="BS10282" s="305"/>
      <c r="BT10282" s="305"/>
      <c r="BU10282" s="305"/>
      <c r="BV10282" s="305"/>
      <c r="BW10282" s="305"/>
      <c r="BX10282" s="305"/>
      <c r="BY10282" s="305"/>
      <c r="BZ10282" s="305"/>
      <c r="CA10282" s="305"/>
      <c r="CE10282" s="110"/>
    </row>
    <row r="10283" spans="9:83" s="108" customFormat="1" x14ac:dyDescent="0.25">
      <c r="I10283" s="111"/>
      <c r="J10283" s="111"/>
      <c r="K10283" s="111"/>
      <c r="L10283" s="111"/>
      <c r="M10283" s="111"/>
      <c r="N10283" s="111"/>
      <c r="O10283" s="112"/>
      <c r="AF10283" s="109"/>
      <c r="AG10283" s="109"/>
      <c r="AH10283" s="109"/>
      <c r="AN10283" s="109"/>
      <c r="AO10283" s="109"/>
      <c r="AP10283" s="109"/>
      <c r="BF10283" s="305"/>
      <c r="BG10283" s="305"/>
      <c r="BJ10283" s="344"/>
      <c r="BK10283" s="344"/>
      <c r="BS10283" s="305"/>
      <c r="BT10283" s="305"/>
      <c r="BU10283" s="305"/>
      <c r="BV10283" s="305"/>
      <c r="BW10283" s="305"/>
      <c r="BX10283" s="305"/>
      <c r="BY10283" s="305"/>
      <c r="BZ10283" s="305"/>
      <c r="CA10283" s="305"/>
      <c r="CE10283" s="110"/>
    </row>
    <row r="10284" spans="9:83" s="108" customFormat="1" x14ac:dyDescent="0.25">
      <c r="I10284" s="111"/>
      <c r="J10284" s="111"/>
      <c r="K10284" s="111"/>
      <c r="L10284" s="111"/>
      <c r="M10284" s="111"/>
      <c r="N10284" s="111"/>
      <c r="O10284" s="112"/>
      <c r="AF10284" s="109"/>
      <c r="AG10284" s="109"/>
      <c r="AH10284" s="109"/>
      <c r="AN10284" s="109"/>
      <c r="AO10284" s="109"/>
      <c r="AP10284" s="109"/>
      <c r="BF10284" s="305"/>
      <c r="BG10284" s="305"/>
      <c r="BJ10284" s="344"/>
      <c r="BK10284" s="344"/>
      <c r="BS10284" s="305"/>
      <c r="BT10284" s="305"/>
      <c r="BU10284" s="305"/>
      <c r="BV10284" s="305"/>
      <c r="BW10284" s="305"/>
      <c r="BX10284" s="305"/>
      <c r="BY10284" s="305"/>
      <c r="BZ10284" s="305"/>
      <c r="CA10284" s="305"/>
      <c r="CE10284" s="110"/>
    </row>
    <row r="10285" spans="9:83" s="108" customFormat="1" x14ac:dyDescent="0.25">
      <c r="I10285" s="111"/>
      <c r="J10285" s="111"/>
      <c r="K10285" s="111"/>
      <c r="L10285" s="111"/>
      <c r="M10285" s="111"/>
      <c r="N10285" s="111"/>
      <c r="O10285" s="112"/>
      <c r="AF10285" s="109"/>
      <c r="AG10285" s="109"/>
      <c r="AH10285" s="109"/>
      <c r="AN10285" s="109"/>
      <c r="AO10285" s="109"/>
      <c r="AP10285" s="109"/>
      <c r="BF10285" s="305"/>
      <c r="BG10285" s="305"/>
      <c r="BJ10285" s="344"/>
      <c r="BK10285" s="344"/>
      <c r="BS10285" s="305"/>
      <c r="BT10285" s="305"/>
      <c r="BU10285" s="305"/>
      <c r="BV10285" s="305"/>
      <c r="BW10285" s="305"/>
      <c r="BX10285" s="305"/>
      <c r="BY10285" s="305"/>
      <c r="BZ10285" s="305"/>
      <c r="CA10285" s="305"/>
      <c r="CE10285" s="110"/>
    </row>
    <row r="10286" spans="9:83" s="108" customFormat="1" x14ac:dyDescent="0.25">
      <c r="I10286" s="111"/>
      <c r="J10286" s="111"/>
      <c r="K10286" s="111"/>
      <c r="L10286" s="111"/>
      <c r="M10286" s="111"/>
      <c r="N10286" s="111"/>
      <c r="O10286" s="112"/>
      <c r="AF10286" s="109"/>
      <c r="AG10286" s="109"/>
      <c r="AH10286" s="109"/>
      <c r="AN10286" s="109"/>
      <c r="AO10286" s="109"/>
      <c r="AP10286" s="109"/>
      <c r="BF10286" s="305"/>
      <c r="BG10286" s="305"/>
      <c r="BJ10286" s="344"/>
      <c r="BK10286" s="344"/>
      <c r="BS10286" s="305"/>
      <c r="BT10286" s="305"/>
      <c r="BU10286" s="305"/>
      <c r="BV10286" s="305"/>
      <c r="BW10286" s="305"/>
      <c r="BX10286" s="305"/>
      <c r="BY10286" s="305"/>
      <c r="BZ10286" s="305"/>
      <c r="CA10286" s="305"/>
      <c r="CE10286" s="110"/>
    </row>
    <row r="10287" spans="9:83" s="108" customFormat="1" x14ac:dyDescent="0.25">
      <c r="I10287" s="111"/>
      <c r="J10287" s="111"/>
      <c r="K10287" s="111"/>
      <c r="L10287" s="111"/>
      <c r="M10287" s="111"/>
      <c r="N10287" s="111"/>
      <c r="O10287" s="112"/>
      <c r="AF10287" s="109"/>
      <c r="AG10287" s="109"/>
      <c r="AH10287" s="109"/>
      <c r="AN10287" s="109"/>
      <c r="AO10287" s="109"/>
      <c r="AP10287" s="109"/>
      <c r="BF10287" s="305"/>
      <c r="BG10287" s="305"/>
      <c r="BJ10287" s="344"/>
      <c r="BK10287" s="344"/>
      <c r="BS10287" s="305"/>
      <c r="BT10287" s="305"/>
      <c r="BU10287" s="305"/>
      <c r="BV10287" s="305"/>
      <c r="BW10287" s="305"/>
      <c r="BX10287" s="305"/>
      <c r="BY10287" s="305"/>
      <c r="BZ10287" s="305"/>
      <c r="CA10287" s="305"/>
      <c r="CE10287" s="110"/>
    </row>
    <row r="10288" spans="9:83" s="108" customFormat="1" x14ac:dyDescent="0.25">
      <c r="I10288" s="111"/>
      <c r="J10288" s="111"/>
      <c r="K10288" s="111"/>
      <c r="L10288" s="111"/>
      <c r="M10288" s="111"/>
      <c r="N10288" s="111"/>
      <c r="O10288" s="112"/>
      <c r="AF10288" s="109"/>
      <c r="AG10288" s="109"/>
      <c r="AH10288" s="109"/>
      <c r="AN10288" s="109"/>
      <c r="AO10288" s="109"/>
      <c r="AP10288" s="109"/>
      <c r="BF10288" s="305"/>
      <c r="BG10288" s="305"/>
      <c r="BJ10288" s="344"/>
      <c r="BK10288" s="344"/>
      <c r="BS10288" s="305"/>
      <c r="BT10288" s="305"/>
      <c r="BU10288" s="305"/>
      <c r="BV10288" s="305"/>
      <c r="BW10288" s="305"/>
      <c r="BX10288" s="305"/>
      <c r="BY10288" s="305"/>
      <c r="BZ10288" s="305"/>
      <c r="CA10288" s="305"/>
      <c r="CE10288" s="110"/>
    </row>
    <row r="10289" spans="9:83" s="108" customFormat="1" x14ac:dyDescent="0.25">
      <c r="I10289" s="111"/>
      <c r="J10289" s="111"/>
      <c r="K10289" s="111"/>
      <c r="L10289" s="111"/>
      <c r="M10289" s="111"/>
      <c r="N10289" s="111"/>
      <c r="O10289" s="112"/>
      <c r="AF10289" s="109"/>
      <c r="AG10289" s="109"/>
      <c r="AH10289" s="109"/>
      <c r="AN10289" s="109"/>
      <c r="AO10289" s="109"/>
      <c r="AP10289" s="109"/>
      <c r="BF10289" s="305"/>
      <c r="BG10289" s="305"/>
      <c r="BJ10289" s="344"/>
      <c r="BK10289" s="344"/>
      <c r="BS10289" s="305"/>
      <c r="BT10289" s="305"/>
      <c r="BU10289" s="305"/>
      <c r="BV10289" s="305"/>
      <c r="BW10289" s="305"/>
      <c r="BX10289" s="305"/>
      <c r="BY10289" s="305"/>
      <c r="BZ10289" s="305"/>
      <c r="CA10289" s="305"/>
      <c r="CE10289" s="110"/>
    </row>
    <row r="10290" spans="9:83" s="108" customFormat="1" x14ac:dyDescent="0.25">
      <c r="I10290" s="111"/>
      <c r="J10290" s="111"/>
      <c r="K10290" s="111"/>
      <c r="L10290" s="111"/>
      <c r="M10290" s="111"/>
      <c r="N10290" s="111"/>
      <c r="O10290" s="112"/>
      <c r="AF10290" s="109"/>
      <c r="AG10290" s="109"/>
      <c r="AH10290" s="109"/>
      <c r="AN10290" s="109"/>
      <c r="AO10290" s="109"/>
      <c r="AP10290" s="109"/>
      <c r="BF10290" s="305"/>
      <c r="BG10290" s="305"/>
      <c r="BJ10290" s="344"/>
      <c r="BK10290" s="344"/>
      <c r="BS10290" s="305"/>
      <c r="BT10290" s="305"/>
      <c r="BU10290" s="305"/>
      <c r="BV10290" s="305"/>
      <c r="BW10290" s="305"/>
      <c r="BX10290" s="305"/>
      <c r="BY10290" s="305"/>
      <c r="BZ10290" s="305"/>
      <c r="CA10290" s="305"/>
      <c r="CE10290" s="110"/>
    </row>
    <row r="10291" spans="9:83" s="108" customFormat="1" x14ac:dyDescent="0.25">
      <c r="I10291" s="111"/>
      <c r="J10291" s="111"/>
      <c r="K10291" s="111"/>
      <c r="L10291" s="111"/>
      <c r="M10291" s="111"/>
      <c r="N10291" s="111"/>
      <c r="O10291" s="112"/>
      <c r="AF10291" s="109"/>
      <c r="AG10291" s="109"/>
      <c r="AH10291" s="109"/>
      <c r="AN10291" s="109"/>
      <c r="AO10291" s="109"/>
      <c r="AP10291" s="109"/>
      <c r="BF10291" s="305"/>
      <c r="BG10291" s="305"/>
      <c r="BJ10291" s="344"/>
      <c r="BK10291" s="344"/>
      <c r="BS10291" s="305"/>
      <c r="BT10291" s="305"/>
      <c r="BU10291" s="305"/>
      <c r="BV10291" s="305"/>
      <c r="BW10291" s="305"/>
      <c r="BX10291" s="305"/>
      <c r="BY10291" s="305"/>
      <c r="BZ10291" s="305"/>
      <c r="CA10291" s="305"/>
      <c r="CE10291" s="110"/>
    </row>
    <row r="10292" spans="9:83" s="108" customFormat="1" x14ac:dyDescent="0.25">
      <c r="I10292" s="111"/>
      <c r="J10292" s="111"/>
      <c r="K10292" s="111"/>
      <c r="L10292" s="111"/>
      <c r="M10292" s="111"/>
      <c r="N10292" s="111"/>
      <c r="O10292" s="112"/>
      <c r="AF10292" s="109"/>
      <c r="AG10292" s="109"/>
      <c r="AH10292" s="109"/>
      <c r="AN10292" s="109"/>
      <c r="AO10292" s="109"/>
      <c r="AP10292" s="109"/>
      <c r="BF10292" s="305"/>
      <c r="BG10292" s="305"/>
      <c r="BJ10292" s="344"/>
      <c r="BK10292" s="344"/>
      <c r="BS10292" s="305"/>
      <c r="BT10292" s="305"/>
      <c r="BU10292" s="305"/>
      <c r="BV10292" s="305"/>
      <c r="BW10292" s="305"/>
      <c r="BX10292" s="305"/>
      <c r="BY10292" s="305"/>
      <c r="BZ10292" s="305"/>
      <c r="CA10292" s="305"/>
      <c r="CE10292" s="110"/>
    </row>
    <row r="10293" spans="9:83" s="108" customFormat="1" x14ac:dyDescent="0.25">
      <c r="I10293" s="111"/>
      <c r="J10293" s="111"/>
      <c r="K10293" s="111"/>
      <c r="L10293" s="111"/>
      <c r="M10293" s="111"/>
      <c r="N10293" s="111"/>
      <c r="O10293" s="112"/>
      <c r="AF10293" s="109"/>
      <c r="AG10293" s="109"/>
      <c r="AH10293" s="109"/>
      <c r="AN10293" s="109"/>
      <c r="AO10293" s="109"/>
      <c r="AP10293" s="109"/>
      <c r="BF10293" s="305"/>
      <c r="BG10293" s="305"/>
      <c r="BJ10293" s="344"/>
      <c r="BK10293" s="344"/>
      <c r="BS10293" s="305"/>
      <c r="BT10293" s="305"/>
      <c r="BU10293" s="305"/>
      <c r="BV10293" s="305"/>
      <c r="BW10293" s="305"/>
      <c r="BX10293" s="305"/>
      <c r="BY10293" s="305"/>
      <c r="BZ10293" s="305"/>
      <c r="CA10293" s="305"/>
      <c r="CE10293" s="110"/>
    </row>
    <row r="10294" spans="9:83" s="108" customFormat="1" x14ac:dyDescent="0.25">
      <c r="I10294" s="111"/>
      <c r="J10294" s="111"/>
      <c r="K10294" s="111"/>
      <c r="L10294" s="111"/>
      <c r="M10294" s="111"/>
      <c r="N10294" s="111"/>
      <c r="O10294" s="112"/>
      <c r="AF10294" s="109"/>
      <c r="AG10294" s="109"/>
      <c r="AH10294" s="109"/>
      <c r="AN10294" s="109"/>
      <c r="AO10294" s="109"/>
      <c r="AP10294" s="109"/>
      <c r="BF10294" s="305"/>
      <c r="BG10294" s="305"/>
      <c r="BJ10294" s="344"/>
      <c r="BK10294" s="344"/>
      <c r="BS10294" s="305"/>
      <c r="BT10294" s="305"/>
      <c r="BU10294" s="305"/>
      <c r="BV10294" s="305"/>
      <c r="BW10294" s="305"/>
      <c r="BX10294" s="305"/>
      <c r="BY10294" s="305"/>
      <c r="BZ10294" s="305"/>
      <c r="CA10294" s="305"/>
      <c r="CE10294" s="110"/>
    </row>
    <row r="10295" spans="9:83" s="108" customFormat="1" x14ac:dyDescent="0.25">
      <c r="I10295" s="111"/>
      <c r="J10295" s="111"/>
      <c r="K10295" s="111"/>
      <c r="L10295" s="111"/>
      <c r="M10295" s="111"/>
      <c r="N10295" s="111"/>
      <c r="O10295" s="112"/>
      <c r="AF10295" s="109"/>
      <c r="AG10295" s="109"/>
      <c r="AH10295" s="109"/>
      <c r="AN10295" s="109"/>
      <c r="AO10295" s="109"/>
      <c r="AP10295" s="109"/>
      <c r="BF10295" s="305"/>
      <c r="BG10295" s="305"/>
      <c r="BJ10295" s="344"/>
      <c r="BK10295" s="344"/>
      <c r="BS10295" s="305"/>
      <c r="BT10295" s="305"/>
      <c r="BU10295" s="305"/>
      <c r="BV10295" s="305"/>
      <c r="BW10295" s="305"/>
      <c r="BX10295" s="305"/>
      <c r="BY10295" s="305"/>
      <c r="BZ10295" s="305"/>
      <c r="CA10295" s="305"/>
      <c r="CE10295" s="110"/>
    </row>
    <row r="10296" spans="9:83" s="108" customFormat="1" x14ac:dyDescent="0.25">
      <c r="I10296" s="111"/>
      <c r="J10296" s="111"/>
      <c r="K10296" s="111"/>
      <c r="L10296" s="111"/>
      <c r="M10296" s="111"/>
      <c r="N10296" s="111"/>
      <c r="O10296" s="112"/>
      <c r="AF10296" s="109"/>
      <c r="AG10296" s="109"/>
      <c r="AH10296" s="109"/>
      <c r="AN10296" s="109"/>
      <c r="AO10296" s="109"/>
      <c r="AP10296" s="109"/>
      <c r="BF10296" s="305"/>
      <c r="BG10296" s="305"/>
      <c r="BJ10296" s="344"/>
      <c r="BK10296" s="344"/>
      <c r="BS10296" s="305"/>
      <c r="BT10296" s="305"/>
      <c r="BU10296" s="305"/>
      <c r="BV10296" s="305"/>
      <c r="BW10296" s="305"/>
      <c r="BX10296" s="305"/>
      <c r="BY10296" s="305"/>
      <c r="BZ10296" s="305"/>
      <c r="CA10296" s="305"/>
      <c r="CE10296" s="110"/>
    </row>
    <row r="10297" spans="9:83" s="108" customFormat="1" x14ac:dyDescent="0.25">
      <c r="I10297" s="111"/>
      <c r="J10297" s="111"/>
      <c r="K10297" s="111"/>
      <c r="L10297" s="111"/>
      <c r="M10297" s="111"/>
      <c r="N10297" s="111"/>
      <c r="O10297" s="112"/>
      <c r="AF10297" s="109"/>
      <c r="AG10297" s="109"/>
      <c r="AH10297" s="109"/>
      <c r="AN10297" s="109"/>
      <c r="AO10297" s="109"/>
      <c r="AP10297" s="109"/>
      <c r="BF10297" s="305"/>
      <c r="BG10297" s="305"/>
      <c r="BJ10297" s="344"/>
      <c r="BK10297" s="344"/>
      <c r="BS10297" s="305"/>
      <c r="BT10297" s="305"/>
      <c r="BU10297" s="305"/>
      <c r="BV10297" s="305"/>
      <c r="BW10297" s="305"/>
      <c r="BX10297" s="305"/>
      <c r="BY10297" s="305"/>
      <c r="BZ10297" s="305"/>
      <c r="CA10297" s="305"/>
      <c r="CE10297" s="110"/>
    </row>
    <row r="10298" spans="9:83" s="108" customFormat="1" x14ac:dyDescent="0.25">
      <c r="I10298" s="111"/>
      <c r="J10298" s="111"/>
      <c r="K10298" s="111"/>
      <c r="L10298" s="111"/>
      <c r="M10298" s="111"/>
      <c r="N10298" s="111"/>
      <c r="O10298" s="112"/>
      <c r="AF10298" s="109"/>
      <c r="AG10298" s="109"/>
      <c r="AH10298" s="109"/>
      <c r="AN10298" s="109"/>
      <c r="AO10298" s="109"/>
      <c r="AP10298" s="109"/>
      <c r="BF10298" s="305"/>
      <c r="BG10298" s="305"/>
      <c r="BJ10298" s="344"/>
      <c r="BK10298" s="344"/>
      <c r="BS10298" s="305"/>
      <c r="BT10298" s="305"/>
      <c r="BU10298" s="305"/>
      <c r="BV10298" s="305"/>
      <c r="BW10298" s="305"/>
      <c r="BX10298" s="305"/>
      <c r="BY10298" s="305"/>
      <c r="BZ10298" s="305"/>
      <c r="CA10298" s="305"/>
      <c r="CE10298" s="110"/>
    </row>
    <row r="10299" spans="9:83" s="108" customFormat="1" x14ac:dyDescent="0.25">
      <c r="I10299" s="111"/>
      <c r="J10299" s="111"/>
      <c r="K10299" s="111"/>
      <c r="L10299" s="111"/>
      <c r="M10299" s="111"/>
      <c r="N10299" s="111"/>
      <c r="O10299" s="112"/>
      <c r="AF10299" s="109"/>
      <c r="AG10299" s="109"/>
      <c r="AH10299" s="109"/>
      <c r="AN10299" s="109"/>
      <c r="AO10299" s="109"/>
      <c r="AP10299" s="109"/>
      <c r="BF10299" s="305"/>
      <c r="BG10299" s="305"/>
      <c r="BJ10299" s="344"/>
      <c r="BK10299" s="344"/>
      <c r="BS10299" s="305"/>
      <c r="BT10299" s="305"/>
      <c r="BU10299" s="305"/>
      <c r="BV10299" s="305"/>
      <c r="BW10299" s="305"/>
      <c r="BX10299" s="305"/>
      <c r="BY10299" s="305"/>
      <c r="BZ10299" s="305"/>
      <c r="CA10299" s="305"/>
      <c r="CE10299" s="110"/>
    </row>
    <row r="10300" spans="9:83" s="108" customFormat="1" x14ac:dyDescent="0.25">
      <c r="I10300" s="111"/>
      <c r="J10300" s="111"/>
      <c r="K10300" s="111"/>
      <c r="L10300" s="111"/>
      <c r="M10300" s="111"/>
      <c r="N10300" s="111"/>
      <c r="O10300" s="112"/>
      <c r="AF10300" s="109"/>
      <c r="AG10300" s="109"/>
      <c r="AH10300" s="109"/>
      <c r="AN10300" s="109"/>
      <c r="AO10300" s="109"/>
      <c r="AP10300" s="109"/>
      <c r="BF10300" s="305"/>
      <c r="BG10300" s="305"/>
      <c r="BJ10300" s="344"/>
      <c r="BK10300" s="344"/>
      <c r="BS10300" s="305"/>
      <c r="BT10300" s="305"/>
      <c r="BU10300" s="305"/>
      <c r="BV10300" s="305"/>
      <c r="BW10300" s="305"/>
      <c r="BX10300" s="305"/>
      <c r="BY10300" s="305"/>
      <c r="BZ10300" s="305"/>
      <c r="CA10300" s="305"/>
      <c r="CE10300" s="110"/>
    </row>
    <row r="10301" spans="9:83" s="108" customFormat="1" x14ac:dyDescent="0.25">
      <c r="I10301" s="111"/>
      <c r="J10301" s="111"/>
      <c r="K10301" s="111"/>
      <c r="L10301" s="111"/>
      <c r="M10301" s="111"/>
      <c r="N10301" s="111"/>
      <c r="O10301" s="112"/>
      <c r="AF10301" s="109"/>
      <c r="AG10301" s="109"/>
      <c r="AH10301" s="109"/>
      <c r="AN10301" s="109"/>
      <c r="AO10301" s="109"/>
      <c r="AP10301" s="109"/>
      <c r="BF10301" s="305"/>
      <c r="BG10301" s="305"/>
      <c r="BJ10301" s="344"/>
      <c r="BK10301" s="344"/>
      <c r="BS10301" s="305"/>
      <c r="BT10301" s="305"/>
      <c r="BU10301" s="305"/>
      <c r="BV10301" s="305"/>
      <c r="BW10301" s="305"/>
      <c r="BX10301" s="305"/>
      <c r="BY10301" s="305"/>
      <c r="BZ10301" s="305"/>
      <c r="CA10301" s="305"/>
      <c r="CE10301" s="110"/>
    </row>
    <row r="10302" spans="9:83" s="108" customFormat="1" x14ac:dyDescent="0.25">
      <c r="I10302" s="111"/>
      <c r="J10302" s="111"/>
      <c r="K10302" s="111"/>
      <c r="L10302" s="111"/>
      <c r="M10302" s="111"/>
      <c r="N10302" s="111"/>
      <c r="O10302" s="112"/>
      <c r="AF10302" s="109"/>
      <c r="AG10302" s="109"/>
      <c r="AH10302" s="109"/>
      <c r="AN10302" s="109"/>
      <c r="AO10302" s="109"/>
      <c r="AP10302" s="109"/>
      <c r="BF10302" s="305"/>
      <c r="BG10302" s="305"/>
      <c r="BJ10302" s="344"/>
      <c r="BK10302" s="344"/>
      <c r="BS10302" s="305"/>
      <c r="BT10302" s="305"/>
      <c r="BU10302" s="305"/>
      <c r="BV10302" s="305"/>
      <c r="BW10302" s="305"/>
      <c r="BX10302" s="305"/>
      <c r="BY10302" s="305"/>
      <c r="BZ10302" s="305"/>
      <c r="CA10302" s="305"/>
      <c r="CE10302" s="110"/>
    </row>
    <row r="10303" spans="9:83" s="108" customFormat="1" x14ac:dyDescent="0.25">
      <c r="I10303" s="111"/>
      <c r="J10303" s="111"/>
      <c r="K10303" s="111"/>
      <c r="L10303" s="111"/>
      <c r="M10303" s="111"/>
      <c r="N10303" s="111"/>
      <c r="O10303" s="112"/>
      <c r="AF10303" s="109"/>
      <c r="AG10303" s="109"/>
      <c r="AH10303" s="109"/>
      <c r="AN10303" s="109"/>
      <c r="AO10303" s="109"/>
      <c r="AP10303" s="109"/>
      <c r="BF10303" s="305"/>
      <c r="BG10303" s="305"/>
      <c r="BJ10303" s="344"/>
      <c r="BK10303" s="344"/>
      <c r="BS10303" s="305"/>
      <c r="BT10303" s="305"/>
      <c r="BU10303" s="305"/>
      <c r="BV10303" s="305"/>
      <c r="BW10303" s="305"/>
      <c r="BX10303" s="305"/>
      <c r="BY10303" s="305"/>
      <c r="BZ10303" s="305"/>
      <c r="CA10303" s="305"/>
      <c r="CE10303" s="110"/>
    </row>
    <row r="10304" spans="9:83" s="108" customFormat="1" x14ac:dyDescent="0.25">
      <c r="I10304" s="111"/>
      <c r="J10304" s="111"/>
      <c r="K10304" s="111"/>
      <c r="L10304" s="111"/>
      <c r="M10304" s="111"/>
      <c r="N10304" s="111"/>
      <c r="O10304" s="112"/>
      <c r="AF10304" s="109"/>
      <c r="AG10304" s="109"/>
      <c r="AH10304" s="109"/>
      <c r="AN10304" s="109"/>
      <c r="AO10304" s="109"/>
      <c r="AP10304" s="109"/>
      <c r="BF10304" s="305"/>
      <c r="BG10304" s="305"/>
      <c r="BJ10304" s="344"/>
      <c r="BK10304" s="344"/>
      <c r="BS10304" s="305"/>
      <c r="BT10304" s="305"/>
      <c r="BU10304" s="305"/>
      <c r="BV10304" s="305"/>
      <c r="BW10304" s="305"/>
      <c r="BX10304" s="305"/>
      <c r="BY10304" s="305"/>
      <c r="BZ10304" s="305"/>
      <c r="CA10304" s="305"/>
      <c r="CE10304" s="110"/>
    </row>
    <row r="10305" spans="9:83" s="108" customFormat="1" x14ac:dyDescent="0.25">
      <c r="I10305" s="111"/>
      <c r="J10305" s="111"/>
      <c r="K10305" s="111"/>
      <c r="L10305" s="111"/>
      <c r="M10305" s="111"/>
      <c r="N10305" s="111"/>
      <c r="O10305" s="112"/>
      <c r="AF10305" s="109"/>
      <c r="AG10305" s="109"/>
      <c r="AH10305" s="109"/>
      <c r="AN10305" s="109"/>
      <c r="AO10305" s="109"/>
      <c r="AP10305" s="109"/>
      <c r="BF10305" s="305"/>
      <c r="BG10305" s="305"/>
      <c r="BJ10305" s="344"/>
      <c r="BK10305" s="344"/>
      <c r="BS10305" s="305"/>
      <c r="BT10305" s="305"/>
      <c r="BU10305" s="305"/>
      <c r="BV10305" s="305"/>
      <c r="BW10305" s="305"/>
      <c r="BX10305" s="305"/>
      <c r="BY10305" s="305"/>
      <c r="BZ10305" s="305"/>
      <c r="CA10305" s="305"/>
      <c r="CE10305" s="110"/>
    </row>
    <row r="10306" spans="9:83" s="108" customFormat="1" x14ac:dyDescent="0.25">
      <c r="I10306" s="111"/>
      <c r="J10306" s="111"/>
      <c r="K10306" s="111"/>
      <c r="L10306" s="111"/>
      <c r="M10306" s="111"/>
      <c r="N10306" s="111"/>
      <c r="O10306" s="112"/>
      <c r="AF10306" s="109"/>
      <c r="AG10306" s="109"/>
      <c r="AH10306" s="109"/>
      <c r="AN10306" s="109"/>
      <c r="AO10306" s="109"/>
      <c r="AP10306" s="109"/>
      <c r="BF10306" s="305"/>
      <c r="BG10306" s="305"/>
      <c r="BJ10306" s="344"/>
      <c r="BK10306" s="344"/>
      <c r="BS10306" s="305"/>
      <c r="BT10306" s="305"/>
      <c r="BU10306" s="305"/>
      <c r="BV10306" s="305"/>
      <c r="BW10306" s="305"/>
      <c r="BX10306" s="305"/>
      <c r="BY10306" s="305"/>
      <c r="BZ10306" s="305"/>
      <c r="CA10306" s="305"/>
      <c r="CE10306" s="110"/>
    </row>
    <row r="10307" spans="9:83" s="108" customFormat="1" x14ac:dyDescent="0.25">
      <c r="I10307" s="111"/>
      <c r="J10307" s="111"/>
      <c r="K10307" s="111"/>
      <c r="L10307" s="111"/>
      <c r="M10307" s="111"/>
      <c r="N10307" s="111"/>
      <c r="O10307" s="112"/>
      <c r="AF10307" s="109"/>
      <c r="AG10307" s="109"/>
      <c r="AH10307" s="109"/>
      <c r="AN10307" s="109"/>
      <c r="AO10307" s="109"/>
      <c r="AP10307" s="109"/>
      <c r="BF10307" s="305"/>
      <c r="BG10307" s="305"/>
      <c r="BJ10307" s="344"/>
      <c r="BK10307" s="344"/>
      <c r="BS10307" s="305"/>
      <c r="BT10307" s="305"/>
      <c r="BU10307" s="305"/>
      <c r="BV10307" s="305"/>
      <c r="BW10307" s="305"/>
      <c r="BX10307" s="305"/>
      <c r="BY10307" s="305"/>
      <c r="BZ10307" s="305"/>
      <c r="CA10307" s="305"/>
      <c r="CE10307" s="110"/>
    </row>
    <row r="10308" spans="9:83" s="108" customFormat="1" x14ac:dyDescent="0.25">
      <c r="I10308" s="111"/>
      <c r="J10308" s="111"/>
      <c r="K10308" s="111"/>
      <c r="L10308" s="111"/>
      <c r="M10308" s="111"/>
      <c r="N10308" s="111"/>
      <c r="O10308" s="112"/>
      <c r="AF10308" s="109"/>
      <c r="AG10308" s="109"/>
      <c r="AH10308" s="109"/>
      <c r="AN10308" s="109"/>
      <c r="AO10308" s="109"/>
      <c r="AP10308" s="109"/>
      <c r="BF10308" s="305"/>
      <c r="BG10308" s="305"/>
      <c r="BJ10308" s="344"/>
      <c r="BK10308" s="344"/>
      <c r="BS10308" s="305"/>
      <c r="BT10308" s="305"/>
      <c r="BU10308" s="305"/>
      <c r="BV10308" s="305"/>
      <c r="BW10308" s="305"/>
      <c r="BX10308" s="305"/>
      <c r="BY10308" s="305"/>
      <c r="BZ10308" s="305"/>
      <c r="CA10308" s="305"/>
      <c r="CE10308" s="110"/>
    </row>
    <row r="10309" spans="9:83" s="108" customFormat="1" x14ac:dyDescent="0.25">
      <c r="I10309" s="111"/>
      <c r="J10309" s="111"/>
      <c r="K10309" s="111"/>
      <c r="L10309" s="111"/>
      <c r="M10309" s="111"/>
      <c r="N10309" s="111"/>
      <c r="O10309" s="112"/>
      <c r="AF10309" s="109"/>
      <c r="AG10309" s="109"/>
      <c r="AH10309" s="109"/>
      <c r="AN10309" s="109"/>
      <c r="AO10309" s="109"/>
      <c r="AP10309" s="109"/>
      <c r="BF10309" s="305"/>
      <c r="BG10309" s="305"/>
      <c r="BJ10309" s="344"/>
      <c r="BK10309" s="344"/>
      <c r="BS10309" s="305"/>
      <c r="BT10309" s="305"/>
      <c r="BU10309" s="305"/>
      <c r="BV10309" s="305"/>
      <c r="BW10309" s="305"/>
      <c r="BX10309" s="305"/>
      <c r="BY10309" s="305"/>
      <c r="BZ10309" s="305"/>
      <c r="CA10309" s="305"/>
      <c r="CE10309" s="110"/>
    </row>
    <row r="10310" spans="9:83" s="108" customFormat="1" x14ac:dyDescent="0.25">
      <c r="I10310" s="111"/>
      <c r="J10310" s="111"/>
      <c r="K10310" s="111"/>
      <c r="L10310" s="111"/>
      <c r="M10310" s="111"/>
      <c r="N10310" s="111"/>
      <c r="O10310" s="112"/>
      <c r="AF10310" s="109"/>
      <c r="AG10310" s="109"/>
      <c r="AH10310" s="109"/>
      <c r="AN10310" s="109"/>
      <c r="AO10310" s="109"/>
      <c r="AP10310" s="109"/>
      <c r="BF10310" s="305"/>
      <c r="BG10310" s="305"/>
      <c r="BJ10310" s="344"/>
      <c r="BK10310" s="344"/>
      <c r="BS10310" s="305"/>
      <c r="BT10310" s="305"/>
      <c r="BU10310" s="305"/>
      <c r="BV10310" s="305"/>
      <c r="BW10310" s="305"/>
      <c r="BX10310" s="305"/>
      <c r="BY10310" s="305"/>
      <c r="BZ10310" s="305"/>
      <c r="CA10310" s="305"/>
      <c r="CE10310" s="110"/>
    </row>
    <row r="10311" spans="9:83" s="108" customFormat="1" x14ac:dyDescent="0.25">
      <c r="I10311" s="111"/>
      <c r="J10311" s="111"/>
      <c r="K10311" s="111"/>
      <c r="L10311" s="111"/>
      <c r="M10311" s="111"/>
      <c r="N10311" s="111"/>
      <c r="O10311" s="112"/>
      <c r="AF10311" s="109"/>
      <c r="AG10311" s="109"/>
      <c r="AH10311" s="109"/>
      <c r="AN10311" s="109"/>
      <c r="AO10311" s="109"/>
      <c r="AP10311" s="109"/>
      <c r="BF10311" s="305"/>
      <c r="BG10311" s="305"/>
      <c r="BJ10311" s="344"/>
      <c r="BK10311" s="344"/>
      <c r="BS10311" s="305"/>
      <c r="BT10311" s="305"/>
      <c r="BU10311" s="305"/>
      <c r="BV10311" s="305"/>
      <c r="BW10311" s="305"/>
      <c r="BX10311" s="305"/>
      <c r="BY10311" s="305"/>
      <c r="BZ10311" s="305"/>
      <c r="CA10311" s="305"/>
      <c r="CE10311" s="110"/>
    </row>
    <row r="10312" spans="9:83" s="108" customFormat="1" x14ac:dyDescent="0.25">
      <c r="I10312" s="111"/>
      <c r="J10312" s="111"/>
      <c r="K10312" s="111"/>
      <c r="L10312" s="111"/>
      <c r="M10312" s="111"/>
      <c r="N10312" s="111"/>
      <c r="O10312" s="112"/>
      <c r="AF10312" s="109"/>
      <c r="AG10312" s="109"/>
      <c r="AH10312" s="109"/>
      <c r="AN10312" s="109"/>
      <c r="AO10312" s="109"/>
      <c r="AP10312" s="109"/>
      <c r="BF10312" s="305"/>
      <c r="BG10312" s="305"/>
      <c r="BJ10312" s="344"/>
      <c r="BK10312" s="344"/>
      <c r="BS10312" s="305"/>
      <c r="BT10312" s="305"/>
      <c r="BU10312" s="305"/>
      <c r="BV10312" s="305"/>
      <c r="BW10312" s="305"/>
      <c r="BX10312" s="305"/>
      <c r="BY10312" s="305"/>
      <c r="BZ10312" s="305"/>
      <c r="CA10312" s="305"/>
      <c r="CE10312" s="110"/>
    </row>
    <row r="10313" spans="9:83" s="108" customFormat="1" x14ac:dyDescent="0.25">
      <c r="I10313" s="111"/>
      <c r="J10313" s="111"/>
      <c r="K10313" s="111"/>
      <c r="L10313" s="111"/>
      <c r="M10313" s="111"/>
      <c r="N10313" s="111"/>
      <c r="O10313" s="112"/>
      <c r="AF10313" s="109"/>
      <c r="AG10313" s="109"/>
      <c r="AH10313" s="109"/>
      <c r="AN10313" s="109"/>
      <c r="AO10313" s="109"/>
      <c r="AP10313" s="109"/>
      <c r="BF10313" s="305"/>
      <c r="BG10313" s="305"/>
      <c r="BJ10313" s="344"/>
      <c r="BK10313" s="344"/>
      <c r="BS10313" s="305"/>
      <c r="BT10313" s="305"/>
      <c r="BU10313" s="305"/>
      <c r="BV10313" s="305"/>
      <c r="BW10313" s="305"/>
      <c r="BX10313" s="305"/>
      <c r="BY10313" s="305"/>
      <c r="BZ10313" s="305"/>
      <c r="CA10313" s="305"/>
      <c r="CE10313" s="110"/>
    </row>
    <row r="10314" spans="9:83" s="108" customFormat="1" x14ac:dyDescent="0.25">
      <c r="I10314" s="111"/>
      <c r="J10314" s="111"/>
      <c r="K10314" s="111"/>
      <c r="L10314" s="111"/>
      <c r="M10314" s="111"/>
      <c r="N10314" s="111"/>
      <c r="O10314" s="112"/>
      <c r="AF10314" s="109"/>
      <c r="AG10314" s="109"/>
      <c r="AH10314" s="109"/>
      <c r="AN10314" s="109"/>
      <c r="AO10314" s="109"/>
      <c r="AP10314" s="109"/>
      <c r="BF10314" s="305"/>
      <c r="BG10314" s="305"/>
      <c r="BJ10314" s="344"/>
      <c r="BK10314" s="344"/>
      <c r="BS10314" s="305"/>
      <c r="BT10314" s="305"/>
      <c r="BU10314" s="305"/>
      <c r="BV10314" s="305"/>
      <c r="BW10314" s="305"/>
      <c r="BX10314" s="305"/>
      <c r="BY10314" s="305"/>
      <c r="BZ10314" s="305"/>
      <c r="CA10314" s="305"/>
      <c r="CE10314" s="110"/>
    </row>
    <row r="10315" spans="9:83" s="108" customFormat="1" x14ac:dyDescent="0.25">
      <c r="I10315" s="111"/>
      <c r="J10315" s="111"/>
      <c r="K10315" s="111"/>
      <c r="L10315" s="111"/>
      <c r="M10315" s="111"/>
      <c r="N10315" s="111"/>
      <c r="O10315" s="112"/>
      <c r="AF10315" s="109"/>
      <c r="AG10315" s="109"/>
      <c r="AH10315" s="109"/>
      <c r="AN10315" s="109"/>
      <c r="AO10315" s="109"/>
      <c r="AP10315" s="109"/>
      <c r="BF10315" s="305"/>
      <c r="BG10315" s="305"/>
      <c r="BJ10315" s="344"/>
      <c r="BK10315" s="344"/>
      <c r="BS10315" s="305"/>
      <c r="BT10315" s="305"/>
      <c r="BU10315" s="305"/>
      <c r="BV10315" s="305"/>
      <c r="BW10315" s="305"/>
      <c r="BX10315" s="305"/>
      <c r="BY10315" s="305"/>
      <c r="BZ10315" s="305"/>
      <c r="CA10315" s="305"/>
      <c r="CE10315" s="110"/>
    </row>
    <row r="10316" spans="9:83" s="108" customFormat="1" x14ac:dyDescent="0.25">
      <c r="I10316" s="111"/>
      <c r="J10316" s="111"/>
      <c r="K10316" s="111"/>
      <c r="L10316" s="111"/>
      <c r="M10316" s="111"/>
      <c r="N10316" s="111"/>
      <c r="O10316" s="112"/>
      <c r="AF10316" s="109"/>
      <c r="AG10316" s="109"/>
      <c r="AH10316" s="109"/>
      <c r="AN10316" s="109"/>
      <c r="AO10316" s="109"/>
      <c r="AP10316" s="109"/>
      <c r="BF10316" s="305"/>
      <c r="BG10316" s="305"/>
      <c r="BJ10316" s="344"/>
      <c r="BK10316" s="344"/>
      <c r="BS10316" s="305"/>
      <c r="BT10316" s="305"/>
      <c r="BU10316" s="305"/>
      <c r="BV10316" s="305"/>
      <c r="BW10316" s="305"/>
      <c r="BX10316" s="305"/>
      <c r="BY10316" s="305"/>
      <c r="BZ10316" s="305"/>
      <c r="CA10316" s="305"/>
      <c r="CE10316" s="110"/>
    </row>
    <row r="10317" spans="9:83" s="108" customFormat="1" x14ac:dyDescent="0.25">
      <c r="I10317" s="111"/>
      <c r="J10317" s="111"/>
      <c r="K10317" s="111"/>
      <c r="L10317" s="111"/>
      <c r="M10317" s="111"/>
      <c r="N10317" s="111"/>
      <c r="O10317" s="112"/>
      <c r="AF10317" s="109"/>
      <c r="AG10317" s="109"/>
      <c r="AH10317" s="109"/>
      <c r="AN10317" s="109"/>
      <c r="AO10317" s="109"/>
      <c r="AP10317" s="109"/>
      <c r="BF10317" s="305"/>
      <c r="BG10317" s="305"/>
      <c r="BJ10317" s="344"/>
      <c r="BK10317" s="344"/>
      <c r="BS10317" s="305"/>
      <c r="BT10317" s="305"/>
      <c r="BU10317" s="305"/>
      <c r="BV10317" s="305"/>
      <c r="BW10317" s="305"/>
      <c r="BX10317" s="305"/>
      <c r="BY10317" s="305"/>
      <c r="BZ10317" s="305"/>
      <c r="CA10317" s="305"/>
      <c r="CE10317" s="110"/>
    </row>
    <row r="10318" spans="9:83" s="108" customFormat="1" x14ac:dyDescent="0.25">
      <c r="I10318" s="111"/>
      <c r="J10318" s="111"/>
      <c r="K10318" s="111"/>
      <c r="L10318" s="111"/>
      <c r="M10318" s="111"/>
      <c r="N10318" s="111"/>
      <c r="O10318" s="112"/>
      <c r="AF10318" s="109"/>
      <c r="AG10318" s="109"/>
      <c r="AH10318" s="109"/>
      <c r="AN10318" s="109"/>
      <c r="AO10318" s="109"/>
      <c r="AP10318" s="109"/>
      <c r="BF10318" s="305"/>
      <c r="BG10318" s="305"/>
      <c r="BJ10318" s="344"/>
      <c r="BK10318" s="344"/>
      <c r="BS10318" s="305"/>
      <c r="BT10318" s="305"/>
      <c r="BU10318" s="305"/>
      <c r="BV10318" s="305"/>
      <c r="BW10318" s="305"/>
      <c r="BX10318" s="305"/>
      <c r="BY10318" s="305"/>
      <c r="BZ10318" s="305"/>
      <c r="CA10318" s="305"/>
      <c r="CE10318" s="110"/>
    </row>
    <row r="10319" spans="9:83" s="108" customFormat="1" x14ac:dyDescent="0.25">
      <c r="I10319" s="111"/>
      <c r="J10319" s="111"/>
      <c r="K10319" s="111"/>
      <c r="L10319" s="111"/>
      <c r="M10319" s="111"/>
      <c r="N10319" s="111"/>
      <c r="O10319" s="112"/>
      <c r="AF10319" s="109"/>
      <c r="AG10319" s="109"/>
      <c r="AH10319" s="109"/>
      <c r="AN10319" s="109"/>
      <c r="AO10319" s="109"/>
      <c r="AP10319" s="109"/>
      <c r="BF10319" s="305"/>
      <c r="BG10319" s="305"/>
      <c r="BJ10319" s="344"/>
      <c r="BK10319" s="344"/>
      <c r="BS10319" s="305"/>
      <c r="BT10319" s="305"/>
      <c r="BU10319" s="305"/>
      <c r="BV10319" s="305"/>
      <c r="BW10319" s="305"/>
      <c r="BX10319" s="305"/>
      <c r="BY10319" s="305"/>
      <c r="BZ10319" s="305"/>
      <c r="CA10319" s="305"/>
      <c r="CE10319" s="110"/>
    </row>
    <row r="10320" spans="9:83" s="108" customFormat="1" x14ac:dyDescent="0.25">
      <c r="I10320" s="111"/>
      <c r="J10320" s="111"/>
      <c r="K10320" s="111"/>
      <c r="L10320" s="111"/>
      <c r="M10320" s="111"/>
      <c r="N10320" s="111"/>
      <c r="O10320" s="112"/>
      <c r="AF10320" s="109"/>
      <c r="AG10320" s="109"/>
      <c r="AH10320" s="109"/>
      <c r="AN10320" s="109"/>
      <c r="AO10320" s="109"/>
      <c r="AP10320" s="109"/>
      <c r="BF10320" s="305"/>
      <c r="BG10320" s="305"/>
      <c r="BJ10320" s="344"/>
      <c r="BK10320" s="344"/>
      <c r="BS10320" s="305"/>
      <c r="BT10320" s="305"/>
      <c r="BU10320" s="305"/>
      <c r="BV10320" s="305"/>
      <c r="BW10320" s="305"/>
      <c r="BX10320" s="305"/>
      <c r="BY10320" s="305"/>
      <c r="BZ10320" s="305"/>
      <c r="CA10320" s="305"/>
      <c r="CE10320" s="110"/>
    </row>
    <row r="10321" spans="9:83" s="108" customFormat="1" x14ac:dyDescent="0.25">
      <c r="I10321" s="111"/>
      <c r="J10321" s="111"/>
      <c r="K10321" s="111"/>
      <c r="L10321" s="111"/>
      <c r="M10321" s="111"/>
      <c r="N10321" s="111"/>
      <c r="O10321" s="112"/>
      <c r="AF10321" s="109"/>
      <c r="AG10321" s="109"/>
      <c r="AH10321" s="109"/>
      <c r="AN10321" s="109"/>
      <c r="AO10321" s="109"/>
      <c r="AP10321" s="109"/>
      <c r="BF10321" s="305"/>
      <c r="BG10321" s="305"/>
      <c r="BJ10321" s="344"/>
      <c r="BK10321" s="344"/>
      <c r="BS10321" s="305"/>
      <c r="BT10321" s="305"/>
      <c r="BU10321" s="305"/>
      <c r="BV10321" s="305"/>
      <c r="BW10321" s="305"/>
      <c r="BX10321" s="305"/>
      <c r="BY10321" s="305"/>
      <c r="BZ10321" s="305"/>
      <c r="CA10321" s="305"/>
      <c r="CE10321" s="110"/>
    </row>
    <row r="10322" spans="9:83" s="108" customFormat="1" x14ac:dyDescent="0.25">
      <c r="I10322" s="111"/>
      <c r="J10322" s="111"/>
      <c r="K10322" s="111"/>
      <c r="L10322" s="111"/>
      <c r="M10322" s="111"/>
      <c r="N10322" s="111"/>
      <c r="O10322" s="112"/>
      <c r="AF10322" s="109"/>
      <c r="AG10322" s="109"/>
      <c r="AH10322" s="109"/>
      <c r="AN10322" s="109"/>
      <c r="AO10322" s="109"/>
      <c r="AP10322" s="109"/>
      <c r="BF10322" s="305"/>
      <c r="BG10322" s="305"/>
      <c r="BJ10322" s="344"/>
      <c r="BK10322" s="344"/>
      <c r="BS10322" s="305"/>
      <c r="BT10322" s="305"/>
      <c r="BU10322" s="305"/>
      <c r="BV10322" s="305"/>
      <c r="BW10322" s="305"/>
      <c r="BX10322" s="305"/>
      <c r="BY10322" s="305"/>
      <c r="BZ10322" s="305"/>
      <c r="CA10322" s="305"/>
      <c r="CE10322" s="110"/>
    </row>
    <row r="10323" spans="9:83" s="108" customFormat="1" x14ac:dyDescent="0.25">
      <c r="I10323" s="111"/>
      <c r="J10323" s="111"/>
      <c r="K10323" s="111"/>
      <c r="L10323" s="111"/>
      <c r="M10323" s="111"/>
      <c r="N10323" s="111"/>
      <c r="O10323" s="112"/>
      <c r="AF10323" s="109"/>
      <c r="AG10323" s="109"/>
      <c r="AH10323" s="109"/>
      <c r="AN10323" s="109"/>
      <c r="AO10323" s="109"/>
      <c r="AP10323" s="109"/>
      <c r="BF10323" s="305"/>
      <c r="BG10323" s="305"/>
      <c r="BJ10323" s="344"/>
      <c r="BK10323" s="344"/>
      <c r="BS10323" s="305"/>
      <c r="BT10323" s="305"/>
      <c r="BU10323" s="305"/>
      <c r="BV10323" s="305"/>
      <c r="BW10323" s="305"/>
      <c r="BX10323" s="305"/>
      <c r="BY10323" s="305"/>
      <c r="BZ10323" s="305"/>
      <c r="CA10323" s="305"/>
      <c r="CE10323" s="110"/>
    </row>
    <row r="10324" spans="9:83" s="108" customFormat="1" x14ac:dyDescent="0.25">
      <c r="I10324" s="111"/>
      <c r="J10324" s="111"/>
      <c r="K10324" s="111"/>
      <c r="L10324" s="111"/>
      <c r="M10324" s="111"/>
      <c r="N10324" s="111"/>
      <c r="O10324" s="112"/>
      <c r="AF10324" s="109"/>
      <c r="AG10324" s="109"/>
      <c r="AH10324" s="109"/>
      <c r="AN10324" s="109"/>
      <c r="AO10324" s="109"/>
      <c r="AP10324" s="109"/>
      <c r="BF10324" s="305"/>
      <c r="BG10324" s="305"/>
      <c r="BJ10324" s="344"/>
      <c r="BK10324" s="344"/>
      <c r="BS10324" s="305"/>
      <c r="BT10324" s="305"/>
      <c r="BU10324" s="305"/>
      <c r="BV10324" s="305"/>
      <c r="BW10324" s="305"/>
      <c r="BX10324" s="305"/>
      <c r="BY10324" s="305"/>
      <c r="BZ10324" s="305"/>
      <c r="CA10324" s="305"/>
      <c r="CE10324" s="110"/>
    </row>
    <row r="10325" spans="9:83" s="108" customFormat="1" x14ac:dyDescent="0.25">
      <c r="I10325" s="111"/>
      <c r="J10325" s="111"/>
      <c r="K10325" s="111"/>
      <c r="L10325" s="111"/>
      <c r="M10325" s="111"/>
      <c r="N10325" s="111"/>
      <c r="O10325" s="112"/>
      <c r="AF10325" s="109"/>
      <c r="AG10325" s="109"/>
      <c r="AH10325" s="109"/>
      <c r="AN10325" s="109"/>
      <c r="AO10325" s="109"/>
      <c r="AP10325" s="109"/>
      <c r="BF10325" s="305"/>
      <c r="BG10325" s="305"/>
      <c r="BJ10325" s="344"/>
      <c r="BK10325" s="344"/>
      <c r="BS10325" s="305"/>
      <c r="BT10325" s="305"/>
      <c r="BU10325" s="305"/>
      <c r="BV10325" s="305"/>
      <c r="BW10325" s="305"/>
      <c r="BX10325" s="305"/>
      <c r="BY10325" s="305"/>
      <c r="BZ10325" s="305"/>
      <c r="CA10325" s="305"/>
      <c r="CE10325" s="110"/>
    </row>
    <row r="10326" spans="9:83" s="108" customFormat="1" x14ac:dyDescent="0.25">
      <c r="I10326" s="111"/>
      <c r="J10326" s="111"/>
      <c r="K10326" s="111"/>
      <c r="L10326" s="111"/>
      <c r="M10326" s="111"/>
      <c r="N10326" s="111"/>
      <c r="O10326" s="112"/>
      <c r="AF10326" s="109"/>
      <c r="AG10326" s="109"/>
      <c r="AH10326" s="109"/>
      <c r="AN10326" s="109"/>
      <c r="AO10326" s="109"/>
      <c r="AP10326" s="109"/>
      <c r="BF10326" s="305"/>
      <c r="BG10326" s="305"/>
      <c r="BJ10326" s="344"/>
      <c r="BK10326" s="344"/>
      <c r="BS10326" s="305"/>
      <c r="BT10326" s="305"/>
      <c r="BU10326" s="305"/>
      <c r="BV10326" s="305"/>
      <c r="BW10326" s="305"/>
      <c r="BX10326" s="305"/>
      <c r="BY10326" s="305"/>
      <c r="BZ10326" s="305"/>
      <c r="CA10326" s="305"/>
      <c r="CE10326" s="110"/>
    </row>
    <row r="10327" spans="9:83" s="108" customFormat="1" x14ac:dyDescent="0.25">
      <c r="I10327" s="111"/>
      <c r="J10327" s="111"/>
      <c r="K10327" s="111"/>
      <c r="L10327" s="111"/>
      <c r="M10327" s="111"/>
      <c r="N10327" s="111"/>
      <c r="O10327" s="112"/>
      <c r="AF10327" s="109"/>
      <c r="AG10327" s="109"/>
      <c r="AH10327" s="109"/>
      <c r="AN10327" s="109"/>
      <c r="AO10327" s="109"/>
      <c r="AP10327" s="109"/>
      <c r="BF10327" s="305"/>
      <c r="BG10327" s="305"/>
      <c r="BJ10327" s="344"/>
      <c r="BK10327" s="344"/>
      <c r="BS10327" s="305"/>
      <c r="BT10327" s="305"/>
      <c r="BU10327" s="305"/>
      <c r="BV10327" s="305"/>
      <c r="BW10327" s="305"/>
      <c r="BX10327" s="305"/>
      <c r="BY10327" s="305"/>
      <c r="BZ10327" s="305"/>
      <c r="CA10327" s="305"/>
      <c r="CE10327" s="110"/>
    </row>
    <row r="10328" spans="9:83" s="108" customFormat="1" x14ac:dyDescent="0.25">
      <c r="I10328" s="111"/>
      <c r="J10328" s="111"/>
      <c r="K10328" s="111"/>
      <c r="L10328" s="111"/>
      <c r="M10328" s="111"/>
      <c r="N10328" s="111"/>
      <c r="O10328" s="112"/>
      <c r="AF10328" s="109"/>
      <c r="AG10328" s="109"/>
      <c r="AH10328" s="109"/>
      <c r="AN10328" s="109"/>
      <c r="AO10328" s="109"/>
      <c r="AP10328" s="109"/>
      <c r="BF10328" s="305"/>
      <c r="BG10328" s="305"/>
      <c r="BJ10328" s="344"/>
      <c r="BK10328" s="344"/>
      <c r="BS10328" s="305"/>
      <c r="BT10328" s="305"/>
      <c r="BU10328" s="305"/>
      <c r="BV10328" s="305"/>
      <c r="BW10328" s="305"/>
      <c r="BX10328" s="305"/>
      <c r="BY10328" s="305"/>
      <c r="BZ10328" s="305"/>
      <c r="CA10328" s="305"/>
      <c r="CE10328" s="110"/>
    </row>
    <row r="10329" spans="9:83" s="108" customFormat="1" x14ac:dyDescent="0.25">
      <c r="I10329" s="111"/>
      <c r="J10329" s="111"/>
      <c r="K10329" s="111"/>
      <c r="L10329" s="111"/>
      <c r="M10329" s="111"/>
      <c r="N10329" s="111"/>
      <c r="O10329" s="112"/>
      <c r="AF10329" s="109"/>
      <c r="AG10329" s="109"/>
      <c r="AH10329" s="109"/>
      <c r="AN10329" s="109"/>
      <c r="AO10329" s="109"/>
      <c r="AP10329" s="109"/>
      <c r="BF10329" s="305"/>
      <c r="BG10329" s="305"/>
      <c r="BJ10329" s="344"/>
      <c r="BK10329" s="344"/>
      <c r="BS10329" s="305"/>
      <c r="BT10329" s="305"/>
      <c r="BU10329" s="305"/>
      <c r="BV10329" s="305"/>
      <c r="BW10329" s="305"/>
      <c r="BX10329" s="305"/>
      <c r="BY10329" s="305"/>
      <c r="BZ10329" s="305"/>
      <c r="CA10329" s="305"/>
      <c r="CE10329" s="110"/>
    </row>
    <row r="10330" spans="9:83" s="108" customFormat="1" x14ac:dyDescent="0.25">
      <c r="I10330" s="111"/>
      <c r="J10330" s="111"/>
      <c r="K10330" s="111"/>
      <c r="L10330" s="111"/>
      <c r="M10330" s="111"/>
      <c r="N10330" s="111"/>
      <c r="O10330" s="112"/>
      <c r="AF10330" s="109"/>
      <c r="AG10330" s="109"/>
      <c r="AH10330" s="109"/>
      <c r="AN10330" s="109"/>
      <c r="AO10330" s="109"/>
      <c r="AP10330" s="109"/>
      <c r="BF10330" s="305"/>
      <c r="BG10330" s="305"/>
      <c r="BJ10330" s="344"/>
      <c r="BK10330" s="344"/>
      <c r="BS10330" s="305"/>
      <c r="BT10330" s="305"/>
      <c r="BU10330" s="305"/>
      <c r="BV10330" s="305"/>
      <c r="BW10330" s="305"/>
      <c r="BX10330" s="305"/>
      <c r="BY10330" s="305"/>
      <c r="BZ10330" s="305"/>
      <c r="CA10330" s="305"/>
      <c r="CE10330" s="110"/>
    </row>
    <row r="10331" spans="9:83" s="108" customFormat="1" x14ac:dyDescent="0.25">
      <c r="I10331" s="111"/>
      <c r="J10331" s="111"/>
      <c r="K10331" s="111"/>
      <c r="L10331" s="111"/>
      <c r="M10331" s="111"/>
      <c r="N10331" s="111"/>
      <c r="O10331" s="112"/>
      <c r="AF10331" s="109"/>
      <c r="AG10331" s="109"/>
      <c r="AH10331" s="109"/>
      <c r="AN10331" s="109"/>
      <c r="AO10331" s="109"/>
      <c r="AP10331" s="109"/>
      <c r="BF10331" s="305"/>
      <c r="BG10331" s="305"/>
      <c r="BJ10331" s="344"/>
      <c r="BK10331" s="344"/>
      <c r="BS10331" s="305"/>
      <c r="BT10331" s="305"/>
      <c r="BU10331" s="305"/>
      <c r="BV10331" s="305"/>
      <c r="BW10331" s="305"/>
      <c r="BX10331" s="305"/>
      <c r="BY10331" s="305"/>
      <c r="BZ10331" s="305"/>
      <c r="CA10331" s="305"/>
      <c r="CE10331" s="110"/>
    </row>
    <row r="10332" spans="9:83" s="108" customFormat="1" x14ac:dyDescent="0.25">
      <c r="I10332" s="111"/>
      <c r="J10332" s="111"/>
      <c r="K10332" s="111"/>
      <c r="L10332" s="111"/>
      <c r="M10332" s="111"/>
      <c r="N10332" s="111"/>
      <c r="O10332" s="112"/>
      <c r="AF10332" s="109"/>
      <c r="AG10332" s="109"/>
      <c r="AH10332" s="109"/>
      <c r="AN10332" s="109"/>
      <c r="AO10332" s="109"/>
      <c r="AP10332" s="109"/>
      <c r="BF10332" s="305"/>
      <c r="BG10332" s="305"/>
      <c r="BJ10332" s="344"/>
      <c r="BK10332" s="344"/>
      <c r="BS10332" s="305"/>
      <c r="BT10332" s="305"/>
      <c r="BU10332" s="305"/>
      <c r="BV10332" s="305"/>
      <c r="BW10332" s="305"/>
      <c r="BX10332" s="305"/>
      <c r="BY10332" s="305"/>
      <c r="BZ10332" s="305"/>
      <c r="CA10332" s="305"/>
      <c r="CE10332" s="110"/>
    </row>
    <row r="10333" spans="9:83" s="108" customFormat="1" x14ac:dyDescent="0.25">
      <c r="I10333" s="111"/>
      <c r="J10333" s="111"/>
      <c r="K10333" s="111"/>
      <c r="L10333" s="111"/>
      <c r="M10333" s="111"/>
      <c r="N10333" s="111"/>
      <c r="O10333" s="112"/>
      <c r="AF10333" s="109"/>
      <c r="AG10333" s="109"/>
      <c r="AH10333" s="109"/>
      <c r="AN10333" s="109"/>
      <c r="AO10333" s="109"/>
      <c r="AP10333" s="109"/>
      <c r="BF10333" s="305"/>
      <c r="BG10333" s="305"/>
      <c r="BJ10333" s="344"/>
      <c r="BK10333" s="344"/>
      <c r="BS10333" s="305"/>
      <c r="BT10333" s="305"/>
      <c r="BU10333" s="305"/>
      <c r="BV10333" s="305"/>
      <c r="BW10333" s="305"/>
      <c r="BX10333" s="305"/>
      <c r="BY10333" s="305"/>
      <c r="BZ10333" s="305"/>
      <c r="CA10333" s="305"/>
      <c r="CE10333" s="110"/>
    </row>
    <row r="10334" spans="9:83" s="108" customFormat="1" x14ac:dyDescent="0.25">
      <c r="I10334" s="111"/>
      <c r="J10334" s="111"/>
      <c r="K10334" s="111"/>
      <c r="L10334" s="111"/>
      <c r="M10334" s="111"/>
      <c r="N10334" s="111"/>
      <c r="O10334" s="112"/>
      <c r="AF10334" s="109"/>
      <c r="AG10334" s="109"/>
      <c r="AH10334" s="109"/>
      <c r="AN10334" s="109"/>
      <c r="AO10334" s="109"/>
      <c r="AP10334" s="109"/>
      <c r="BF10334" s="305"/>
      <c r="BG10334" s="305"/>
      <c r="BJ10334" s="344"/>
      <c r="BK10334" s="344"/>
      <c r="BS10334" s="305"/>
      <c r="BT10334" s="305"/>
      <c r="BU10334" s="305"/>
      <c r="BV10334" s="305"/>
      <c r="BW10334" s="305"/>
      <c r="BX10334" s="305"/>
      <c r="BY10334" s="305"/>
      <c r="BZ10334" s="305"/>
      <c r="CA10334" s="305"/>
      <c r="CE10334" s="110"/>
    </row>
    <row r="10335" spans="9:83" s="108" customFormat="1" x14ac:dyDescent="0.25">
      <c r="I10335" s="111"/>
      <c r="J10335" s="111"/>
      <c r="K10335" s="111"/>
      <c r="L10335" s="111"/>
      <c r="M10335" s="111"/>
      <c r="N10335" s="111"/>
      <c r="O10335" s="112"/>
      <c r="AF10335" s="109"/>
      <c r="AG10335" s="109"/>
      <c r="AH10335" s="109"/>
      <c r="AN10335" s="109"/>
      <c r="AO10335" s="109"/>
      <c r="AP10335" s="109"/>
      <c r="BF10335" s="305"/>
      <c r="BG10335" s="305"/>
      <c r="BJ10335" s="344"/>
      <c r="BK10335" s="344"/>
      <c r="BS10335" s="305"/>
      <c r="BT10335" s="305"/>
      <c r="BU10335" s="305"/>
      <c r="BV10335" s="305"/>
      <c r="BW10335" s="305"/>
      <c r="BX10335" s="305"/>
      <c r="BY10335" s="305"/>
      <c r="BZ10335" s="305"/>
      <c r="CA10335" s="305"/>
      <c r="CE10335" s="110"/>
    </row>
    <row r="10336" spans="9:83" s="108" customFormat="1" x14ac:dyDescent="0.25">
      <c r="I10336" s="111"/>
      <c r="J10336" s="111"/>
      <c r="K10336" s="111"/>
      <c r="L10336" s="111"/>
      <c r="M10336" s="111"/>
      <c r="N10336" s="111"/>
      <c r="O10336" s="112"/>
      <c r="AF10336" s="109"/>
      <c r="AG10336" s="109"/>
      <c r="AH10336" s="109"/>
      <c r="AN10336" s="109"/>
      <c r="AO10336" s="109"/>
      <c r="AP10336" s="109"/>
      <c r="BF10336" s="305"/>
      <c r="BG10336" s="305"/>
      <c r="BJ10336" s="344"/>
      <c r="BK10336" s="344"/>
      <c r="BS10336" s="305"/>
      <c r="BT10336" s="305"/>
      <c r="BU10336" s="305"/>
      <c r="BV10336" s="305"/>
      <c r="BW10336" s="305"/>
      <c r="BX10336" s="305"/>
      <c r="BY10336" s="305"/>
      <c r="BZ10336" s="305"/>
      <c r="CA10336" s="305"/>
      <c r="CE10336" s="110"/>
    </row>
    <row r="10337" spans="9:83" s="108" customFormat="1" x14ac:dyDescent="0.25">
      <c r="I10337" s="111"/>
      <c r="J10337" s="111"/>
      <c r="K10337" s="111"/>
      <c r="L10337" s="111"/>
      <c r="M10337" s="111"/>
      <c r="N10337" s="111"/>
      <c r="O10337" s="112"/>
      <c r="AF10337" s="109"/>
      <c r="AG10337" s="109"/>
      <c r="AH10337" s="109"/>
      <c r="AN10337" s="109"/>
      <c r="AO10337" s="109"/>
      <c r="AP10337" s="109"/>
      <c r="BF10337" s="305"/>
      <c r="BG10337" s="305"/>
      <c r="BJ10337" s="344"/>
      <c r="BK10337" s="344"/>
      <c r="BS10337" s="305"/>
      <c r="BT10337" s="305"/>
      <c r="BU10337" s="305"/>
      <c r="BV10337" s="305"/>
      <c r="BW10337" s="305"/>
      <c r="BX10337" s="305"/>
      <c r="BY10337" s="305"/>
      <c r="BZ10337" s="305"/>
      <c r="CA10337" s="305"/>
      <c r="CE10337" s="110"/>
    </row>
    <row r="10338" spans="9:83" s="108" customFormat="1" x14ac:dyDescent="0.25">
      <c r="I10338" s="111"/>
      <c r="J10338" s="111"/>
      <c r="K10338" s="111"/>
      <c r="L10338" s="111"/>
      <c r="M10338" s="111"/>
      <c r="N10338" s="111"/>
      <c r="O10338" s="112"/>
      <c r="AF10338" s="109"/>
      <c r="AG10338" s="109"/>
      <c r="AH10338" s="109"/>
      <c r="AN10338" s="109"/>
      <c r="AO10338" s="109"/>
      <c r="AP10338" s="109"/>
      <c r="BF10338" s="305"/>
      <c r="BG10338" s="305"/>
      <c r="BJ10338" s="344"/>
      <c r="BK10338" s="344"/>
      <c r="BS10338" s="305"/>
      <c r="BT10338" s="305"/>
      <c r="BU10338" s="305"/>
      <c r="BV10338" s="305"/>
      <c r="BW10338" s="305"/>
      <c r="BX10338" s="305"/>
      <c r="BY10338" s="305"/>
      <c r="BZ10338" s="305"/>
      <c r="CA10338" s="305"/>
      <c r="CE10338" s="110"/>
    </row>
    <row r="10339" spans="9:83" s="108" customFormat="1" x14ac:dyDescent="0.25">
      <c r="I10339" s="111"/>
      <c r="J10339" s="111"/>
      <c r="K10339" s="111"/>
      <c r="L10339" s="111"/>
      <c r="M10339" s="111"/>
      <c r="N10339" s="111"/>
      <c r="O10339" s="112"/>
      <c r="AF10339" s="109"/>
      <c r="AG10339" s="109"/>
      <c r="AH10339" s="109"/>
      <c r="AN10339" s="109"/>
      <c r="AO10339" s="109"/>
      <c r="AP10339" s="109"/>
      <c r="BF10339" s="305"/>
      <c r="BG10339" s="305"/>
      <c r="BJ10339" s="344"/>
      <c r="BK10339" s="344"/>
      <c r="BS10339" s="305"/>
      <c r="BT10339" s="305"/>
      <c r="BU10339" s="305"/>
      <c r="BV10339" s="305"/>
      <c r="BW10339" s="305"/>
      <c r="BX10339" s="305"/>
      <c r="BY10339" s="305"/>
      <c r="BZ10339" s="305"/>
      <c r="CA10339" s="305"/>
      <c r="CE10339" s="110"/>
    </row>
    <row r="10340" spans="9:83" s="108" customFormat="1" x14ac:dyDescent="0.25">
      <c r="I10340" s="111"/>
      <c r="J10340" s="111"/>
      <c r="K10340" s="111"/>
      <c r="L10340" s="111"/>
      <c r="M10340" s="111"/>
      <c r="N10340" s="111"/>
      <c r="O10340" s="112"/>
      <c r="AF10340" s="109"/>
      <c r="AG10340" s="109"/>
      <c r="AH10340" s="109"/>
      <c r="AN10340" s="109"/>
      <c r="AO10340" s="109"/>
      <c r="AP10340" s="109"/>
      <c r="BF10340" s="305"/>
      <c r="BG10340" s="305"/>
      <c r="BJ10340" s="344"/>
      <c r="BK10340" s="344"/>
      <c r="BS10340" s="305"/>
      <c r="BT10340" s="305"/>
      <c r="BU10340" s="305"/>
      <c r="BV10340" s="305"/>
      <c r="BW10340" s="305"/>
      <c r="BX10340" s="305"/>
      <c r="BY10340" s="305"/>
      <c r="BZ10340" s="305"/>
      <c r="CA10340" s="305"/>
      <c r="CE10340" s="110"/>
    </row>
    <row r="10341" spans="9:83" s="108" customFormat="1" x14ac:dyDescent="0.25">
      <c r="I10341" s="111"/>
      <c r="J10341" s="111"/>
      <c r="K10341" s="111"/>
      <c r="L10341" s="111"/>
      <c r="M10341" s="111"/>
      <c r="N10341" s="111"/>
      <c r="O10341" s="112"/>
      <c r="AF10341" s="109"/>
      <c r="AG10341" s="109"/>
      <c r="AH10341" s="109"/>
      <c r="AN10341" s="109"/>
      <c r="AO10341" s="109"/>
      <c r="AP10341" s="109"/>
      <c r="BF10341" s="305"/>
      <c r="BG10341" s="305"/>
      <c r="BJ10341" s="344"/>
      <c r="BK10341" s="344"/>
      <c r="BS10341" s="305"/>
      <c r="BT10341" s="305"/>
      <c r="BU10341" s="305"/>
      <c r="BV10341" s="305"/>
      <c r="BW10341" s="305"/>
      <c r="BX10341" s="305"/>
      <c r="BY10341" s="305"/>
      <c r="BZ10341" s="305"/>
      <c r="CA10341" s="305"/>
      <c r="CE10341" s="110"/>
    </row>
    <row r="10342" spans="9:83" s="108" customFormat="1" x14ac:dyDescent="0.25">
      <c r="I10342" s="111"/>
      <c r="J10342" s="111"/>
      <c r="K10342" s="111"/>
      <c r="L10342" s="111"/>
      <c r="M10342" s="111"/>
      <c r="N10342" s="111"/>
      <c r="O10342" s="112"/>
      <c r="AF10342" s="109"/>
      <c r="AG10342" s="109"/>
      <c r="AH10342" s="109"/>
      <c r="AN10342" s="109"/>
      <c r="AO10342" s="109"/>
      <c r="AP10342" s="109"/>
      <c r="BF10342" s="305"/>
      <c r="BG10342" s="305"/>
      <c r="BJ10342" s="344"/>
      <c r="BK10342" s="344"/>
      <c r="BS10342" s="305"/>
      <c r="BT10342" s="305"/>
      <c r="BU10342" s="305"/>
      <c r="BV10342" s="305"/>
      <c r="BW10342" s="305"/>
      <c r="BX10342" s="305"/>
      <c r="BY10342" s="305"/>
      <c r="BZ10342" s="305"/>
      <c r="CA10342" s="305"/>
      <c r="CE10342" s="110"/>
    </row>
    <row r="10343" spans="9:83" s="108" customFormat="1" x14ac:dyDescent="0.25">
      <c r="I10343" s="111"/>
      <c r="J10343" s="111"/>
      <c r="K10343" s="111"/>
      <c r="L10343" s="111"/>
      <c r="M10343" s="111"/>
      <c r="N10343" s="111"/>
      <c r="O10343" s="112"/>
      <c r="AF10343" s="109"/>
      <c r="AG10343" s="109"/>
      <c r="AH10343" s="109"/>
      <c r="AN10343" s="109"/>
      <c r="AO10343" s="109"/>
      <c r="AP10343" s="109"/>
      <c r="BF10343" s="305"/>
      <c r="BG10343" s="305"/>
      <c r="BJ10343" s="344"/>
      <c r="BK10343" s="344"/>
      <c r="BS10343" s="305"/>
      <c r="BT10343" s="305"/>
      <c r="BU10343" s="305"/>
      <c r="BV10343" s="305"/>
      <c r="BW10343" s="305"/>
      <c r="BX10343" s="305"/>
      <c r="BY10343" s="305"/>
      <c r="BZ10343" s="305"/>
      <c r="CA10343" s="305"/>
      <c r="CE10343" s="110"/>
    </row>
    <row r="10344" spans="9:83" s="108" customFormat="1" x14ac:dyDescent="0.25">
      <c r="I10344" s="111"/>
      <c r="J10344" s="111"/>
      <c r="K10344" s="111"/>
      <c r="L10344" s="111"/>
      <c r="M10344" s="111"/>
      <c r="N10344" s="111"/>
      <c r="O10344" s="112"/>
      <c r="AF10344" s="109"/>
      <c r="AG10344" s="109"/>
      <c r="AH10344" s="109"/>
      <c r="AN10344" s="109"/>
      <c r="AO10344" s="109"/>
      <c r="AP10344" s="109"/>
      <c r="BF10344" s="305"/>
      <c r="BG10344" s="305"/>
      <c r="BJ10344" s="344"/>
      <c r="BK10344" s="344"/>
      <c r="BS10344" s="305"/>
      <c r="BT10344" s="305"/>
      <c r="BU10344" s="305"/>
      <c r="BV10344" s="305"/>
      <c r="BW10344" s="305"/>
      <c r="BX10344" s="305"/>
      <c r="BY10344" s="305"/>
      <c r="BZ10344" s="305"/>
      <c r="CA10344" s="305"/>
      <c r="CE10344" s="110"/>
    </row>
    <row r="10345" spans="9:83" s="108" customFormat="1" x14ac:dyDescent="0.25">
      <c r="I10345" s="111"/>
      <c r="J10345" s="111"/>
      <c r="K10345" s="111"/>
      <c r="L10345" s="111"/>
      <c r="M10345" s="111"/>
      <c r="N10345" s="111"/>
      <c r="O10345" s="112"/>
      <c r="AF10345" s="109"/>
      <c r="AG10345" s="109"/>
      <c r="AH10345" s="109"/>
      <c r="AN10345" s="109"/>
      <c r="AO10345" s="109"/>
      <c r="AP10345" s="109"/>
      <c r="BF10345" s="305"/>
      <c r="BG10345" s="305"/>
      <c r="BJ10345" s="344"/>
      <c r="BK10345" s="344"/>
      <c r="BS10345" s="305"/>
      <c r="BT10345" s="305"/>
      <c r="BU10345" s="305"/>
      <c r="BV10345" s="305"/>
      <c r="BW10345" s="305"/>
      <c r="BX10345" s="305"/>
      <c r="BY10345" s="305"/>
      <c r="BZ10345" s="305"/>
      <c r="CA10345" s="305"/>
      <c r="CE10345" s="110"/>
    </row>
    <row r="10346" spans="9:83" s="108" customFormat="1" x14ac:dyDescent="0.25">
      <c r="I10346" s="111"/>
      <c r="J10346" s="111"/>
      <c r="K10346" s="111"/>
      <c r="L10346" s="111"/>
      <c r="M10346" s="111"/>
      <c r="N10346" s="111"/>
      <c r="O10346" s="112"/>
      <c r="AF10346" s="109"/>
      <c r="AG10346" s="109"/>
      <c r="AH10346" s="109"/>
      <c r="AN10346" s="109"/>
      <c r="AO10346" s="109"/>
      <c r="AP10346" s="109"/>
      <c r="BF10346" s="305"/>
      <c r="BG10346" s="305"/>
      <c r="BJ10346" s="344"/>
      <c r="BK10346" s="344"/>
      <c r="BS10346" s="305"/>
      <c r="BT10346" s="305"/>
      <c r="BU10346" s="305"/>
      <c r="BV10346" s="305"/>
      <c r="BW10346" s="305"/>
      <c r="BX10346" s="305"/>
      <c r="BY10346" s="305"/>
      <c r="BZ10346" s="305"/>
      <c r="CA10346" s="305"/>
      <c r="CE10346" s="110"/>
    </row>
    <row r="10347" spans="9:83" s="108" customFormat="1" x14ac:dyDescent="0.25">
      <c r="I10347" s="111"/>
      <c r="J10347" s="111"/>
      <c r="K10347" s="111"/>
      <c r="L10347" s="111"/>
      <c r="M10347" s="111"/>
      <c r="N10347" s="111"/>
      <c r="O10347" s="112"/>
      <c r="AF10347" s="109"/>
      <c r="AG10347" s="109"/>
      <c r="AH10347" s="109"/>
      <c r="AN10347" s="109"/>
      <c r="AO10347" s="109"/>
      <c r="AP10347" s="109"/>
      <c r="BF10347" s="305"/>
      <c r="BG10347" s="305"/>
      <c r="BJ10347" s="344"/>
      <c r="BK10347" s="344"/>
      <c r="BS10347" s="305"/>
      <c r="BT10347" s="305"/>
      <c r="BU10347" s="305"/>
      <c r="BV10347" s="305"/>
      <c r="BW10347" s="305"/>
      <c r="BX10347" s="305"/>
      <c r="BY10347" s="305"/>
      <c r="BZ10347" s="305"/>
      <c r="CA10347" s="305"/>
      <c r="CE10347" s="110"/>
    </row>
    <row r="10348" spans="9:83" s="108" customFormat="1" x14ac:dyDescent="0.25">
      <c r="I10348" s="111"/>
      <c r="J10348" s="111"/>
      <c r="K10348" s="111"/>
      <c r="L10348" s="111"/>
      <c r="M10348" s="111"/>
      <c r="N10348" s="111"/>
      <c r="O10348" s="112"/>
      <c r="AF10348" s="109"/>
      <c r="AG10348" s="109"/>
      <c r="AH10348" s="109"/>
      <c r="AN10348" s="109"/>
      <c r="AO10348" s="109"/>
      <c r="AP10348" s="109"/>
      <c r="BF10348" s="305"/>
      <c r="BG10348" s="305"/>
      <c r="BJ10348" s="344"/>
      <c r="BK10348" s="344"/>
      <c r="BS10348" s="305"/>
      <c r="BT10348" s="305"/>
      <c r="BU10348" s="305"/>
      <c r="BV10348" s="305"/>
      <c r="BW10348" s="305"/>
      <c r="BX10348" s="305"/>
      <c r="BY10348" s="305"/>
      <c r="BZ10348" s="305"/>
      <c r="CA10348" s="305"/>
      <c r="CE10348" s="110"/>
    </row>
    <row r="10349" spans="9:83" s="108" customFormat="1" x14ac:dyDescent="0.25">
      <c r="I10349" s="111"/>
      <c r="J10349" s="111"/>
      <c r="K10349" s="111"/>
      <c r="L10349" s="111"/>
      <c r="M10349" s="111"/>
      <c r="N10349" s="111"/>
      <c r="O10349" s="112"/>
      <c r="AF10349" s="109"/>
      <c r="AG10349" s="109"/>
      <c r="AH10349" s="109"/>
      <c r="AN10349" s="109"/>
      <c r="AO10349" s="109"/>
      <c r="AP10349" s="109"/>
      <c r="BF10349" s="305"/>
      <c r="BG10349" s="305"/>
      <c r="BJ10349" s="344"/>
      <c r="BK10349" s="344"/>
      <c r="BS10349" s="305"/>
      <c r="BT10349" s="305"/>
      <c r="BU10349" s="305"/>
      <c r="BV10349" s="305"/>
      <c r="BW10349" s="305"/>
      <c r="BX10349" s="305"/>
      <c r="BY10349" s="305"/>
      <c r="BZ10349" s="305"/>
      <c r="CA10349" s="305"/>
      <c r="CE10349" s="110"/>
    </row>
    <row r="10350" spans="9:83" s="108" customFormat="1" x14ac:dyDescent="0.25">
      <c r="I10350" s="111"/>
      <c r="J10350" s="111"/>
      <c r="K10350" s="111"/>
      <c r="L10350" s="111"/>
      <c r="M10350" s="111"/>
      <c r="N10350" s="111"/>
      <c r="O10350" s="112"/>
      <c r="AF10350" s="109"/>
      <c r="AG10350" s="109"/>
      <c r="AH10350" s="109"/>
      <c r="AN10350" s="109"/>
      <c r="AO10350" s="109"/>
      <c r="AP10350" s="109"/>
      <c r="BF10350" s="305"/>
      <c r="BG10350" s="305"/>
      <c r="BJ10350" s="344"/>
      <c r="BK10350" s="344"/>
      <c r="BS10350" s="305"/>
      <c r="BT10350" s="305"/>
      <c r="BU10350" s="305"/>
      <c r="BV10350" s="305"/>
      <c r="BW10350" s="305"/>
      <c r="BX10350" s="305"/>
      <c r="BY10350" s="305"/>
      <c r="BZ10350" s="305"/>
      <c r="CA10350" s="305"/>
      <c r="CE10350" s="110"/>
    </row>
    <row r="10351" spans="9:83" s="108" customFormat="1" x14ac:dyDescent="0.25">
      <c r="I10351" s="111"/>
      <c r="J10351" s="111"/>
      <c r="K10351" s="111"/>
      <c r="L10351" s="111"/>
      <c r="M10351" s="111"/>
      <c r="N10351" s="111"/>
      <c r="O10351" s="112"/>
      <c r="AF10351" s="109"/>
      <c r="AG10351" s="109"/>
      <c r="AH10351" s="109"/>
      <c r="AN10351" s="109"/>
      <c r="AO10351" s="109"/>
      <c r="AP10351" s="109"/>
      <c r="BF10351" s="305"/>
      <c r="BG10351" s="305"/>
      <c r="BJ10351" s="344"/>
      <c r="BK10351" s="344"/>
      <c r="BS10351" s="305"/>
      <c r="BT10351" s="305"/>
      <c r="BU10351" s="305"/>
      <c r="BV10351" s="305"/>
      <c r="BW10351" s="305"/>
      <c r="BX10351" s="305"/>
      <c r="BY10351" s="305"/>
      <c r="BZ10351" s="305"/>
      <c r="CA10351" s="305"/>
      <c r="CE10351" s="110"/>
    </row>
    <row r="10352" spans="9:83" s="108" customFormat="1" x14ac:dyDescent="0.25">
      <c r="I10352" s="111"/>
      <c r="J10352" s="111"/>
      <c r="K10352" s="111"/>
      <c r="L10352" s="111"/>
      <c r="M10352" s="111"/>
      <c r="N10352" s="111"/>
      <c r="O10352" s="112"/>
      <c r="AF10352" s="109"/>
      <c r="AG10352" s="109"/>
      <c r="AH10352" s="109"/>
      <c r="AN10352" s="109"/>
      <c r="AO10352" s="109"/>
      <c r="AP10352" s="109"/>
      <c r="BF10352" s="305"/>
      <c r="BG10352" s="305"/>
      <c r="BJ10352" s="344"/>
      <c r="BK10352" s="344"/>
      <c r="BS10352" s="305"/>
      <c r="BT10352" s="305"/>
      <c r="BU10352" s="305"/>
      <c r="BV10352" s="305"/>
      <c r="BW10352" s="305"/>
      <c r="BX10352" s="305"/>
      <c r="BY10352" s="305"/>
      <c r="BZ10352" s="305"/>
      <c r="CA10352" s="305"/>
      <c r="CE10352" s="110"/>
    </row>
    <row r="10353" spans="9:83" s="108" customFormat="1" x14ac:dyDescent="0.25">
      <c r="I10353" s="111"/>
      <c r="J10353" s="111"/>
      <c r="K10353" s="111"/>
      <c r="L10353" s="111"/>
      <c r="M10353" s="111"/>
      <c r="N10353" s="111"/>
      <c r="O10353" s="112"/>
      <c r="AF10353" s="109"/>
      <c r="AG10353" s="109"/>
      <c r="AH10353" s="109"/>
      <c r="AN10353" s="109"/>
      <c r="AO10353" s="109"/>
      <c r="AP10353" s="109"/>
      <c r="BF10353" s="305"/>
      <c r="BG10353" s="305"/>
      <c r="BJ10353" s="344"/>
      <c r="BK10353" s="344"/>
      <c r="BS10353" s="305"/>
      <c r="BT10353" s="305"/>
      <c r="BU10353" s="305"/>
      <c r="BV10353" s="305"/>
      <c r="BW10353" s="305"/>
      <c r="BX10353" s="305"/>
      <c r="BY10353" s="305"/>
      <c r="BZ10353" s="305"/>
      <c r="CA10353" s="305"/>
      <c r="CE10353" s="110"/>
    </row>
    <row r="10354" spans="9:83" s="108" customFormat="1" x14ac:dyDescent="0.25">
      <c r="I10354" s="111"/>
      <c r="J10354" s="111"/>
      <c r="K10354" s="111"/>
      <c r="L10354" s="111"/>
      <c r="M10354" s="111"/>
      <c r="N10354" s="111"/>
      <c r="O10354" s="112"/>
      <c r="AF10354" s="109"/>
      <c r="AG10354" s="109"/>
      <c r="AH10354" s="109"/>
      <c r="AN10354" s="109"/>
      <c r="AO10354" s="109"/>
      <c r="AP10354" s="109"/>
      <c r="BF10354" s="305"/>
      <c r="BG10354" s="305"/>
      <c r="BJ10354" s="344"/>
      <c r="BK10354" s="344"/>
      <c r="BS10354" s="305"/>
      <c r="BT10354" s="305"/>
      <c r="BU10354" s="305"/>
      <c r="BV10354" s="305"/>
      <c r="BW10354" s="305"/>
      <c r="BX10354" s="305"/>
      <c r="BY10354" s="305"/>
      <c r="BZ10354" s="305"/>
      <c r="CA10354" s="305"/>
      <c r="CE10354" s="110"/>
    </row>
    <row r="10355" spans="9:83" s="108" customFormat="1" x14ac:dyDescent="0.25">
      <c r="I10355" s="111"/>
      <c r="J10355" s="111"/>
      <c r="K10355" s="111"/>
      <c r="L10355" s="111"/>
      <c r="M10355" s="111"/>
      <c r="N10355" s="111"/>
      <c r="O10355" s="112"/>
      <c r="AF10355" s="109"/>
      <c r="AG10355" s="109"/>
      <c r="AH10355" s="109"/>
      <c r="AN10355" s="109"/>
      <c r="AO10355" s="109"/>
      <c r="AP10355" s="109"/>
      <c r="BF10355" s="305"/>
      <c r="BG10355" s="305"/>
      <c r="BJ10355" s="344"/>
      <c r="BK10355" s="344"/>
      <c r="BS10355" s="305"/>
      <c r="BT10355" s="305"/>
      <c r="BU10355" s="305"/>
      <c r="BV10355" s="305"/>
      <c r="BW10355" s="305"/>
      <c r="BX10355" s="305"/>
      <c r="BY10355" s="305"/>
      <c r="BZ10355" s="305"/>
      <c r="CA10355" s="305"/>
      <c r="CE10355" s="110"/>
    </row>
    <row r="10356" spans="9:83" s="108" customFormat="1" x14ac:dyDescent="0.25">
      <c r="I10356" s="111"/>
      <c r="J10356" s="111"/>
      <c r="K10356" s="111"/>
      <c r="L10356" s="111"/>
      <c r="M10356" s="111"/>
      <c r="N10356" s="111"/>
      <c r="O10356" s="112"/>
      <c r="AF10356" s="109"/>
      <c r="AG10356" s="109"/>
      <c r="AH10356" s="109"/>
      <c r="AN10356" s="109"/>
      <c r="AO10356" s="109"/>
      <c r="AP10356" s="109"/>
      <c r="BF10356" s="305"/>
      <c r="BG10356" s="305"/>
      <c r="BJ10356" s="344"/>
      <c r="BK10356" s="344"/>
      <c r="BS10356" s="305"/>
      <c r="BT10356" s="305"/>
      <c r="BU10356" s="305"/>
      <c r="BV10356" s="305"/>
      <c r="BW10356" s="305"/>
      <c r="BX10356" s="305"/>
      <c r="BY10356" s="305"/>
      <c r="BZ10356" s="305"/>
      <c r="CA10356" s="305"/>
      <c r="CE10356" s="110"/>
    </row>
    <row r="10357" spans="9:83" s="108" customFormat="1" x14ac:dyDescent="0.25">
      <c r="I10357" s="111"/>
      <c r="J10357" s="111"/>
      <c r="K10357" s="111"/>
      <c r="L10357" s="111"/>
      <c r="M10357" s="111"/>
      <c r="N10357" s="111"/>
      <c r="O10357" s="112"/>
      <c r="AF10357" s="109"/>
      <c r="AG10357" s="109"/>
      <c r="AH10357" s="109"/>
      <c r="AN10357" s="109"/>
      <c r="AO10357" s="109"/>
      <c r="AP10357" s="109"/>
      <c r="BF10357" s="305"/>
      <c r="BG10357" s="305"/>
      <c r="BJ10357" s="344"/>
      <c r="BK10357" s="344"/>
      <c r="BS10357" s="305"/>
      <c r="BT10357" s="305"/>
      <c r="BU10357" s="305"/>
      <c r="BV10357" s="305"/>
      <c r="BW10357" s="305"/>
      <c r="BX10357" s="305"/>
      <c r="BY10357" s="305"/>
      <c r="BZ10357" s="305"/>
      <c r="CA10357" s="305"/>
      <c r="CE10357" s="110"/>
    </row>
    <row r="10358" spans="9:83" s="108" customFormat="1" x14ac:dyDescent="0.25">
      <c r="I10358" s="111"/>
      <c r="J10358" s="111"/>
      <c r="K10358" s="111"/>
      <c r="L10358" s="111"/>
      <c r="M10358" s="111"/>
      <c r="N10358" s="111"/>
      <c r="O10358" s="112"/>
      <c r="AF10358" s="109"/>
      <c r="AG10358" s="109"/>
      <c r="AH10358" s="109"/>
      <c r="AN10358" s="109"/>
      <c r="AO10358" s="109"/>
      <c r="AP10358" s="109"/>
      <c r="BF10358" s="305"/>
      <c r="BG10358" s="305"/>
      <c r="BJ10358" s="344"/>
      <c r="BK10358" s="344"/>
      <c r="BS10358" s="305"/>
      <c r="BT10358" s="305"/>
      <c r="BU10358" s="305"/>
      <c r="BV10358" s="305"/>
      <c r="BW10358" s="305"/>
      <c r="BX10358" s="305"/>
      <c r="BY10358" s="305"/>
      <c r="BZ10358" s="305"/>
      <c r="CA10358" s="305"/>
      <c r="CE10358" s="110"/>
    </row>
    <row r="10359" spans="9:83" s="108" customFormat="1" x14ac:dyDescent="0.25">
      <c r="I10359" s="111"/>
      <c r="J10359" s="111"/>
      <c r="K10359" s="111"/>
      <c r="L10359" s="111"/>
      <c r="M10359" s="111"/>
      <c r="N10359" s="111"/>
      <c r="O10359" s="112"/>
      <c r="AF10359" s="109"/>
      <c r="AG10359" s="109"/>
      <c r="AH10359" s="109"/>
      <c r="AN10359" s="109"/>
      <c r="AO10359" s="109"/>
      <c r="AP10359" s="109"/>
      <c r="BF10359" s="305"/>
      <c r="BG10359" s="305"/>
      <c r="BJ10359" s="344"/>
      <c r="BK10359" s="344"/>
      <c r="BS10359" s="305"/>
      <c r="BT10359" s="305"/>
      <c r="BU10359" s="305"/>
      <c r="BV10359" s="305"/>
      <c r="BW10359" s="305"/>
      <c r="BX10359" s="305"/>
      <c r="BY10359" s="305"/>
      <c r="BZ10359" s="305"/>
      <c r="CA10359" s="305"/>
      <c r="CE10359" s="110"/>
    </row>
    <row r="10360" spans="9:83" s="108" customFormat="1" x14ac:dyDescent="0.25">
      <c r="I10360" s="111"/>
      <c r="J10360" s="111"/>
      <c r="K10360" s="111"/>
      <c r="L10360" s="111"/>
      <c r="M10360" s="111"/>
      <c r="N10360" s="111"/>
      <c r="O10360" s="112"/>
      <c r="AF10360" s="109"/>
      <c r="AG10360" s="109"/>
      <c r="AH10360" s="109"/>
      <c r="AN10360" s="109"/>
      <c r="AO10360" s="109"/>
      <c r="AP10360" s="109"/>
      <c r="BF10360" s="305"/>
      <c r="BG10360" s="305"/>
      <c r="BJ10360" s="344"/>
      <c r="BK10360" s="344"/>
      <c r="BS10360" s="305"/>
      <c r="BT10360" s="305"/>
      <c r="BU10360" s="305"/>
      <c r="BV10360" s="305"/>
      <c r="BW10360" s="305"/>
      <c r="BX10360" s="305"/>
      <c r="BY10360" s="305"/>
      <c r="BZ10360" s="305"/>
      <c r="CA10360" s="305"/>
      <c r="CE10360" s="110"/>
    </row>
    <row r="10361" spans="9:83" s="108" customFormat="1" x14ac:dyDescent="0.25">
      <c r="I10361" s="111"/>
      <c r="J10361" s="111"/>
      <c r="K10361" s="111"/>
      <c r="L10361" s="111"/>
      <c r="M10361" s="111"/>
      <c r="N10361" s="111"/>
      <c r="O10361" s="112"/>
      <c r="AF10361" s="109"/>
      <c r="AG10361" s="109"/>
      <c r="AH10361" s="109"/>
      <c r="AN10361" s="109"/>
      <c r="AO10361" s="109"/>
      <c r="AP10361" s="109"/>
      <c r="BF10361" s="305"/>
      <c r="BG10361" s="305"/>
      <c r="BJ10361" s="344"/>
      <c r="BK10361" s="344"/>
      <c r="BS10361" s="305"/>
      <c r="BT10361" s="305"/>
      <c r="BU10361" s="305"/>
      <c r="BV10361" s="305"/>
      <c r="BW10361" s="305"/>
      <c r="BX10361" s="305"/>
      <c r="BY10361" s="305"/>
      <c r="BZ10361" s="305"/>
      <c r="CA10361" s="305"/>
      <c r="CE10361" s="110"/>
    </row>
    <row r="10362" spans="9:83" s="108" customFormat="1" x14ac:dyDescent="0.25">
      <c r="I10362" s="111"/>
      <c r="J10362" s="111"/>
      <c r="K10362" s="111"/>
      <c r="L10362" s="111"/>
      <c r="M10362" s="111"/>
      <c r="N10362" s="111"/>
      <c r="O10362" s="112"/>
      <c r="AF10362" s="109"/>
      <c r="AG10362" s="109"/>
      <c r="AH10362" s="109"/>
      <c r="AN10362" s="109"/>
      <c r="AO10362" s="109"/>
      <c r="AP10362" s="109"/>
      <c r="BF10362" s="305"/>
      <c r="BG10362" s="305"/>
      <c r="BJ10362" s="344"/>
      <c r="BK10362" s="344"/>
      <c r="BS10362" s="305"/>
      <c r="BT10362" s="305"/>
      <c r="BU10362" s="305"/>
      <c r="BV10362" s="305"/>
      <c r="BW10362" s="305"/>
      <c r="BX10362" s="305"/>
      <c r="BY10362" s="305"/>
      <c r="BZ10362" s="305"/>
      <c r="CA10362" s="305"/>
      <c r="CE10362" s="110"/>
    </row>
    <row r="10363" spans="9:83" s="108" customFormat="1" x14ac:dyDescent="0.25">
      <c r="I10363" s="111"/>
      <c r="J10363" s="111"/>
      <c r="K10363" s="111"/>
      <c r="L10363" s="111"/>
      <c r="M10363" s="111"/>
      <c r="N10363" s="111"/>
      <c r="O10363" s="112"/>
      <c r="AF10363" s="109"/>
      <c r="AG10363" s="109"/>
      <c r="AH10363" s="109"/>
      <c r="AN10363" s="109"/>
      <c r="AO10363" s="109"/>
      <c r="AP10363" s="109"/>
      <c r="BF10363" s="305"/>
      <c r="BG10363" s="305"/>
      <c r="BJ10363" s="344"/>
      <c r="BK10363" s="344"/>
      <c r="BS10363" s="305"/>
      <c r="BT10363" s="305"/>
      <c r="BU10363" s="305"/>
      <c r="BV10363" s="305"/>
      <c r="BW10363" s="305"/>
      <c r="BX10363" s="305"/>
      <c r="BY10363" s="305"/>
      <c r="BZ10363" s="305"/>
      <c r="CA10363" s="305"/>
      <c r="CE10363" s="110"/>
    </row>
    <row r="10364" spans="9:83" s="108" customFormat="1" x14ac:dyDescent="0.25">
      <c r="I10364" s="111"/>
      <c r="J10364" s="111"/>
      <c r="K10364" s="111"/>
      <c r="L10364" s="111"/>
      <c r="M10364" s="111"/>
      <c r="N10364" s="111"/>
      <c r="O10364" s="112"/>
      <c r="AF10364" s="109"/>
      <c r="AG10364" s="109"/>
      <c r="AH10364" s="109"/>
      <c r="AN10364" s="109"/>
      <c r="AO10364" s="109"/>
      <c r="AP10364" s="109"/>
      <c r="BF10364" s="305"/>
      <c r="BG10364" s="305"/>
      <c r="BJ10364" s="344"/>
      <c r="BK10364" s="344"/>
      <c r="BS10364" s="305"/>
      <c r="BT10364" s="305"/>
      <c r="BU10364" s="305"/>
      <c r="BV10364" s="305"/>
      <c r="BW10364" s="305"/>
      <c r="BX10364" s="305"/>
      <c r="BY10364" s="305"/>
      <c r="BZ10364" s="305"/>
      <c r="CA10364" s="305"/>
      <c r="CE10364" s="110"/>
    </row>
    <row r="10365" spans="9:83" s="108" customFormat="1" x14ac:dyDescent="0.25">
      <c r="I10365" s="111"/>
      <c r="J10365" s="111"/>
      <c r="K10365" s="111"/>
      <c r="L10365" s="111"/>
      <c r="M10365" s="111"/>
      <c r="N10365" s="111"/>
      <c r="O10365" s="112"/>
      <c r="AF10365" s="109"/>
      <c r="AG10365" s="109"/>
      <c r="AH10365" s="109"/>
      <c r="AN10365" s="109"/>
      <c r="AO10365" s="109"/>
      <c r="AP10365" s="109"/>
      <c r="BF10365" s="305"/>
      <c r="BG10365" s="305"/>
      <c r="BJ10365" s="344"/>
      <c r="BK10365" s="344"/>
      <c r="BS10365" s="305"/>
      <c r="BT10365" s="305"/>
      <c r="BU10365" s="305"/>
      <c r="BV10365" s="305"/>
      <c r="BW10365" s="305"/>
      <c r="BX10365" s="305"/>
      <c r="BY10365" s="305"/>
      <c r="BZ10365" s="305"/>
      <c r="CA10365" s="305"/>
      <c r="CE10365" s="110"/>
    </row>
    <row r="10366" spans="9:83" s="108" customFormat="1" x14ac:dyDescent="0.25">
      <c r="I10366" s="111"/>
      <c r="J10366" s="111"/>
      <c r="K10366" s="111"/>
      <c r="L10366" s="111"/>
      <c r="M10366" s="111"/>
      <c r="N10366" s="111"/>
      <c r="O10366" s="112"/>
      <c r="AF10366" s="109"/>
      <c r="AG10366" s="109"/>
      <c r="AH10366" s="109"/>
      <c r="AN10366" s="109"/>
      <c r="AO10366" s="109"/>
      <c r="AP10366" s="109"/>
      <c r="BF10366" s="305"/>
      <c r="BG10366" s="305"/>
      <c r="BJ10366" s="344"/>
      <c r="BK10366" s="344"/>
      <c r="BS10366" s="305"/>
      <c r="BT10366" s="305"/>
      <c r="BU10366" s="305"/>
      <c r="BV10366" s="305"/>
      <c r="BW10366" s="305"/>
      <c r="BX10366" s="305"/>
      <c r="BY10366" s="305"/>
      <c r="BZ10366" s="305"/>
      <c r="CA10366" s="305"/>
      <c r="CE10366" s="110"/>
    </row>
    <row r="10367" spans="9:83" s="108" customFormat="1" x14ac:dyDescent="0.25">
      <c r="I10367" s="111"/>
      <c r="J10367" s="111"/>
      <c r="K10367" s="111"/>
      <c r="L10367" s="111"/>
      <c r="M10367" s="111"/>
      <c r="N10367" s="111"/>
      <c r="O10367" s="112"/>
      <c r="AF10367" s="109"/>
      <c r="AG10367" s="109"/>
      <c r="AH10367" s="109"/>
      <c r="AN10367" s="109"/>
      <c r="AO10367" s="109"/>
      <c r="AP10367" s="109"/>
      <c r="BF10367" s="305"/>
      <c r="BG10367" s="305"/>
      <c r="BJ10367" s="344"/>
      <c r="BK10367" s="344"/>
      <c r="BS10367" s="305"/>
      <c r="BT10367" s="305"/>
      <c r="BU10367" s="305"/>
      <c r="BV10367" s="305"/>
      <c r="BW10367" s="305"/>
      <c r="BX10367" s="305"/>
      <c r="BY10367" s="305"/>
      <c r="BZ10367" s="305"/>
      <c r="CA10367" s="305"/>
      <c r="CE10367" s="110"/>
    </row>
    <row r="10368" spans="9:83" s="108" customFormat="1" x14ac:dyDescent="0.25">
      <c r="I10368" s="111"/>
      <c r="J10368" s="111"/>
      <c r="K10368" s="111"/>
      <c r="L10368" s="111"/>
      <c r="M10368" s="111"/>
      <c r="N10368" s="111"/>
      <c r="O10368" s="112"/>
      <c r="AF10368" s="109"/>
      <c r="AG10368" s="109"/>
      <c r="AH10368" s="109"/>
      <c r="AN10368" s="109"/>
      <c r="AO10368" s="109"/>
      <c r="AP10368" s="109"/>
      <c r="BF10368" s="305"/>
      <c r="BG10368" s="305"/>
      <c r="BJ10368" s="344"/>
      <c r="BK10368" s="344"/>
      <c r="BS10368" s="305"/>
      <c r="BT10368" s="305"/>
      <c r="BU10368" s="305"/>
      <c r="BV10368" s="305"/>
      <c r="BW10368" s="305"/>
      <c r="BX10368" s="305"/>
      <c r="BY10368" s="305"/>
      <c r="BZ10368" s="305"/>
      <c r="CA10368" s="305"/>
      <c r="CE10368" s="110"/>
    </row>
    <row r="10369" spans="9:83" s="108" customFormat="1" x14ac:dyDescent="0.25">
      <c r="I10369" s="111"/>
      <c r="J10369" s="111"/>
      <c r="K10369" s="111"/>
      <c r="L10369" s="111"/>
      <c r="M10369" s="111"/>
      <c r="N10369" s="111"/>
      <c r="O10369" s="112"/>
      <c r="AF10369" s="109"/>
      <c r="AG10369" s="109"/>
      <c r="AH10369" s="109"/>
      <c r="AN10369" s="109"/>
      <c r="AO10369" s="109"/>
      <c r="AP10369" s="109"/>
      <c r="BF10369" s="305"/>
      <c r="BG10369" s="305"/>
      <c r="BJ10369" s="344"/>
      <c r="BK10369" s="344"/>
      <c r="BS10369" s="305"/>
      <c r="BT10369" s="305"/>
      <c r="BU10369" s="305"/>
      <c r="BV10369" s="305"/>
      <c r="BW10369" s="305"/>
      <c r="BX10369" s="305"/>
      <c r="BY10369" s="305"/>
      <c r="BZ10369" s="305"/>
      <c r="CA10369" s="305"/>
      <c r="CE10369" s="110"/>
    </row>
    <row r="10370" spans="9:83" s="108" customFormat="1" x14ac:dyDescent="0.25">
      <c r="I10370" s="111"/>
      <c r="J10370" s="111"/>
      <c r="K10370" s="111"/>
      <c r="L10370" s="111"/>
      <c r="M10370" s="111"/>
      <c r="N10370" s="111"/>
      <c r="O10370" s="112"/>
      <c r="AF10370" s="109"/>
      <c r="AG10370" s="109"/>
      <c r="AH10370" s="109"/>
      <c r="AN10370" s="109"/>
      <c r="AO10370" s="109"/>
      <c r="AP10370" s="109"/>
      <c r="BF10370" s="305"/>
      <c r="BG10370" s="305"/>
      <c r="BJ10370" s="344"/>
      <c r="BK10370" s="344"/>
      <c r="BS10370" s="305"/>
      <c r="BT10370" s="305"/>
      <c r="BU10370" s="305"/>
      <c r="BV10370" s="305"/>
      <c r="BW10370" s="305"/>
      <c r="BX10370" s="305"/>
      <c r="BY10370" s="305"/>
      <c r="BZ10370" s="305"/>
      <c r="CA10370" s="305"/>
      <c r="CE10370" s="110"/>
    </row>
    <row r="10371" spans="9:83" s="108" customFormat="1" x14ac:dyDescent="0.25">
      <c r="I10371" s="111"/>
      <c r="J10371" s="111"/>
      <c r="K10371" s="111"/>
      <c r="L10371" s="111"/>
      <c r="M10371" s="111"/>
      <c r="N10371" s="111"/>
      <c r="O10371" s="112"/>
      <c r="AF10371" s="109"/>
      <c r="AG10371" s="109"/>
      <c r="AH10371" s="109"/>
      <c r="AN10371" s="109"/>
      <c r="AO10371" s="109"/>
      <c r="AP10371" s="109"/>
      <c r="BF10371" s="305"/>
      <c r="BG10371" s="305"/>
      <c r="BJ10371" s="344"/>
      <c r="BK10371" s="344"/>
      <c r="BS10371" s="305"/>
      <c r="BT10371" s="305"/>
      <c r="BU10371" s="305"/>
      <c r="BV10371" s="305"/>
      <c r="BW10371" s="305"/>
      <c r="BX10371" s="305"/>
      <c r="BY10371" s="305"/>
      <c r="BZ10371" s="305"/>
      <c r="CA10371" s="305"/>
      <c r="CE10371" s="110"/>
    </row>
    <row r="10372" spans="9:83" s="108" customFormat="1" x14ac:dyDescent="0.25">
      <c r="I10372" s="111"/>
      <c r="J10372" s="111"/>
      <c r="K10372" s="111"/>
      <c r="L10372" s="111"/>
      <c r="M10372" s="111"/>
      <c r="N10372" s="111"/>
      <c r="O10372" s="112"/>
      <c r="AF10372" s="109"/>
      <c r="AG10372" s="109"/>
      <c r="AH10372" s="109"/>
      <c r="AN10372" s="109"/>
      <c r="AO10372" s="109"/>
      <c r="AP10372" s="109"/>
      <c r="BF10372" s="305"/>
      <c r="BG10372" s="305"/>
      <c r="BJ10372" s="344"/>
      <c r="BK10372" s="344"/>
      <c r="BS10372" s="305"/>
      <c r="BT10372" s="305"/>
      <c r="BU10372" s="305"/>
      <c r="BV10372" s="305"/>
      <c r="BW10372" s="305"/>
      <c r="BX10372" s="305"/>
      <c r="BY10372" s="305"/>
      <c r="BZ10372" s="305"/>
      <c r="CA10372" s="305"/>
      <c r="CE10372" s="110"/>
    </row>
    <row r="10373" spans="9:83" s="108" customFormat="1" x14ac:dyDescent="0.25">
      <c r="I10373" s="111"/>
      <c r="J10373" s="111"/>
      <c r="K10373" s="111"/>
      <c r="L10373" s="111"/>
      <c r="M10373" s="111"/>
      <c r="N10373" s="111"/>
      <c r="O10373" s="112"/>
      <c r="AF10373" s="109"/>
      <c r="AG10373" s="109"/>
      <c r="AH10373" s="109"/>
      <c r="AN10373" s="109"/>
      <c r="AO10373" s="109"/>
      <c r="AP10373" s="109"/>
      <c r="BF10373" s="305"/>
      <c r="BG10373" s="305"/>
      <c r="BJ10373" s="344"/>
      <c r="BK10373" s="344"/>
      <c r="BS10373" s="305"/>
      <c r="BT10373" s="305"/>
      <c r="BU10373" s="305"/>
      <c r="BV10373" s="305"/>
      <c r="BW10373" s="305"/>
      <c r="BX10373" s="305"/>
      <c r="BY10373" s="305"/>
      <c r="BZ10373" s="305"/>
      <c r="CA10373" s="305"/>
      <c r="CE10373" s="110"/>
    </row>
    <row r="10374" spans="9:83" s="108" customFormat="1" x14ac:dyDescent="0.25">
      <c r="I10374" s="111"/>
      <c r="J10374" s="111"/>
      <c r="K10374" s="111"/>
      <c r="L10374" s="111"/>
      <c r="M10374" s="111"/>
      <c r="N10374" s="111"/>
      <c r="O10374" s="112"/>
      <c r="AF10374" s="109"/>
      <c r="AG10374" s="109"/>
      <c r="AH10374" s="109"/>
      <c r="AN10374" s="109"/>
      <c r="AO10374" s="109"/>
      <c r="AP10374" s="109"/>
      <c r="BF10374" s="305"/>
      <c r="BG10374" s="305"/>
      <c r="BJ10374" s="344"/>
      <c r="BK10374" s="344"/>
      <c r="BS10374" s="305"/>
      <c r="BT10374" s="305"/>
      <c r="BU10374" s="305"/>
      <c r="BV10374" s="305"/>
      <c r="BW10374" s="305"/>
      <c r="BX10374" s="305"/>
      <c r="BY10374" s="305"/>
      <c r="BZ10374" s="305"/>
      <c r="CA10374" s="305"/>
      <c r="CE10374" s="110"/>
    </row>
    <row r="10375" spans="9:83" s="108" customFormat="1" x14ac:dyDescent="0.25">
      <c r="I10375" s="111"/>
      <c r="J10375" s="111"/>
      <c r="K10375" s="111"/>
      <c r="L10375" s="111"/>
      <c r="M10375" s="111"/>
      <c r="N10375" s="111"/>
      <c r="O10375" s="112"/>
      <c r="AF10375" s="109"/>
      <c r="AG10375" s="109"/>
      <c r="AH10375" s="109"/>
      <c r="AN10375" s="109"/>
      <c r="AO10375" s="109"/>
      <c r="AP10375" s="109"/>
      <c r="BF10375" s="305"/>
      <c r="BG10375" s="305"/>
      <c r="BJ10375" s="344"/>
      <c r="BK10375" s="344"/>
      <c r="BS10375" s="305"/>
      <c r="BT10375" s="305"/>
      <c r="BU10375" s="305"/>
      <c r="BV10375" s="305"/>
      <c r="BW10375" s="305"/>
      <c r="BX10375" s="305"/>
      <c r="BY10375" s="305"/>
      <c r="BZ10375" s="305"/>
      <c r="CA10375" s="305"/>
      <c r="CE10375" s="110"/>
    </row>
    <row r="10376" spans="9:83" s="108" customFormat="1" x14ac:dyDescent="0.25">
      <c r="I10376" s="111"/>
      <c r="J10376" s="111"/>
      <c r="K10376" s="111"/>
      <c r="L10376" s="111"/>
      <c r="M10376" s="111"/>
      <c r="N10376" s="111"/>
      <c r="O10376" s="112"/>
      <c r="AF10376" s="109"/>
      <c r="AG10376" s="109"/>
      <c r="AH10376" s="109"/>
      <c r="AN10376" s="109"/>
      <c r="AO10376" s="109"/>
      <c r="AP10376" s="109"/>
      <c r="BF10376" s="305"/>
      <c r="BG10376" s="305"/>
      <c r="BJ10376" s="344"/>
      <c r="BK10376" s="344"/>
      <c r="BS10376" s="305"/>
      <c r="BT10376" s="305"/>
      <c r="BU10376" s="305"/>
      <c r="BV10376" s="305"/>
      <c r="BW10376" s="305"/>
      <c r="BX10376" s="305"/>
      <c r="BY10376" s="305"/>
      <c r="BZ10376" s="305"/>
      <c r="CA10376" s="305"/>
      <c r="CE10376" s="110"/>
    </row>
    <row r="10377" spans="9:83" s="108" customFormat="1" x14ac:dyDescent="0.25">
      <c r="I10377" s="111"/>
      <c r="J10377" s="111"/>
      <c r="K10377" s="111"/>
      <c r="L10377" s="111"/>
      <c r="M10377" s="111"/>
      <c r="N10377" s="111"/>
      <c r="O10377" s="112"/>
      <c r="AF10377" s="109"/>
      <c r="AG10377" s="109"/>
      <c r="AH10377" s="109"/>
      <c r="AN10377" s="109"/>
      <c r="AO10377" s="109"/>
      <c r="AP10377" s="109"/>
      <c r="BF10377" s="305"/>
      <c r="BG10377" s="305"/>
      <c r="BJ10377" s="344"/>
      <c r="BK10377" s="344"/>
      <c r="BS10377" s="305"/>
      <c r="BT10377" s="305"/>
      <c r="BU10377" s="305"/>
      <c r="BV10377" s="305"/>
      <c r="BW10377" s="305"/>
      <c r="BX10377" s="305"/>
      <c r="BY10377" s="305"/>
      <c r="BZ10377" s="305"/>
      <c r="CA10377" s="305"/>
      <c r="CE10377" s="110"/>
    </row>
    <row r="10378" spans="9:83" s="108" customFormat="1" x14ac:dyDescent="0.25">
      <c r="I10378" s="111"/>
      <c r="J10378" s="111"/>
      <c r="K10378" s="111"/>
      <c r="L10378" s="111"/>
      <c r="M10378" s="111"/>
      <c r="N10378" s="111"/>
      <c r="O10378" s="112"/>
      <c r="AF10378" s="109"/>
      <c r="AG10378" s="109"/>
      <c r="AH10378" s="109"/>
      <c r="AN10378" s="109"/>
      <c r="AO10378" s="109"/>
      <c r="AP10378" s="109"/>
      <c r="BF10378" s="305"/>
      <c r="BG10378" s="305"/>
      <c r="BJ10378" s="344"/>
      <c r="BK10378" s="344"/>
      <c r="BS10378" s="305"/>
      <c r="BT10378" s="305"/>
      <c r="BU10378" s="305"/>
      <c r="BV10378" s="305"/>
      <c r="BW10378" s="305"/>
      <c r="BX10378" s="305"/>
      <c r="BY10378" s="305"/>
      <c r="BZ10378" s="305"/>
      <c r="CA10378" s="305"/>
      <c r="CE10378" s="110"/>
    </row>
    <row r="10379" spans="9:83" s="108" customFormat="1" x14ac:dyDescent="0.25">
      <c r="I10379" s="111"/>
      <c r="J10379" s="111"/>
      <c r="K10379" s="111"/>
      <c r="L10379" s="111"/>
      <c r="M10379" s="111"/>
      <c r="N10379" s="111"/>
      <c r="O10379" s="112"/>
      <c r="AF10379" s="109"/>
      <c r="AG10379" s="109"/>
      <c r="AH10379" s="109"/>
      <c r="AN10379" s="109"/>
      <c r="AO10379" s="109"/>
      <c r="AP10379" s="109"/>
      <c r="BF10379" s="305"/>
      <c r="BG10379" s="305"/>
      <c r="BJ10379" s="344"/>
      <c r="BK10379" s="344"/>
      <c r="BS10379" s="305"/>
      <c r="BT10379" s="305"/>
      <c r="BU10379" s="305"/>
      <c r="BV10379" s="305"/>
      <c r="BW10379" s="305"/>
      <c r="BX10379" s="305"/>
      <c r="BY10379" s="305"/>
      <c r="BZ10379" s="305"/>
      <c r="CA10379" s="305"/>
      <c r="CE10379" s="110"/>
    </row>
    <row r="10380" spans="9:83" s="108" customFormat="1" x14ac:dyDescent="0.25">
      <c r="I10380" s="111"/>
      <c r="J10380" s="111"/>
      <c r="K10380" s="111"/>
      <c r="L10380" s="111"/>
      <c r="M10380" s="111"/>
      <c r="N10380" s="111"/>
      <c r="O10380" s="112"/>
      <c r="AF10380" s="109"/>
      <c r="AG10380" s="109"/>
      <c r="AH10380" s="109"/>
      <c r="AN10380" s="109"/>
      <c r="AO10380" s="109"/>
      <c r="AP10380" s="109"/>
      <c r="BF10380" s="305"/>
      <c r="BG10380" s="305"/>
      <c r="BJ10380" s="344"/>
      <c r="BK10380" s="344"/>
      <c r="BS10380" s="305"/>
      <c r="BT10380" s="305"/>
      <c r="BU10380" s="305"/>
      <c r="BV10380" s="305"/>
      <c r="BW10380" s="305"/>
      <c r="BX10380" s="305"/>
      <c r="BY10380" s="305"/>
      <c r="BZ10380" s="305"/>
      <c r="CA10380" s="305"/>
      <c r="CE10380" s="110"/>
    </row>
    <row r="10381" spans="9:83" s="108" customFormat="1" x14ac:dyDescent="0.25">
      <c r="I10381" s="111"/>
      <c r="J10381" s="111"/>
      <c r="K10381" s="111"/>
      <c r="L10381" s="111"/>
      <c r="M10381" s="111"/>
      <c r="N10381" s="111"/>
      <c r="O10381" s="112"/>
      <c r="AF10381" s="109"/>
      <c r="AG10381" s="109"/>
      <c r="AH10381" s="109"/>
      <c r="AN10381" s="109"/>
      <c r="AO10381" s="109"/>
      <c r="AP10381" s="109"/>
      <c r="BF10381" s="305"/>
      <c r="BG10381" s="305"/>
      <c r="BJ10381" s="344"/>
      <c r="BK10381" s="344"/>
      <c r="BS10381" s="305"/>
      <c r="BT10381" s="305"/>
      <c r="BU10381" s="305"/>
      <c r="BV10381" s="305"/>
      <c r="BW10381" s="305"/>
      <c r="BX10381" s="305"/>
      <c r="BY10381" s="305"/>
      <c r="BZ10381" s="305"/>
      <c r="CA10381" s="305"/>
      <c r="CE10381" s="110"/>
    </row>
    <row r="10382" spans="9:83" s="108" customFormat="1" x14ac:dyDescent="0.25">
      <c r="I10382" s="111"/>
      <c r="J10382" s="111"/>
      <c r="K10382" s="111"/>
      <c r="L10382" s="111"/>
      <c r="M10382" s="111"/>
      <c r="N10382" s="111"/>
      <c r="O10382" s="112"/>
      <c r="AF10382" s="109"/>
      <c r="AG10382" s="109"/>
      <c r="AH10382" s="109"/>
      <c r="AN10382" s="109"/>
      <c r="AO10382" s="109"/>
      <c r="AP10382" s="109"/>
      <c r="BF10382" s="305"/>
      <c r="BG10382" s="305"/>
      <c r="BJ10382" s="344"/>
      <c r="BK10382" s="344"/>
      <c r="BS10382" s="305"/>
      <c r="BT10382" s="305"/>
      <c r="BU10382" s="305"/>
      <c r="BV10382" s="305"/>
      <c r="BW10382" s="305"/>
      <c r="BX10382" s="305"/>
      <c r="BY10382" s="305"/>
      <c r="BZ10382" s="305"/>
      <c r="CA10382" s="305"/>
      <c r="CE10382" s="110"/>
    </row>
    <row r="10383" spans="9:83" s="108" customFormat="1" x14ac:dyDescent="0.25">
      <c r="I10383" s="111"/>
      <c r="J10383" s="111"/>
      <c r="K10383" s="111"/>
      <c r="L10383" s="111"/>
      <c r="M10383" s="111"/>
      <c r="N10383" s="111"/>
      <c r="O10383" s="112"/>
      <c r="AF10383" s="109"/>
      <c r="AG10383" s="109"/>
      <c r="AH10383" s="109"/>
      <c r="AN10383" s="109"/>
      <c r="AO10383" s="109"/>
      <c r="AP10383" s="109"/>
      <c r="BF10383" s="305"/>
      <c r="BG10383" s="305"/>
      <c r="BJ10383" s="344"/>
      <c r="BK10383" s="344"/>
      <c r="BS10383" s="305"/>
      <c r="BT10383" s="305"/>
      <c r="BU10383" s="305"/>
      <c r="BV10383" s="305"/>
      <c r="BW10383" s="305"/>
      <c r="BX10383" s="305"/>
      <c r="BY10383" s="305"/>
      <c r="BZ10383" s="305"/>
      <c r="CA10383" s="305"/>
      <c r="CE10383" s="110"/>
    </row>
    <row r="10384" spans="9:83" s="108" customFormat="1" x14ac:dyDescent="0.25">
      <c r="I10384" s="111"/>
      <c r="J10384" s="111"/>
      <c r="K10384" s="111"/>
      <c r="L10384" s="111"/>
      <c r="M10384" s="111"/>
      <c r="N10384" s="111"/>
      <c r="O10384" s="112"/>
      <c r="AF10384" s="109"/>
      <c r="AG10384" s="109"/>
      <c r="AH10384" s="109"/>
      <c r="AN10384" s="109"/>
      <c r="AO10384" s="109"/>
      <c r="AP10384" s="109"/>
      <c r="BF10384" s="305"/>
      <c r="BG10384" s="305"/>
      <c r="BJ10384" s="344"/>
      <c r="BK10384" s="344"/>
      <c r="BS10384" s="305"/>
      <c r="BT10384" s="305"/>
      <c r="BU10384" s="305"/>
      <c r="BV10384" s="305"/>
      <c r="BW10384" s="305"/>
      <c r="BX10384" s="305"/>
      <c r="BY10384" s="305"/>
      <c r="BZ10384" s="305"/>
      <c r="CA10384" s="305"/>
      <c r="CE10384" s="110"/>
    </row>
    <row r="10385" spans="9:83" s="108" customFormat="1" x14ac:dyDescent="0.25">
      <c r="I10385" s="111"/>
      <c r="J10385" s="111"/>
      <c r="K10385" s="111"/>
      <c r="L10385" s="111"/>
      <c r="M10385" s="111"/>
      <c r="N10385" s="111"/>
      <c r="O10385" s="112"/>
      <c r="AF10385" s="109"/>
      <c r="AG10385" s="109"/>
      <c r="AH10385" s="109"/>
      <c r="AN10385" s="109"/>
      <c r="AO10385" s="109"/>
      <c r="AP10385" s="109"/>
      <c r="BF10385" s="305"/>
      <c r="BG10385" s="305"/>
      <c r="BJ10385" s="344"/>
      <c r="BK10385" s="344"/>
      <c r="BS10385" s="305"/>
      <c r="BT10385" s="305"/>
      <c r="BU10385" s="305"/>
      <c r="BV10385" s="305"/>
      <c r="BW10385" s="305"/>
      <c r="BX10385" s="305"/>
      <c r="BY10385" s="305"/>
      <c r="BZ10385" s="305"/>
      <c r="CA10385" s="305"/>
      <c r="CE10385" s="110"/>
    </row>
    <row r="10386" spans="9:83" s="108" customFormat="1" x14ac:dyDescent="0.25">
      <c r="I10386" s="111"/>
      <c r="J10386" s="111"/>
      <c r="K10386" s="111"/>
      <c r="L10386" s="111"/>
      <c r="M10386" s="111"/>
      <c r="N10386" s="111"/>
      <c r="O10386" s="112"/>
      <c r="AF10386" s="109"/>
      <c r="AG10386" s="109"/>
      <c r="AH10386" s="109"/>
      <c r="AN10386" s="109"/>
      <c r="AO10386" s="109"/>
      <c r="AP10386" s="109"/>
      <c r="BF10386" s="305"/>
      <c r="BG10386" s="305"/>
      <c r="BJ10386" s="344"/>
      <c r="BK10386" s="344"/>
      <c r="BS10386" s="305"/>
      <c r="BT10386" s="305"/>
      <c r="BU10386" s="305"/>
      <c r="BV10386" s="305"/>
      <c r="BW10386" s="305"/>
      <c r="BX10386" s="305"/>
      <c r="BY10386" s="305"/>
      <c r="BZ10386" s="305"/>
      <c r="CA10386" s="305"/>
      <c r="CE10386" s="110"/>
    </row>
    <row r="10387" spans="9:83" s="108" customFormat="1" x14ac:dyDescent="0.25">
      <c r="I10387" s="111"/>
      <c r="J10387" s="111"/>
      <c r="K10387" s="111"/>
      <c r="L10387" s="111"/>
      <c r="M10387" s="111"/>
      <c r="N10387" s="111"/>
      <c r="O10387" s="112"/>
      <c r="AF10387" s="109"/>
      <c r="AG10387" s="109"/>
      <c r="AH10387" s="109"/>
      <c r="AN10387" s="109"/>
      <c r="AO10387" s="109"/>
      <c r="AP10387" s="109"/>
      <c r="BF10387" s="305"/>
      <c r="BG10387" s="305"/>
      <c r="BJ10387" s="344"/>
      <c r="BK10387" s="344"/>
      <c r="BS10387" s="305"/>
      <c r="BT10387" s="305"/>
      <c r="BU10387" s="305"/>
      <c r="BV10387" s="305"/>
      <c r="BW10387" s="305"/>
      <c r="BX10387" s="305"/>
      <c r="BY10387" s="305"/>
      <c r="BZ10387" s="305"/>
      <c r="CA10387" s="305"/>
      <c r="CE10387" s="110"/>
    </row>
    <row r="10388" spans="9:83" s="108" customFormat="1" x14ac:dyDescent="0.25">
      <c r="I10388" s="111"/>
      <c r="J10388" s="111"/>
      <c r="K10388" s="111"/>
      <c r="L10388" s="111"/>
      <c r="M10388" s="111"/>
      <c r="N10388" s="111"/>
      <c r="O10388" s="112"/>
      <c r="AF10388" s="109"/>
      <c r="AG10388" s="109"/>
      <c r="AH10388" s="109"/>
      <c r="AN10388" s="109"/>
      <c r="AO10388" s="109"/>
      <c r="AP10388" s="109"/>
      <c r="BF10388" s="305"/>
      <c r="BG10388" s="305"/>
      <c r="BJ10388" s="344"/>
      <c r="BK10388" s="344"/>
      <c r="BS10388" s="305"/>
      <c r="BT10388" s="305"/>
      <c r="BU10388" s="305"/>
      <c r="BV10388" s="305"/>
      <c r="BW10388" s="305"/>
      <c r="BX10388" s="305"/>
      <c r="BY10388" s="305"/>
      <c r="BZ10388" s="305"/>
      <c r="CA10388" s="305"/>
      <c r="CE10388" s="110"/>
    </row>
    <row r="10389" spans="9:83" s="108" customFormat="1" x14ac:dyDescent="0.25">
      <c r="I10389" s="111"/>
      <c r="J10389" s="111"/>
      <c r="K10389" s="111"/>
      <c r="L10389" s="111"/>
      <c r="M10389" s="111"/>
      <c r="N10389" s="111"/>
      <c r="O10389" s="112"/>
      <c r="AF10389" s="109"/>
      <c r="AG10389" s="109"/>
      <c r="AH10389" s="109"/>
      <c r="AN10389" s="109"/>
      <c r="AO10389" s="109"/>
      <c r="AP10389" s="109"/>
      <c r="BF10389" s="305"/>
      <c r="BG10389" s="305"/>
      <c r="BJ10389" s="344"/>
      <c r="BK10389" s="344"/>
      <c r="BS10389" s="305"/>
      <c r="BT10389" s="305"/>
      <c r="BU10389" s="305"/>
      <c r="BV10389" s="305"/>
      <c r="BW10389" s="305"/>
      <c r="BX10389" s="305"/>
      <c r="BY10389" s="305"/>
      <c r="BZ10389" s="305"/>
      <c r="CA10389" s="305"/>
      <c r="CE10389" s="110"/>
    </row>
    <row r="10390" spans="9:83" s="108" customFormat="1" x14ac:dyDescent="0.25">
      <c r="I10390" s="111"/>
      <c r="J10390" s="111"/>
      <c r="K10390" s="111"/>
      <c r="L10390" s="111"/>
      <c r="M10390" s="111"/>
      <c r="N10390" s="111"/>
      <c r="O10390" s="112"/>
      <c r="AF10390" s="109"/>
      <c r="AG10390" s="109"/>
      <c r="AH10390" s="109"/>
      <c r="AN10390" s="109"/>
      <c r="AO10390" s="109"/>
      <c r="AP10390" s="109"/>
      <c r="BF10390" s="305"/>
      <c r="BG10390" s="305"/>
      <c r="BJ10390" s="344"/>
      <c r="BK10390" s="344"/>
      <c r="BS10390" s="305"/>
      <c r="BT10390" s="305"/>
      <c r="BU10390" s="305"/>
      <c r="BV10390" s="305"/>
      <c r="BW10390" s="305"/>
      <c r="BX10390" s="305"/>
      <c r="BY10390" s="305"/>
      <c r="BZ10390" s="305"/>
      <c r="CA10390" s="305"/>
      <c r="CE10390" s="110"/>
    </row>
    <row r="10391" spans="9:83" s="108" customFormat="1" x14ac:dyDescent="0.25">
      <c r="I10391" s="111"/>
      <c r="J10391" s="111"/>
      <c r="K10391" s="111"/>
      <c r="L10391" s="111"/>
      <c r="M10391" s="111"/>
      <c r="N10391" s="111"/>
      <c r="O10391" s="112"/>
      <c r="AF10391" s="109"/>
      <c r="AG10391" s="109"/>
      <c r="AH10391" s="109"/>
      <c r="AN10391" s="109"/>
      <c r="AO10391" s="109"/>
      <c r="AP10391" s="109"/>
      <c r="BF10391" s="305"/>
      <c r="BG10391" s="305"/>
      <c r="BJ10391" s="344"/>
      <c r="BK10391" s="344"/>
      <c r="BS10391" s="305"/>
      <c r="BT10391" s="305"/>
      <c r="BU10391" s="305"/>
      <c r="BV10391" s="305"/>
      <c r="BW10391" s="305"/>
      <c r="BX10391" s="305"/>
      <c r="BY10391" s="305"/>
      <c r="BZ10391" s="305"/>
      <c r="CA10391" s="305"/>
      <c r="CE10391" s="110"/>
    </row>
    <row r="10392" spans="9:83" s="108" customFormat="1" x14ac:dyDescent="0.25">
      <c r="I10392" s="111"/>
      <c r="J10392" s="111"/>
      <c r="K10392" s="111"/>
      <c r="L10392" s="111"/>
      <c r="M10392" s="111"/>
      <c r="N10392" s="111"/>
      <c r="O10392" s="112"/>
      <c r="AF10392" s="109"/>
      <c r="AG10392" s="109"/>
      <c r="AH10392" s="109"/>
      <c r="AN10392" s="109"/>
      <c r="AO10392" s="109"/>
      <c r="AP10392" s="109"/>
      <c r="BF10392" s="305"/>
      <c r="BG10392" s="305"/>
      <c r="BJ10392" s="344"/>
      <c r="BK10392" s="344"/>
      <c r="BS10392" s="305"/>
      <c r="BT10392" s="305"/>
      <c r="BU10392" s="305"/>
      <c r="BV10392" s="305"/>
      <c r="BW10392" s="305"/>
      <c r="BX10392" s="305"/>
      <c r="BY10392" s="305"/>
      <c r="BZ10392" s="305"/>
      <c r="CA10392" s="305"/>
      <c r="CE10392" s="110"/>
    </row>
    <row r="10393" spans="9:83" s="108" customFormat="1" x14ac:dyDescent="0.25">
      <c r="I10393" s="111"/>
      <c r="J10393" s="111"/>
      <c r="K10393" s="111"/>
      <c r="L10393" s="111"/>
      <c r="M10393" s="111"/>
      <c r="N10393" s="111"/>
      <c r="O10393" s="112"/>
      <c r="AF10393" s="109"/>
      <c r="AG10393" s="109"/>
      <c r="AH10393" s="109"/>
      <c r="AN10393" s="109"/>
      <c r="AO10393" s="109"/>
      <c r="AP10393" s="109"/>
      <c r="BF10393" s="305"/>
      <c r="BG10393" s="305"/>
      <c r="BJ10393" s="344"/>
      <c r="BK10393" s="344"/>
      <c r="BS10393" s="305"/>
      <c r="BT10393" s="305"/>
      <c r="BU10393" s="305"/>
      <c r="BV10393" s="305"/>
      <c r="BW10393" s="305"/>
      <c r="BX10393" s="305"/>
      <c r="BY10393" s="305"/>
      <c r="BZ10393" s="305"/>
      <c r="CA10393" s="305"/>
      <c r="CE10393" s="110"/>
    </row>
    <row r="10394" spans="9:83" s="108" customFormat="1" x14ac:dyDescent="0.25">
      <c r="I10394" s="111"/>
      <c r="J10394" s="111"/>
      <c r="K10394" s="111"/>
      <c r="L10394" s="111"/>
      <c r="M10394" s="111"/>
      <c r="N10394" s="111"/>
      <c r="O10394" s="112"/>
      <c r="AF10394" s="109"/>
      <c r="AG10394" s="109"/>
      <c r="AH10394" s="109"/>
      <c r="AN10394" s="109"/>
      <c r="AO10394" s="109"/>
      <c r="AP10394" s="109"/>
      <c r="BF10394" s="305"/>
      <c r="BG10394" s="305"/>
      <c r="BJ10394" s="344"/>
      <c r="BK10394" s="344"/>
      <c r="BS10394" s="305"/>
      <c r="BT10394" s="305"/>
      <c r="BU10394" s="305"/>
      <c r="BV10394" s="305"/>
      <c r="BW10394" s="305"/>
      <c r="BX10394" s="305"/>
      <c r="BY10394" s="305"/>
      <c r="BZ10394" s="305"/>
      <c r="CA10394" s="305"/>
      <c r="CE10394" s="110"/>
    </row>
    <row r="10395" spans="9:83" s="108" customFormat="1" x14ac:dyDescent="0.25">
      <c r="I10395" s="111"/>
      <c r="J10395" s="111"/>
      <c r="K10395" s="111"/>
      <c r="L10395" s="111"/>
      <c r="M10395" s="111"/>
      <c r="N10395" s="111"/>
      <c r="O10395" s="112"/>
      <c r="AF10395" s="109"/>
      <c r="AG10395" s="109"/>
      <c r="AH10395" s="109"/>
      <c r="AN10395" s="109"/>
      <c r="AO10395" s="109"/>
      <c r="AP10395" s="109"/>
      <c r="BF10395" s="305"/>
      <c r="BG10395" s="305"/>
      <c r="BJ10395" s="344"/>
      <c r="BK10395" s="344"/>
      <c r="BS10395" s="305"/>
      <c r="BT10395" s="305"/>
      <c r="BU10395" s="305"/>
      <c r="BV10395" s="305"/>
      <c r="BW10395" s="305"/>
      <c r="BX10395" s="305"/>
      <c r="BY10395" s="305"/>
      <c r="BZ10395" s="305"/>
      <c r="CA10395" s="305"/>
      <c r="CE10395" s="110"/>
    </row>
    <row r="10396" spans="9:83" s="108" customFormat="1" x14ac:dyDescent="0.25">
      <c r="I10396" s="111"/>
      <c r="J10396" s="111"/>
      <c r="K10396" s="111"/>
      <c r="L10396" s="111"/>
      <c r="M10396" s="111"/>
      <c r="N10396" s="111"/>
      <c r="O10396" s="112"/>
      <c r="AF10396" s="109"/>
      <c r="AG10396" s="109"/>
      <c r="AH10396" s="109"/>
      <c r="AN10396" s="109"/>
      <c r="AO10396" s="109"/>
      <c r="AP10396" s="109"/>
      <c r="BF10396" s="305"/>
      <c r="BG10396" s="305"/>
      <c r="BJ10396" s="344"/>
      <c r="BK10396" s="344"/>
      <c r="BS10396" s="305"/>
      <c r="BT10396" s="305"/>
      <c r="BU10396" s="305"/>
      <c r="BV10396" s="305"/>
      <c r="BW10396" s="305"/>
      <c r="BX10396" s="305"/>
      <c r="BY10396" s="305"/>
      <c r="BZ10396" s="305"/>
      <c r="CA10396" s="305"/>
      <c r="CE10396" s="110"/>
    </row>
    <row r="10397" spans="9:83" s="108" customFormat="1" x14ac:dyDescent="0.25">
      <c r="I10397" s="111"/>
      <c r="J10397" s="111"/>
      <c r="K10397" s="111"/>
      <c r="L10397" s="111"/>
      <c r="M10397" s="111"/>
      <c r="N10397" s="111"/>
      <c r="O10397" s="112"/>
      <c r="AF10397" s="109"/>
      <c r="AG10397" s="109"/>
      <c r="AH10397" s="109"/>
      <c r="AN10397" s="109"/>
      <c r="AO10397" s="109"/>
      <c r="AP10397" s="109"/>
      <c r="BF10397" s="305"/>
      <c r="BG10397" s="305"/>
      <c r="BJ10397" s="344"/>
      <c r="BK10397" s="344"/>
      <c r="BS10397" s="305"/>
      <c r="BT10397" s="305"/>
      <c r="BU10397" s="305"/>
      <c r="BV10397" s="305"/>
      <c r="BW10397" s="305"/>
      <c r="BX10397" s="305"/>
      <c r="BY10397" s="305"/>
      <c r="BZ10397" s="305"/>
      <c r="CA10397" s="305"/>
      <c r="CE10397" s="110"/>
    </row>
    <row r="10398" spans="9:83" s="108" customFormat="1" x14ac:dyDescent="0.25">
      <c r="I10398" s="111"/>
      <c r="J10398" s="111"/>
      <c r="K10398" s="111"/>
      <c r="L10398" s="111"/>
      <c r="M10398" s="111"/>
      <c r="N10398" s="111"/>
      <c r="O10398" s="112"/>
      <c r="AF10398" s="109"/>
      <c r="AG10398" s="109"/>
      <c r="AH10398" s="109"/>
      <c r="AN10398" s="109"/>
      <c r="AO10398" s="109"/>
      <c r="AP10398" s="109"/>
      <c r="BF10398" s="305"/>
      <c r="BG10398" s="305"/>
      <c r="BJ10398" s="344"/>
      <c r="BK10398" s="344"/>
      <c r="BS10398" s="305"/>
      <c r="BT10398" s="305"/>
      <c r="BU10398" s="305"/>
      <c r="BV10398" s="305"/>
      <c r="BW10398" s="305"/>
      <c r="BX10398" s="305"/>
      <c r="BY10398" s="305"/>
      <c r="BZ10398" s="305"/>
      <c r="CA10398" s="305"/>
      <c r="CE10398" s="110"/>
    </row>
    <row r="10399" spans="9:83" s="108" customFormat="1" x14ac:dyDescent="0.25">
      <c r="I10399" s="111"/>
      <c r="J10399" s="111"/>
      <c r="K10399" s="111"/>
      <c r="L10399" s="111"/>
      <c r="M10399" s="111"/>
      <c r="N10399" s="111"/>
      <c r="O10399" s="112"/>
      <c r="AF10399" s="109"/>
      <c r="AG10399" s="109"/>
      <c r="AH10399" s="109"/>
      <c r="AN10399" s="109"/>
      <c r="AO10399" s="109"/>
      <c r="AP10399" s="109"/>
      <c r="BF10399" s="305"/>
      <c r="BG10399" s="305"/>
      <c r="BJ10399" s="344"/>
      <c r="BK10399" s="344"/>
      <c r="BS10399" s="305"/>
      <c r="BT10399" s="305"/>
      <c r="BU10399" s="305"/>
      <c r="BV10399" s="305"/>
      <c r="BW10399" s="305"/>
      <c r="BX10399" s="305"/>
      <c r="BY10399" s="305"/>
      <c r="BZ10399" s="305"/>
      <c r="CA10399" s="305"/>
      <c r="CE10399" s="110"/>
    </row>
    <row r="10400" spans="9:83" s="108" customFormat="1" x14ac:dyDescent="0.25">
      <c r="I10400" s="111"/>
      <c r="J10400" s="111"/>
      <c r="K10400" s="111"/>
      <c r="L10400" s="111"/>
      <c r="M10400" s="111"/>
      <c r="N10400" s="111"/>
      <c r="O10400" s="112"/>
      <c r="AF10400" s="109"/>
      <c r="AG10400" s="109"/>
      <c r="AH10400" s="109"/>
      <c r="AN10400" s="109"/>
      <c r="AO10400" s="109"/>
      <c r="AP10400" s="109"/>
      <c r="BF10400" s="305"/>
      <c r="BG10400" s="305"/>
      <c r="BJ10400" s="344"/>
      <c r="BK10400" s="344"/>
      <c r="BS10400" s="305"/>
      <c r="BT10400" s="305"/>
      <c r="BU10400" s="305"/>
      <c r="BV10400" s="305"/>
      <c r="BW10400" s="305"/>
      <c r="BX10400" s="305"/>
      <c r="BY10400" s="305"/>
      <c r="BZ10400" s="305"/>
      <c r="CA10400" s="305"/>
      <c r="CE10400" s="110"/>
    </row>
    <row r="10401" spans="9:83" s="108" customFormat="1" x14ac:dyDescent="0.25">
      <c r="I10401" s="111"/>
      <c r="J10401" s="111"/>
      <c r="K10401" s="111"/>
      <c r="L10401" s="111"/>
      <c r="M10401" s="111"/>
      <c r="N10401" s="111"/>
      <c r="O10401" s="112"/>
      <c r="AF10401" s="109"/>
      <c r="AG10401" s="109"/>
      <c r="AH10401" s="109"/>
      <c r="AN10401" s="109"/>
      <c r="AO10401" s="109"/>
      <c r="AP10401" s="109"/>
      <c r="BF10401" s="305"/>
      <c r="BG10401" s="305"/>
      <c r="BJ10401" s="344"/>
      <c r="BK10401" s="344"/>
      <c r="BS10401" s="305"/>
      <c r="BT10401" s="305"/>
      <c r="BU10401" s="305"/>
      <c r="BV10401" s="305"/>
      <c r="BW10401" s="305"/>
      <c r="BX10401" s="305"/>
      <c r="BY10401" s="305"/>
      <c r="BZ10401" s="305"/>
      <c r="CA10401" s="305"/>
      <c r="CE10401" s="110"/>
    </row>
    <row r="10402" spans="9:83" s="108" customFormat="1" x14ac:dyDescent="0.25">
      <c r="I10402" s="111"/>
      <c r="J10402" s="111"/>
      <c r="K10402" s="111"/>
      <c r="L10402" s="111"/>
      <c r="M10402" s="111"/>
      <c r="N10402" s="111"/>
      <c r="O10402" s="112"/>
      <c r="AF10402" s="109"/>
      <c r="AG10402" s="109"/>
      <c r="AH10402" s="109"/>
      <c r="AN10402" s="109"/>
      <c r="AO10402" s="109"/>
      <c r="AP10402" s="109"/>
      <c r="BF10402" s="305"/>
      <c r="BG10402" s="305"/>
      <c r="BJ10402" s="344"/>
      <c r="BK10402" s="344"/>
      <c r="BS10402" s="305"/>
      <c r="BT10402" s="305"/>
      <c r="BU10402" s="305"/>
      <c r="BV10402" s="305"/>
      <c r="BW10402" s="305"/>
      <c r="BX10402" s="305"/>
      <c r="BY10402" s="305"/>
      <c r="BZ10402" s="305"/>
      <c r="CA10402" s="305"/>
      <c r="CE10402" s="110"/>
    </row>
    <row r="10403" spans="9:83" s="108" customFormat="1" x14ac:dyDescent="0.25">
      <c r="I10403" s="111"/>
      <c r="J10403" s="111"/>
      <c r="K10403" s="111"/>
      <c r="L10403" s="111"/>
      <c r="M10403" s="111"/>
      <c r="N10403" s="111"/>
      <c r="O10403" s="112"/>
      <c r="AF10403" s="109"/>
      <c r="AG10403" s="109"/>
      <c r="AH10403" s="109"/>
      <c r="AN10403" s="109"/>
      <c r="AO10403" s="109"/>
      <c r="AP10403" s="109"/>
      <c r="BF10403" s="305"/>
      <c r="BG10403" s="305"/>
      <c r="BJ10403" s="344"/>
      <c r="BK10403" s="344"/>
      <c r="BS10403" s="305"/>
      <c r="BT10403" s="305"/>
      <c r="BU10403" s="305"/>
      <c r="BV10403" s="305"/>
      <c r="BW10403" s="305"/>
      <c r="BX10403" s="305"/>
      <c r="BY10403" s="305"/>
      <c r="BZ10403" s="305"/>
      <c r="CA10403" s="305"/>
      <c r="CE10403" s="110"/>
    </row>
    <row r="10404" spans="9:83" s="108" customFormat="1" x14ac:dyDescent="0.25">
      <c r="I10404" s="111"/>
      <c r="J10404" s="111"/>
      <c r="K10404" s="111"/>
      <c r="L10404" s="111"/>
      <c r="M10404" s="111"/>
      <c r="N10404" s="111"/>
      <c r="O10404" s="112"/>
      <c r="AF10404" s="109"/>
      <c r="AG10404" s="109"/>
      <c r="AH10404" s="109"/>
      <c r="AN10404" s="109"/>
      <c r="AO10404" s="109"/>
      <c r="AP10404" s="109"/>
      <c r="BF10404" s="305"/>
      <c r="BG10404" s="305"/>
      <c r="BJ10404" s="344"/>
      <c r="BK10404" s="344"/>
      <c r="BS10404" s="305"/>
      <c r="BT10404" s="305"/>
      <c r="BU10404" s="305"/>
      <c r="BV10404" s="305"/>
      <c r="BW10404" s="305"/>
      <c r="BX10404" s="305"/>
      <c r="BY10404" s="305"/>
      <c r="BZ10404" s="305"/>
      <c r="CA10404" s="305"/>
      <c r="CE10404" s="110"/>
    </row>
    <row r="10405" spans="9:83" s="108" customFormat="1" x14ac:dyDescent="0.25">
      <c r="I10405" s="111"/>
      <c r="J10405" s="111"/>
      <c r="K10405" s="111"/>
      <c r="L10405" s="111"/>
      <c r="M10405" s="111"/>
      <c r="N10405" s="111"/>
      <c r="O10405" s="112"/>
      <c r="AF10405" s="109"/>
      <c r="AG10405" s="109"/>
      <c r="AH10405" s="109"/>
      <c r="AN10405" s="109"/>
      <c r="AO10405" s="109"/>
      <c r="AP10405" s="109"/>
      <c r="BF10405" s="305"/>
      <c r="BG10405" s="305"/>
      <c r="BJ10405" s="344"/>
      <c r="BK10405" s="344"/>
      <c r="BS10405" s="305"/>
      <c r="BT10405" s="305"/>
      <c r="BU10405" s="305"/>
      <c r="BV10405" s="305"/>
      <c r="BW10405" s="305"/>
      <c r="BX10405" s="305"/>
      <c r="BY10405" s="305"/>
      <c r="BZ10405" s="305"/>
      <c r="CA10405" s="305"/>
      <c r="CE10405" s="110"/>
    </row>
    <row r="10406" spans="9:83" s="108" customFormat="1" x14ac:dyDescent="0.25">
      <c r="I10406" s="111"/>
      <c r="J10406" s="111"/>
      <c r="K10406" s="111"/>
      <c r="L10406" s="111"/>
      <c r="M10406" s="111"/>
      <c r="N10406" s="111"/>
      <c r="O10406" s="112"/>
      <c r="AF10406" s="109"/>
      <c r="AG10406" s="109"/>
      <c r="AH10406" s="109"/>
      <c r="AN10406" s="109"/>
      <c r="AO10406" s="109"/>
      <c r="AP10406" s="109"/>
      <c r="BF10406" s="305"/>
      <c r="BG10406" s="305"/>
      <c r="BJ10406" s="344"/>
      <c r="BK10406" s="344"/>
      <c r="BS10406" s="305"/>
      <c r="BT10406" s="305"/>
      <c r="BU10406" s="305"/>
      <c r="BV10406" s="305"/>
      <c r="BW10406" s="305"/>
      <c r="BX10406" s="305"/>
      <c r="BY10406" s="305"/>
      <c r="BZ10406" s="305"/>
      <c r="CA10406" s="305"/>
      <c r="CE10406" s="110"/>
    </row>
    <row r="10407" spans="9:83" s="108" customFormat="1" x14ac:dyDescent="0.25">
      <c r="I10407" s="111"/>
      <c r="J10407" s="111"/>
      <c r="K10407" s="111"/>
      <c r="L10407" s="111"/>
      <c r="M10407" s="111"/>
      <c r="N10407" s="111"/>
      <c r="O10407" s="112"/>
      <c r="AF10407" s="109"/>
      <c r="AG10407" s="109"/>
      <c r="AH10407" s="109"/>
      <c r="AN10407" s="109"/>
      <c r="AO10407" s="109"/>
      <c r="AP10407" s="109"/>
      <c r="BF10407" s="305"/>
      <c r="BG10407" s="305"/>
      <c r="BJ10407" s="344"/>
      <c r="BK10407" s="344"/>
      <c r="BS10407" s="305"/>
      <c r="BT10407" s="305"/>
      <c r="BU10407" s="305"/>
      <c r="BV10407" s="305"/>
      <c r="BW10407" s="305"/>
      <c r="BX10407" s="305"/>
      <c r="BY10407" s="305"/>
      <c r="BZ10407" s="305"/>
      <c r="CA10407" s="305"/>
      <c r="CE10407" s="110"/>
    </row>
    <row r="10408" spans="9:83" s="108" customFormat="1" x14ac:dyDescent="0.25">
      <c r="I10408" s="111"/>
      <c r="J10408" s="111"/>
      <c r="K10408" s="111"/>
      <c r="L10408" s="111"/>
      <c r="M10408" s="111"/>
      <c r="N10408" s="111"/>
      <c r="O10408" s="112"/>
      <c r="AF10408" s="109"/>
      <c r="AG10408" s="109"/>
      <c r="AH10408" s="109"/>
      <c r="AN10408" s="109"/>
      <c r="AO10408" s="109"/>
      <c r="AP10408" s="109"/>
      <c r="BF10408" s="305"/>
      <c r="BG10408" s="305"/>
      <c r="BJ10408" s="344"/>
      <c r="BK10408" s="344"/>
      <c r="BS10408" s="305"/>
      <c r="BT10408" s="305"/>
      <c r="BU10408" s="305"/>
      <c r="BV10408" s="305"/>
      <c r="BW10408" s="305"/>
      <c r="BX10408" s="305"/>
      <c r="BY10408" s="305"/>
      <c r="BZ10408" s="305"/>
      <c r="CA10408" s="305"/>
      <c r="CE10408" s="110"/>
    </row>
    <row r="10409" spans="9:83" s="108" customFormat="1" x14ac:dyDescent="0.25">
      <c r="I10409" s="111"/>
      <c r="J10409" s="111"/>
      <c r="K10409" s="111"/>
      <c r="L10409" s="111"/>
      <c r="M10409" s="111"/>
      <c r="N10409" s="111"/>
      <c r="O10409" s="112"/>
      <c r="AF10409" s="109"/>
      <c r="AG10409" s="109"/>
      <c r="AH10409" s="109"/>
      <c r="AN10409" s="109"/>
      <c r="AO10409" s="109"/>
      <c r="AP10409" s="109"/>
      <c r="BF10409" s="305"/>
      <c r="BG10409" s="305"/>
      <c r="BJ10409" s="344"/>
      <c r="BK10409" s="344"/>
      <c r="BS10409" s="305"/>
      <c r="BT10409" s="305"/>
      <c r="BU10409" s="305"/>
      <c r="BV10409" s="305"/>
      <c r="BW10409" s="305"/>
      <c r="BX10409" s="305"/>
      <c r="BY10409" s="305"/>
      <c r="BZ10409" s="305"/>
      <c r="CA10409" s="305"/>
      <c r="CE10409" s="110"/>
    </row>
    <row r="10410" spans="9:83" s="108" customFormat="1" x14ac:dyDescent="0.25">
      <c r="I10410" s="111"/>
      <c r="J10410" s="111"/>
      <c r="K10410" s="111"/>
      <c r="L10410" s="111"/>
      <c r="M10410" s="111"/>
      <c r="N10410" s="111"/>
      <c r="O10410" s="112"/>
      <c r="AF10410" s="109"/>
      <c r="AG10410" s="109"/>
      <c r="AH10410" s="109"/>
      <c r="AN10410" s="109"/>
      <c r="AO10410" s="109"/>
      <c r="AP10410" s="109"/>
      <c r="BF10410" s="305"/>
      <c r="BG10410" s="305"/>
      <c r="BJ10410" s="344"/>
      <c r="BK10410" s="344"/>
      <c r="BS10410" s="305"/>
      <c r="BT10410" s="305"/>
      <c r="BU10410" s="305"/>
      <c r="BV10410" s="305"/>
      <c r="BW10410" s="305"/>
      <c r="BX10410" s="305"/>
      <c r="BY10410" s="305"/>
      <c r="BZ10410" s="305"/>
      <c r="CA10410" s="305"/>
      <c r="CE10410" s="110"/>
    </row>
    <row r="10411" spans="9:83" s="108" customFormat="1" x14ac:dyDescent="0.25">
      <c r="I10411" s="111"/>
      <c r="J10411" s="111"/>
      <c r="K10411" s="111"/>
      <c r="L10411" s="111"/>
      <c r="M10411" s="111"/>
      <c r="N10411" s="111"/>
      <c r="O10411" s="112"/>
      <c r="AF10411" s="109"/>
      <c r="AG10411" s="109"/>
      <c r="AH10411" s="109"/>
      <c r="AN10411" s="109"/>
      <c r="AO10411" s="109"/>
      <c r="AP10411" s="109"/>
      <c r="BF10411" s="305"/>
      <c r="BG10411" s="305"/>
      <c r="BJ10411" s="344"/>
      <c r="BK10411" s="344"/>
      <c r="BS10411" s="305"/>
      <c r="BT10411" s="305"/>
      <c r="BU10411" s="305"/>
      <c r="BV10411" s="305"/>
      <c r="BW10411" s="305"/>
      <c r="BX10411" s="305"/>
      <c r="BY10411" s="305"/>
      <c r="BZ10411" s="305"/>
      <c r="CA10411" s="305"/>
      <c r="CE10411" s="110"/>
    </row>
    <row r="10412" spans="9:83" s="108" customFormat="1" x14ac:dyDescent="0.25">
      <c r="I10412" s="111"/>
      <c r="J10412" s="111"/>
      <c r="K10412" s="111"/>
      <c r="L10412" s="111"/>
      <c r="M10412" s="111"/>
      <c r="N10412" s="111"/>
      <c r="O10412" s="112"/>
      <c r="AF10412" s="109"/>
      <c r="AG10412" s="109"/>
      <c r="AH10412" s="109"/>
      <c r="AN10412" s="109"/>
      <c r="AO10412" s="109"/>
      <c r="AP10412" s="109"/>
      <c r="BF10412" s="305"/>
      <c r="BG10412" s="305"/>
      <c r="BJ10412" s="344"/>
      <c r="BK10412" s="344"/>
      <c r="BS10412" s="305"/>
      <c r="BT10412" s="305"/>
      <c r="BU10412" s="305"/>
      <c r="BV10412" s="305"/>
      <c r="BW10412" s="305"/>
      <c r="BX10412" s="305"/>
      <c r="BY10412" s="305"/>
      <c r="BZ10412" s="305"/>
      <c r="CA10412" s="305"/>
      <c r="CE10412" s="110"/>
    </row>
    <row r="10413" spans="9:83" s="108" customFormat="1" x14ac:dyDescent="0.25">
      <c r="I10413" s="111"/>
      <c r="J10413" s="111"/>
      <c r="K10413" s="111"/>
      <c r="L10413" s="111"/>
      <c r="M10413" s="111"/>
      <c r="N10413" s="111"/>
      <c r="O10413" s="112"/>
      <c r="AF10413" s="109"/>
      <c r="AG10413" s="109"/>
      <c r="AH10413" s="109"/>
      <c r="AN10413" s="109"/>
      <c r="AO10413" s="109"/>
      <c r="AP10413" s="109"/>
      <c r="BF10413" s="305"/>
      <c r="BG10413" s="305"/>
      <c r="BJ10413" s="344"/>
      <c r="BK10413" s="344"/>
      <c r="BS10413" s="305"/>
      <c r="BT10413" s="305"/>
      <c r="BU10413" s="305"/>
      <c r="BV10413" s="305"/>
      <c r="BW10413" s="305"/>
      <c r="BX10413" s="305"/>
      <c r="BY10413" s="305"/>
      <c r="BZ10413" s="305"/>
      <c r="CA10413" s="305"/>
      <c r="CE10413" s="110"/>
    </row>
    <row r="10414" spans="9:83" s="108" customFormat="1" x14ac:dyDescent="0.25">
      <c r="I10414" s="111"/>
      <c r="J10414" s="111"/>
      <c r="K10414" s="111"/>
      <c r="L10414" s="111"/>
      <c r="M10414" s="111"/>
      <c r="N10414" s="111"/>
      <c r="O10414" s="112"/>
      <c r="AF10414" s="109"/>
      <c r="AG10414" s="109"/>
      <c r="AH10414" s="109"/>
      <c r="AN10414" s="109"/>
      <c r="AO10414" s="109"/>
      <c r="AP10414" s="109"/>
      <c r="BF10414" s="305"/>
      <c r="BG10414" s="305"/>
      <c r="BJ10414" s="344"/>
      <c r="BK10414" s="344"/>
      <c r="BS10414" s="305"/>
      <c r="BT10414" s="305"/>
      <c r="BU10414" s="305"/>
      <c r="BV10414" s="305"/>
      <c r="BW10414" s="305"/>
      <c r="BX10414" s="305"/>
      <c r="BY10414" s="305"/>
      <c r="BZ10414" s="305"/>
      <c r="CA10414" s="305"/>
      <c r="CE10414" s="110"/>
    </row>
    <row r="10415" spans="9:83" s="108" customFormat="1" x14ac:dyDescent="0.25">
      <c r="I10415" s="111"/>
      <c r="J10415" s="111"/>
      <c r="K10415" s="111"/>
      <c r="L10415" s="111"/>
      <c r="M10415" s="111"/>
      <c r="N10415" s="111"/>
      <c r="O10415" s="112"/>
      <c r="AF10415" s="109"/>
      <c r="AG10415" s="109"/>
      <c r="AH10415" s="109"/>
      <c r="AN10415" s="109"/>
      <c r="AO10415" s="109"/>
      <c r="AP10415" s="109"/>
      <c r="BF10415" s="305"/>
      <c r="BG10415" s="305"/>
      <c r="BJ10415" s="344"/>
      <c r="BK10415" s="344"/>
      <c r="BS10415" s="305"/>
      <c r="BT10415" s="305"/>
      <c r="BU10415" s="305"/>
      <c r="BV10415" s="305"/>
      <c r="BW10415" s="305"/>
      <c r="BX10415" s="305"/>
      <c r="BY10415" s="305"/>
      <c r="BZ10415" s="305"/>
      <c r="CA10415" s="305"/>
      <c r="CE10415" s="110"/>
    </row>
    <row r="10416" spans="9:83" s="108" customFormat="1" x14ac:dyDescent="0.25">
      <c r="I10416" s="111"/>
      <c r="J10416" s="111"/>
      <c r="K10416" s="111"/>
      <c r="L10416" s="111"/>
      <c r="M10416" s="111"/>
      <c r="N10416" s="111"/>
      <c r="O10416" s="112"/>
      <c r="AF10416" s="109"/>
      <c r="AG10416" s="109"/>
      <c r="AH10416" s="109"/>
      <c r="AN10416" s="109"/>
      <c r="AO10416" s="109"/>
      <c r="AP10416" s="109"/>
      <c r="BF10416" s="305"/>
      <c r="BG10416" s="305"/>
      <c r="BJ10416" s="344"/>
      <c r="BK10416" s="344"/>
      <c r="BS10416" s="305"/>
      <c r="BT10416" s="305"/>
      <c r="BU10416" s="305"/>
      <c r="BV10416" s="305"/>
      <c r="BW10416" s="305"/>
      <c r="BX10416" s="305"/>
      <c r="BY10416" s="305"/>
      <c r="BZ10416" s="305"/>
      <c r="CA10416" s="305"/>
      <c r="CE10416" s="110"/>
    </row>
    <row r="10417" spans="9:83" s="108" customFormat="1" x14ac:dyDescent="0.25">
      <c r="I10417" s="111"/>
      <c r="J10417" s="111"/>
      <c r="K10417" s="111"/>
      <c r="L10417" s="111"/>
      <c r="M10417" s="111"/>
      <c r="N10417" s="111"/>
      <c r="O10417" s="112"/>
      <c r="AF10417" s="109"/>
      <c r="AG10417" s="109"/>
      <c r="AH10417" s="109"/>
      <c r="AN10417" s="109"/>
      <c r="AO10417" s="109"/>
      <c r="AP10417" s="109"/>
      <c r="BF10417" s="305"/>
      <c r="BG10417" s="305"/>
      <c r="BJ10417" s="344"/>
      <c r="BK10417" s="344"/>
      <c r="BS10417" s="305"/>
      <c r="BT10417" s="305"/>
      <c r="BU10417" s="305"/>
      <c r="BV10417" s="305"/>
      <c r="BW10417" s="305"/>
      <c r="BX10417" s="305"/>
      <c r="BY10417" s="305"/>
      <c r="BZ10417" s="305"/>
      <c r="CA10417" s="305"/>
      <c r="CE10417" s="110"/>
    </row>
    <row r="10418" spans="9:83" s="108" customFormat="1" x14ac:dyDescent="0.25">
      <c r="I10418" s="111"/>
      <c r="J10418" s="111"/>
      <c r="K10418" s="111"/>
      <c r="L10418" s="111"/>
      <c r="M10418" s="111"/>
      <c r="N10418" s="111"/>
      <c r="O10418" s="112"/>
      <c r="AF10418" s="109"/>
      <c r="AG10418" s="109"/>
      <c r="AH10418" s="109"/>
      <c r="AN10418" s="109"/>
      <c r="AO10418" s="109"/>
      <c r="AP10418" s="109"/>
      <c r="BF10418" s="305"/>
      <c r="BG10418" s="305"/>
      <c r="BJ10418" s="344"/>
      <c r="BK10418" s="344"/>
      <c r="BS10418" s="305"/>
      <c r="BT10418" s="305"/>
      <c r="BU10418" s="305"/>
      <c r="BV10418" s="305"/>
      <c r="BW10418" s="305"/>
      <c r="BX10418" s="305"/>
      <c r="BY10418" s="305"/>
      <c r="BZ10418" s="305"/>
      <c r="CA10418" s="305"/>
      <c r="CE10418" s="110"/>
    </row>
    <row r="10419" spans="9:83" s="108" customFormat="1" x14ac:dyDescent="0.25">
      <c r="I10419" s="111"/>
      <c r="J10419" s="111"/>
      <c r="K10419" s="111"/>
      <c r="L10419" s="111"/>
      <c r="M10419" s="111"/>
      <c r="N10419" s="111"/>
      <c r="O10419" s="112"/>
      <c r="AF10419" s="109"/>
      <c r="AG10419" s="109"/>
      <c r="AH10419" s="109"/>
      <c r="AN10419" s="109"/>
      <c r="AO10419" s="109"/>
      <c r="AP10419" s="109"/>
      <c r="BF10419" s="305"/>
      <c r="BG10419" s="305"/>
      <c r="BJ10419" s="344"/>
      <c r="BK10419" s="344"/>
      <c r="BS10419" s="305"/>
      <c r="BT10419" s="305"/>
      <c r="BU10419" s="305"/>
      <c r="BV10419" s="305"/>
      <c r="BW10419" s="305"/>
      <c r="BX10419" s="305"/>
      <c r="BY10419" s="305"/>
      <c r="BZ10419" s="305"/>
      <c r="CA10419" s="305"/>
      <c r="CE10419" s="110"/>
    </row>
    <row r="10420" spans="9:83" s="108" customFormat="1" x14ac:dyDescent="0.25">
      <c r="I10420" s="111"/>
      <c r="J10420" s="111"/>
      <c r="K10420" s="111"/>
      <c r="L10420" s="111"/>
      <c r="M10420" s="111"/>
      <c r="N10420" s="111"/>
      <c r="O10420" s="112"/>
      <c r="AF10420" s="109"/>
      <c r="AG10420" s="109"/>
      <c r="AH10420" s="109"/>
      <c r="AN10420" s="109"/>
      <c r="AO10420" s="109"/>
      <c r="AP10420" s="109"/>
      <c r="BF10420" s="305"/>
      <c r="BG10420" s="305"/>
      <c r="BJ10420" s="344"/>
      <c r="BK10420" s="344"/>
      <c r="BS10420" s="305"/>
      <c r="BT10420" s="305"/>
      <c r="BU10420" s="305"/>
      <c r="BV10420" s="305"/>
      <c r="BW10420" s="305"/>
      <c r="BX10420" s="305"/>
      <c r="BY10420" s="305"/>
      <c r="BZ10420" s="305"/>
      <c r="CA10420" s="305"/>
      <c r="CE10420" s="110"/>
    </row>
    <row r="10421" spans="9:83" s="108" customFormat="1" x14ac:dyDescent="0.25">
      <c r="I10421" s="111"/>
      <c r="J10421" s="111"/>
      <c r="K10421" s="111"/>
      <c r="L10421" s="111"/>
      <c r="M10421" s="111"/>
      <c r="N10421" s="111"/>
      <c r="O10421" s="112"/>
      <c r="AF10421" s="109"/>
      <c r="AG10421" s="109"/>
      <c r="AH10421" s="109"/>
      <c r="AN10421" s="109"/>
      <c r="AO10421" s="109"/>
      <c r="AP10421" s="109"/>
      <c r="BF10421" s="305"/>
      <c r="BG10421" s="305"/>
      <c r="BJ10421" s="344"/>
      <c r="BK10421" s="344"/>
      <c r="BS10421" s="305"/>
      <c r="BT10421" s="305"/>
      <c r="BU10421" s="305"/>
      <c r="BV10421" s="305"/>
      <c r="BW10421" s="305"/>
      <c r="BX10421" s="305"/>
      <c r="BY10421" s="305"/>
      <c r="BZ10421" s="305"/>
      <c r="CA10421" s="305"/>
      <c r="CE10421" s="110"/>
    </row>
    <row r="10422" spans="9:83" s="108" customFormat="1" x14ac:dyDescent="0.25">
      <c r="I10422" s="111"/>
      <c r="J10422" s="111"/>
      <c r="K10422" s="111"/>
      <c r="L10422" s="111"/>
      <c r="M10422" s="111"/>
      <c r="N10422" s="111"/>
      <c r="O10422" s="112"/>
      <c r="AF10422" s="109"/>
      <c r="AG10422" s="109"/>
      <c r="AH10422" s="109"/>
      <c r="AN10422" s="109"/>
      <c r="AO10422" s="109"/>
      <c r="AP10422" s="109"/>
      <c r="BF10422" s="305"/>
      <c r="BG10422" s="305"/>
      <c r="BJ10422" s="344"/>
      <c r="BK10422" s="344"/>
      <c r="BS10422" s="305"/>
      <c r="BT10422" s="305"/>
      <c r="BU10422" s="305"/>
      <c r="BV10422" s="305"/>
      <c r="BW10422" s="305"/>
      <c r="BX10422" s="305"/>
      <c r="BY10422" s="305"/>
      <c r="BZ10422" s="305"/>
      <c r="CA10422" s="305"/>
      <c r="CE10422" s="110"/>
    </row>
    <row r="10423" spans="9:83" s="108" customFormat="1" x14ac:dyDescent="0.25">
      <c r="I10423" s="111"/>
      <c r="J10423" s="111"/>
      <c r="K10423" s="111"/>
      <c r="L10423" s="111"/>
      <c r="M10423" s="111"/>
      <c r="N10423" s="111"/>
      <c r="O10423" s="112"/>
      <c r="AF10423" s="109"/>
      <c r="AG10423" s="109"/>
      <c r="AH10423" s="109"/>
      <c r="AN10423" s="109"/>
      <c r="AO10423" s="109"/>
      <c r="AP10423" s="109"/>
      <c r="BF10423" s="305"/>
      <c r="BG10423" s="305"/>
      <c r="BJ10423" s="344"/>
      <c r="BK10423" s="344"/>
      <c r="BS10423" s="305"/>
      <c r="BT10423" s="305"/>
      <c r="BU10423" s="305"/>
      <c r="BV10423" s="305"/>
      <c r="BW10423" s="305"/>
      <c r="BX10423" s="305"/>
      <c r="BY10423" s="305"/>
      <c r="BZ10423" s="305"/>
      <c r="CA10423" s="305"/>
      <c r="CE10423" s="110"/>
    </row>
    <row r="10424" spans="9:83" s="108" customFormat="1" x14ac:dyDescent="0.25">
      <c r="I10424" s="111"/>
      <c r="J10424" s="111"/>
      <c r="K10424" s="111"/>
      <c r="L10424" s="111"/>
      <c r="M10424" s="111"/>
      <c r="N10424" s="111"/>
      <c r="O10424" s="112"/>
      <c r="AF10424" s="109"/>
      <c r="AG10424" s="109"/>
      <c r="AH10424" s="109"/>
      <c r="AN10424" s="109"/>
      <c r="AO10424" s="109"/>
      <c r="AP10424" s="109"/>
      <c r="BF10424" s="305"/>
      <c r="BG10424" s="305"/>
      <c r="BJ10424" s="344"/>
      <c r="BK10424" s="344"/>
      <c r="BS10424" s="305"/>
      <c r="BT10424" s="305"/>
      <c r="BU10424" s="305"/>
      <c r="BV10424" s="305"/>
      <c r="BW10424" s="305"/>
      <c r="BX10424" s="305"/>
      <c r="BY10424" s="305"/>
      <c r="BZ10424" s="305"/>
      <c r="CA10424" s="305"/>
      <c r="CE10424" s="110"/>
    </row>
    <row r="10425" spans="9:83" s="108" customFormat="1" x14ac:dyDescent="0.25">
      <c r="I10425" s="111"/>
      <c r="J10425" s="111"/>
      <c r="K10425" s="111"/>
      <c r="L10425" s="111"/>
      <c r="M10425" s="111"/>
      <c r="N10425" s="111"/>
      <c r="O10425" s="112"/>
      <c r="AF10425" s="109"/>
      <c r="AG10425" s="109"/>
      <c r="AH10425" s="109"/>
      <c r="AN10425" s="109"/>
      <c r="AO10425" s="109"/>
      <c r="AP10425" s="109"/>
      <c r="BF10425" s="305"/>
      <c r="BG10425" s="305"/>
      <c r="BJ10425" s="344"/>
      <c r="BK10425" s="344"/>
      <c r="BS10425" s="305"/>
      <c r="BT10425" s="305"/>
      <c r="BU10425" s="305"/>
      <c r="BV10425" s="305"/>
      <c r="BW10425" s="305"/>
      <c r="BX10425" s="305"/>
      <c r="BY10425" s="305"/>
      <c r="BZ10425" s="305"/>
      <c r="CA10425" s="305"/>
      <c r="CE10425" s="110"/>
    </row>
    <row r="10426" spans="9:83" s="108" customFormat="1" x14ac:dyDescent="0.25">
      <c r="I10426" s="111"/>
      <c r="J10426" s="111"/>
      <c r="K10426" s="111"/>
      <c r="L10426" s="111"/>
      <c r="M10426" s="111"/>
      <c r="N10426" s="111"/>
      <c r="O10426" s="112"/>
      <c r="AF10426" s="109"/>
      <c r="AG10426" s="109"/>
      <c r="AH10426" s="109"/>
      <c r="AN10426" s="109"/>
      <c r="AO10426" s="109"/>
      <c r="AP10426" s="109"/>
      <c r="BF10426" s="305"/>
      <c r="BG10426" s="305"/>
      <c r="BJ10426" s="344"/>
      <c r="BK10426" s="344"/>
      <c r="BS10426" s="305"/>
      <c r="BT10426" s="305"/>
      <c r="BU10426" s="305"/>
      <c r="BV10426" s="305"/>
      <c r="BW10426" s="305"/>
      <c r="BX10426" s="305"/>
      <c r="BY10426" s="305"/>
      <c r="BZ10426" s="305"/>
      <c r="CA10426" s="305"/>
      <c r="CE10426" s="110"/>
    </row>
    <row r="10427" spans="9:83" s="108" customFormat="1" x14ac:dyDescent="0.25">
      <c r="I10427" s="111"/>
      <c r="J10427" s="111"/>
      <c r="K10427" s="111"/>
      <c r="L10427" s="111"/>
      <c r="M10427" s="111"/>
      <c r="N10427" s="111"/>
      <c r="O10427" s="112"/>
      <c r="AF10427" s="109"/>
      <c r="AG10427" s="109"/>
      <c r="AH10427" s="109"/>
      <c r="AN10427" s="109"/>
      <c r="AO10427" s="109"/>
      <c r="AP10427" s="109"/>
      <c r="BF10427" s="305"/>
      <c r="BG10427" s="305"/>
      <c r="BJ10427" s="344"/>
      <c r="BK10427" s="344"/>
      <c r="BS10427" s="305"/>
      <c r="BT10427" s="305"/>
      <c r="BU10427" s="305"/>
      <c r="BV10427" s="305"/>
      <c r="BW10427" s="305"/>
      <c r="BX10427" s="305"/>
      <c r="BY10427" s="305"/>
      <c r="BZ10427" s="305"/>
      <c r="CA10427" s="305"/>
      <c r="CE10427" s="110"/>
    </row>
    <row r="10428" spans="9:83" s="108" customFormat="1" x14ac:dyDescent="0.25">
      <c r="I10428" s="111"/>
      <c r="J10428" s="111"/>
      <c r="K10428" s="111"/>
      <c r="L10428" s="111"/>
      <c r="M10428" s="111"/>
      <c r="N10428" s="111"/>
      <c r="O10428" s="112"/>
      <c r="AF10428" s="109"/>
      <c r="AG10428" s="109"/>
      <c r="AH10428" s="109"/>
      <c r="AN10428" s="109"/>
      <c r="AO10428" s="109"/>
      <c r="AP10428" s="109"/>
      <c r="BF10428" s="305"/>
      <c r="BG10428" s="305"/>
      <c r="BJ10428" s="344"/>
      <c r="BK10428" s="344"/>
      <c r="BS10428" s="305"/>
      <c r="BT10428" s="305"/>
      <c r="BU10428" s="305"/>
      <c r="BV10428" s="305"/>
      <c r="BW10428" s="305"/>
      <c r="BX10428" s="305"/>
      <c r="BY10428" s="305"/>
      <c r="BZ10428" s="305"/>
      <c r="CA10428" s="305"/>
      <c r="CE10428" s="110"/>
    </row>
    <row r="10429" spans="9:83" s="108" customFormat="1" x14ac:dyDescent="0.25">
      <c r="I10429" s="111"/>
      <c r="J10429" s="111"/>
      <c r="K10429" s="111"/>
      <c r="L10429" s="111"/>
      <c r="M10429" s="111"/>
      <c r="N10429" s="111"/>
      <c r="O10429" s="112"/>
      <c r="AF10429" s="109"/>
      <c r="AG10429" s="109"/>
      <c r="AH10429" s="109"/>
      <c r="AN10429" s="109"/>
      <c r="AO10429" s="109"/>
      <c r="AP10429" s="109"/>
      <c r="BF10429" s="305"/>
      <c r="BG10429" s="305"/>
      <c r="BJ10429" s="344"/>
      <c r="BK10429" s="344"/>
      <c r="BS10429" s="305"/>
      <c r="BT10429" s="305"/>
      <c r="BU10429" s="305"/>
      <c r="BV10429" s="305"/>
      <c r="BW10429" s="305"/>
      <c r="BX10429" s="305"/>
      <c r="BY10429" s="305"/>
      <c r="BZ10429" s="305"/>
      <c r="CA10429" s="305"/>
      <c r="CE10429" s="110"/>
    </row>
    <row r="10430" spans="9:83" s="108" customFormat="1" x14ac:dyDescent="0.25">
      <c r="I10430" s="111"/>
      <c r="J10430" s="111"/>
      <c r="K10430" s="111"/>
      <c r="L10430" s="111"/>
      <c r="M10430" s="111"/>
      <c r="N10430" s="111"/>
      <c r="O10430" s="112"/>
      <c r="AF10430" s="109"/>
      <c r="AG10430" s="109"/>
      <c r="AH10430" s="109"/>
      <c r="AN10430" s="109"/>
      <c r="AO10430" s="109"/>
      <c r="AP10430" s="109"/>
      <c r="BF10430" s="305"/>
      <c r="BG10430" s="305"/>
      <c r="BJ10430" s="344"/>
      <c r="BK10430" s="344"/>
      <c r="BS10430" s="305"/>
      <c r="BT10430" s="305"/>
      <c r="BU10430" s="305"/>
      <c r="BV10430" s="305"/>
      <c r="BW10430" s="305"/>
      <c r="BX10430" s="305"/>
      <c r="BY10430" s="305"/>
      <c r="BZ10430" s="305"/>
      <c r="CA10430" s="305"/>
      <c r="CE10430" s="110"/>
    </row>
    <row r="10431" spans="9:83" s="108" customFormat="1" x14ac:dyDescent="0.25">
      <c r="I10431" s="111"/>
      <c r="J10431" s="111"/>
      <c r="K10431" s="111"/>
      <c r="L10431" s="111"/>
      <c r="M10431" s="111"/>
      <c r="N10431" s="111"/>
      <c r="O10431" s="112"/>
      <c r="AF10431" s="109"/>
      <c r="AG10431" s="109"/>
      <c r="AH10431" s="109"/>
      <c r="AN10431" s="109"/>
      <c r="AO10431" s="109"/>
      <c r="AP10431" s="109"/>
      <c r="BF10431" s="305"/>
      <c r="BG10431" s="305"/>
      <c r="BJ10431" s="344"/>
      <c r="BK10431" s="344"/>
      <c r="BS10431" s="305"/>
      <c r="BT10431" s="305"/>
      <c r="BU10431" s="305"/>
      <c r="BV10431" s="305"/>
      <c r="BW10431" s="305"/>
      <c r="BX10431" s="305"/>
      <c r="BY10431" s="305"/>
      <c r="BZ10431" s="305"/>
      <c r="CA10431" s="305"/>
      <c r="CE10431" s="110"/>
    </row>
    <row r="10432" spans="9:83" s="108" customFormat="1" x14ac:dyDescent="0.25">
      <c r="I10432" s="111"/>
      <c r="J10432" s="111"/>
      <c r="K10432" s="111"/>
      <c r="L10432" s="111"/>
      <c r="M10432" s="111"/>
      <c r="N10432" s="111"/>
      <c r="O10432" s="112"/>
      <c r="AF10432" s="109"/>
      <c r="AG10432" s="109"/>
      <c r="AH10432" s="109"/>
      <c r="AN10432" s="109"/>
      <c r="AO10432" s="109"/>
      <c r="AP10432" s="109"/>
      <c r="BF10432" s="305"/>
      <c r="BG10432" s="305"/>
      <c r="BJ10432" s="344"/>
      <c r="BK10432" s="344"/>
      <c r="BS10432" s="305"/>
      <c r="BT10432" s="305"/>
      <c r="BU10432" s="305"/>
      <c r="BV10432" s="305"/>
      <c r="BW10432" s="305"/>
      <c r="BX10432" s="305"/>
      <c r="BY10432" s="305"/>
      <c r="BZ10432" s="305"/>
      <c r="CA10432" s="305"/>
      <c r="CE10432" s="110"/>
    </row>
    <row r="10433" spans="9:83" s="108" customFormat="1" x14ac:dyDescent="0.25">
      <c r="I10433" s="111"/>
      <c r="J10433" s="111"/>
      <c r="K10433" s="111"/>
      <c r="L10433" s="111"/>
      <c r="M10433" s="111"/>
      <c r="N10433" s="111"/>
      <c r="O10433" s="112"/>
      <c r="AF10433" s="109"/>
      <c r="AG10433" s="109"/>
      <c r="AH10433" s="109"/>
      <c r="AN10433" s="109"/>
      <c r="AO10433" s="109"/>
      <c r="AP10433" s="109"/>
      <c r="BF10433" s="305"/>
      <c r="BG10433" s="305"/>
      <c r="BJ10433" s="344"/>
      <c r="BK10433" s="344"/>
      <c r="BS10433" s="305"/>
      <c r="BT10433" s="305"/>
      <c r="BU10433" s="305"/>
      <c r="BV10433" s="305"/>
      <c r="BW10433" s="305"/>
      <c r="BX10433" s="305"/>
      <c r="BY10433" s="305"/>
      <c r="BZ10433" s="305"/>
      <c r="CA10433" s="305"/>
      <c r="CE10433" s="110"/>
    </row>
    <row r="10434" spans="9:83" s="108" customFormat="1" x14ac:dyDescent="0.25">
      <c r="I10434" s="111"/>
      <c r="J10434" s="111"/>
      <c r="K10434" s="111"/>
      <c r="L10434" s="111"/>
      <c r="M10434" s="111"/>
      <c r="N10434" s="111"/>
      <c r="O10434" s="112"/>
      <c r="AF10434" s="109"/>
      <c r="AG10434" s="109"/>
      <c r="AH10434" s="109"/>
      <c r="AN10434" s="109"/>
      <c r="AO10434" s="109"/>
      <c r="AP10434" s="109"/>
      <c r="BF10434" s="305"/>
      <c r="BG10434" s="305"/>
      <c r="BJ10434" s="344"/>
      <c r="BK10434" s="344"/>
      <c r="BS10434" s="305"/>
      <c r="BT10434" s="305"/>
      <c r="BU10434" s="305"/>
      <c r="BV10434" s="305"/>
      <c r="BW10434" s="305"/>
      <c r="BX10434" s="305"/>
      <c r="BY10434" s="305"/>
      <c r="BZ10434" s="305"/>
      <c r="CA10434" s="305"/>
      <c r="CE10434" s="110"/>
    </row>
    <row r="10435" spans="9:83" s="108" customFormat="1" x14ac:dyDescent="0.25">
      <c r="I10435" s="111"/>
      <c r="J10435" s="111"/>
      <c r="K10435" s="111"/>
      <c r="L10435" s="111"/>
      <c r="M10435" s="111"/>
      <c r="N10435" s="111"/>
      <c r="O10435" s="112"/>
      <c r="AF10435" s="109"/>
      <c r="AG10435" s="109"/>
      <c r="AH10435" s="109"/>
      <c r="AN10435" s="109"/>
      <c r="AO10435" s="109"/>
      <c r="AP10435" s="109"/>
      <c r="BF10435" s="305"/>
      <c r="BG10435" s="305"/>
      <c r="BJ10435" s="344"/>
      <c r="BK10435" s="344"/>
      <c r="BS10435" s="305"/>
      <c r="BT10435" s="305"/>
      <c r="BU10435" s="305"/>
      <c r="BV10435" s="305"/>
      <c r="BW10435" s="305"/>
      <c r="BX10435" s="305"/>
      <c r="BY10435" s="305"/>
      <c r="BZ10435" s="305"/>
      <c r="CA10435" s="305"/>
      <c r="CE10435" s="110"/>
    </row>
    <row r="10436" spans="9:83" s="108" customFormat="1" x14ac:dyDescent="0.25">
      <c r="I10436" s="111"/>
      <c r="J10436" s="111"/>
      <c r="K10436" s="111"/>
      <c r="L10436" s="111"/>
      <c r="M10436" s="111"/>
      <c r="N10436" s="111"/>
      <c r="O10436" s="112"/>
      <c r="AF10436" s="109"/>
      <c r="AG10436" s="109"/>
      <c r="AH10436" s="109"/>
      <c r="AN10436" s="109"/>
      <c r="AO10436" s="109"/>
      <c r="AP10436" s="109"/>
      <c r="BF10436" s="305"/>
      <c r="BG10436" s="305"/>
      <c r="BJ10436" s="344"/>
      <c r="BK10436" s="344"/>
      <c r="BS10436" s="305"/>
      <c r="BT10436" s="305"/>
      <c r="BU10436" s="305"/>
      <c r="BV10436" s="305"/>
      <c r="BW10436" s="305"/>
      <c r="BX10436" s="305"/>
      <c r="BY10436" s="305"/>
      <c r="BZ10436" s="305"/>
      <c r="CA10436" s="305"/>
      <c r="CE10436" s="110"/>
    </row>
    <row r="10437" spans="9:83" s="108" customFormat="1" x14ac:dyDescent="0.25">
      <c r="I10437" s="111"/>
      <c r="J10437" s="111"/>
      <c r="K10437" s="111"/>
      <c r="L10437" s="111"/>
      <c r="M10437" s="111"/>
      <c r="N10437" s="111"/>
      <c r="O10437" s="112"/>
      <c r="AF10437" s="109"/>
      <c r="AG10437" s="109"/>
      <c r="AH10437" s="109"/>
      <c r="AN10437" s="109"/>
      <c r="AO10437" s="109"/>
      <c r="AP10437" s="109"/>
      <c r="BF10437" s="305"/>
      <c r="BG10437" s="305"/>
      <c r="BJ10437" s="344"/>
      <c r="BK10437" s="344"/>
      <c r="BS10437" s="305"/>
      <c r="BT10437" s="305"/>
      <c r="BU10437" s="305"/>
      <c r="BV10437" s="305"/>
      <c r="BW10437" s="305"/>
      <c r="BX10437" s="305"/>
      <c r="BY10437" s="305"/>
      <c r="BZ10437" s="305"/>
      <c r="CA10437" s="305"/>
      <c r="CE10437" s="110"/>
    </row>
    <row r="10438" spans="9:83" s="108" customFormat="1" x14ac:dyDescent="0.25">
      <c r="I10438" s="111"/>
      <c r="J10438" s="111"/>
      <c r="K10438" s="111"/>
      <c r="L10438" s="111"/>
      <c r="M10438" s="111"/>
      <c r="N10438" s="111"/>
      <c r="O10438" s="112"/>
      <c r="AF10438" s="109"/>
      <c r="AG10438" s="109"/>
      <c r="AH10438" s="109"/>
      <c r="AN10438" s="109"/>
      <c r="AO10438" s="109"/>
      <c r="AP10438" s="109"/>
      <c r="BF10438" s="305"/>
      <c r="BG10438" s="305"/>
      <c r="BJ10438" s="344"/>
      <c r="BK10438" s="344"/>
      <c r="BS10438" s="305"/>
      <c r="BT10438" s="305"/>
      <c r="BU10438" s="305"/>
      <c r="BV10438" s="305"/>
      <c r="BW10438" s="305"/>
      <c r="BX10438" s="305"/>
      <c r="BY10438" s="305"/>
      <c r="BZ10438" s="305"/>
      <c r="CA10438" s="305"/>
      <c r="CE10438" s="110"/>
    </row>
    <row r="10439" spans="9:83" s="108" customFormat="1" x14ac:dyDescent="0.25">
      <c r="I10439" s="111"/>
      <c r="J10439" s="111"/>
      <c r="K10439" s="111"/>
      <c r="L10439" s="111"/>
      <c r="M10439" s="111"/>
      <c r="N10439" s="111"/>
      <c r="O10439" s="112"/>
      <c r="AF10439" s="109"/>
      <c r="AG10439" s="109"/>
      <c r="AH10439" s="109"/>
      <c r="AN10439" s="109"/>
      <c r="AO10439" s="109"/>
      <c r="AP10439" s="109"/>
      <c r="BF10439" s="305"/>
      <c r="BG10439" s="305"/>
      <c r="BJ10439" s="344"/>
      <c r="BK10439" s="344"/>
      <c r="BS10439" s="305"/>
      <c r="BT10439" s="305"/>
      <c r="BU10439" s="305"/>
      <c r="BV10439" s="305"/>
      <c r="BW10439" s="305"/>
      <c r="BX10439" s="305"/>
      <c r="BY10439" s="305"/>
      <c r="BZ10439" s="305"/>
      <c r="CA10439" s="305"/>
      <c r="CE10439" s="110"/>
    </row>
    <row r="10440" spans="9:83" s="108" customFormat="1" x14ac:dyDescent="0.25">
      <c r="I10440" s="111"/>
      <c r="J10440" s="111"/>
      <c r="K10440" s="111"/>
      <c r="L10440" s="111"/>
      <c r="M10440" s="111"/>
      <c r="N10440" s="111"/>
      <c r="O10440" s="112"/>
      <c r="AF10440" s="109"/>
      <c r="AG10440" s="109"/>
      <c r="AH10440" s="109"/>
      <c r="AN10440" s="109"/>
      <c r="AO10440" s="109"/>
      <c r="AP10440" s="109"/>
      <c r="BF10440" s="305"/>
      <c r="BG10440" s="305"/>
      <c r="BJ10440" s="344"/>
      <c r="BK10440" s="344"/>
      <c r="BS10440" s="305"/>
      <c r="BT10440" s="305"/>
      <c r="BU10440" s="305"/>
      <c r="BV10440" s="305"/>
      <c r="BW10440" s="305"/>
      <c r="BX10440" s="305"/>
      <c r="BY10440" s="305"/>
      <c r="BZ10440" s="305"/>
      <c r="CA10440" s="305"/>
      <c r="CE10440" s="110"/>
    </row>
    <row r="10441" spans="9:83" s="108" customFormat="1" x14ac:dyDescent="0.25">
      <c r="I10441" s="111"/>
      <c r="J10441" s="111"/>
      <c r="K10441" s="111"/>
      <c r="L10441" s="111"/>
      <c r="M10441" s="111"/>
      <c r="N10441" s="111"/>
      <c r="O10441" s="112"/>
      <c r="AF10441" s="109"/>
      <c r="AG10441" s="109"/>
      <c r="AH10441" s="109"/>
      <c r="AN10441" s="109"/>
      <c r="AO10441" s="109"/>
      <c r="AP10441" s="109"/>
      <c r="BF10441" s="305"/>
      <c r="BG10441" s="305"/>
      <c r="BJ10441" s="344"/>
      <c r="BK10441" s="344"/>
      <c r="BS10441" s="305"/>
      <c r="BT10441" s="305"/>
      <c r="BU10441" s="305"/>
      <c r="BV10441" s="305"/>
      <c r="BW10441" s="305"/>
      <c r="BX10441" s="305"/>
      <c r="BY10441" s="305"/>
      <c r="BZ10441" s="305"/>
      <c r="CA10441" s="305"/>
      <c r="CE10441" s="110"/>
    </row>
    <row r="10442" spans="9:83" s="108" customFormat="1" x14ac:dyDescent="0.25">
      <c r="I10442" s="111"/>
      <c r="J10442" s="111"/>
      <c r="K10442" s="111"/>
      <c r="L10442" s="111"/>
      <c r="M10442" s="111"/>
      <c r="N10442" s="111"/>
      <c r="O10442" s="112"/>
      <c r="AF10442" s="109"/>
      <c r="AG10442" s="109"/>
      <c r="AH10442" s="109"/>
      <c r="AN10442" s="109"/>
      <c r="AO10442" s="109"/>
      <c r="AP10442" s="109"/>
      <c r="BF10442" s="305"/>
      <c r="BG10442" s="305"/>
      <c r="BJ10442" s="344"/>
      <c r="BK10442" s="344"/>
      <c r="BS10442" s="305"/>
      <c r="BT10442" s="305"/>
      <c r="BU10442" s="305"/>
      <c r="BV10442" s="305"/>
      <c r="BW10442" s="305"/>
      <c r="BX10442" s="305"/>
      <c r="BY10442" s="305"/>
      <c r="BZ10442" s="305"/>
      <c r="CA10442" s="305"/>
      <c r="CE10442" s="110"/>
    </row>
    <row r="10443" spans="9:83" s="108" customFormat="1" x14ac:dyDescent="0.25">
      <c r="I10443" s="111"/>
      <c r="J10443" s="111"/>
      <c r="K10443" s="111"/>
      <c r="L10443" s="111"/>
      <c r="M10443" s="111"/>
      <c r="N10443" s="111"/>
      <c r="O10443" s="112"/>
      <c r="AF10443" s="109"/>
      <c r="AG10443" s="109"/>
      <c r="AH10443" s="109"/>
      <c r="AN10443" s="109"/>
      <c r="AO10443" s="109"/>
      <c r="AP10443" s="109"/>
      <c r="BF10443" s="305"/>
      <c r="BG10443" s="305"/>
      <c r="BJ10443" s="344"/>
      <c r="BK10443" s="344"/>
      <c r="BS10443" s="305"/>
      <c r="BT10443" s="305"/>
      <c r="BU10443" s="305"/>
      <c r="BV10443" s="305"/>
      <c r="BW10443" s="305"/>
      <c r="BX10443" s="305"/>
      <c r="BY10443" s="305"/>
      <c r="BZ10443" s="305"/>
      <c r="CA10443" s="305"/>
      <c r="CE10443" s="110"/>
    </row>
    <row r="10444" spans="9:83" s="108" customFormat="1" x14ac:dyDescent="0.25">
      <c r="I10444" s="111"/>
      <c r="J10444" s="111"/>
      <c r="K10444" s="111"/>
      <c r="L10444" s="111"/>
      <c r="M10444" s="111"/>
      <c r="N10444" s="111"/>
      <c r="O10444" s="112"/>
      <c r="AF10444" s="109"/>
      <c r="AG10444" s="109"/>
      <c r="AH10444" s="109"/>
      <c r="AN10444" s="109"/>
      <c r="AO10444" s="109"/>
      <c r="AP10444" s="109"/>
      <c r="BF10444" s="305"/>
      <c r="BG10444" s="305"/>
      <c r="BJ10444" s="344"/>
      <c r="BK10444" s="344"/>
      <c r="BS10444" s="305"/>
      <c r="BT10444" s="305"/>
      <c r="BU10444" s="305"/>
      <c r="BV10444" s="305"/>
      <c r="BW10444" s="305"/>
      <c r="BX10444" s="305"/>
      <c r="BY10444" s="305"/>
      <c r="BZ10444" s="305"/>
      <c r="CA10444" s="305"/>
      <c r="CE10444" s="110"/>
    </row>
    <row r="10445" spans="9:83" s="108" customFormat="1" x14ac:dyDescent="0.25">
      <c r="I10445" s="111"/>
      <c r="J10445" s="111"/>
      <c r="K10445" s="111"/>
      <c r="L10445" s="111"/>
      <c r="M10445" s="111"/>
      <c r="N10445" s="111"/>
      <c r="O10445" s="112"/>
      <c r="AF10445" s="109"/>
      <c r="AG10445" s="109"/>
      <c r="AH10445" s="109"/>
      <c r="AN10445" s="109"/>
      <c r="AO10445" s="109"/>
      <c r="AP10445" s="109"/>
      <c r="BF10445" s="305"/>
      <c r="BG10445" s="305"/>
      <c r="BJ10445" s="344"/>
      <c r="BK10445" s="344"/>
      <c r="BS10445" s="305"/>
      <c r="BT10445" s="305"/>
      <c r="BU10445" s="305"/>
      <c r="BV10445" s="305"/>
      <c r="BW10445" s="305"/>
      <c r="BX10445" s="305"/>
      <c r="BY10445" s="305"/>
      <c r="BZ10445" s="305"/>
      <c r="CA10445" s="305"/>
      <c r="CE10445" s="110"/>
    </row>
    <row r="10446" spans="9:83" s="108" customFormat="1" x14ac:dyDescent="0.25">
      <c r="I10446" s="111"/>
      <c r="J10446" s="111"/>
      <c r="K10446" s="111"/>
      <c r="L10446" s="111"/>
      <c r="M10446" s="111"/>
      <c r="N10446" s="111"/>
      <c r="O10446" s="112"/>
      <c r="AF10446" s="109"/>
      <c r="AG10446" s="109"/>
      <c r="AH10446" s="109"/>
      <c r="AN10446" s="109"/>
      <c r="AO10446" s="109"/>
      <c r="AP10446" s="109"/>
      <c r="BF10446" s="305"/>
      <c r="BG10446" s="305"/>
      <c r="BJ10446" s="344"/>
      <c r="BK10446" s="344"/>
      <c r="BS10446" s="305"/>
      <c r="BT10446" s="305"/>
      <c r="BU10446" s="305"/>
      <c r="BV10446" s="305"/>
      <c r="BW10446" s="305"/>
      <c r="BX10446" s="305"/>
      <c r="BY10446" s="305"/>
      <c r="BZ10446" s="305"/>
      <c r="CA10446" s="305"/>
      <c r="CE10446" s="110"/>
    </row>
    <row r="10447" spans="9:83" s="108" customFormat="1" x14ac:dyDescent="0.25">
      <c r="I10447" s="111"/>
      <c r="J10447" s="111"/>
      <c r="K10447" s="111"/>
      <c r="L10447" s="111"/>
      <c r="M10447" s="111"/>
      <c r="N10447" s="111"/>
      <c r="O10447" s="112"/>
      <c r="AF10447" s="109"/>
      <c r="AG10447" s="109"/>
      <c r="AH10447" s="109"/>
      <c r="AN10447" s="109"/>
      <c r="AO10447" s="109"/>
      <c r="AP10447" s="109"/>
      <c r="BF10447" s="305"/>
      <c r="BG10447" s="305"/>
      <c r="BJ10447" s="344"/>
      <c r="BK10447" s="344"/>
      <c r="BS10447" s="305"/>
      <c r="BT10447" s="305"/>
      <c r="BU10447" s="305"/>
      <c r="BV10447" s="305"/>
      <c r="BW10447" s="305"/>
      <c r="BX10447" s="305"/>
      <c r="BY10447" s="305"/>
      <c r="BZ10447" s="305"/>
      <c r="CA10447" s="305"/>
      <c r="CE10447" s="110"/>
    </row>
    <row r="10448" spans="9:83" s="108" customFormat="1" x14ac:dyDescent="0.25">
      <c r="I10448" s="111"/>
      <c r="J10448" s="111"/>
      <c r="K10448" s="111"/>
      <c r="L10448" s="111"/>
      <c r="M10448" s="111"/>
      <c r="N10448" s="111"/>
      <c r="O10448" s="112"/>
      <c r="AF10448" s="109"/>
      <c r="AG10448" s="109"/>
      <c r="AH10448" s="109"/>
      <c r="AN10448" s="109"/>
      <c r="AO10448" s="109"/>
      <c r="AP10448" s="109"/>
      <c r="BF10448" s="305"/>
      <c r="BG10448" s="305"/>
      <c r="BJ10448" s="344"/>
      <c r="BK10448" s="344"/>
      <c r="BS10448" s="305"/>
      <c r="BT10448" s="305"/>
      <c r="BU10448" s="305"/>
      <c r="BV10448" s="305"/>
      <c r="BW10448" s="305"/>
      <c r="BX10448" s="305"/>
      <c r="BY10448" s="305"/>
      <c r="BZ10448" s="305"/>
      <c r="CA10448" s="305"/>
      <c r="CE10448" s="110"/>
    </row>
    <row r="10449" spans="9:83" s="108" customFormat="1" x14ac:dyDescent="0.25">
      <c r="I10449" s="111"/>
      <c r="J10449" s="111"/>
      <c r="K10449" s="111"/>
      <c r="L10449" s="111"/>
      <c r="M10449" s="111"/>
      <c r="N10449" s="111"/>
      <c r="O10449" s="112"/>
      <c r="AF10449" s="109"/>
      <c r="AG10449" s="109"/>
      <c r="AH10449" s="109"/>
      <c r="AN10449" s="109"/>
      <c r="AO10449" s="109"/>
      <c r="AP10449" s="109"/>
      <c r="BF10449" s="305"/>
      <c r="BG10449" s="305"/>
      <c r="BJ10449" s="344"/>
      <c r="BK10449" s="344"/>
      <c r="BS10449" s="305"/>
      <c r="BT10449" s="305"/>
      <c r="BU10449" s="305"/>
      <c r="BV10449" s="305"/>
      <c r="BW10449" s="305"/>
      <c r="BX10449" s="305"/>
      <c r="BY10449" s="305"/>
      <c r="BZ10449" s="305"/>
      <c r="CA10449" s="305"/>
      <c r="CE10449" s="110"/>
    </row>
    <row r="10450" spans="9:83" s="108" customFormat="1" x14ac:dyDescent="0.25">
      <c r="I10450" s="111"/>
      <c r="J10450" s="111"/>
      <c r="K10450" s="111"/>
      <c r="L10450" s="111"/>
      <c r="M10450" s="111"/>
      <c r="N10450" s="111"/>
      <c r="O10450" s="112"/>
      <c r="AF10450" s="109"/>
      <c r="AG10450" s="109"/>
      <c r="AH10450" s="109"/>
      <c r="AN10450" s="109"/>
      <c r="AO10450" s="109"/>
      <c r="AP10450" s="109"/>
      <c r="BF10450" s="305"/>
      <c r="BG10450" s="305"/>
      <c r="BJ10450" s="344"/>
      <c r="BK10450" s="344"/>
      <c r="BS10450" s="305"/>
      <c r="BT10450" s="305"/>
      <c r="BU10450" s="305"/>
      <c r="BV10450" s="305"/>
      <c r="BW10450" s="305"/>
      <c r="BX10450" s="305"/>
      <c r="BY10450" s="305"/>
      <c r="BZ10450" s="305"/>
      <c r="CA10450" s="305"/>
      <c r="CE10450" s="110"/>
    </row>
    <row r="10451" spans="9:83" s="108" customFormat="1" x14ac:dyDescent="0.25">
      <c r="I10451" s="111"/>
      <c r="J10451" s="111"/>
      <c r="K10451" s="111"/>
      <c r="L10451" s="111"/>
      <c r="M10451" s="111"/>
      <c r="N10451" s="111"/>
      <c r="O10451" s="112"/>
      <c r="AF10451" s="109"/>
      <c r="AG10451" s="109"/>
      <c r="AH10451" s="109"/>
      <c r="AN10451" s="109"/>
      <c r="AO10451" s="109"/>
      <c r="AP10451" s="109"/>
      <c r="BF10451" s="305"/>
      <c r="BG10451" s="305"/>
      <c r="BJ10451" s="344"/>
      <c r="BK10451" s="344"/>
      <c r="BS10451" s="305"/>
      <c r="BT10451" s="305"/>
      <c r="BU10451" s="305"/>
      <c r="BV10451" s="305"/>
      <c r="BW10451" s="305"/>
      <c r="BX10451" s="305"/>
      <c r="BY10451" s="305"/>
      <c r="BZ10451" s="305"/>
      <c r="CA10451" s="305"/>
      <c r="CE10451" s="110"/>
    </row>
    <row r="10452" spans="9:83" s="108" customFormat="1" x14ac:dyDescent="0.25">
      <c r="I10452" s="111"/>
      <c r="J10452" s="111"/>
      <c r="K10452" s="111"/>
      <c r="L10452" s="111"/>
      <c r="M10452" s="111"/>
      <c r="N10452" s="111"/>
      <c r="O10452" s="112"/>
      <c r="AF10452" s="109"/>
      <c r="AG10452" s="109"/>
      <c r="AH10452" s="109"/>
      <c r="AN10452" s="109"/>
      <c r="AO10452" s="109"/>
      <c r="AP10452" s="109"/>
      <c r="BF10452" s="305"/>
      <c r="BG10452" s="305"/>
      <c r="BJ10452" s="344"/>
      <c r="BK10452" s="344"/>
      <c r="BS10452" s="305"/>
      <c r="BT10452" s="305"/>
      <c r="BU10452" s="305"/>
      <c r="BV10452" s="305"/>
      <c r="BW10452" s="305"/>
      <c r="BX10452" s="305"/>
      <c r="BY10452" s="305"/>
      <c r="BZ10452" s="305"/>
      <c r="CA10452" s="305"/>
      <c r="CE10452" s="110"/>
    </row>
    <row r="10453" spans="9:83" s="108" customFormat="1" x14ac:dyDescent="0.25">
      <c r="I10453" s="111"/>
      <c r="J10453" s="111"/>
      <c r="K10453" s="111"/>
      <c r="L10453" s="111"/>
      <c r="M10453" s="111"/>
      <c r="N10453" s="111"/>
      <c r="O10453" s="112"/>
      <c r="AF10453" s="109"/>
      <c r="AG10453" s="109"/>
      <c r="AH10453" s="109"/>
      <c r="AN10453" s="109"/>
      <c r="AO10453" s="109"/>
      <c r="AP10453" s="109"/>
      <c r="BF10453" s="305"/>
      <c r="BG10453" s="305"/>
      <c r="BJ10453" s="344"/>
      <c r="BK10453" s="344"/>
      <c r="BS10453" s="305"/>
      <c r="BT10453" s="305"/>
      <c r="BU10453" s="305"/>
      <c r="BV10453" s="305"/>
      <c r="BW10453" s="305"/>
      <c r="BX10453" s="305"/>
      <c r="BY10453" s="305"/>
      <c r="BZ10453" s="305"/>
      <c r="CA10453" s="305"/>
      <c r="CE10453" s="110"/>
    </row>
    <row r="10454" spans="9:83" s="108" customFormat="1" x14ac:dyDescent="0.25">
      <c r="I10454" s="111"/>
      <c r="J10454" s="111"/>
      <c r="K10454" s="111"/>
      <c r="L10454" s="111"/>
      <c r="M10454" s="111"/>
      <c r="N10454" s="111"/>
      <c r="O10454" s="112"/>
      <c r="AF10454" s="109"/>
      <c r="AG10454" s="109"/>
      <c r="AH10454" s="109"/>
      <c r="AN10454" s="109"/>
      <c r="AO10454" s="109"/>
      <c r="AP10454" s="109"/>
      <c r="BF10454" s="305"/>
      <c r="BG10454" s="305"/>
      <c r="BJ10454" s="344"/>
      <c r="BK10454" s="344"/>
      <c r="BS10454" s="305"/>
      <c r="BT10454" s="305"/>
      <c r="BU10454" s="305"/>
      <c r="BV10454" s="305"/>
      <c r="BW10454" s="305"/>
      <c r="BX10454" s="305"/>
      <c r="BY10454" s="305"/>
      <c r="BZ10454" s="305"/>
      <c r="CA10454" s="305"/>
      <c r="CE10454" s="110"/>
    </row>
    <row r="10455" spans="9:83" s="108" customFormat="1" x14ac:dyDescent="0.25">
      <c r="I10455" s="111"/>
      <c r="J10455" s="111"/>
      <c r="K10455" s="111"/>
      <c r="L10455" s="111"/>
      <c r="M10455" s="111"/>
      <c r="N10455" s="111"/>
      <c r="O10455" s="112"/>
      <c r="AF10455" s="109"/>
      <c r="AG10455" s="109"/>
      <c r="AH10455" s="109"/>
      <c r="AN10455" s="109"/>
      <c r="AO10455" s="109"/>
      <c r="AP10455" s="109"/>
      <c r="BF10455" s="305"/>
      <c r="BG10455" s="305"/>
      <c r="BJ10455" s="344"/>
      <c r="BK10455" s="344"/>
      <c r="BS10455" s="305"/>
      <c r="BT10455" s="305"/>
      <c r="BU10455" s="305"/>
      <c r="BV10455" s="305"/>
      <c r="BW10455" s="305"/>
      <c r="BX10455" s="305"/>
      <c r="BY10455" s="305"/>
      <c r="BZ10455" s="305"/>
      <c r="CA10455" s="305"/>
      <c r="CE10455" s="110"/>
    </row>
    <row r="10456" spans="9:83" s="108" customFormat="1" x14ac:dyDescent="0.25">
      <c r="I10456" s="111"/>
      <c r="J10456" s="111"/>
      <c r="K10456" s="111"/>
      <c r="L10456" s="111"/>
      <c r="M10456" s="111"/>
      <c r="N10456" s="111"/>
      <c r="O10456" s="112"/>
      <c r="AF10456" s="109"/>
      <c r="AG10456" s="109"/>
      <c r="AH10456" s="109"/>
      <c r="AN10456" s="109"/>
      <c r="AO10456" s="109"/>
      <c r="AP10456" s="109"/>
      <c r="BF10456" s="305"/>
      <c r="BG10456" s="305"/>
      <c r="BJ10456" s="344"/>
      <c r="BK10456" s="344"/>
      <c r="BS10456" s="305"/>
      <c r="BT10456" s="305"/>
      <c r="BU10456" s="305"/>
      <c r="BV10456" s="305"/>
      <c r="BW10456" s="305"/>
      <c r="BX10456" s="305"/>
      <c r="BY10456" s="305"/>
      <c r="BZ10456" s="305"/>
      <c r="CA10456" s="305"/>
      <c r="CE10456" s="110"/>
    </row>
    <row r="10457" spans="9:83" s="108" customFormat="1" x14ac:dyDescent="0.25">
      <c r="I10457" s="111"/>
      <c r="J10457" s="111"/>
      <c r="K10457" s="111"/>
      <c r="L10457" s="111"/>
      <c r="M10457" s="111"/>
      <c r="N10457" s="111"/>
      <c r="O10457" s="112"/>
      <c r="AF10457" s="109"/>
      <c r="AG10457" s="109"/>
      <c r="AH10457" s="109"/>
      <c r="AN10457" s="109"/>
      <c r="AO10457" s="109"/>
      <c r="AP10457" s="109"/>
      <c r="BF10457" s="305"/>
      <c r="BG10457" s="305"/>
      <c r="BJ10457" s="344"/>
      <c r="BK10457" s="344"/>
      <c r="BS10457" s="305"/>
      <c r="BT10457" s="305"/>
      <c r="BU10457" s="305"/>
      <c r="BV10457" s="305"/>
      <c r="BW10457" s="305"/>
      <c r="BX10457" s="305"/>
      <c r="BY10457" s="305"/>
      <c r="BZ10457" s="305"/>
      <c r="CA10457" s="305"/>
      <c r="CE10457" s="110"/>
    </row>
    <row r="10458" spans="9:83" s="108" customFormat="1" x14ac:dyDescent="0.25">
      <c r="I10458" s="111"/>
      <c r="J10458" s="111"/>
      <c r="K10458" s="111"/>
      <c r="L10458" s="111"/>
      <c r="M10458" s="111"/>
      <c r="N10458" s="111"/>
      <c r="O10458" s="112"/>
      <c r="AF10458" s="109"/>
      <c r="AG10458" s="109"/>
      <c r="AH10458" s="109"/>
      <c r="AN10458" s="109"/>
      <c r="AO10458" s="109"/>
      <c r="AP10458" s="109"/>
      <c r="BF10458" s="305"/>
      <c r="BG10458" s="305"/>
      <c r="BJ10458" s="344"/>
      <c r="BK10458" s="344"/>
      <c r="BS10458" s="305"/>
      <c r="BT10458" s="305"/>
      <c r="BU10458" s="305"/>
      <c r="BV10458" s="305"/>
      <c r="BW10458" s="305"/>
      <c r="BX10458" s="305"/>
      <c r="BY10458" s="305"/>
      <c r="BZ10458" s="305"/>
      <c r="CA10458" s="305"/>
      <c r="CE10458" s="110"/>
    </row>
    <row r="10459" spans="9:83" s="108" customFormat="1" x14ac:dyDescent="0.25">
      <c r="I10459" s="111"/>
      <c r="J10459" s="111"/>
      <c r="K10459" s="111"/>
      <c r="L10459" s="111"/>
      <c r="M10459" s="111"/>
      <c r="N10459" s="111"/>
      <c r="O10459" s="112"/>
      <c r="AF10459" s="109"/>
      <c r="AG10459" s="109"/>
      <c r="AH10459" s="109"/>
      <c r="AN10459" s="109"/>
      <c r="AO10459" s="109"/>
      <c r="AP10459" s="109"/>
      <c r="BF10459" s="305"/>
      <c r="BG10459" s="305"/>
      <c r="BJ10459" s="344"/>
      <c r="BK10459" s="344"/>
      <c r="BS10459" s="305"/>
      <c r="BT10459" s="305"/>
      <c r="BU10459" s="305"/>
      <c r="BV10459" s="305"/>
      <c r="BW10459" s="305"/>
      <c r="BX10459" s="305"/>
      <c r="BY10459" s="305"/>
      <c r="BZ10459" s="305"/>
      <c r="CA10459" s="305"/>
      <c r="CE10459" s="110"/>
    </row>
    <row r="10460" spans="9:83" s="108" customFormat="1" x14ac:dyDescent="0.25">
      <c r="I10460" s="111"/>
      <c r="J10460" s="111"/>
      <c r="K10460" s="111"/>
      <c r="L10460" s="111"/>
      <c r="M10460" s="111"/>
      <c r="N10460" s="111"/>
      <c r="O10460" s="112"/>
      <c r="AF10460" s="109"/>
      <c r="AG10460" s="109"/>
      <c r="AH10460" s="109"/>
      <c r="AN10460" s="109"/>
      <c r="AO10460" s="109"/>
      <c r="AP10460" s="109"/>
      <c r="BF10460" s="305"/>
      <c r="BG10460" s="305"/>
      <c r="BJ10460" s="344"/>
      <c r="BK10460" s="344"/>
      <c r="BS10460" s="305"/>
      <c r="BT10460" s="305"/>
      <c r="BU10460" s="305"/>
      <c r="BV10460" s="305"/>
      <c r="BW10460" s="305"/>
      <c r="BX10460" s="305"/>
      <c r="BY10460" s="305"/>
      <c r="BZ10460" s="305"/>
      <c r="CA10460" s="305"/>
      <c r="CE10460" s="110"/>
    </row>
    <row r="10461" spans="9:83" s="108" customFormat="1" x14ac:dyDescent="0.25">
      <c r="I10461" s="111"/>
      <c r="J10461" s="111"/>
      <c r="K10461" s="111"/>
      <c r="L10461" s="111"/>
      <c r="M10461" s="111"/>
      <c r="N10461" s="111"/>
      <c r="O10461" s="112"/>
      <c r="AF10461" s="109"/>
      <c r="AG10461" s="109"/>
      <c r="AH10461" s="109"/>
      <c r="AN10461" s="109"/>
      <c r="AO10461" s="109"/>
      <c r="AP10461" s="109"/>
      <c r="BF10461" s="305"/>
      <c r="BG10461" s="305"/>
      <c r="BJ10461" s="344"/>
      <c r="BK10461" s="344"/>
      <c r="BS10461" s="305"/>
      <c r="BT10461" s="305"/>
      <c r="BU10461" s="305"/>
      <c r="BV10461" s="305"/>
      <c r="BW10461" s="305"/>
      <c r="BX10461" s="305"/>
      <c r="BY10461" s="305"/>
      <c r="BZ10461" s="305"/>
      <c r="CA10461" s="305"/>
      <c r="CE10461" s="110"/>
    </row>
    <row r="10462" spans="9:83" s="108" customFormat="1" x14ac:dyDescent="0.25">
      <c r="I10462" s="111"/>
      <c r="J10462" s="111"/>
      <c r="K10462" s="111"/>
      <c r="L10462" s="111"/>
      <c r="M10462" s="111"/>
      <c r="N10462" s="111"/>
      <c r="O10462" s="112"/>
      <c r="AF10462" s="109"/>
      <c r="AG10462" s="109"/>
      <c r="AH10462" s="109"/>
      <c r="AN10462" s="109"/>
      <c r="AO10462" s="109"/>
      <c r="AP10462" s="109"/>
      <c r="BF10462" s="305"/>
      <c r="BG10462" s="305"/>
      <c r="BJ10462" s="344"/>
      <c r="BK10462" s="344"/>
      <c r="BS10462" s="305"/>
      <c r="BT10462" s="305"/>
      <c r="BU10462" s="305"/>
      <c r="BV10462" s="305"/>
      <c r="BW10462" s="305"/>
      <c r="BX10462" s="305"/>
      <c r="BY10462" s="305"/>
      <c r="BZ10462" s="305"/>
      <c r="CA10462" s="305"/>
      <c r="CE10462" s="110"/>
    </row>
    <row r="10463" spans="9:83" s="108" customFormat="1" x14ac:dyDescent="0.25">
      <c r="I10463" s="111"/>
      <c r="J10463" s="111"/>
      <c r="K10463" s="111"/>
      <c r="L10463" s="111"/>
      <c r="M10463" s="111"/>
      <c r="N10463" s="111"/>
      <c r="O10463" s="112"/>
      <c r="AF10463" s="109"/>
      <c r="AG10463" s="109"/>
      <c r="AH10463" s="109"/>
      <c r="AN10463" s="109"/>
      <c r="AO10463" s="109"/>
      <c r="AP10463" s="109"/>
      <c r="BF10463" s="305"/>
      <c r="BG10463" s="305"/>
      <c r="BJ10463" s="344"/>
      <c r="BK10463" s="344"/>
      <c r="BS10463" s="305"/>
      <c r="BT10463" s="305"/>
      <c r="BU10463" s="305"/>
      <c r="BV10463" s="305"/>
      <c r="BW10463" s="305"/>
      <c r="BX10463" s="305"/>
      <c r="BY10463" s="305"/>
      <c r="BZ10463" s="305"/>
      <c r="CA10463" s="305"/>
      <c r="CE10463" s="110"/>
    </row>
    <row r="10464" spans="9:83" s="108" customFormat="1" x14ac:dyDescent="0.25">
      <c r="I10464" s="111"/>
      <c r="J10464" s="111"/>
      <c r="K10464" s="111"/>
      <c r="L10464" s="111"/>
      <c r="M10464" s="111"/>
      <c r="N10464" s="111"/>
      <c r="O10464" s="112"/>
      <c r="AF10464" s="109"/>
      <c r="AG10464" s="109"/>
      <c r="AH10464" s="109"/>
      <c r="AN10464" s="109"/>
      <c r="AO10464" s="109"/>
      <c r="AP10464" s="109"/>
      <c r="BF10464" s="305"/>
      <c r="BG10464" s="305"/>
      <c r="BJ10464" s="344"/>
      <c r="BK10464" s="344"/>
      <c r="BS10464" s="305"/>
      <c r="BT10464" s="305"/>
      <c r="BU10464" s="305"/>
      <c r="BV10464" s="305"/>
      <c r="BW10464" s="305"/>
      <c r="BX10464" s="305"/>
      <c r="BY10464" s="305"/>
      <c r="BZ10464" s="305"/>
      <c r="CA10464" s="305"/>
      <c r="CE10464" s="110"/>
    </row>
    <row r="10465" spans="9:83" s="108" customFormat="1" x14ac:dyDescent="0.25">
      <c r="I10465" s="111"/>
      <c r="J10465" s="111"/>
      <c r="K10465" s="111"/>
      <c r="L10465" s="111"/>
      <c r="M10465" s="111"/>
      <c r="N10465" s="111"/>
      <c r="O10465" s="112"/>
      <c r="AF10465" s="109"/>
      <c r="AG10465" s="109"/>
      <c r="AH10465" s="109"/>
      <c r="AN10465" s="109"/>
      <c r="AO10465" s="109"/>
      <c r="AP10465" s="109"/>
      <c r="BF10465" s="305"/>
      <c r="BG10465" s="305"/>
      <c r="BJ10465" s="344"/>
      <c r="BK10465" s="344"/>
      <c r="BS10465" s="305"/>
      <c r="BT10465" s="305"/>
      <c r="BU10465" s="305"/>
      <c r="BV10465" s="305"/>
      <c r="BW10465" s="305"/>
      <c r="BX10465" s="305"/>
      <c r="BY10465" s="305"/>
      <c r="BZ10465" s="305"/>
      <c r="CA10465" s="305"/>
      <c r="CE10465" s="110"/>
    </row>
    <row r="10466" spans="9:83" s="108" customFormat="1" x14ac:dyDescent="0.25">
      <c r="I10466" s="111"/>
      <c r="J10466" s="111"/>
      <c r="K10466" s="111"/>
      <c r="L10466" s="111"/>
      <c r="M10466" s="111"/>
      <c r="N10466" s="111"/>
      <c r="O10466" s="112"/>
      <c r="AF10466" s="109"/>
      <c r="AG10466" s="109"/>
      <c r="AH10466" s="109"/>
      <c r="AN10466" s="109"/>
      <c r="AO10466" s="109"/>
      <c r="AP10466" s="109"/>
      <c r="BF10466" s="305"/>
      <c r="BG10466" s="305"/>
      <c r="BJ10466" s="344"/>
      <c r="BK10466" s="344"/>
      <c r="BS10466" s="305"/>
      <c r="BT10466" s="305"/>
      <c r="BU10466" s="305"/>
      <c r="BV10466" s="305"/>
      <c r="BW10466" s="305"/>
      <c r="BX10466" s="305"/>
      <c r="BY10466" s="305"/>
      <c r="BZ10466" s="305"/>
      <c r="CA10466" s="305"/>
      <c r="CE10466" s="110"/>
    </row>
    <row r="10467" spans="9:83" s="108" customFormat="1" x14ac:dyDescent="0.25">
      <c r="I10467" s="111"/>
      <c r="J10467" s="111"/>
      <c r="K10467" s="111"/>
      <c r="L10467" s="111"/>
      <c r="M10467" s="111"/>
      <c r="N10467" s="111"/>
      <c r="O10467" s="112"/>
      <c r="AF10467" s="109"/>
      <c r="AG10467" s="109"/>
      <c r="AH10467" s="109"/>
      <c r="AN10467" s="109"/>
      <c r="AO10467" s="109"/>
      <c r="AP10467" s="109"/>
      <c r="BF10467" s="305"/>
      <c r="BG10467" s="305"/>
      <c r="BJ10467" s="344"/>
      <c r="BK10467" s="344"/>
      <c r="BS10467" s="305"/>
      <c r="BT10467" s="305"/>
      <c r="BU10467" s="305"/>
      <c r="BV10467" s="305"/>
      <c r="BW10467" s="305"/>
      <c r="BX10467" s="305"/>
      <c r="BY10467" s="305"/>
      <c r="BZ10467" s="305"/>
      <c r="CA10467" s="305"/>
      <c r="CE10467" s="110"/>
    </row>
    <row r="10468" spans="9:83" s="108" customFormat="1" x14ac:dyDescent="0.25">
      <c r="I10468" s="111"/>
      <c r="J10468" s="111"/>
      <c r="K10468" s="111"/>
      <c r="L10468" s="111"/>
      <c r="M10468" s="111"/>
      <c r="N10468" s="111"/>
      <c r="O10468" s="112"/>
      <c r="AF10468" s="109"/>
      <c r="AG10468" s="109"/>
      <c r="AH10468" s="109"/>
      <c r="AN10468" s="109"/>
      <c r="AO10468" s="109"/>
      <c r="AP10468" s="109"/>
      <c r="BF10468" s="305"/>
      <c r="BG10468" s="305"/>
      <c r="BJ10468" s="344"/>
      <c r="BK10468" s="344"/>
      <c r="BS10468" s="305"/>
      <c r="BT10468" s="305"/>
      <c r="BU10468" s="305"/>
      <c r="BV10468" s="305"/>
      <c r="BW10468" s="305"/>
      <c r="BX10468" s="305"/>
      <c r="BY10468" s="305"/>
      <c r="BZ10468" s="305"/>
      <c r="CA10468" s="305"/>
      <c r="CE10468" s="110"/>
    </row>
    <row r="10469" spans="9:83" s="108" customFormat="1" x14ac:dyDescent="0.25">
      <c r="I10469" s="111"/>
      <c r="J10469" s="111"/>
      <c r="K10469" s="111"/>
      <c r="L10469" s="111"/>
      <c r="M10469" s="111"/>
      <c r="N10469" s="111"/>
      <c r="O10469" s="112"/>
      <c r="AF10469" s="109"/>
      <c r="AG10469" s="109"/>
      <c r="AH10469" s="109"/>
      <c r="AN10469" s="109"/>
      <c r="AO10469" s="109"/>
      <c r="AP10469" s="109"/>
      <c r="BF10469" s="305"/>
      <c r="BG10469" s="305"/>
      <c r="BJ10469" s="344"/>
      <c r="BK10469" s="344"/>
      <c r="BS10469" s="305"/>
      <c r="BT10469" s="305"/>
      <c r="BU10469" s="305"/>
      <c r="BV10469" s="305"/>
      <c r="BW10469" s="305"/>
      <c r="BX10469" s="305"/>
      <c r="BY10469" s="305"/>
      <c r="BZ10469" s="305"/>
      <c r="CA10469" s="305"/>
      <c r="CE10469" s="110"/>
    </row>
    <row r="10470" spans="9:83" s="108" customFormat="1" x14ac:dyDescent="0.25">
      <c r="I10470" s="111"/>
      <c r="J10470" s="111"/>
      <c r="K10470" s="111"/>
      <c r="L10470" s="111"/>
      <c r="M10470" s="111"/>
      <c r="N10470" s="111"/>
      <c r="O10470" s="112"/>
      <c r="AF10470" s="109"/>
      <c r="AG10470" s="109"/>
      <c r="AH10470" s="109"/>
      <c r="AN10470" s="109"/>
      <c r="AO10470" s="109"/>
      <c r="AP10470" s="109"/>
      <c r="BF10470" s="305"/>
      <c r="BG10470" s="305"/>
      <c r="BJ10470" s="344"/>
      <c r="BK10470" s="344"/>
      <c r="BS10470" s="305"/>
      <c r="BT10470" s="305"/>
      <c r="BU10470" s="305"/>
      <c r="BV10470" s="305"/>
      <c r="BW10470" s="305"/>
      <c r="BX10470" s="305"/>
      <c r="BY10470" s="305"/>
      <c r="BZ10470" s="305"/>
      <c r="CA10470" s="305"/>
      <c r="CE10470" s="110"/>
    </row>
    <row r="10471" spans="9:83" s="108" customFormat="1" x14ac:dyDescent="0.25">
      <c r="I10471" s="111"/>
      <c r="J10471" s="111"/>
      <c r="K10471" s="111"/>
      <c r="L10471" s="111"/>
      <c r="M10471" s="111"/>
      <c r="N10471" s="111"/>
      <c r="O10471" s="112"/>
      <c r="AF10471" s="109"/>
      <c r="AG10471" s="109"/>
      <c r="AH10471" s="109"/>
      <c r="AN10471" s="109"/>
      <c r="AO10471" s="109"/>
      <c r="AP10471" s="109"/>
      <c r="BF10471" s="305"/>
      <c r="BG10471" s="305"/>
      <c r="BJ10471" s="344"/>
      <c r="BK10471" s="344"/>
      <c r="BS10471" s="305"/>
      <c r="BT10471" s="305"/>
      <c r="BU10471" s="305"/>
      <c r="BV10471" s="305"/>
      <c r="BW10471" s="305"/>
      <c r="BX10471" s="305"/>
      <c r="BY10471" s="305"/>
      <c r="BZ10471" s="305"/>
      <c r="CA10471" s="305"/>
      <c r="CE10471" s="110"/>
    </row>
    <row r="10472" spans="9:83" s="108" customFormat="1" x14ac:dyDescent="0.25">
      <c r="I10472" s="111"/>
      <c r="J10472" s="111"/>
      <c r="K10472" s="111"/>
      <c r="L10472" s="111"/>
      <c r="M10472" s="111"/>
      <c r="N10472" s="111"/>
      <c r="O10472" s="112"/>
      <c r="AF10472" s="109"/>
      <c r="AG10472" s="109"/>
      <c r="AH10472" s="109"/>
      <c r="AN10472" s="109"/>
      <c r="AO10472" s="109"/>
      <c r="AP10472" s="109"/>
      <c r="BF10472" s="305"/>
      <c r="BG10472" s="305"/>
      <c r="BJ10472" s="344"/>
      <c r="BK10472" s="344"/>
      <c r="BS10472" s="305"/>
      <c r="BT10472" s="305"/>
      <c r="BU10472" s="305"/>
      <c r="BV10472" s="305"/>
      <c r="BW10472" s="305"/>
      <c r="BX10472" s="305"/>
      <c r="BY10472" s="305"/>
      <c r="BZ10472" s="305"/>
      <c r="CA10472" s="305"/>
      <c r="CE10472" s="110"/>
    </row>
    <row r="10473" spans="9:83" s="108" customFormat="1" x14ac:dyDescent="0.25">
      <c r="I10473" s="111"/>
      <c r="J10473" s="111"/>
      <c r="K10473" s="111"/>
      <c r="L10473" s="111"/>
      <c r="M10473" s="111"/>
      <c r="N10473" s="111"/>
      <c r="O10473" s="112"/>
      <c r="AF10473" s="109"/>
      <c r="AG10473" s="109"/>
      <c r="AH10473" s="109"/>
      <c r="AN10473" s="109"/>
      <c r="AO10473" s="109"/>
      <c r="AP10473" s="109"/>
      <c r="BF10473" s="305"/>
      <c r="BG10473" s="305"/>
      <c r="BJ10473" s="344"/>
      <c r="BK10473" s="344"/>
      <c r="BS10473" s="305"/>
      <c r="BT10473" s="305"/>
      <c r="BU10473" s="305"/>
      <c r="BV10473" s="305"/>
      <c r="BW10473" s="305"/>
      <c r="BX10473" s="305"/>
      <c r="BY10473" s="305"/>
      <c r="BZ10473" s="305"/>
      <c r="CA10473" s="305"/>
      <c r="CE10473" s="110"/>
    </row>
    <row r="10474" spans="9:83" s="108" customFormat="1" x14ac:dyDescent="0.25">
      <c r="I10474" s="111"/>
      <c r="J10474" s="111"/>
      <c r="K10474" s="111"/>
      <c r="L10474" s="111"/>
      <c r="M10474" s="111"/>
      <c r="N10474" s="111"/>
      <c r="O10474" s="112"/>
      <c r="AF10474" s="109"/>
      <c r="AG10474" s="109"/>
      <c r="AH10474" s="109"/>
      <c r="AN10474" s="109"/>
      <c r="AO10474" s="109"/>
      <c r="AP10474" s="109"/>
      <c r="BF10474" s="305"/>
      <c r="BG10474" s="305"/>
      <c r="BJ10474" s="344"/>
      <c r="BK10474" s="344"/>
      <c r="BS10474" s="305"/>
      <c r="BT10474" s="305"/>
      <c r="BU10474" s="305"/>
      <c r="BV10474" s="305"/>
      <c r="BW10474" s="305"/>
      <c r="BX10474" s="305"/>
      <c r="BY10474" s="305"/>
      <c r="BZ10474" s="305"/>
      <c r="CA10474" s="305"/>
      <c r="CE10474" s="110"/>
    </row>
    <row r="10475" spans="9:83" s="108" customFormat="1" x14ac:dyDescent="0.25">
      <c r="I10475" s="111"/>
      <c r="J10475" s="111"/>
      <c r="K10475" s="111"/>
      <c r="L10475" s="111"/>
      <c r="M10475" s="111"/>
      <c r="N10475" s="111"/>
      <c r="O10475" s="112"/>
      <c r="AF10475" s="109"/>
      <c r="AG10475" s="109"/>
      <c r="AH10475" s="109"/>
      <c r="AN10475" s="109"/>
      <c r="AO10475" s="109"/>
      <c r="AP10475" s="109"/>
      <c r="BF10475" s="305"/>
      <c r="BG10475" s="305"/>
      <c r="BJ10475" s="344"/>
      <c r="BK10475" s="344"/>
      <c r="BS10475" s="305"/>
      <c r="BT10475" s="305"/>
      <c r="BU10475" s="305"/>
      <c r="BV10475" s="305"/>
      <c r="BW10475" s="305"/>
      <c r="BX10475" s="305"/>
      <c r="BY10475" s="305"/>
      <c r="BZ10475" s="305"/>
      <c r="CA10475" s="305"/>
      <c r="CE10475" s="110"/>
    </row>
    <row r="10476" spans="9:83" s="108" customFormat="1" x14ac:dyDescent="0.25">
      <c r="I10476" s="111"/>
      <c r="J10476" s="111"/>
      <c r="K10476" s="111"/>
      <c r="L10476" s="111"/>
      <c r="M10476" s="111"/>
      <c r="N10476" s="111"/>
      <c r="O10476" s="112"/>
      <c r="AF10476" s="109"/>
      <c r="AG10476" s="109"/>
      <c r="AH10476" s="109"/>
      <c r="AN10476" s="109"/>
      <c r="AO10476" s="109"/>
      <c r="AP10476" s="109"/>
      <c r="BF10476" s="305"/>
      <c r="BG10476" s="305"/>
      <c r="BJ10476" s="344"/>
      <c r="BK10476" s="344"/>
      <c r="BS10476" s="305"/>
      <c r="BT10476" s="305"/>
      <c r="BU10476" s="305"/>
      <c r="BV10476" s="305"/>
      <c r="BW10476" s="305"/>
      <c r="BX10476" s="305"/>
      <c r="BY10476" s="305"/>
      <c r="BZ10476" s="305"/>
      <c r="CA10476" s="305"/>
      <c r="CE10476" s="110"/>
    </row>
    <row r="10477" spans="9:83" s="108" customFormat="1" x14ac:dyDescent="0.25">
      <c r="I10477" s="111"/>
      <c r="J10477" s="111"/>
      <c r="K10477" s="111"/>
      <c r="L10477" s="111"/>
      <c r="M10477" s="111"/>
      <c r="N10477" s="111"/>
      <c r="O10477" s="112"/>
      <c r="AF10477" s="109"/>
      <c r="AG10477" s="109"/>
      <c r="AH10477" s="109"/>
      <c r="AN10477" s="109"/>
      <c r="AO10477" s="109"/>
      <c r="AP10477" s="109"/>
      <c r="BF10477" s="305"/>
      <c r="BG10477" s="305"/>
      <c r="BJ10477" s="344"/>
      <c r="BK10477" s="344"/>
      <c r="BS10477" s="305"/>
      <c r="BT10477" s="305"/>
      <c r="BU10477" s="305"/>
      <c r="BV10477" s="305"/>
      <c r="BW10477" s="305"/>
      <c r="BX10477" s="305"/>
      <c r="BY10477" s="305"/>
      <c r="BZ10477" s="305"/>
      <c r="CA10477" s="305"/>
      <c r="CE10477" s="110"/>
    </row>
    <row r="10478" spans="9:83" s="108" customFormat="1" x14ac:dyDescent="0.25">
      <c r="I10478" s="111"/>
      <c r="J10478" s="111"/>
      <c r="K10478" s="111"/>
      <c r="L10478" s="111"/>
      <c r="M10478" s="111"/>
      <c r="N10478" s="111"/>
      <c r="O10478" s="112"/>
      <c r="AF10478" s="109"/>
      <c r="AG10478" s="109"/>
      <c r="AH10478" s="109"/>
      <c r="AN10478" s="109"/>
      <c r="AO10478" s="109"/>
      <c r="AP10478" s="109"/>
      <c r="BF10478" s="305"/>
      <c r="BG10478" s="305"/>
      <c r="BJ10478" s="344"/>
      <c r="BK10478" s="344"/>
      <c r="BS10478" s="305"/>
      <c r="BT10478" s="305"/>
      <c r="BU10478" s="305"/>
      <c r="BV10478" s="305"/>
      <c r="BW10478" s="305"/>
      <c r="BX10478" s="305"/>
      <c r="BY10478" s="305"/>
      <c r="BZ10478" s="305"/>
      <c r="CA10478" s="305"/>
      <c r="CE10478" s="110"/>
    </row>
    <row r="10479" spans="9:83" s="108" customFormat="1" x14ac:dyDescent="0.25">
      <c r="I10479" s="111"/>
      <c r="J10479" s="111"/>
      <c r="K10479" s="111"/>
      <c r="L10479" s="111"/>
      <c r="M10479" s="111"/>
      <c r="N10479" s="111"/>
      <c r="O10479" s="112"/>
      <c r="AF10479" s="109"/>
      <c r="AG10479" s="109"/>
      <c r="AH10479" s="109"/>
      <c r="AN10479" s="109"/>
      <c r="AO10479" s="109"/>
      <c r="AP10479" s="109"/>
      <c r="BF10479" s="305"/>
      <c r="BG10479" s="305"/>
      <c r="BJ10479" s="344"/>
      <c r="BK10479" s="344"/>
      <c r="BS10479" s="305"/>
      <c r="BT10479" s="305"/>
      <c r="BU10479" s="305"/>
      <c r="BV10479" s="305"/>
      <c r="BW10479" s="305"/>
      <c r="BX10479" s="305"/>
      <c r="BY10479" s="305"/>
      <c r="BZ10479" s="305"/>
      <c r="CA10479" s="305"/>
      <c r="CE10479" s="110"/>
    </row>
    <row r="10480" spans="9:83" s="108" customFormat="1" x14ac:dyDescent="0.25">
      <c r="I10480" s="111"/>
      <c r="J10480" s="111"/>
      <c r="K10480" s="111"/>
      <c r="L10480" s="111"/>
      <c r="M10480" s="111"/>
      <c r="N10480" s="111"/>
      <c r="O10480" s="112"/>
      <c r="AF10480" s="109"/>
      <c r="AG10480" s="109"/>
      <c r="AH10480" s="109"/>
      <c r="AN10480" s="109"/>
      <c r="AO10480" s="109"/>
      <c r="AP10480" s="109"/>
      <c r="BF10480" s="305"/>
      <c r="BG10480" s="305"/>
      <c r="BJ10480" s="344"/>
      <c r="BK10480" s="344"/>
      <c r="BS10480" s="305"/>
      <c r="BT10480" s="305"/>
      <c r="BU10480" s="305"/>
      <c r="BV10480" s="305"/>
      <c r="BW10480" s="305"/>
      <c r="BX10480" s="305"/>
      <c r="BY10480" s="305"/>
      <c r="BZ10480" s="305"/>
      <c r="CA10480" s="305"/>
      <c r="CE10480" s="110"/>
    </row>
    <row r="10481" spans="9:83" s="108" customFormat="1" x14ac:dyDescent="0.25">
      <c r="I10481" s="111"/>
      <c r="J10481" s="111"/>
      <c r="K10481" s="111"/>
      <c r="L10481" s="111"/>
      <c r="M10481" s="111"/>
      <c r="N10481" s="111"/>
      <c r="O10481" s="112"/>
      <c r="AF10481" s="109"/>
      <c r="AG10481" s="109"/>
      <c r="AH10481" s="109"/>
      <c r="AN10481" s="109"/>
      <c r="AO10481" s="109"/>
      <c r="AP10481" s="109"/>
      <c r="BF10481" s="305"/>
      <c r="BG10481" s="305"/>
      <c r="BJ10481" s="344"/>
      <c r="BK10481" s="344"/>
      <c r="BS10481" s="305"/>
      <c r="BT10481" s="305"/>
      <c r="BU10481" s="305"/>
      <c r="BV10481" s="305"/>
      <c r="BW10481" s="305"/>
      <c r="BX10481" s="305"/>
      <c r="BY10481" s="305"/>
      <c r="BZ10481" s="305"/>
      <c r="CA10481" s="305"/>
      <c r="CE10481" s="110"/>
    </row>
    <row r="10482" spans="9:83" s="108" customFormat="1" x14ac:dyDescent="0.25">
      <c r="I10482" s="111"/>
      <c r="J10482" s="111"/>
      <c r="K10482" s="111"/>
      <c r="L10482" s="111"/>
      <c r="M10482" s="111"/>
      <c r="N10482" s="111"/>
      <c r="O10482" s="112"/>
      <c r="AF10482" s="109"/>
      <c r="AG10482" s="109"/>
      <c r="AH10482" s="109"/>
      <c r="AN10482" s="109"/>
      <c r="AO10482" s="109"/>
      <c r="AP10482" s="109"/>
      <c r="BF10482" s="305"/>
      <c r="BG10482" s="305"/>
      <c r="BJ10482" s="344"/>
      <c r="BK10482" s="344"/>
      <c r="BS10482" s="305"/>
      <c r="BT10482" s="305"/>
      <c r="BU10482" s="305"/>
      <c r="BV10482" s="305"/>
      <c r="BW10482" s="305"/>
      <c r="BX10482" s="305"/>
      <c r="BY10482" s="305"/>
      <c r="BZ10482" s="305"/>
      <c r="CA10482" s="305"/>
      <c r="CE10482" s="110"/>
    </row>
    <row r="10483" spans="9:83" s="108" customFormat="1" x14ac:dyDescent="0.25">
      <c r="I10483" s="111"/>
      <c r="J10483" s="111"/>
      <c r="K10483" s="111"/>
      <c r="L10483" s="111"/>
      <c r="M10483" s="111"/>
      <c r="N10483" s="111"/>
      <c r="O10483" s="112"/>
      <c r="AF10483" s="109"/>
      <c r="AG10483" s="109"/>
      <c r="AH10483" s="109"/>
      <c r="AN10483" s="109"/>
      <c r="AO10483" s="109"/>
      <c r="AP10483" s="109"/>
      <c r="BF10483" s="305"/>
      <c r="BG10483" s="305"/>
      <c r="BJ10483" s="344"/>
      <c r="BK10483" s="344"/>
      <c r="BS10483" s="305"/>
      <c r="BT10483" s="305"/>
      <c r="BU10483" s="305"/>
      <c r="BV10483" s="305"/>
      <c r="BW10483" s="305"/>
      <c r="BX10483" s="305"/>
      <c r="BY10483" s="305"/>
      <c r="BZ10483" s="305"/>
      <c r="CA10483" s="305"/>
      <c r="CE10483" s="110"/>
    </row>
    <row r="10484" spans="9:83" s="108" customFormat="1" x14ac:dyDescent="0.25">
      <c r="I10484" s="111"/>
      <c r="J10484" s="111"/>
      <c r="K10484" s="111"/>
      <c r="L10484" s="111"/>
      <c r="M10484" s="111"/>
      <c r="N10484" s="111"/>
      <c r="O10484" s="112"/>
      <c r="AF10484" s="109"/>
      <c r="AG10484" s="109"/>
      <c r="AH10484" s="109"/>
      <c r="AN10484" s="109"/>
      <c r="AO10484" s="109"/>
      <c r="AP10484" s="109"/>
      <c r="BF10484" s="305"/>
      <c r="BG10484" s="305"/>
      <c r="BJ10484" s="344"/>
      <c r="BK10484" s="344"/>
      <c r="BS10484" s="305"/>
      <c r="BT10484" s="305"/>
      <c r="BU10484" s="305"/>
      <c r="BV10484" s="305"/>
      <c r="BW10484" s="305"/>
      <c r="BX10484" s="305"/>
      <c r="BY10484" s="305"/>
      <c r="BZ10484" s="305"/>
      <c r="CA10484" s="305"/>
      <c r="CE10484" s="110"/>
    </row>
    <row r="10485" spans="9:83" s="108" customFormat="1" x14ac:dyDescent="0.25">
      <c r="I10485" s="111"/>
      <c r="J10485" s="111"/>
      <c r="K10485" s="111"/>
      <c r="L10485" s="111"/>
      <c r="M10485" s="111"/>
      <c r="N10485" s="111"/>
      <c r="O10485" s="112"/>
      <c r="AF10485" s="109"/>
      <c r="AG10485" s="109"/>
      <c r="AH10485" s="109"/>
      <c r="AN10485" s="109"/>
      <c r="AO10485" s="109"/>
      <c r="AP10485" s="109"/>
      <c r="BF10485" s="305"/>
      <c r="BG10485" s="305"/>
      <c r="BJ10485" s="344"/>
      <c r="BK10485" s="344"/>
      <c r="BS10485" s="305"/>
      <c r="BT10485" s="305"/>
      <c r="BU10485" s="305"/>
      <c r="BV10485" s="305"/>
      <c r="BW10485" s="305"/>
      <c r="BX10485" s="305"/>
      <c r="BY10485" s="305"/>
      <c r="BZ10485" s="305"/>
      <c r="CA10485" s="305"/>
      <c r="CE10485" s="110"/>
    </row>
    <row r="10486" spans="9:83" s="108" customFormat="1" x14ac:dyDescent="0.25">
      <c r="I10486" s="111"/>
      <c r="J10486" s="111"/>
      <c r="K10486" s="111"/>
      <c r="L10486" s="111"/>
      <c r="M10486" s="111"/>
      <c r="N10486" s="111"/>
      <c r="O10486" s="112"/>
      <c r="AF10486" s="109"/>
      <c r="AG10486" s="109"/>
      <c r="AH10486" s="109"/>
      <c r="AN10486" s="109"/>
      <c r="AO10486" s="109"/>
      <c r="AP10486" s="109"/>
      <c r="BF10486" s="305"/>
      <c r="BG10486" s="305"/>
      <c r="BJ10486" s="344"/>
      <c r="BK10486" s="344"/>
      <c r="BS10486" s="305"/>
      <c r="BT10486" s="305"/>
      <c r="BU10486" s="305"/>
      <c r="BV10486" s="305"/>
      <c r="BW10486" s="305"/>
      <c r="BX10486" s="305"/>
      <c r="BY10486" s="305"/>
      <c r="BZ10486" s="305"/>
      <c r="CA10486" s="305"/>
      <c r="CE10486" s="110"/>
    </row>
    <row r="10487" spans="9:83" s="108" customFormat="1" x14ac:dyDescent="0.25">
      <c r="I10487" s="111"/>
      <c r="J10487" s="111"/>
      <c r="K10487" s="111"/>
      <c r="L10487" s="111"/>
      <c r="M10487" s="111"/>
      <c r="N10487" s="111"/>
      <c r="O10487" s="112"/>
      <c r="AF10487" s="109"/>
      <c r="AG10487" s="109"/>
      <c r="AH10487" s="109"/>
      <c r="AN10487" s="109"/>
      <c r="AO10487" s="109"/>
      <c r="AP10487" s="109"/>
      <c r="BF10487" s="305"/>
      <c r="BG10487" s="305"/>
      <c r="BJ10487" s="344"/>
      <c r="BK10487" s="344"/>
      <c r="BS10487" s="305"/>
      <c r="BT10487" s="305"/>
      <c r="BU10487" s="305"/>
      <c r="BV10487" s="305"/>
      <c r="BW10487" s="305"/>
      <c r="BX10487" s="305"/>
      <c r="BY10487" s="305"/>
      <c r="BZ10487" s="305"/>
      <c r="CA10487" s="305"/>
      <c r="CE10487" s="110"/>
    </row>
    <row r="10488" spans="9:83" s="108" customFormat="1" x14ac:dyDescent="0.25">
      <c r="I10488" s="111"/>
      <c r="J10488" s="111"/>
      <c r="K10488" s="111"/>
      <c r="L10488" s="111"/>
      <c r="M10488" s="111"/>
      <c r="N10488" s="111"/>
      <c r="O10488" s="112"/>
      <c r="AF10488" s="109"/>
      <c r="AG10488" s="109"/>
      <c r="AH10488" s="109"/>
      <c r="AN10488" s="109"/>
      <c r="AO10488" s="109"/>
      <c r="AP10488" s="109"/>
      <c r="BF10488" s="305"/>
      <c r="BG10488" s="305"/>
      <c r="BJ10488" s="344"/>
      <c r="BK10488" s="344"/>
      <c r="BS10488" s="305"/>
      <c r="BT10488" s="305"/>
      <c r="BU10488" s="305"/>
      <c r="BV10488" s="305"/>
      <c r="BW10488" s="305"/>
      <c r="BX10488" s="305"/>
      <c r="BY10488" s="305"/>
      <c r="BZ10488" s="305"/>
      <c r="CA10488" s="305"/>
      <c r="CE10488" s="110"/>
    </row>
    <row r="10489" spans="9:83" s="108" customFormat="1" x14ac:dyDescent="0.25">
      <c r="I10489" s="111"/>
      <c r="J10489" s="111"/>
      <c r="K10489" s="111"/>
      <c r="L10489" s="111"/>
      <c r="M10489" s="111"/>
      <c r="N10489" s="111"/>
      <c r="O10489" s="112"/>
      <c r="AF10489" s="109"/>
      <c r="AG10489" s="109"/>
      <c r="AH10489" s="109"/>
      <c r="AN10489" s="109"/>
      <c r="AO10489" s="109"/>
      <c r="AP10489" s="109"/>
      <c r="BF10489" s="305"/>
      <c r="BG10489" s="305"/>
      <c r="BJ10489" s="344"/>
      <c r="BK10489" s="344"/>
      <c r="BS10489" s="305"/>
      <c r="BT10489" s="305"/>
      <c r="BU10489" s="305"/>
      <c r="BV10489" s="305"/>
      <c r="BW10489" s="305"/>
      <c r="BX10489" s="305"/>
      <c r="BY10489" s="305"/>
      <c r="BZ10489" s="305"/>
      <c r="CA10489" s="305"/>
      <c r="CE10489" s="110"/>
    </row>
    <row r="10490" spans="9:83" s="108" customFormat="1" x14ac:dyDescent="0.25">
      <c r="I10490" s="111"/>
      <c r="J10490" s="111"/>
      <c r="K10490" s="111"/>
      <c r="L10490" s="111"/>
      <c r="M10490" s="111"/>
      <c r="N10490" s="111"/>
      <c r="O10490" s="112"/>
      <c r="AF10490" s="109"/>
      <c r="AG10490" s="109"/>
      <c r="AH10490" s="109"/>
      <c r="AN10490" s="109"/>
      <c r="AO10490" s="109"/>
      <c r="AP10490" s="109"/>
      <c r="BF10490" s="305"/>
      <c r="BG10490" s="305"/>
      <c r="BJ10490" s="344"/>
      <c r="BK10490" s="344"/>
      <c r="BS10490" s="305"/>
      <c r="BT10490" s="305"/>
      <c r="BU10490" s="305"/>
      <c r="BV10490" s="305"/>
      <c r="BW10490" s="305"/>
      <c r="BX10490" s="305"/>
      <c r="BY10490" s="305"/>
      <c r="BZ10490" s="305"/>
      <c r="CA10490" s="305"/>
      <c r="CE10490" s="110"/>
    </row>
    <row r="10491" spans="9:83" s="108" customFormat="1" x14ac:dyDescent="0.25">
      <c r="I10491" s="111"/>
      <c r="J10491" s="111"/>
      <c r="K10491" s="111"/>
      <c r="L10491" s="111"/>
      <c r="M10491" s="111"/>
      <c r="N10491" s="111"/>
      <c r="O10491" s="112"/>
      <c r="AF10491" s="109"/>
      <c r="AG10491" s="109"/>
      <c r="AH10491" s="109"/>
      <c r="AN10491" s="109"/>
      <c r="AO10491" s="109"/>
      <c r="AP10491" s="109"/>
      <c r="BF10491" s="305"/>
      <c r="BG10491" s="305"/>
      <c r="BJ10491" s="344"/>
      <c r="BK10491" s="344"/>
      <c r="BS10491" s="305"/>
      <c r="BT10491" s="305"/>
      <c r="BU10491" s="305"/>
      <c r="BV10491" s="305"/>
      <c r="BW10491" s="305"/>
      <c r="BX10491" s="305"/>
      <c r="BY10491" s="305"/>
      <c r="BZ10491" s="305"/>
      <c r="CA10491" s="305"/>
      <c r="CE10491" s="110"/>
    </row>
    <row r="10492" spans="9:83" s="108" customFormat="1" x14ac:dyDescent="0.25">
      <c r="I10492" s="111"/>
      <c r="J10492" s="111"/>
      <c r="K10492" s="111"/>
      <c r="L10492" s="111"/>
      <c r="M10492" s="111"/>
      <c r="N10492" s="111"/>
      <c r="O10492" s="112"/>
      <c r="AF10492" s="109"/>
      <c r="AG10492" s="109"/>
      <c r="AH10492" s="109"/>
      <c r="AN10492" s="109"/>
      <c r="AO10492" s="109"/>
      <c r="AP10492" s="109"/>
      <c r="BF10492" s="305"/>
      <c r="BG10492" s="305"/>
      <c r="BJ10492" s="344"/>
      <c r="BK10492" s="344"/>
      <c r="BS10492" s="305"/>
      <c r="BT10492" s="305"/>
      <c r="BU10492" s="305"/>
      <c r="BV10492" s="305"/>
      <c r="BW10492" s="305"/>
      <c r="BX10492" s="305"/>
      <c r="BY10492" s="305"/>
      <c r="BZ10492" s="305"/>
      <c r="CA10492" s="305"/>
      <c r="CE10492" s="110"/>
    </row>
    <row r="10493" spans="9:83" s="108" customFormat="1" x14ac:dyDescent="0.25">
      <c r="I10493" s="111"/>
      <c r="J10493" s="111"/>
      <c r="K10493" s="111"/>
      <c r="L10493" s="111"/>
      <c r="M10493" s="111"/>
      <c r="N10493" s="111"/>
      <c r="O10493" s="112"/>
      <c r="AF10493" s="109"/>
      <c r="AG10493" s="109"/>
      <c r="AH10493" s="109"/>
      <c r="AN10493" s="109"/>
      <c r="AO10493" s="109"/>
      <c r="AP10493" s="109"/>
      <c r="BF10493" s="305"/>
      <c r="BG10493" s="305"/>
      <c r="BJ10493" s="344"/>
      <c r="BK10493" s="344"/>
      <c r="BS10493" s="305"/>
      <c r="BT10493" s="305"/>
      <c r="BU10493" s="305"/>
      <c r="BV10493" s="305"/>
      <c r="BW10493" s="305"/>
      <c r="BX10493" s="305"/>
      <c r="BY10493" s="305"/>
      <c r="BZ10493" s="305"/>
      <c r="CA10493" s="305"/>
      <c r="CE10493" s="110"/>
    </row>
    <row r="10494" spans="9:83" s="108" customFormat="1" x14ac:dyDescent="0.25">
      <c r="I10494" s="111"/>
      <c r="J10494" s="111"/>
      <c r="K10494" s="111"/>
      <c r="L10494" s="111"/>
      <c r="M10494" s="111"/>
      <c r="N10494" s="111"/>
      <c r="O10494" s="112"/>
      <c r="AF10494" s="109"/>
      <c r="AG10494" s="109"/>
      <c r="AH10494" s="109"/>
      <c r="AN10494" s="109"/>
      <c r="AO10494" s="109"/>
      <c r="AP10494" s="109"/>
      <c r="BF10494" s="305"/>
      <c r="BG10494" s="305"/>
      <c r="BJ10494" s="344"/>
      <c r="BK10494" s="344"/>
      <c r="BS10494" s="305"/>
      <c r="BT10494" s="305"/>
      <c r="BU10494" s="305"/>
      <c r="BV10494" s="305"/>
      <c r="BW10494" s="305"/>
      <c r="BX10494" s="305"/>
      <c r="BY10494" s="305"/>
      <c r="BZ10494" s="305"/>
      <c r="CA10494" s="305"/>
      <c r="CE10494" s="110"/>
    </row>
    <row r="10495" spans="9:83" s="108" customFormat="1" x14ac:dyDescent="0.25">
      <c r="I10495" s="111"/>
      <c r="J10495" s="111"/>
      <c r="K10495" s="111"/>
      <c r="L10495" s="111"/>
      <c r="M10495" s="111"/>
      <c r="N10495" s="111"/>
      <c r="O10495" s="112"/>
      <c r="AF10495" s="109"/>
      <c r="AG10495" s="109"/>
      <c r="AH10495" s="109"/>
      <c r="AN10495" s="109"/>
      <c r="AO10495" s="109"/>
      <c r="AP10495" s="109"/>
      <c r="BF10495" s="305"/>
      <c r="BG10495" s="305"/>
      <c r="BJ10495" s="344"/>
      <c r="BK10495" s="344"/>
      <c r="BS10495" s="305"/>
      <c r="BT10495" s="305"/>
      <c r="BU10495" s="305"/>
      <c r="BV10495" s="305"/>
      <c r="BW10495" s="305"/>
      <c r="BX10495" s="305"/>
      <c r="BY10495" s="305"/>
      <c r="BZ10495" s="305"/>
      <c r="CA10495" s="305"/>
      <c r="CE10495" s="110"/>
    </row>
    <row r="10496" spans="9:83" s="108" customFormat="1" x14ac:dyDescent="0.25">
      <c r="I10496" s="111"/>
      <c r="J10496" s="111"/>
      <c r="K10496" s="111"/>
      <c r="L10496" s="111"/>
      <c r="M10496" s="111"/>
      <c r="N10496" s="111"/>
      <c r="O10496" s="112"/>
      <c r="AF10496" s="109"/>
      <c r="AG10496" s="109"/>
      <c r="AH10496" s="109"/>
      <c r="AN10496" s="109"/>
      <c r="AO10496" s="109"/>
      <c r="AP10496" s="109"/>
      <c r="BF10496" s="305"/>
      <c r="BG10496" s="305"/>
      <c r="BJ10496" s="344"/>
      <c r="BK10496" s="344"/>
      <c r="BS10496" s="305"/>
      <c r="BT10496" s="305"/>
      <c r="BU10496" s="305"/>
      <c r="BV10496" s="305"/>
      <c r="BW10496" s="305"/>
      <c r="BX10496" s="305"/>
      <c r="BY10496" s="305"/>
      <c r="BZ10496" s="305"/>
      <c r="CA10496" s="305"/>
      <c r="CE10496" s="110"/>
    </row>
    <row r="10497" spans="9:83" s="108" customFormat="1" x14ac:dyDescent="0.25">
      <c r="I10497" s="111"/>
      <c r="J10497" s="111"/>
      <c r="K10497" s="111"/>
      <c r="L10497" s="111"/>
      <c r="M10497" s="111"/>
      <c r="N10497" s="111"/>
      <c r="O10497" s="112"/>
      <c r="AF10497" s="109"/>
      <c r="AG10497" s="109"/>
      <c r="AH10497" s="109"/>
      <c r="AN10497" s="109"/>
      <c r="AO10497" s="109"/>
      <c r="AP10497" s="109"/>
      <c r="BF10497" s="305"/>
      <c r="BG10497" s="305"/>
      <c r="BJ10497" s="344"/>
      <c r="BK10497" s="344"/>
      <c r="BS10497" s="305"/>
      <c r="BT10497" s="305"/>
      <c r="BU10497" s="305"/>
      <c r="BV10497" s="305"/>
      <c r="BW10497" s="305"/>
      <c r="BX10497" s="305"/>
      <c r="BY10497" s="305"/>
      <c r="BZ10497" s="305"/>
      <c r="CA10497" s="305"/>
      <c r="CE10497" s="110"/>
    </row>
    <row r="10498" spans="9:83" s="108" customFormat="1" x14ac:dyDescent="0.25">
      <c r="I10498" s="111"/>
      <c r="J10498" s="111"/>
      <c r="K10498" s="111"/>
      <c r="L10498" s="111"/>
      <c r="M10498" s="111"/>
      <c r="N10498" s="111"/>
      <c r="O10498" s="112"/>
      <c r="AF10498" s="109"/>
      <c r="AG10498" s="109"/>
      <c r="AH10498" s="109"/>
      <c r="AN10498" s="109"/>
      <c r="AO10498" s="109"/>
      <c r="AP10498" s="109"/>
      <c r="BF10498" s="305"/>
      <c r="BG10498" s="305"/>
      <c r="BJ10498" s="344"/>
      <c r="BK10498" s="344"/>
      <c r="BS10498" s="305"/>
      <c r="BT10498" s="305"/>
      <c r="BU10498" s="305"/>
      <c r="BV10498" s="305"/>
      <c r="BW10498" s="305"/>
      <c r="BX10498" s="305"/>
      <c r="BY10498" s="305"/>
      <c r="BZ10498" s="305"/>
      <c r="CA10498" s="305"/>
      <c r="CE10498" s="110"/>
    </row>
    <row r="10499" spans="9:83" s="108" customFormat="1" x14ac:dyDescent="0.25">
      <c r="I10499" s="111"/>
      <c r="J10499" s="111"/>
      <c r="K10499" s="111"/>
      <c r="L10499" s="111"/>
      <c r="M10499" s="111"/>
      <c r="N10499" s="111"/>
      <c r="O10499" s="112"/>
      <c r="AF10499" s="109"/>
      <c r="AG10499" s="109"/>
      <c r="AH10499" s="109"/>
      <c r="AN10499" s="109"/>
      <c r="AO10499" s="109"/>
      <c r="AP10499" s="109"/>
      <c r="BF10499" s="305"/>
      <c r="BG10499" s="305"/>
      <c r="BJ10499" s="344"/>
      <c r="BK10499" s="344"/>
      <c r="BS10499" s="305"/>
      <c r="BT10499" s="305"/>
      <c r="BU10499" s="305"/>
      <c r="BV10499" s="305"/>
      <c r="BW10499" s="305"/>
      <c r="BX10499" s="305"/>
      <c r="BY10499" s="305"/>
      <c r="BZ10499" s="305"/>
      <c r="CA10499" s="305"/>
      <c r="CE10499" s="110"/>
    </row>
    <row r="10500" spans="9:83" s="108" customFormat="1" x14ac:dyDescent="0.25">
      <c r="I10500" s="111"/>
      <c r="J10500" s="111"/>
      <c r="K10500" s="111"/>
      <c r="L10500" s="111"/>
      <c r="M10500" s="111"/>
      <c r="N10500" s="111"/>
      <c r="O10500" s="112"/>
      <c r="AF10500" s="109"/>
      <c r="AG10500" s="109"/>
      <c r="AH10500" s="109"/>
      <c r="AN10500" s="109"/>
      <c r="AO10500" s="109"/>
      <c r="AP10500" s="109"/>
      <c r="BF10500" s="305"/>
      <c r="BG10500" s="305"/>
      <c r="BJ10500" s="344"/>
      <c r="BK10500" s="344"/>
      <c r="BS10500" s="305"/>
      <c r="BT10500" s="305"/>
      <c r="BU10500" s="305"/>
      <c r="BV10500" s="305"/>
      <c r="BW10500" s="305"/>
      <c r="BX10500" s="305"/>
      <c r="BY10500" s="305"/>
      <c r="BZ10500" s="305"/>
      <c r="CA10500" s="305"/>
      <c r="CE10500" s="110"/>
    </row>
    <row r="10501" spans="9:83" s="108" customFormat="1" x14ac:dyDescent="0.25">
      <c r="I10501" s="111"/>
      <c r="J10501" s="111"/>
      <c r="K10501" s="111"/>
      <c r="L10501" s="111"/>
      <c r="M10501" s="111"/>
      <c r="N10501" s="111"/>
      <c r="O10501" s="112"/>
      <c r="AF10501" s="109"/>
      <c r="AG10501" s="109"/>
      <c r="AH10501" s="109"/>
      <c r="AN10501" s="109"/>
      <c r="AO10501" s="109"/>
      <c r="AP10501" s="109"/>
      <c r="BF10501" s="305"/>
      <c r="BG10501" s="305"/>
      <c r="BJ10501" s="344"/>
      <c r="BK10501" s="344"/>
      <c r="BS10501" s="305"/>
      <c r="BT10501" s="305"/>
      <c r="BU10501" s="305"/>
      <c r="BV10501" s="305"/>
      <c r="BW10501" s="305"/>
      <c r="BX10501" s="305"/>
      <c r="BY10501" s="305"/>
      <c r="BZ10501" s="305"/>
      <c r="CA10501" s="305"/>
      <c r="CE10501" s="110"/>
    </row>
    <row r="10502" spans="9:83" s="108" customFormat="1" x14ac:dyDescent="0.25">
      <c r="I10502" s="111"/>
      <c r="J10502" s="111"/>
      <c r="K10502" s="111"/>
      <c r="L10502" s="111"/>
      <c r="M10502" s="111"/>
      <c r="N10502" s="111"/>
      <c r="O10502" s="112"/>
      <c r="AF10502" s="109"/>
      <c r="AG10502" s="109"/>
      <c r="AH10502" s="109"/>
      <c r="AN10502" s="109"/>
      <c r="AO10502" s="109"/>
      <c r="AP10502" s="109"/>
      <c r="BF10502" s="305"/>
      <c r="BG10502" s="305"/>
      <c r="BJ10502" s="344"/>
      <c r="BK10502" s="344"/>
      <c r="BS10502" s="305"/>
      <c r="BT10502" s="305"/>
      <c r="BU10502" s="305"/>
      <c r="BV10502" s="305"/>
      <c r="BW10502" s="305"/>
      <c r="BX10502" s="305"/>
      <c r="BY10502" s="305"/>
      <c r="BZ10502" s="305"/>
      <c r="CA10502" s="305"/>
      <c r="CE10502" s="110"/>
    </row>
    <row r="10503" spans="9:83" s="108" customFormat="1" x14ac:dyDescent="0.25">
      <c r="I10503" s="111"/>
      <c r="J10503" s="111"/>
      <c r="K10503" s="111"/>
      <c r="L10503" s="111"/>
      <c r="M10503" s="111"/>
      <c r="N10503" s="111"/>
      <c r="O10503" s="112"/>
      <c r="AF10503" s="109"/>
      <c r="AG10503" s="109"/>
      <c r="AH10503" s="109"/>
      <c r="AN10503" s="109"/>
      <c r="AO10503" s="109"/>
      <c r="AP10503" s="109"/>
      <c r="BF10503" s="305"/>
      <c r="BG10503" s="305"/>
      <c r="BJ10503" s="344"/>
      <c r="BK10503" s="344"/>
      <c r="BS10503" s="305"/>
      <c r="BT10503" s="305"/>
      <c r="BU10503" s="305"/>
      <c r="BV10503" s="305"/>
      <c r="BW10503" s="305"/>
      <c r="BX10503" s="305"/>
      <c r="BY10503" s="305"/>
      <c r="BZ10503" s="305"/>
      <c r="CA10503" s="305"/>
      <c r="CE10503" s="110"/>
    </row>
    <row r="10504" spans="9:83" s="108" customFormat="1" x14ac:dyDescent="0.25">
      <c r="I10504" s="111"/>
      <c r="J10504" s="111"/>
      <c r="K10504" s="111"/>
      <c r="L10504" s="111"/>
      <c r="M10504" s="111"/>
      <c r="N10504" s="111"/>
      <c r="O10504" s="112"/>
      <c r="AF10504" s="109"/>
      <c r="AG10504" s="109"/>
      <c r="AH10504" s="109"/>
      <c r="AN10504" s="109"/>
      <c r="AO10504" s="109"/>
      <c r="AP10504" s="109"/>
      <c r="BF10504" s="305"/>
      <c r="BG10504" s="305"/>
      <c r="BJ10504" s="344"/>
      <c r="BK10504" s="344"/>
      <c r="BS10504" s="305"/>
      <c r="BT10504" s="305"/>
      <c r="BU10504" s="305"/>
      <c r="BV10504" s="305"/>
      <c r="BW10504" s="305"/>
      <c r="BX10504" s="305"/>
      <c r="BY10504" s="305"/>
      <c r="BZ10504" s="305"/>
      <c r="CA10504" s="305"/>
      <c r="CE10504" s="110"/>
    </row>
    <row r="10505" spans="9:83" s="108" customFormat="1" x14ac:dyDescent="0.25">
      <c r="I10505" s="111"/>
      <c r="J10505" s="111"/>
      <c r="K10505" s="111"/>
      <c r="L10505" s="111"/>
      <c r="M10505" s="111"/>
      <c r="N10505" s="111"/>
      <c r="O10505" s="112"/>
      <c r="AF10505" s="109"/>
      <c r="AG10505" s="109"/>
      <c r="AH10505" s="109"/>
      <c r="AN10505" s="109"/>
      <c r="AO10505" s="109"/>
      <c r="AP10505" s="109"/>
      <c r="BF10505" s="305"/>
      <c r="BG10505" s="305"/>
      <c r="BJ10505" s="344"/>
      <c r="BK10505" s="344"/>
      <c r="BS10505" s="305"/>
      <c r="BT10505" s="305"/>
      <c r="BU10505" s="305"/>
      <c r="BV10505" s="305"/>
      <c r="BW10505" s="305"/>
      <c r="BX10505" s="305"/>
      <c r="BY10505" s="305"/>
      <c r="BZ10505" s="305"/>
      <c r="CA10505" s="305"/>
      <c r="CE10505" s="110"/>
    </row>
    <row r="10506" spans="9:83" s="108" customFormat="1" x14ac:dyDescent="0.25">
      <c r="I10506" s="111"/>
      <c r="J10506" s="111"/>
      <c r="K10506" s="111"/>
      <c r="L10506" s="111"/>
      <c r="M10506" s="111"/>
      <c r="N10506" s="111"/>
      <c r="O10506" s="112"/>
      <c r="AF10506" s="109"/>
      <c r="AG10506" s="109"/>
      <c r="AH10506" s="109"/>
      <c r="AN10506" s="109"/>
      <c r="AO10506" s="109"/>
      <c r="AP10506" s="109"/>
      <c r="BF10506" s="305"/>
      <c r="BG10506" s="305"/>
      <c r="BJ10506" s="344"/>
      <c r="BK10506" s="344"/>
      <c r="BS10506" s="305"/>
      <c r="BT10506" s="305"/>
      <c r="BU10506" s="305"/>
      <c r="BV10506" s="305"/>
      <c r="BW10506" s="305"/>
      <c r="BX10506" s="305"/>
      <c r="BY10506" s="305"/>
      <c r="BZ10506" s="305"/>
      <c r="CA10506" s="305"/>
      <c r="CE10506" s="110"/>
    </row>
    <row r="10507" spans="9:83" s="108" customFormat="1" x14ac:dyDescent="0.25">
      <c r="I10507" s="111"/>
      <c r="J10507" s="111"/>
      <c r="K10507" s="111"/>
      <c r="L10507" s="111"/>
      <c r="M10507" s="111"/>
      <c r="N10507" s="111"/>
      <c r="O10507" s="112"/>
      <c r="AF10507" s="109"/>
      <c r="AG10507" s="109"/>
      <c r="AH10507" s="109"/>
      <c r="AN10507" s="109"/>
      <c r="AO10507" s="109"/>
      <c r="AP10507" s="109"/>
      <c r="BF10507" s="305"/>
      <c r="BG10507" s="305"/>
      <c r="BJ10507" s="344"/>
      <c r="BK10507" s="344"/>
      <c r="BS10507" s="305"/>
      <c r="BT10507" s="305"/>
      <c r="BU10507" s="305"/>
      <c r="BV10507" s="305"/>
      <c r="BW10507" s="305"/>
      <c r="BX10507" s="305"/>
      <c r="BY10507" s="305"/>
      <c r="BZ10507" s="305"/>
      <c r="CA10507" s="305"/>
      <c r="CE10507" s="110"/>
    </row>
    <row r="10508" spans="9:83" s="108" customFormat="1" x14ac:dyDescent="0.25">
      <c r="I10508" s="111"/>
      <c r="J10508" s="111"/>
      <c r="K10508" s="111"/>
      <c r="L10508" s="111"/>
      <c r="M10508" s="111"/>
      <c r="N10508" s="111"/>
      <c r="O10508" s="112"/>
      <c r="AF10508" s="109"/>
      <c r="AG10508" s="109"/>
      <c r="AH10508" s="109"/>
      <c r="AN10508" s="109"/>
      <c r="AO10508" s="109"/>
      <c r="AP10508" s="109"/>
      <c r="BF10508" s="305"/>
      <c r="BG10508" s="305"/>
      <c r="BJ10508" s="344"/>
      <c r="BK10508" s="344"/>
      <c r="BS10508" s="305"/>
      <c r="BT10508" s="305"/>
      <c r="BU10508" s="305"/>
      <c r="BV10508" s="305"/>
      <c r="BW10508" s="305"/>
      <c r="BX10508" s="305"/>
      <c r="BY10508" s="305"/>
      <c r="BZ10508" s="305"/>
      <c r="CA10508" s="305"/>
      <c r="CE10508" s="110"/>
    </row>
    <row r="10509" spans="9:83" s="108" customFormat="1" x14ac:dyDescent="0.25">
      <c r="I10509" s="111"/>
      <c r="J10509" s="111"/>
      <c r="K10509" s="111"/>
      <c r="L10509" s="111"/>
      <c r="M10509" s="111"/>
      <c r="N10509" s="111"/>
      <c r="O10509" s="112"/>
      <c r="AF10509" s="109"/>
      <c r="AG10509" s="109"/>
      <c r="AH10509" s="109"/>
      <c r="AN10509" s="109"/>
      <c r="AO10509" s="109"/>
      <c r="AP10509" s="109"/>
      <c r="BF10509" s="305"/>
      <c r="BG10509" s="305"/>
      <c r="BJ10509" s="344"/>
      <c r="BK10509" s="344"/>
      <c r="BS10509" s="305"/>
      <c r="BT10509" s="305"/>
      <c r="BU10509" s="305"/>
      <c r="BV10509" s="305"/>
      <c r="BW10509" s="305"/>
      <c r="BX10509" s="305"/>
      <c r="BY10509" s="305"/>
      <c r="BZ10509" s="305"/>
      <c r="CA10509" s="305"/>
      <c r="CE10509" s="110"/>
    </row>
    <row r="10510" spans="9:83" s="108" customFormat="1" x14ac:dyDescent="0.25">
      <c r="I10510" s="111"/>
      <c r="J10510" s="111"/>
      <c r="K10510" s="111"/>
      <c r="L10510" s="111"/>
      <c r="M10510" s="111"/>
      <c r="N10510" s="111"/>
      <c r="O10510" s="112"/>
      <c r="AF10510" s="109"/>
      <c r="AG10510" s="109"/>
      <c r="AH10510" s="109"/>
      <c r="AN10510" s="109"/>
      <c r="AO10510" s="109"/>
      <c r="AP10510" s="109"/>
      <c r="BF10510" s="305"/>
      <c r="BG10510" s="305"/>
      <c r="BJ10510" s="344"/>
      <c r="BK10510" s="344"/>
      <c r="BS10510" s="305"/>
      <c r="BT10510" s="305"/>
      <c r="BU10510" s="305"/>
      <c r="BV10510" s="305"/>
      <c r="BW10510" s="305"/>
      <c r="BX10510" s="305"/>
      <c r="BY10510" s="305"/>
      <c r="BZ10510" s="305"/>
      <c r="CA10510" s="305"/>
      <c r="CE10510" s="110"/>
    </row>
    <row r="10511" spans="9:83" s="108" customFormat="1" x14ac:dyDescent="0.25">
      <c r="I10511" s="111"/>
      <c r="J10511" s="111"/>
      <c r="K10511" s="111"/>
      <c r="L10511" s="111"/>
      <c r="M10511" s="111"/>
      <c r="N10511" s="111"/>
      <c r="O10511" s="112"/>
      <c r="AF10511" s="109"/>
      <c r="AG10511" s="109"/>
      <c r="AH10511" s="109"/>
      <c r="AN10511" s="109"/>
      <c r="AO10511" s="109"/>
      <c r="AP10511" s="109"/>
      <c r="BF10511" s="305"/>
      <c r="BG10511" s="305"/>
      <c r="BJ10511" s="344"/>
      <c r="BK10511" s="344"/>
      <c r="BS10511" s="305"/>
      <c r="BT10511" s="305"/>
      <c r="BU10511" s="305"/>
      <c r="BV10511" s="305"/>
      <c r="BW10511" s="305"/>
      <c r="BX10511" s="305"/>
      <c r="BY10511" s="305"/>
      <c r="BZ10511" s="305"/>
      <c r="CA10511" s="305"/>
      <c r="CE10511" s="110"/>
    </row>
    <row r="10512" spans="9:83" s="108" customFormat="1" x14ac:dyDescent="0.25">
      <c r="I10512" s="111"/>
      <c r="J10512" s="111"/>
      <c r="K10512" s="111"/>
      <c r="L10512" s="111"/>
      <c r="M10512" s="111"/>
      <c r="N10512" s="111"/>
      <c r="O10512" s="112"/>
      <c r="AF10512" s="109"/>
      <c r="AG10512" s="109"/>
      <c r="AH10512" s="109"/>
      <c r="AN10512" s="109"/>
      <c r="AO10512" s="109"/>
      <c r="AP10512" s="109"/>
      <c r="BF10512" s="305"/>
      <c r="BG10512" s="305"/>
      <c r="BJ10512" s="344"/>
      <c r="BK10512" s="344"/>
      <c r="BS10512" s="305"/>
      <c r="BT10512" s="305"/>
      <c r="BU10512" s="305"/>
      <c r="BV10512" s="305"/>
      <c r="BW10512" s="305"/>
      <c r="BX10512" s="305"/>
      <c r="BY10512" s="305"/>
      <c r="BZ10512" s="305"/>
      <c r="CA10512" s="305"/>
      <c r="CE10512" s="110"/>
    </row>
    <row r="10513" spans="9:83" s="108" customFormat="1" x14ac:dyDescent="0.25">
      <c r="I10513" s="111"/>
      <c r="J10513" s="111"/>
      <c r="K10513" s="111"/>
      <c r="L10513" s="111"/>
      <c r="M10513" s="111"/>
      <c r="N10513" s="111"/>
      <c r="O10513" s="112"/>
      <c r="AF10513" s="109"/>
      <c r="AG10513" s="109"/>
      <c r="AH10513" s="109"/>
      <c r="AN10513" s="109"/>
      <c r="AO10513" s="109"/>
      <c r="AP10513" s="109"/>
      <c r="BF10513" s="305"/>
      <c r="BG10513" s="305"/>
      <c r="BJ10513" s="344"/>
      <c r="BK10513" s="344"/>
      <c r="BS10513" s="305"/>
      <c r="BT10513" s="305"/>
      <c r="BU10513" s="305"/>
      <c r="BV10513" s="305"/>
      <c r="BW10513" s="305"/>
      <c r="BX10513" s="305"/>
      <c r="BY10513" s="305"/>
      <c r="BZ10513" s="305"/>
      <c r="CA10513" s="305"/>
      <c r="CE10513" s="110"/>
    </row>
    <row r="10514" spans="9:83" s="108" customFormat="1" x14ac:dyDescent="0.25">
      <c r="I10514" s="111"/>
      <c r="J10514" s="111"/>
      <c r="K10514" s="111"/>
      <c r="L10514" s="111"/>
      <c r="M10514" s="111"/>
      <c r="N10514" s="111"/>
      <c r="O10514" s="112"/>
      <c r="AF10514" s="109"/>
      <c r="AG10514" s="109"/>
      <c r="AH10514" s="109"/>
      <c r="AN10514" s="109"/>
      <c r="AO10514" s="109"/>
      <c r="AP10514" s="109"/>
      <c r="BF10514" s="305"/>
      <c r="BG10514" s="305"/>
      <c r="BJ10514" s="344"/>
      <c r="BK10514" s="344"/>
      <c r="BS10514" s="305"/>
      <c r="BT10514" s="305"/>
      <c r="BU10514" s="305"/>
      <c r="BV10514" s="305"/>
      <c r="BW10514" s="305"/>
      <c r="BX10514" s="305"/>
      <c r="BY10514" s="305"/>
      <c r="BZ10514" s="305"/>
      <c r="CA10514" s="305"/>
      <c r="CE10514" s="110"/>
    </row>
    <row r="10515" spans="9:83" s="108" customFormat="1" x14ac:dyDescent="0.25">
      <c r="I10515" s="111"/>
      <c r="J10515" s="111"/>
      <c r="K10515" s="111"/>
      <c r="L10515" s="111"/>
      <c r="M10515" s="111"/>
      <c r="N10515" s="111"/>
      <c r="O10515" s="112"/>
      <c r="AF10515" s="109"/>
      <c r="AG10515" s="109"/>
      <c r="AH10515" s="109"/>
      <c r="AN10515" s="109"/>
      <c r="AO10515" s="109"/>
      <c r="AP10515" s="109"/>
      <c r="BF10515" s="305"/>
      <c r="BG10515" s="305"/>
      <c r="BJ10515" s="344"/>
      <c r="BK10515" s="344"/>
      <c r="BS10515" s="305"/>
      <c r="BT10515" s="305"/>
      <c r="BU10515" s="305"/>
      <c r="BV10515" s="305"/>
      <c r="BW10515" s="305"/>
      <c r="BX10515" s="305"/>
      <c r="BY10515" s="305"/>
      <c r="BZ10515" s="305"/>
      <c r="CA10515" s="305"/>
      <c r="CE10515" s="110"/>
    </row>
    <row r="10516" spans="9:83" s="108" customFormat="1" x14ac:dyDescent="0.25">
      <c r="I10516" s="111"/>
      <c r="J10516" s="111"/>
      <c r="K10516" s="111"/>
      <c r="L10516" s="111"/>
      <c r="M10516" s="111"/>
      <c r="N10516" s="111"/>
      <c r="O10516" s="112"/>
      <c r="AF10516" s="109"/>
      <c r="AG10516" s="109"/>
      <c r="AH10516" s="109"/>
      <c r="AN10516" s="109"/>
      <c r="AO10516" s="109"/>
      <c r="AP10516" s="109"/>
      <c r="BF10516" s="305"/>
      <c r="BG10516" s="305"/>
      <c r="BJ10516" s="344"/>
      <c r="BK10516" s="344"/>
      <c r="BS10516" s="305"/>
      <c r="BT10516" s="305"/>
      <c r="BU10516" s="305"/>
      <c r="BV10516" s="305"/>
      <c r="BW10516" s="305"/>
      <c r="BX10516" s="305"/>
      <c r="BY10516" s="305"/>
      <c r="BZ10516" s="305"/>
      <c r="CA10516" s="305"/>
      <c r="CE10516" s="110"/>
    </row>
    <row r="10517" spans="9:83" s="108" customFormat="1" x14ac:dyDescent="0.25">
      <c r="I10517" s="111"/>
      <c r="J10517" s="111"/>
      <c r="K10517" s="111"/>
      <c r="L10517" s="111"/>
      <c r="M10517" s="111"/>
      <c r="N10517" s="111"/>
      <c r="O10517" s="112"/>
      <c r="AF10517" s="109"/>
      <c r="AG10517" s="109"/>
      <c r="AH10517" s="109"/>
      <c r="AN10517" s="109"/>
      <c r="AO10517" s="109"/>
      <c r="AP10517" s="109"/>
      <c r="BF10517" s="305"/>
      <c r="BG10517" s="305"/>
      <c r="BJ10517" s="344"/>
      <c r="BK10517" s="344"/>
      <c r="BS10517" s="305"/>
      <c r="BT10517" s="305"/>
      <c r="BU10517" s="305"/>
      <c r="BV10517" s="305"/>
      <c r="BW10517" s="305"/>
      <c r="BX10517" s="305"/>
      <c r="BY10517" s="305"/>
      <c r="BZ10517" s="305"/>
      <c r="CA10517" s="305"/>
      <c r="CE10517" s="110"/>
    </row>
    <row r="10518" spans="9:83" s="108" customFormat="1" x14ac:dyDescent="0.25">
      <c r="I10518" s="111"/>
      <c r="J10518" s="111"/>
      <c r="K10518" s="111"/>
      <c r="L10518" s="111"/>
      <c r="M10518" s="111"/>
      <c r="N10518" s="111"/>
      <c r="O10518" s="112"/>
      <c r="AF10518" s="109"/>
      <c r="AG10518" s="109"/>
      <c r="AH10518" s="109"/>
      <c r="AN10518" s="109"/>
      <c r="AO10518" s="109"/>
      <c r="AP10518" s="109"/>
      <c r="BF10518" s="305"/>
      <c r="BG10518" s="305"/>
      <c r="BJ10518" s="344"/>
      <c r="BK10518" s="344"/>
      <c r="BS10518" s="305"/>
      <c r="BT10518" s="305"/>
      <c r="BU10518" s="305"/>
      <c r="BV10518" s="305"/>
      <c r="BW10518" s="305"/>
      <c r="BX10518" s="305"/>
      <c r="BY10518" s="305"/>
      <c r="BZ10518" s="305"/>
      <c r="CA10518" s="305"/>
      <c r="CE10518" s="110"/>
    </row>
    <row r="10519" spans="9:83" s="108" customFormat="1" x14ac:dyDescent="0.25">
      <c r="I10519" s="111"/>
      <c r="J10519" s="111"/>
      <c r="K10519" s="111"/>
      <c r="L10519" s="111"/>
      <c r="M10519" s="111"/>
      <c r="N10519" s="111"/>
      <c r="O10519" s="112"/>
      <c r="AF10519" s="109"/>
      <c r="AG10519" s="109"/>
      <c r="AH10519" s="109"/>
      <c r="AN10519" s="109"/>
      <c r="AO10519" s="109"/>
      <c r="AP10519" s="109"/>
      <c r="BF10519" s="305"/>
      <c r="BG10519" s="305"/>
      <c r="BJ10519" s="344"/>
      <c r="BK10519" s="344"/>
      <c r="BS10519" s="305"/>
      <c r="BT10519" s="305"/>
      <c r="BU10519" s="305"/>
      <c r="BV10519" s="305"/>
      <c r="BW10519" s="305"/>
      <c r="BX10519" s="305"/>
      <c r="BY10519" s="305"/>
      <c r="BZ10519" s="305"/>
      <c r="CA10519" s="305"/>
      <c r="CE10519" s="110"/>
    </row>
    <row r="10520" spans="9:83" s="108" customFormat="1" x14ac:dyDescent="0.25">
      <c r="I10520" s="111"/>
      <c r="J10520" s="111"/>
      <c r="K10520" s="111"/>
      <c r="L10520" s="111"/>
      <c r="M10520" s="111"/>
      <c r="N10520" s="111"/>
      <c r="O10520" s="112"/>
      <c r="AF10520" s="109"/>
      <c r="AG10520" s="109"/>
      <c r="AH10520" s="109"/>
      <c r="AN10520" s="109"/>
      <c r="AO10520" s="109"/>
      <c r="AP10520" s="109"/>
      <c r="BF10520" s="305"/>
      <c r="BG10520" s="305"/>
      <c r="BJ10520" s="344"/>
      <c r="BK10520" s="344"/>
      <c r="BS10520" s="305"/>
      <c r="BT10520" s="305"/>
      <c r="BU10520" s="305"/>
      <c r="BV10520" s="305"/>
      <c r="BW10520" s="305"/>
      <c r="BX10520" s="305"/>
      <c r="BY10520" s="305"/>
      <c r="BZ10520" s="305"/>
      <c r="CA10520" s="305"/>
      <c r="CE10520" s="110"/>
    </row>
    <row r="10521" spans="9:83" s="108" customFormat="1" x14ac:dyDescent="0.25">
      <c r="I10521" s="111"/>
      <c r="J10521" s="111"/>
      <c r="K10521" s="111"/>
      <c r="L10521" s="111"/>
      <c r="M10521" s="111"/>
      <c r="N10521" s="111"/>
      <c r="O10521" s="112"/>
      <c r="AF10521" s="109"/>
      <c r="AG10521" s="109"/>
      <c r="AH10521" s="109"/>
      <c r="AN10521" s="109"/>
      <c r="AO10521" s="109"/>
      <c r="AP10521" s="109"/>
      <c r="BF10521" s="305"/>
      <c r="BG10521" s="305"/>
      <c r="BJ10521" s="344"/>
      <c r="BK10521" s="344"/>
      <c r="BS10521" s="305"/>
      <c r="BT10521" s="305"/>
      <c r="BU10521" s="305"/>
      <c r="BV10521" s="305"/>
      <c r="BW10521" s="305"/>
      <c r="BX10521" s="305"/>
      <c r="BY10521" s="305"/>
      <c r="BZ10521" s="305"/>
      <c r="CA10521" s="305"/>
      <c r="CE10521" s="110"/>
    </row>
    <row r="10522" spans="9:83" s="108" customFormat="1" x14ac:dyDescent="0.25">
      <c r="I10522" s="111"/>
      <c r="J10522" s="111"/>
      <c r="K10522" s="111"/>
      <c r="L10522" s="111"/>
      <c r="M10522" s="111"/>
      <c r="N10522" s="111"/>
      <c r="O10522" s="112"/>
      <c r="AF10522" s="109"/>
      <c r="AG10522" s="109"/>
      <c r="AH10522" s="109"/>
      <c r="AN10522" s="109"/>
      <c r="AO10522" s="109"/>
      <c r="AP10522" s="109"/>
      <c r="BF10522" s="305"/>
      <c r="BG10522" s="305"/>
      <c r="BJ10522" s="344"/>
      <c r="BK10522" s="344"/>
      <c r="BS10522" s="305"/>
      <c r="BT10522" s="305"/>
      <c r="BU10522" s="305"/>
      <c r="BV10522" s="305"/>
      <c r="BW10522" s="305"/>
      <c r="BX10522" s="305"/>
      <c r="BY10522" s="305"/>
      <c r="BZ10522" s="305"/>
      <c r="CA10522" s="305"/>
      <c r="CE10522" s="110"/>
    </row>
    <row r="10523" spans="9:83" s="108" customFormat="1" x14ac:dyDescent="0.25">
      <c r="I10523" s="111"/>
      <c r="J10523" s="111"/>
      <c r="K10523" s="111"/>
      <c r="L10523" s="111"/>
      <c r="M10523" s="111"/>
      <c r="N10523" s="111"/>
      <c r="O10523" s="112"/>
      <c r="AF10523" s="109"/>
      <c r="AG10523" s="109"/>
      <c r="AH10523" s="109"/>
      <c r="AN10523" s="109"/>
      <c r="AO10523" s="109"/>
      <c r="AP10523" s="109"/>
      <c r="BF10523" s="305"/>
      <c r="BG10523" s="305"/>
      <c r="BJ10523" s="344"/>
      <c r="BK10523" s="344"/>
      <c r="BS10523" s="305"/>
      <c r="BT10523" s="305"/>
      <c r="BU10523" s="305"/>
      <c r="BV10523" s="305"/>
      <c r="BW10523" s="305"/>
      <c r="BX10523" s="305"/>
      <c r="BY10523" s="305"/>
      <c r="BZ10523" s="305"/>
      <c r="CA10523" s="305"/>
      <c r="CE10523" s="110"/>
    </row>
    <row r="10524" spans="9:83" s="108" customFormat="1" x14ac:dyDescent="0.25">
      <c r="I10524" s="111"/>
      <c r="J10524" s="111"/>
      <c r="K10524" s="111"/>
      <c r="L10524" s="111"/>
      <c r="M10524" s="111"/>
      <c r="N10524" s="111"/>
      <c r="O10524" s="112"/>
      <c r="AF10524" s="109"/>
      <c r="AG10524" s="109"/>
      <c r="AH10524" s="109"/>
      <c r="AN10524" s="109"/>
      <c r="AO10524" s="109"/>
      <c r="AP10524" s="109"/>
      <c r="BF10524" s="305"/>
      <c r="BG10524" s="305"/>
      <c r="BJ10524" s="344"/>
      <c r="BK10524" s="344"/>
      <c r="BS10524" s="305"/>
      <c r="BT10524" s="305"/>
      <c r="BU10524" s="305"/>
      <c r="BV10524" s="305"/>
      <c r="BW10524" s="305"/>
      <c r="BX10524" s="305"/>
      <c r="BY10524" s="305"/>
      <c r="BZ10524" s="305"/>
      <c r="CA10524" s="305"/>
      <c r="CE10524" s="110"/>
    </row>
    <row r="10525" spans="9:83" s="108" customFormat="1" x14ac:dyDescent="0.25">
      <c r="I10525" s="111"/>
      <c r="J10525" s="111"/>
      <c r="K10525" s="111"/>
      <c r="L10525" s="111"/>
      <c r="M10525" s="111"/>
      <c r="N10525" s="111"/>
      <c r="O10525" s="112"/>
      <c r="AF10525" s="109"/>
      <c r="AG10525" s="109"/>
      <c r="AH10525" s="109"/>
      <c r="AN10525" s="109"/>
      <c r="AO10525" s="109"/>
      <c r="AP10525" s="109"/>
      <c r="BF10525" s="305"/>
      <c r="BG10525" s="305"/>
      <c r="BJ10525" s="344"/>
      <c r="BK10525" s="344"/>
      <c r="BS10525" s="305"/>
      <c r="BT10525" s="305"/>
      <c r="BU10525" s="305"/>
      <c r="BV10525" s="305"/>
      <c r="BW10525" s="305"/>
      <c r="BX10525" s="305"/>
      <c r="BY10525" s="305"/>
      <c r="BZ10525" s="305"/>
      <c r="CA10525" s="305"/>
      <c r="CE10525" s="110"/>
    </row>
    <row r="10526" spans="9:83" s="108" customFormat="1" x14ac:dyDescent="0.25">
      <c r="I10526" s="111"/>
      <c r="J10526" s="111"/>
      <c r="K10526" s="111"/>
      <c r="L10526" s="111"/>
      <c r="M10526" s="111"/>
      <c r="N10526" s="111"/>
      <c r="O10526" s="112"/>
      <c r="AF10526" s="109"/>
      <c r="AG10526" s="109"/>
      <c r="AH10526" s="109"/>
      <c r="AN10526" s="109"/>
      <c r="AO10526" s="109"/>
      <c r="AP10526" s="109"/>
      <c r="BF10526" s="305"/>
      <c r="BG10526" s="305"/>
      <c r="BJ10526" s="344"/>
      <c r="BK10526" s="344"/>
      <c r="BS10526" s="305"/>
      <c r="BT10526" s="305"/>
      <c r="BU10526" s="305"/>
      <c r="BV10526" s="305"/>
      <c r="BW10526" s="305"/>
      <c r="BX10526" s="305"/>
      <c r="BY10526" s="305"/>
      <c r="BZ10526" s="305"/>
      <c r="CA10526" s="305"/>
      <c r="CE10526" s="110"/>
    </row>
    <row r="10527" spans="9:83" s="108" customFormat="1" x14ac:dyDescent="0.25">
      <c r="I10527" s="111"/>
      <c r="J10527" s="111"/>
      <c r="K10527" s="111"/>
      <c r="L10527" s="111"/>
      <c r="M10527" s="111"/>
      <c r="N10527" s="111"/>
      <c r="O10527" s="112"/>
      <c r="AF10527" s="109"/>
      <c r="AG10527" s="109"/>
      <c r="AH10527" s="109"/>
      <c r="AN10527" s="109"/>
      <c r="AO10527" s="109"/>
      <c r="AP10527" s="109"/>
      <c r="BF10527" s="305"/>
      <c r="BG10527" s="305"/>
      <c r="BJ10527" s="344"/>
      <c r="BK10527" s="344"/>
      <c r="BS10527" s="305"/>
      <c r="BT10527" s="305"/>
      <c r="BU10527" s="305"/>
      <c r="BV10527" s="305"/>
      <c r="BW10527" s="305"/>
      <c r="BX10527" s="305"/>
      <c r="BY10527" s="305"/>
      <c r="BZ10527" s="305"/>
      <c r="CA10527" s="305"/>
      <c r="CE10527" s="110"/>
    </row>
    <row r="10528" spans="9:83" s="108" customFormat="1" x14ac:dyDescent="0.25">
      <c r="I10528" s="111"/>
      <c r="J10528" s="111"/>
      <c r="K10528" s="111"/>
      <c r="L10528" s="111"/>
      <c r="M10528" s="111"/>
      <c r="N10528" s="111"/>
      <c r="O10528" s="112"/>
      <c r="AF10528" s="109"/>
      <c r="AG10528" s="109"/>
      <c r="AH10528" s="109"/>
      <c r="AN10528" s="109"/>
      <c r="AO10528" s="109"/>
      <c r="AP10528" s="109"/>
      <c r="BF10528" s="305"/>
      <c r="BG10528" s="305"/>
      <c r="BJ10528" s="344"/>
      <c r="BK10528" s="344"/>
      <c r="BS10528" s="305"/>
      <c r="BT10528" s="305"/>
      <c r="BU10528" s="305"/>
      <c r="BV10528" s="305"/>
      <c r="BW10528" s="305"/>
      <c r="BX10528" s="305"/>
      <c r="BY10528" s="305"/>
      <c r="BZ10528" s="305"/>
      <c r="CA10528" s="305"/>
      <c r="CE10528" s="110"/>
    </row>
    <row r="10529" spans="9:83" s="108" customFormat="1" x14ac:dyDescent="0.25">
      <c r="I10529" s="111"/>
      <c r="J10529" s="111"/>
      <c r="K10529" s="111"/>
      <c r="L10529" s="111"/>
      <c r="M10529" s="111"/>
      <c r="N10529" s="111"/>
      <c r="O10529" s="112"/>
      <c r="AF10529" s="109"/>
      <c r="AG10529" s="109"/>
      <c r="AH10529" s="109"/>
      <c r="AN10529" s="109"/>
      <c r="AO10529" s="109"/>
      <c r="AP10529" s="109"/>
      <c r="BF10529" s="305"/>
      <c r="BG10529" s="305"/>
      <c r="BJ10529" s="344"/>
      <c r="BK10529" s="344"/>
      <c r="BS10529" s="305"/>
      <c r="BT10529" s="305"/>
      <c r="BU10529" s="305"/>
      <c r="BV10529" s="305"/>
      <c r="BW10529" s="305"/>
      <c r="BX10529" s="305"/>
      <c r="BY10529" s="305"/>
      <c r="BZ10529" s="305"/>
      <c r="CA10529" s="305"/>
      <c r="CE10529" s="110"/>
    </row>
    <row r="10530" spans="9:83" s="108" customFormat="1" x14ac:dyDescent="0.25">
      <c r="I10530" s="111"/>
      <c r="J10530" s="111"/>
      <c r="K10530" s="111"/>
      <c r="L10530" s="111"/>
      <c r="M10530" s="111"/>
      <c r="N10530" s="111"/>
      <c r="O10530" s="112"/>
      <c r="AF10530" s="109"/>
      <c r="AG10530" s="109"/>
      <c r="AH10530" s="109"/>
      <c r="AN10530" s="109"/>
      <c r="AO10530" s="109"/>
      <c r="AP10530" s="109"/>
      <c r="BF10530" s="305"/>
      <c r="BG10530" s="305"/>
      <c r="BJ10530" s="344"/>
      <c r="BK10530" s="344"/>
      <c r="BS10530" s="305"/>
      <c r="BT10530" s="305"/>
      <c r="BU10530" s="305"/>
      <c r="BV10530" s="305"/>
      <c r="BW10530" s="305"/>
      <c r="BX10530" s="305"/>
      <c r="BY10530" s="305"/>
      <c r="BZ10530" s="305"/>
      <c r="CA10530" s="305"/>
      <c r="CE10530" s="110"/>
    </row>
    <row r="10531" spans="9:83" s="108" customFormat="1" x14ac:dyDescent="0.25">
      <c r="I10531" s="111"/>
      <c r="J10531" s="111"/>
      <c r="K10531" s="111"/>
      <c r="L10531" s="111"/>
      <c r="M10531" s="111"/>
      <c r="N10531" s="111"/>
      <c r="O10531" s="112"/>
      <c r="AF10531" s="109"/>
      <c r="AG10531" s="109"/>
      <c r="AH10531" s="109"/>
      <c r="AN10531" s="109"/>
      <c r="AO10531" s="109"/>
      <c r="AP10531" s="109"/>
      <c r="BF10531" s="305"/>
      <c r="BG10531" s="305"/>
      <c r="BJ10531" s="344"/>
      <c r="BK10531" s="344"/>
      <c r="BS10531" s="305"/>
      <c r="BT10531" s="305"/>
      <c r="BU10531" s="305"/>
      <c r="BV10531" s="305"/>
      <c r="BW10531" s="305"/>
      <c r="BX10531" s="305"/>
      <c r="BY10531" s="305"/>
      <c r="BZ10531" s="305"/>
      <c r="CA10531" s="305"/>
      <c r="CE10531" s="110"/>
    </row>
    <row r="10532" spans="9:83" s="108" customFormat="1" x14ac:dyDescent="0.25">
      <c r="I10532" s="111"/>
      <c r="J10532" s="111"/>
      <c r="K10532" s="111"/>
      <c r="L10532" s="111"/>
      <c r="M10532" s="111"/>
      <c r="N10532" s="111"/>
      <c r="O10532" s="112"/>
      <c r="AF10532" s="109"/>
      <c r="AG10532" s="109"/>
      <c r="AH10532" s="109"/>
      <c r="AN10532" s="109"/>
      <c r="AO10532" s="109"/>
      <c r="AP10532" s="109"/>
      <c r="BF10532" s="305"/>
      <c r="BG10532" s="305"/>
      <c r="BJ10532" s="344"/>
      <c r="BK10532" s="344"/>
      <c r="BS10532" s="305"/>
      <c r="BT10532" s="305"/>
      <c r="BU10532" s="305"/>
      <c r="BV10532" s="305"/>
      <c r="BW10532" s="305"/>
      <c r="BX10532" s="305"/>
      <c r="BY10532" s="305"/>
      <c r="BZ10532" s="305"/>
      <c r="CA10532" s="305"/>
      <c r="CE10532" s="110"/>
    </row>
    <row r="10533" spans="9:83" s="108" customFormat="1" x14ac:dyDescent="0.25">
      <c r="I10533" s="111"/>
      <c r="J10533" s="111"/>
      <c r="K10533" s="111"/>
      <c r="L10533" s="111"/>
      <c r="M10533" s="111"/>
      <c r="N10533" s="111"/>
      <c r="O10533" s="112"/>
      <c r="AF10533" s="109"/>
      <c r="AG10533" s="109"/>
      <c r="AH10533" s="109"/>
      <c r="AN10533" s="109"/>
      <c r="AO10533" s="109"/>
      <c r="AP10533" s="109"/>
      <c r="BF10533" s="305"/>
      <c r="BG10533" s="305"/>
      <c r="BJ10533" s="344"/>
      <c r="BK10533" s="344"/>
      <c r="BS10533" s="305"/>
      <c r="BT10533" s="305"/>
      <c r="BU10533" s="305"/>
      <c r="BV10533" s="305"/>
      <c r="BW10533" s="305"/>
      <c r="BX10533" s="305"/>
      <c r="BY10533" s="305"/>
      <c r="BZ10533" s="305"/>
      <c r="CA10533" s="305"/>
      <c r="CE10533" s="110"/>
    </row>
    <row r="10534" spans="9:83" s="108" customFormat="1" x14ac:dyDescent="0.25">
      <c r="I10534" s="111"/>
      <c r="J10534" s="111"/>
      <c r="K10534" s="111"/>
      <c r="L10534" s="111"/>
      <c r="M10534" s="111"/>
      <c r="N10534" s="111"/>
      <c r="O10534" s="112"/>
      <c r="AF10534" s="109"/>
      <c r="AG10534" s="109"/>
      <c r="AH10534" s="109"/>
      <c r="AN10534" s="109"/>
      <c r="AO10534" s="109"/>
      <c r="AP10534" s="109"/>
      <c r="BF10534" s="305"/>
      <c r="BG10534" s="305"/>
      <c r="BJ10534" s="344"/>
      <c r="BK10534" s="344"/>
      <c r="BS10534" s="305"/>
      <c r="BT10534" s="305"/>
      <c r="BU10534" s="305"/>
      <c r="BV10534" s="305"/>
      <c r="BW10534" s="305"/>
      <c r="BX10534" s="305"/>
      <c r="BY10534" s="305"/>
      <c r="BZ10534" s="305"/>
      <c r="CA10534" s="305"/>
      <c r="CE10534" s="110"/>
    </row>
    <row r="10535" spans="9:83" s="108" customFormat="1" x14ac:dyDescent="0.25">
      <c r="I10535" s="111"/>
      <c r="J10535" s="111"/>
      <c r="K10535" s="111"/>
      <c r="L10535" s="111"/>
      <c r="M10535" s="111"/>
      <c r="N10535" s="111"/>
      <c r="O10535" s="112"/>
      <c r="AF10535" s="109"/>
      <c r="AG10535" s="109"/>
      <c r="AH10535" s="109"/>
      <c r="AN10535" s="109"/>
      <c r="AO10535" s="109"/>
      <c r="AP10535" s="109"/>
      <c r="BF10535" s="305"/>
      <c r="BG10535" s="305"/>
      <c r="BJ10535" s="344"/>
      <c r="BK10535" s="344"/>
      <c r="BS10535" s="305"/>
      <c r="BT10535" s="305"/>
      <c r="BU10535" s="305"/>
      <c r="BV10535" s="305"/>
      <c r="BW10535" s="305"/>
      <c r="BX10535" s="305"/>
      <c r="BY10535" s="305"/>
      <c r="BZ10535" s="305"/>
      <c r="CA10535" s="305"/>
      <c r="CE10535" s="110"/>
    </row>
    <row r="10536" spans="9:83" s="108" customFormat="1" x14ac:dyDescent="0.25">
      <c r="I10536" s="111"/>
      <c r="J10536" s="111"/>
      <c r="K10536" s="111"/>
      <c r="L10536" s="111"/>
      <c r="M10536" s="111"/>
      <c r="N10536" s="111"/>
      <c r="O10536" s="112"/>
      <c r="AF10536" s="109"/>
      <c r="AG10536" s="109"/>
      <c r="AH10536" s="109"/>
      <c r="AN10536" s="109"/>
      <c r="AO10536" s="109"/>
      <c r="AP10536" s="109"/>
      <c r="BF10536" s="305"/>
      <c r="BG10536" s="305"/>
      <c r="BJ10536" s="344"/>
      <c r="BK10536" s="344"/>
      <c r="BS10536" s="305"/>
      <c r="BT10536" s="305"/>
      <c r="BU10536" s="305"/>
      <c r="BV10536" s="305"/>
      <c r="BW10536" s="305"/>
      <c r="BX10536" s="305"/>
      <c r="BY10536" s="305"/>
      <c r="BZ10536" s="305"/>
      <c r="CA10536" s="305"/>
      <c r="CE10536" s="110"/>
    </row>
    <row r="10537" spans="9:83" s="108" customFormat="1" x14ac:dyDescent="0.25">
      <c r="I10537" s="111"/>
      <c r="J10537" s="111"/>
      <c r="K10537" s="111"/>
      <c r="L10537" s="111"/>
      <c r="M10537" s="111"/>
      <c r="N10537" s="111"/>
      <c r="O10537" s="112"/>
      <c r="AF10537" s="109"/>
      <c r="AG10537" s="109"/>
      <c r="AH10537" s="109"/>
      <c r="AN10537" s="109"/>
      <c r="AO10537" s="109"/>
      <c r="AP10537" s="109"/>
      <c r="BF10537" s="305"/>
      <c r="BG10537" s="305"/>
      <c r="BJ10537" s="344"/>
      <c r="BK10537" s="344"/>
      <c r="BS10537" s="305"/>
      <c r="BT10537" s="305"/>
      <c r="BU10537" s="305"/>
      <c r="BV10537" s="305"/>
      <c r="BW10537" s="305"/>
      <c r="BX10537" s="305"/>
      <c r="BY10537" s="305"/>
      <c r="BZ10537" s="305"/>
      <c r="CA10537" s="305"/>
      <c r="CE10537" s="110"/>
    </row>
    <row r="10538" spans="9:83" s="108" customFormat="1" x14ac:dyDescent="0.25">
      <c r="I10538" s="111"/>
      <c r="J10538" s="111"/>
      <c r="K10538" s="111"/>
      <c r="L10538" s="111"/>
      <c r="M10538" s="111"/>
      <c r="N10538" s="111"/>
      <c r="O10538" s="112"/>
      <c r="AF10538" s="109"/>
      <c r="AG10538" s="109"/>
      <c r="AH10538" s="109"/>
      <c r="AN10538" s="109"/>
      <c r="AO10538" s="109"/>
      <c r="AP10538" s="109"/>
      <c r="BF10538" s="305"/>
      <c r="BG10538" s="305"/>
      <c r="BJ10538" s="344"/>
      <c r="BK10538" s="344"/>
      <c r="BS10538" s="305"/>
      <c r="BT10538" s="305"/>
      <c r="BU10538" s="305"/>
      <c r="BV10538" s="305"/>
      <c r="BW10538" s="305"/>
      <c r="BX10538" s="305"/>
      <c r="BY10538" s="305"/>
      <c r="BZ10538" s="305"/>
      <c r="CA10538" s="305"/>
      <c r="CE10538" s="110"/>
    </row>
    <row r="10539" spans="9:83" s="108" customFormat="1" x14ac:dyDescent="0.25">
      <c r="I10539" s="111"/>
      <c r="J10539" s="111"/>
      <c r="K10539" s="111"/>
      <c r="L10539" s="111"/>
      <c r="M10539" s="111"/>
      <c r="N10539" s="111"/>
      <c r="O10539" s="112"/>
      <c r="AF10539" s="109"/>
      <c r="AG10539" s="109"/>
      <c r="AH10539" s="109"/>
      <c r="AN10539" s="109"/>
      <c r="AO10539" s="109"/>
      <c r="AP10539" s="109"/>
      <c r="BF10539" s="305"/>
      <c r="BG10539" s="305"/>
      <c r="BJ10539" s="344"/>
      <c r="BK10539" s="344"/>
      <c r="BS10539" s="305"/>
      <c r="BT10539" s="305"/>
      <c r="BU10539" s="305"/>
      <c r="BV10539" s="305"/>
      <c r="BW10539" s="305"/>
      <c r="BX10539" s="305"/>
      <c r="BY10539" s="305"/>
      <c r="BZ10539" s="305"/>
      <c r="CA10539" s="305"/>
      <c r="CE10539" s="110"/>
    </row>
    <row r="10540" spans="9:83" s="108" customFormat="1" x14ac:dyDescent="0.25">
      <c r="I10540" s="111"/>
      <c r="J10540" s="111"/>
      <c r="K10540" s="111"/>
      <c r="L10540" s="111"/>
      <c r="M10540" s="111"/>
      <c r="N10540" s="111"/>
      <c r="O10540" s="112"/>
      <c r="AF10540" s="109"/>
      <c r="AG10540" s="109"/>
      <c r="AH10540" s="109"/>
      <c r="AN10540" s="109"/>
      <c r="AO10540" s="109"/>
      <c r="AP10540" s="109"/>
      <c r="BF10540" s="305"/>
      <c r="BG10540" s="305"/>
      <c r="BJ10540" s="344"/>
      <c r="BK10540" s="344"/>
      <c r="BS10540" s="305"/>
      <c r="BT10540" s="305"/>
      <c r="BU10540" s="305"/>
      <c r="BV10540" s="305"/>
      <c r="BW10540" s="305"/>
      <c r="BX10540" s="305"/>
      <c r="BY10540" s="305"/>
      <c r="BZ10540" s="305"/>
      <c r="CA10540" s="305"/>
      <c r="CE10540" s="110"/>
    </row>
    <row r="10541" spans="9:83" s="108" customFormat="1" x14ac:dyDescent="0.25">
      <c r="I10541" s="111"/>
      <c r="J10541" s="111"/>
      <c r="K10541" s="111"/>
      <c r="L10541" s="111"/>
      <c r="M10541" s="111"/>
      <c r="N10541" s="111"/>
      <c r="O10541" s="112"/>
      <c r="AF10541" s="109"/>
      <c r="AG10541" s="109"/>
      <c r="AH10541" s="109"/>
      <c r="AN10541" s="109"/>
      <c r="AO10541" s="109"/>
      <c r="AP10541" s="109"/>
      <c r="BF10541" s="305"/>
      <c r="BG10541" s="305"/>
      <c r="BJ10541" s="344"/>
      <c r="BK10541" s="344"/>
      <c r="BS10541" s="305"/>
      <c r="BT10541" s="305"/>
      <c r="BU10541" s="305"/>
      <c r="BV10541" s="305"/>
      <c r="BW10541" s="305"/>
      <c r="BX10541" s="305"/>
      <c r="BY10541" s="305"/>
      <c r="BZ10541" s="305"/>
      <c r="CA10541" s="305"/>
      <c r="CE10541" s="110"/>
    </row>
    <row r="10542" spans="9:83" s="108" customFormat="1" x14ac:dyDescent="0.25">
      <c r="I10542" s="111"/>
      <c r="J10542" s="111"/>
      <c r="K10542" s="111"/>
      <c r="L10542" s="111"/>
      <c r="M10542" s="111"/>
      <c r="N10542" s="111"/>
      <c r="O10542" s="112"/>
      <c r="AF10542" s="109"/>
      <c r="AG10542" s="109"/>
      <c r="AH10542" s="109"/>
      <c r="AN10542" s="109"/>
      <c r="AO10542" s="109"/>
      <c r="AP10542" s="109"/>
      <c r="BF10542" s="305"/>
      <c r="BG10542" s="305"/>
      <c r="BJ10542" s="344"/>
      <c r="BK10542" s="344"/>
      <c r="BS10542" s="305"/>
      <c r="BT10542" s="305"/>
      <c r="BU10542" s="305"/>
      <c r="BV10542" s="305"/>
      <c r="BW10542" s="305"/>
      <c r="BX10542" s="305"/>
      <c r="BY10542" s="305"/>
      <c r="BZ10542" s="305"/>
      <c r="CA10542" s="305"/>
      <c r="CE10542" s="110"/>
    </row>
    <row r="10543" spans="9:83" s="108" customFormat="1" x14ac:dyDescent="0.25">
      <c r="I10543" s="111"/>
      <c r="J10543" s="111"/>
      <c r="K10543" s="111"/>
      <c r="L10543" s="111"/>
      <c r="M10543" s="111"/>
      <c r="N10543" s="111"/>
      <c r="O10543" s="112"/>
      <c r="AF10543" s="109"/>
      <c r="AG10543" s="109"/>
      <c r="AH10543" s="109"/>
      <c r="AN10543" s="109"/>
      <c r="AO10543" s="109"/>
      <c r="AP10543" s="109"/>
      <c r="BF10543" s="305"/>
      <c r="BG10543" s="305"/>
      <c r="BJ10543" s="344"/>
      <c r="BK10543" s="344"/>
      <c r="BS10543" s="305"/>
      <c r="BT10543" s="305"/>
      <c r="BU10543" s="305"/>
      <c r="BV10543" s="305"/>
      <c r="BW10543" s="305"/>
      <c r="BX10543" s="305"/>
      <c r="BY10543" s="305"/>
      <c r="BZ10543" s="305"/>
      <c r="CA10543" s="305"/>
      <c r="CE10543" s="110"/>
    </row>
    <row r="10544" spans="9:83" s="108" customFormat="1" x14ac:dyDescent="0.25">
      <c r="I10544" s="111"/>
      <c r="J10544" s="111"/>
      <c r="K10544" s="111"/>
      <c r="L10544" s="111"/>
      <c r="M10544" s="111"/>
      <c r="N10544" s="111"/>
      <c r="O10544" s="112"/>
      <c r="AF10544" s="109"/>
      <c r="AG10544" s="109"/>
      <c r="AH10544" s="109"/>
      <c r="AN10544" s="109"/>
      <c r="AO10544" s="109"/>
      <c r="AP10544" s="109"/>
      <c r="BF10544" s="305"/>
      <c r="BG10544" s="305"/>
      <c r="BJ10544" s="344"/>
      <c r="BK10544" s="344"/>
      <c r="BS10544" s="305"/>
      <c r="BT10544" s="305"/>
      <c r="BU10544" s="305"/>
      <c r="BV10544" s="305"/>
      <c r="BW10544" s="305"/>
      <c r="BX10544" s="305"/>
      <c r="BY10544" s="305"/>
      <c r="BZ10544" s="305"/>
      <c r="CA10544" s="305"/>
      <c r="CE10544" s="110"/>
    </row>
    <row r="10545" spans="9:83" s="108" customFormat="1" x14ac:dyDescent="0.25">
      <c r="I10545" s="111"/>
      <c r="J10545" s="111"/>
      <c r="K10545" s="111"/>
      <c r="L10545" s="111"/>
      <c r="M10545" s="111"/>
      <c r="N10545" s="111"/>
      <c r="O10545" s="112"/>
      <c r="AF10545" s="109"/>
      <c r="AG10545" s="109"/>
      <c r="AH10545" s="109"/>
      <c r="AN10545" s="109"/>
      <c r="AO10545" s="109"/>
      <c r="AP10545" s="109"/>
      <c r="BF10545" s="305"/>
      <c r="BG10545" s="305"/>
      <c r="BJ10545" s="344"/>
      <c r="BK10545" s="344"/>
      <c r="BS10545" s="305"/>
      <c r="BT10545" s="305"/>
      <c r="BU10545" s="305"/>
      <c r="BV10545" s="305"/>
      <c r="BW10545" s="305"/>
      <c r="BX10545" s="305"/>
      <c r="BY10545" s="305"/>
      <c r="BZ10545" s="305"/>
      <c r="CA10545" s="305"/>
      <c r="CE10545" s="110"/>
    </row>
    <row r="10546" spans="9:83" s="108" customFormat="1" x14ac:dyDescent="0.25">
      <c r="I10546" s="111"/>
      <c r="J10546" s="111"/>
      <c r="K10546" s="111"/>
      <c r="L10546" s="111"/>
      <c r="M10546" s="111"/>
      <c r="N10546" s="111"/>
      <c r="O10546" s="112"/>
      <c r="AF10546" s="109"/>
      <c r="AG10546" s="109"/>
      <c r="AH10546" s="109"/>
      <c r="AN10546" s="109"/>
      <c r="AO10546" s="109"/>
      <c r="AP10546" s="109"/>
      <c r="BF10546" s="305"/>
      <c r="BG10546" s="305"/>
      <c r="BJ10546" s="344"/>
      <c r="BK10546" s="344"/>
      <c r="BS10546" s="305"/>
      <c r="BT10546" s="305"/>
      <c r="BU10546" s="305"/>
      <c r="BV10546" s="305"/>
      <c r="BW10546" s="305"/>
      <c r="BX10546" s="305"/>
      <c r="BY10546" s="305"/>
      <c r="BZ10546" s="305"/>
      <c r="CA10546" s="305"/>
      <c r="CE10546" s="110"/>
    </row>
    <row r="10547" spans="9:83" s="108" customFormat="1" x14ac:dyDescent="0.25">
      <c r="I10547" s="111"/>
      <c r="J10547" s="111"/>
      <c r="K10547" s="111"/>
      <c r="L10547" s="111"/>
      <c r="M10547" s="111"/>
      <c r="N10547" s="111"/>
      <c r="O10547" s="112"/>
      <c r="AF10547" s="109"/>
      <c r="AG10547" s="109"/>
      <c r="AH10547" s="109"/>
      <c r="AN10547" s="109"/>
      <c r="AO10547" s="109"/>
      <c r="AP10547" s="109"/>
      <c r="BF10547" s="305"/>
      <c r="BG10547" s="305"/>
      <c r="BJ10547" s="344"/>
      <c r="BK10547" s="344"/>
      <c r="BS10547" s="305"/>
      <c r="BT10547" s="305"/>
      <c r="BU10547" s="305"/>
      <c r="BV10547" s="305"/>
      <c r="BW10547" s="305"/>
      <c r="BX10547" s="305"/>
      <c r="BY10547" s="305"/>
      <c r="BZ10547" s="305"/>
      <c r="CA10547" s="305"/>
      <c r="CE10547" s="110"/>
    </row>
    <row r="10548" spans="9:83" s="108" customFormat="1" x14ac:dyDescent="0.25">
      <c r="I10548" s="111"/>
      <c r="J10548" s="111"/>
      <c r="K10548" s="111"/>
      <c r="L10548" s="111"/>
      <c r="M10548" s="111"/>
      <c r="N10548" s="111"/>
      <c r="O10548" s="112"/>
      <c r="AF10548" s="109"/>
      <c r="AG10548" s="109"/>
      <c r="AH10548" s="109"/>
      <c r="AN10548" s="109"/>
      <c r="AO10548" s="109"/>
      <c r="AP10548" s="109"/>
      <c r="BF10548" s="305"/>
      <c r="BG10548" s="305"/>
      <c r="BJ10548" s="344"/>
      <c r="BK10548" s="344"/>
      <c r="BS10548" s="305"/>
      <c r="BT10548" s="305"/>
      <c r="BU10548" s="305"/>
      <c r="BV10548" s="305"/>
      <c r="BW10548" s="305"/>
      <c r="BX10548" s="305"/>
      <c r="BY10548" s="305"/>
      <c r="BZ10548" s="305"/>
      <c r="CA10548" s="305"/>
      <c r="CE10548" s="110"/>
    </row>
    <row r="10549" spans="9:83" s="108" customFormat="1" x14ac:dyDescent="0.25">
      <c r="I10549" s="111"/>
      <c r="J10549" s="111"/>
      <c r="K10549" s="111"/>
      <c r="L10549" s="111"/>
      <c r="M10549" s="111"/>
      <c r="N10549" s="111"/>
      <c r="O10549" s="112"/>
      <c r="AF10549" s="109"/>
      <c r="AG10549" s="109"/>
      <c r="AH10549" s="109"/>
      <c r="AN10549" s="109"/>
      <c r="AO10549" s="109"/>
      <c r="AP10549" s="109"/>
      <c r="BF10549" s="305"/>
      <c r="BG10549" s="305"/>
      <c r="BJ10549" s="344"/>
      <c r="BK10549" s="344"/>
      <c r="BS10549" s="305"/>
      <c r="BT10549" s="305"/>
      <c r="BU10549" s="305"/>
      <c r="BV10549" s="305"/>
      <c r="BW10549" s="305"/>
      <c r="BX10549" s="305"/>
      <c r="BY10549" s="305"/>
      <c r="BZ10549" s="305"/>
      <c r="CA10549" s="305"/>
      <c r="CE10549" s="110"/>
    </row>
    <row r="10550" spans="9:83" s="108" customFormat="1" x14ac:dyDescent="0.25">
      <c r="I10550" s="111"/>
      <c r="J10550" s="111"/>
      <c r="K10550" s="111"/>
      <c r="L10550" s="111"/>
      <c r="M10550" s="111"/>
      <c r="N10550" s="111"/>
      <c r="O10550" s="112"/>
      <c r="AF10550" s="109"/>
      <c r="AG10550" s="109"/>
      <c r="AH10550" s="109"/>
      <c r="AN10550" s="109"/>
      <c r="AO10550" s="109"/>
      <c r="AP10550" s="109"/>
      <c r="BF10550" s="305"/>
      <c r="BG10550" s="305"/>
      <c r="BJ10550" s="344"/>
      <c r="BK10550" s="344"/>
      <c r="BS10550" s="305"/>
      <c r="BT10550" s="305"/>
      <c r="BU10550" s="305"/>
      <c r="BV10550" s="305"/>
      <c r="BW10550" s="305"/>
      <c r="BX10550" s="305"/>
      <c r="BY10550" s="305"/>
      <c r="BZ10550" s="305"/>
      <c r="CA10550" s="305"/>
      <c r="CE10550" s="110"/>
    </row>
    <row r="10551" spans="9:83" s="108" customFormat="1" x14ac:dyDescent="0.25">
      <c r="I10551" s="111"/>
      <c r="J10551" s="111"/>
      <c r="K10551" s="111"/>
      <c r="L10551" s="111"/>
      <c r="M10551" s="111"/>
      <c r="N10551" s="111"/>
      <c r="O10551" s="112"/>
      <c r="AF10551" s="109"/>
      <c r="AG10551" s="109"/>
      <c r="AH10551" s="109"/>
      <c r="AN10551" s="109"/>
      <c r="AO10551" s="109"/>
      <c r="AP10551" s="109"/>
      <c r="BF10551" s="305"/>
      <c r="BG10551" s="305"/>
      <c r="BJ10551" s="344"/>
      <c r="BK10551" s="344"/>
      <c r="BS10551" s="305"/>
      <c r="BT10551" s="305"/>
      <c r="BU10551" s="305"/>
      <c r="BV10551" s="305"/>
      <c r="BW10551" s="305"/>
      <c r="BX10551" s="305"/>
      <c r="BY10551" s="305"/>
      <c r="BZ10551" s="305"/>
      <c r="CA10551" s="305"/>
      <c r="CE10551" s="110"/>
    </row>
    <row r="10552" spans="9:83" s="108" customFormat="1" x14ac:dyDescent="0.25">
      <c r="I10552" s="111"/>
      <c r="J10552" s="111"/>
      <c r="K10552" s="111"/>
      <c r="L10552" s="111"/>
      <c r="M10552" s="111"/>
      <c r="N10552" s="111"/>
      <c r="O10552" s="112"/>
      <c r="AF10552" s="109"/>
      <c r="AG10552" s="109"/>
      <c r="AH10552" s="109"/>
      <c r="AN10552" s="109"/>
      <c r="AO10552" s="109"/>
      <c r="AP10552" s="109"/>
      <c r="BF10552" s="305"/>
      <c r="BG10552" s="305"/>
      <c r="BJ10552" s="344"/>
      <c r="BK10552" s="344"/>
      <c r="BS10552" s="305"/>
      <c r="BT10552" s="305"/>
      <c r="BU10552" s="305"/>
      <c r="BV10552" s="305"/>
      <c r="BW10552" s="305"/>
      <c r="BX10552" s="305"/>
      <c r="BY10552" s="305"/>
      <c r="BZ10552" s="305"/>
      <c r="CA10552" s="305"/>
      <c r="CE10552" s="110"/>
    </row>
    <row r="10553" spans="9:83" s="108" customFormat="1" x14ac:dyDescent="0.25">
      <c r="I10553" s="111"/>
      <c r="J10553" s="111"/>
      <c r="K10553" s="111"/>
      <c r="L10553" s="111"/>
      <c r="M10553" s="111"/>
      <c r="N10553" s="111"/>
      <c r="O10553" s="112"/>
      <c r="AF10553" s="109"/>
      <c r="AG10553" s="109"/>
      <c r="AH10553" s="109"/>
      <c r="AN10553" s="109"/>
      <c r="AO10553" s="109"/>
      <c r="AP10553" s="109"/>
      <c r="BF10553" s="305"/>
      <c r="BG10553" s="305"/>
      <c r="BJ10553" s="344"/>
      <c r="BK10553" s="344"/>
      <c r="BS10553" s="305"/>
      <c r="BT10553" s="305"/>
      <c r="BU10553" s="305"/>
      <c r="BV10553" s="305"/>
      <c r="BW10553" s="305"/>
      <c r="BX10553" s="305"/>
      <c r="BY10553" s="305"/>
      <c r="BZ10553" s="305"/>
      <c r="CA10553" s="305"/>
      <c r="CE10553" s="110"/>
    </row>
    <row r="10554" spans="9:83" s="108" customFormat="1" x14ac:dyDescent="0.25">
      <c r="I10554" s="111"/>
      <c r="J10554" s="111"/>
      <c r="K10554" s="111"/>
      <c r="L10554" s="111"/>
      <c r="M10554" s="111"/>
      <c r="N10554" s="111"/>
      <c r="O10554" s="112"/>
      <c r="AF10554" s="109"/>
      <c r="AG10554" s="109"/>
      <c r="AH10554" s="109"/>
      <c r="AN10554" s="109"/>
      <c r="AO10554" s="109"/>
      <c r="AP10554" s="109"/>
      <c r="BF10554" s="305"/>
      <c r="BG10554" s="305"/>
      <c r="BJ10554" s="344"/>
      <c r="BK10554" s="344"/>
      <c r="BS10554" s="305"/>
      <c r="BT10554" s="305"/>
      <c r="BU10554" s="305"/>
      <c r="BV10554" s="305"/>
      <c r="BW10554" s="305"/>
      <c r="BX10554" s="305"/>
      <c r="BY10554" s="305"/>
      <c r="BZ10554" s="305"/>
      <c r="CA10554" s="305"/>
      <c r="CE10554" s="110"/>
    </row>
    <row r="10555" spans="9:83" s="108" customFormat="1" x14ac:dyDescent="0.25">
      <c r="I10555" s="111"/>
      <c r="J10555" s="111"/>
      <c r="K10555" s="111"/>
      <c r="L10555" s="111"/>
      <c r="M10555" s="111"/>
      <c r="N10555" s="111"/>
      <c r="O10555" s="112"/>
      <c r="AF10555" s="109"/>
      <c r="AG10555" s="109"/>
      <c r="AH10555" s="109"/>
      <c r="AN10555" s="109"/>
      <c r="AO10555" s="109"/>
      <c r="AP10555" s="109"/>
      <c r="BF10555" s="305"/>
      <c r="BG10555" s="305"/>
      <c r="BJ10555" s="344"/>
      <c r="BK10555" s="344"/>
      <c r="BS10555" s="305"/>
      <c r="BT10555" s="305"/>
      <c r="BU10555" s="305"/>
      <c r="BV10555" s="305"/>
      <c r="BW10555" s="305"/>
      <c r="BX10555" s="305"/>
      <c r="BY10555" s="305"/>
      <c r="BZ10555" s="305"/>
      <c r="CA10555" s="305"/>
      <c r="CE10555" s="110"/>
    </row>
    <row r="10556" spans="9:83" s="108" customFormat="1" x14ac:dyDescent="0.25">
      <c r="I10556" s="111"/>
      <c r="J10556" s="111"/>
      <c r="K10556" s="111"/>
      <c r="L10556" s="111"/>
      <c r="M10556" s="111"/>
      <c r="N10556" s="111"/>
      <c r="O10556" s="112"/>
      <c r="AF10556" s="109"/>
      <c r="AG10556" s="109"/>
      <c r="AH10556" s="109"/>
      <c r="AN10556" s="109"/>
      <c r="AO10556" s="109"/>
      <c r="AP10556" s="109"/>
      <c r="BF10556" s="305"/>
      <c r="BG10556" s="305"/>
      <c r="BJ10556" s="344"/>
      <c r="BK10556" s="344"/>
      <c r="BS10556" s="305"/>
      <c r="BT10556" s="305"/>
      <c r="BU10556" s="305"/>
      <c r="BV10556" s="305"/>
      <c r="BW10556" s="305"/>
      <c r="BX10556" s="305"/>
      <c r="BY10556" s="305"/>
      <c r="BZ10556" s="305"/>
      <c r="CA10556" s="305"/>
      <c r="CE10556" s="110"/>
    </row>
    <row r="10557" spans="9:83" s="108" customFormat="1" x14ac:dyDescent="0.25">
      <c r="I10557" s="111"/>
      <c r="J10557" s="111"/>
      <c r="K10557" s="111"/>
      <c r="L10557" s="111"/>
      <c r="M10557" s="111"/>
      <c r="N10557" s="111"/>
      <c r="O10557" s="112"/>
      <c r="AF10557" s="109"/>
      <c r="AG10557" s="109"/>
      <c r="AH10557" s="109"/>
      <c r="AN10557" s="109"/>
      <c r="AO10557" s="109"/>
      <c r="AP10557" s="109"/>
      <c r="BF10557" s="305"/>
      <c r="BG10557" s="305"/>
      <c r="BJ10557" s="344"/>
      <c r="BK10557" s="344"/>
      <c r="BS10557" s="305"/>
      <c r="BT10557" s="305"/>
      <c r="BU10557" s="305"/>
      <c r="BV10557" s="305"/>
      <c r="BW10557" s="305"/>
      <c r="BX10557" s="305"/>
      <c r="BY10557" s="305"/>
      <c r="BZ10557" s="305"/>
      <c r="CA10557" s="305"/>
      <c r="CE10557" s="110"/>
    </row>
    <row r="10558" spans="9:83" s="108" customFormat="1" x14ac:dyDescent="0.25">
      <c r="I10558" s="111"/>
      <c r="J10558" s="111"/>
      <c r="K10558" s="111"/>
      <c r="L10558" s="111"/>
      <c r="M10558" s="111"/>
      <c r="N10558" s="111"/>
      <c r="O10558" s="112"/>
      <c r="AF10558" s="109"/>
      <c r="AG10558" s="109"/>
      <c r="AH10558" s="109"/>
      <c r="AN10558" s="109"/>
      <c r="AO10558" s="109"/>
      <c r="AP10558" s="109"/>
      <c r="BF10558" s="305"/>
      <c r="BG10558" s="305"/>
      <c r="BJ10558" s="344"/>
      <c r="BK10558" s="344"/>
      <c r="BS10558" s="305"/>
      <c r="BT10558" s="305"/>
      <c r="BU10558" s="305"/>
      <c r="BV10558" s="305"/>
      <c r="BW10558" s="305"/>
      <c r="BX10558" s="305"/>
      <c r="BY10558" s="305"/>
      <c r="BZ10558" s="305"/>
      <c r="CA10558" s="305"/>
      <c r="CE10558" s="110"/>
    </row>
    <row r="10559" spans="9:83" s="108" customFormat="1" x14ac:dyDescent="0.25">
      <c r="I10559" s="111"/>
      <c r="J10559" s="111"/>
      <c r="K10559" s="111"/>
      <c r="L10559" s="111"/>
      <c r="M10559" s="111"/>
      <c r="N10559" s="111"/>
      <c r="O10559" s="112"/>
      <c r="AF10559" s="109"/>
      <c r="AG10559" s="109"/>
      <c r="AH10559" s="109"/>
      <c r="AN10559" s="109"/>
      <c r="AO10559" s="109"/>
      <c r="AP10559" s="109"/>
      <c r="BF10559" s="305"/>
      <c r="BG10559" s="305"/>
      <c r="BJ10559" s="344"/>
      <c r="BK10559" s="344"/>
      <c r="BS10559" s="305"/>
      <c r="BT10559" s="305"/>
      <c r="BU10559" s="305"/>
      <c r="BV10559" s="305"/>
      <c r="BW10559" s="305"/>
      <c r="BX10559" s="305"/>
      <c r="BY10559" s="305"/>
      <c r="BZ10559" s="305"/>
      <c r="CA10559" s="305"/>
      <c r="CE10559" s="110"/>
    </row>
    <row r="10560" spans="9:83" s="108" customFormat="1" x14ac:dyDescent="0.25">
      <c r="I10560" s="111"/>
      <c r="J10560" s="111"/>
      <c r="K10560" s="111"/>
      <c r="L10560" s="111"/>
      <c r="M10560" s="111"/>
      <c r="N10560" s="111"/>
      <c r="O10560" s="112"/>
      <c r="AF10560" s="109"/>
      <c r="AG10560" s="109"/>
      <c r="AH10560" s="109"/>
      <c r="AN10560" s="109"/>
      <c r="AO10560" s="109"/>
      <c r="AP10560" s="109"/>
      <c r="BF10560" s="305"/>
      <c r="BG10560" s="305"/>
      <c r="BJ10560" s="344"/>
      <c r="BK10560" s="344"/>
      <c r="BS10560" s="305"/>
      <c r="BT10560" s="305"/>
      <c r="BU10560" s="305"/>
      <c r="BV10560" s="305"/>
      <c r="BW10560" s="305"/>
      <c r="BX10560" s="305"/>
      <c r="BY10560" s="305"/>
      <c r="BZ10560" s="305"/>
      <c r="CA10560" s="305"/>
      <c r="CE10560" s="110"/>
    </row>
    <row r="10561" spans="9:83" s="108" customFormat="1" x14ac:dyDescent="0.25">
      <c r="I10561" s="111"/>
      <c r="J10561" s="111"/>
      <c r="K10561" s="111"/>
      <c r="L10561" s="111"/>
      <c r="M10561" s="111"/>
      <c r="N10561" s="111"/>
      <c r="O10561" s="112"/>
      <c r="AF10561" s="109"/>
      <c r="AG10561" s="109"/>
      <c r="AH10561" s="109"/>
      <c r="AN10561" s="109"/>
      <c r="AO10561" s="109"/>
      <c r="AP10561" s="109"/>
      <c r="BF10561" s="305"/>
      <c r="BG10561" s="305"/>
      <c r="BJ10561" s="344"/>
      <c r="BK10561" s="344"/>
      <c r="BS10561" s="305"/>
      <c r="BT10561" s="305"/>
      <c r="BU10561" s="305"/>
      <c r="BV10561" s="305"/>
      <c r="BW10561" s="305"/>
      <c r="BX10561" s="305"/>
      <c r="BY10561" s="305"/>
      <c r="BZ10561" s="305"/>
      <c r="CA10561" s="305"/>
      <c r="CE10561" s="110"/>
    </row>
    <row r="10562" spans="9:83" s="108" customFormat="1" x14ac:dyDescent="0.25">
      <c r="I10562" s="111"/>
      <c r="J10562" s="111"/>
      <c r="K10562" s="111"/>
      <c r="L10562" s="111"/>
      <c r="M10562" s="111"/>
      <c r="N10562" s="111"/>
      <c r="O10562" s="112"/>
      <c r="AF10562" s="109"/>
      <c r="AG10562" s="109"/>
      <c r="AH10562" s="109"/>
      <c r="AN10562" s="109"/>
      <c r="AO10562" s="109"/>
      <c r="AP10562" s="109"/>
      <c r="BF10562" s="305"/>
      <c r="BG10562" s="305"/>
      <c r="BJ10562" s="344"/>
      <c r="BK10562" s="344"/>
      <c r="BS10562" s="305"/>
      <c r="BT10562" s="305"/>
      <c r="BU10562" s="305"/>
      <c r="BV10562" s="305"/>
      <c r="BW10562" s="305"/>
      <c r="BX10562" s="305"/>
      <c r="BY10562" s="305"/>
      <c r="BZ10562" s="305"/>
      <c r="CA10562" s="305"/>
      <c r="CE10562" s="110"/>
    </row>
    <row r="10563" spans="9:83" s="108" customFormat="1" x14ac:dyDescent="0.25">
      <c r="I10563" s="111"/>
      <c r="J10563" s="111"/>
      <c r="K10563" s="111"/>
      <c r="L10563" s="111"/>
      <c r="M10563" s="111"/>
      <c r="N10563" s="111"/>
      <c r="O10563" s="112"/>
      <c r="AF10563" s="109"/>
      <c r="AG10563" s="109"/>
      <c r="AH10563" s="109"/>
      <c r="AN10563" s="109"/>
      <c r="AO10563" s="109"/>
      <c r="AP10563" s="109"/>
      <c r="BF10563" s="305"/>
      <c r="BG10563" s="305"/>
      <c r="BJ10563" s="344"/>
      <c r="BK10563" s="344"/>
      <c r="BS10563" s="305"/>
      <c r="BT10563" s="305"/>
      <c r="BU10563" s="305"/>
      <c r="BV10563" s="305"/>
      <c r="BW10563" s="305"/>
      <c r="BX10563" s="305"/>
      <c r="BY10563" s="305"/>
      <c r="BZ10563" s="305"/>
      <c r="CA10563" s="305"/>
      <c r="CE10563" s="110"/>
    </row>
    <row r="10564" spans="9:83" s="108" customFormat="1" x14ac:dyDescent="0.25">
      <c r="I10564" s="111"/>
      <c r="J10564" s="111"/>
      <c r="K10564" s="111"/>
      <c r="L10564" s="111"/>
      <c r="M10564" s="111"/>
      <c r="N10564" s="111"/>
      <c r="O10564" s="112"/>
      <c r="AF10564" s="109"/>
      <c r="AG10564" s="109"/>
      <c r="AH10564" s="109"/>
      <c r="AN10564" s="109"/>
      <c r="AO10564" s="109"/>
      <c r="AP10564" s="109"/>
      <c r="BF10564" s="305"/>
      <c r="BG10564" s="305"/>
      <c r="BJ10564" s="344"/>
      <c r="BK10564" s="344"/>
      <c r="BS10564" s="305"/>
      <c r="BT10564" s="305"/>
      <c r="BU10564" s="305"/>
      <c r="BV10564" s="305"/>
      <c r="BW10564" s="305"/>
      <c r="BX10564" s="305"/>
      <c r="BY10564" s="305"/>
      <c r="BZ10564" s="305"/>
      <c r="CA10564" s="305"/>
      <c r="CE10564" s="110"/>
    </row>
    <row r="10565" spans="9:83" s="108" customFormat="1" x14ac:dyDescent="0.25">
      <c r="I10565" s="111"/>
      <c r="J10565" s="111"/>
      <c r="K10565" s="111"/>
      <c r="L10565" s="111"/>
      <c r="M10565" s="111"/>
      <c r="N10565" s="111"/>
      <c r="O10565" s="112"/>
      <c r="AF10565" s="109"/>
      <c r="AG10565" s="109"/>
      <c r="AH10565" s="109"/>
      <c r="AN10565" s="109"/>
      <c r="AO10565" s="109"/>
      <c r="AP10565" s="109"/>
      <c r="BF10565" s="305"/>
      <c r="BG10565" s="305"/>
      <c r="BJ10565" s="344"/>
      <c r="BK10565" s="344"/>
      <c r="BS10565" s="305"/>
      <c r="BT10565" s="305"/>
      <c r="BU10565" s="305"/>
      <c r="BV10565" s="305"/>
      <c r="BW10565" s="305"/>
      <c r="BX10565" s="305"/>
      <c r="BY10565" s="305"/>
      <c r="BZ10565" s="305"/>
      <c r="CA10565" s="305"/>
      <c r="CE10565" s="110"/>
    </row>
    <row r="10566" spans="9:83" s="108" customFormat="1" x14ac:dyDescent="0.25">
      <c r="I10566" s="111"/>
      <c r="J10566" s="111"/>
      <c r="K10566" s="111"/>
      <c r="L10566" s="111"/>
      <c r="M10566" s="111"/>
      <c r="N10566" s="111"/>
      <c r="O10566" s="112"/>
      <c r="AF10566" s="109"/>
      <c r="AG10566" s="109"/>
      <c r="AH10566" s="109"/>
      <c r="AN10566" s="109"/>
      <c r="AO10566" s="109"/>
      <c r="AP10566" s="109"/>
      <c r="BF10566" s="305"/>
      <c r="BG10566" s="305"/>
      <c r="BJ10566" s="344"/>
      <c r="BK10566" s="344"/>
      <c r="BS10566" s="305"/>
      <c r="BT10566" s="305"/>
      <c r="BU10566" s="305"/>
      <c r="BV10566" s="305"/>
      <c r="BW10566" s="305"/>
      <c r="BX10566" s="305"/>
      <c r="BY10566" s="305"/>
      <c r="BZ10566" s="305"/>
      <c r="CA10566" s="305"/>
      <c r="CE10566" s="110"/>
    </row>
    <row r="10567" spans="9:83" s="108" customFormat="1" x14ac:dyDescent="0.25">
      <c r="I10567" s="111"/>
      <c r="J10567" s="111"/>
      <c r="K10567" s="111"/>
      <c r="L10567" s="111"/>
      <c r="M10567" s="111"/>
      <c r="N10567" s="111"/>
      <c r="O10567" s="112"/>
      <c r="AF10567" s="109"/>
      <c r="AG10567" s="109"/>
      <c r="AH10567" s="109"/>
      <c r="AN10567" s="109"/>
      <c r="AO10567" s="109"/>
      <c r="AP10567" s="109"/>
      <c r="BF10567" s="305"/>
      <c r="BG10567" s="305"/>
      <c r="BJ10567" s="344"/>
      <c r="BK10567" s="344"/>
      <c r="BS10567" s="305"/>
      <c r="BT10567" s="305"/>
      <c r="BU10567" s="305"/>
      <c r="BV10567" s="305"/>
      <c r="BW10567" s="305"/>
      <c r="BX10567" s="305"/>
      <c r="BY10567" s="305"/>
      <c r="BZ10567" s="305"/>
      <c r="CA10567" s="305"/>
      <c r="CE10567" s="110"/>
    </row>
    <row r="10568" spans="9:83" s="108" customFormat="1" x14ac:dyDescent="0.25">
      <c r="I10568" s="111"/>
      <c r="J10568" s="111"/>
      <c r="K10568" s="111"/>
      <c r="L10568" s="111"/>
      <c r="M10568" s="111"/>
      <c r="N10568" s="111"/>
      <c r="O10568" s="112"/>
      <c r="AF10568" s="109"/>
      <c r="AG10568" s="109"/>
      <c r="AH10568" s="109"/>
      <c r="AN10568" s="109"/>
      <c r="AO10568" s="109"/>
      <c r="AP10568" s="109"/>
      <c r="BF10568" s="305"/>
      <c r="BG10568" s="305"/>
      <c r="BJ10568" s="344"/>
      <c r="BK10568" s="344"/>
      <c r="BS10568" s="305"/>
      <c r="BT10568" s="305"/>
      <c r="BU10568" s="305"/>
      <c r="BV10568" s="305"/>
      <c r="BW10568" s="305"/>
      <c r="BX10568" s="305"/>
      <c r="BY10568" s="305"/>
      <c r="BZ10568" s="305"/>
      <c r="CA10568" s="305"/>
      <c r="CE10568" s="110"/>
    </row>
    <row r="10569" spans="9:83" s="108" customFormat="1" x14ac:dyDescent="0.25">
      <c r="I10569" s="111"/>
      <c r="J10569" s="111"/>
      <c r="K10569" s="111"/>
      <c r="L10569" s="111"/>
      <c r="M10569" s="111"/>
      <c r="N10569" s="111"/>
      <c r="O10569" s="112"/>
      <c r="AF10569" s="109"/>
      <c r="AG10569" s="109"/>
      <c r="AH10569" s="109"/>
      <c r="AN10569" s="109"/>
      <c r="AO10569" s="109"/>
      <c r="AP10569" s="109"/>
      <c r="BF10569" s="305"/>
      <c r="BG10569" s="305"/>
      <c r="BJ10569" s="344"/>
      <c r="BK10569" s="344"/>
      <c r="BS10569" s="305"/>
      <c r="BT10569" s="305"/>
      <c r="BU10569" s="305"/>
      <c r="BV10569" s="305"/>
      <c r="BW10569" s="305"/>
      <c r="BX10569" s="305"/>
      <c r="BY10569" s="305"/>
      <c r="BZ10569" s="305"/>
      <c r="CA10569" s="305"/>
      <c r="CE10569" s="110"/>
    </row>
    <row r="10570" spans="9:83" s="108" customFormat="1" x14ac:dyDescent="0.25">
      <c r="I10570" s="111"/>
      <c r="J10570" s="111"/>
      <c r="K10570" s="111"/>
      <c r="L10570" s="111"/>
      <c r="M10570" s="111"/>
      <c r="N10570" s="111"/>
      <c r="O10570" s="112"/>
      <c r="AF10570" s="109"/>
      <c r="AG10570" s="109"/>
      <c r="AH10570" s="109"/>
      <c r="AN10570" s="109"/>
      <c r="AO10570" s="109"/>
      <c r="AP10570" s="109"/>
      <c r="BF10570" s="305"/>
      <c r="BG10570" s="305"/>
      <c r="BJ10570" s="344"/>
      <c r="BK10570" s="344"/>
      <c r="BS10570" s="305"/>
      <c r="BT10570" s="305"/>
      <c r="BU10570" s="305"/>
      <c r="BV10570" s="305"/>
      <c r="BW10570" s="305"/>
      <c r="BX10570" s="305"/>
      <c r="BY10570" s="305"/>
      <c r="BZ10570" s="305"/>
      <c r="CA10570" s="305"/>
      <c r="CE10570" s="110"/>
    </row>
    <row r="10571" spans="9:83" s="108" customFormat="1" x14ac:dyDescent="0.25">
      <c r="I10571" s="111"/>
      <c r="J10571" s="111"/>
      <c r="K10571" s="111"/>
      <c r="L10571" s="111"/>
      <c r="M10571" s="111"/>
      <c r="N10571" s="111"/>
      <c r="O10571" s="112"/>
      <c r="AF10571" s="109"/>
      <c r="AG10571" s="109"/>
      <c r="AH10571" s="109"/>
      <c r="AN10571" s="109"/>
      <c r="AO10571" s="109"/>
      <c r="AP10571" s="109"/>
      <c r="BF10571" s="305"/>
      <c r="BG10571" s="305"/>
      <c r="BJ10571" s="344"/>
      <c r="BK10571" s="344"/>
      <c r="BS10571" s="305"/>
      <c r="BT10571" s="305"/>
      <c r="BU10571" s="305"/>
      <c r="BV10571" s="305"/>
      <c r="BW10571" s="305"/>
      <c r="BX10571" s="305"/>
      <c r="BY10571" s="305"/>
      <c r="BZ10571" s="305"/>
      <c r="CA10571" s="305"/>
      <c r="CE10571" s="110"/>
    </row>
    <row r="10572" spans="9:83" s="108" customFormat="1" x14ac:dyDescent="0.25">
      <c r="I10572" s="111"/>
      <c r="J10572" s="111"/>
      <c r="K10572" s="111"/>
      <c r="L10572" s="111"/>
      <c r="M10572" s="111"/>
      <c r="N10572" s="111"/>
      <c r="O10572" s="112"/>
      <c r="AF10572" s="109"/>
      <c r="AG10572" s="109"/>
      <c r="AH10572" s="109"/>
      <c r="AN10572" s="109"/>
      <c r="AO10572" s="109"/>
      <c r="AP10572" s="109"/>
      <c r="BF10572" s="305"/>
      <c r="BG10572" s="305"/>
      <c r="BJ10572" s="344"/>
      <c r="BK10572" s="344"/>
      <c r="BS10572" s="305"/>
      <c r="BT10572" s="305"/>
      <c r="BU10572" s="305"/>
      <c r="BV10572" s="305"/>
      <c r="BW10572" s="305"/>
      <c r="BX10572" s="305"/>
      <c r="BY10572" s="305"/>
      <c r="BZ10572" s="305"/>
      <c r="CA10572" s="305"/>
      <c r="CE10572" s="110"/>
    </row>
    <row r="10573" spans="9:83" s="108" customFormat="1" x14ac:dyDescent="0.25">
      <c r="I10573" s="111"/>
      <c r="J10573" s="111"/>
      <c r="K10573" s="111"/>
      <c r="L10573" s="111"/>
      <c r="M10573" s="111"/>
      <c r="N10573" s="111"/>
      <c r="O10573" s="112"/>
      <c r="AF10573" s="109"/>
      <c r="AG10573" s="109"/>
      <c r="AH10573" s="109"/>
      <c r="AN10573" s="109"/>
      <c r="AO10573" s="109"/>
      <c r="AP10573" s="109"/>
      <c r="BF10573" s="305"/>
      <c r="BG10573" s="305"/>
      <c r="BJ10573" s="344"/>
      <c r="BK10573" s="344"/>
      <c r="BS10573" s="305"/>
      <c r="BT10573" s="305"/>
      <c r="BU10573" s="305"/>
      <c r="BV10573" s="305"/>
      <c r="BW10573" s="305"/>
      <c r="BX10573" s="305"/>
      <c r="BY10573" s="305"/>
      <c r="BZ10573" s="305"/>
      <c r="CA10573" s="305"/>
      <c r="CE10573" s="110"/>
    </row>
    <row r="10574" spans="9:83" s="108" customFormat="1" x14ac:dyDescent="0.25">
      <c r="I10574" s="111"/>
      <c r="J10574" s="111"/>
      <c r="K10574" s="111"/>
      <c r="L10574" s="111"/>
      <c r="M10574" s="111"/>
      <c r="N10574" s="111"/>
      <c r="O10574" s="112"/>
      <c r="AF10574" s="109"/>
      <c r="AG10574" s="109"/>
      <c r="AH10574" s="109"/>
      <c r="AN10574" s="109"/>
      <c r="AO10574" s="109"/>
      <c r="AP10574" s="109"/>
      <c r="BF10574" s="305"/>
      <c r="BG10574" s="305"/>
      <c r="BJ10574" s="344"/>
      <c r="BK10574" s="344"/>
      <c r="BS10574" s="305"/>
      <c r="BT10574" s="305"/>
      <c r="BU10574" s="305"/>
      <c r="BV10574" s="305"/>
      <c r="BW10574" s="305"/>
      <c r="BX10574" s="305"/>
      <c r="BY10574" s="305"/>
      <c r="BZ10574" s="305"/>
      <c r="CA10574" s="305"/>
      <c r="CE10574" s="110"/>
    </row>
    <row r="10575" spans="9:83" s="108" customFormat="1" x14ac:dyDescent="0.25">
      <c r="I10575" s="111"/>
      <c r="J10575" s="111"/>
      <c r="K10575" s="111"/>
      <c r="L10575" s="111"/>
      <c r="M10575" s="111"/>
      <c r="N10575" s="111"/>
      <c r="O10575" s="112"/>
      <c r="AF10575" s="109"/>
      <c r="AG10575" s="109"/>
      <c r="AH10575" s="109"/>
      <c r="AN10575" s="109"/>
      <c r="AO10575" s="109"/>
      <c r="AP10575" s="109"/>
      <c r="BF10575" s="305"/>
      <c r="BG10575" s="305"/>
      <c r="BJ10575" s="344"/>
      <c r="BK10575" s="344"/>
      <c r="BS10575" s="305"/>
      <c r="BT10575" s="305"/>
      <c r="BU10575" s="305"/>
      <c r="BV10575" s="305"/>
      <c r="BW10575" s="305"/>
      <c r="BX10575" s="305"/>
      <c r="BY10575" s="305"/>
      <c r="BZ10575" s="305"/>
      <c r="CA10575" s="305"/>
      <c r="CE10575" s="110"/>
    </row>
    <row r="10576" spans="9:83" s="108" customFormat="1" x14ac:dyDescent="0.25">
      <c r="I10576" s="111"/>
      <c r="J10576" s="111"/>
      <c r="K10576" s="111"/>
      <c r="L10576" s="111"/>
      <c r="M10576" s="111"/>
      <c r="N10576" s="111"/>
      <c r="O10576" s="112"/>
      <c r="AF10576" s="109"/>
      <c r="AG10576" s="109"/>
      <c r="AH10576" s="109"/>
      <c r="AN10576" s="109"/>
      <c r="AO10576" s="109"/>
      <c r="AP10576" s="109"/>
      <c r="BF10576" s="305"/>
      <c r="BG10576" s="305"/>
      <c r="BJ10576" s="344"/>
      <c r="BK10576" s="344"/>
      <c r="BS10576" s="305"/>
      <c r="BT10576" s="305"/>
      <c r="BU10576" s="305"/>
      <c r="BV10576" s="305"/>
      <c r="BW10576" s="305"/>
      <c r="BX10576" s="305"/>
      <c r="BY10576" s="305"/>
      <c r="BZ10576" s="305"/>
      <c r="CA10576" s="305"/>
      <c r="CE10576" s="110"/>
    </row>
    <row r="10577" spans="9:83" s="108" customFormat="1" x14ac:dyDescent="0.25">
      <c r="I10577" s="111"/>
      <c r="J10577" s="111"/>
      <c r="K10577" s="111"/>
      <c r="L10577" s="111"/>
      <c r="M10577" s="111"/>
      <c r="N10577" s="111"/>
      <c r="O10577" s="112"/>
      <c r="AF10577" s="109"/>
      <c r="AG10577" s="109"/>
      <c r="AH10577" s="109"/>
      <c r="AN10577" s="109"/>
      <c r="AO10577" s="109"/>
      <c r="AP10577" s="109"/>
      <c r="BF10577" s="305"/>
      <c r="BG10577" s="305"/>
      <c r="BJ10577" s="344"/>
      <c r="BK10577" s="344"/>
      <c r="BS10577" s="305"/>
      <c r="BT10577" s="305"/>
      <c r="BU10577" s="305"/>
      <c r="BV10577" s="305"/>
      <c r="BW10577" s="305"/>
      <c r="BX10577" s="305"/>
      <c r="BY10577" s="305"/>
      <c r="BZ10577" s="305"/>
      <c r="CA10577" s="305"/>
      <c r="CE10577" s="110"/>
    </row>
    <row r="10578" spans="9:83" s="108" customFormat="1" x14ac:dyDescent="0.25">
      <c r="I10578" s="111"/>
      <c r="J10578" s="111"/>
      <c r="K10578" s="111"/>
      <c r="L10578" s="111"/>
      <c r="M10578" s="111"/>
      <c r="N10578" s="111"/>
      <c r="O10578" s="112"/>
      <c r="AF10578" s="109"/>
      <c r="AG10578" s="109"/>
      <c r="AH10578" s="109"/>
      <c r="AN10578" s="109"/>
      <c r="AO10578" s="109"/>
      <c r="AP10578" s="109"/>
      <c r="BF10578" s="305"/>
      <c r="BG10578" s="305"/>
      <c r="BJ10578" s="344"/>
      <c r="BK10578" s="344"/>
      <c r="BS10578" s="305"/>
      <c r="BT10578" s="305"/>
      <c r="BU10578" s="305"/>
      <c r="BV10578" s="305"/>
      <c r="BW10578" s="305"/>
      <c r="BX10578" s="305"/>
      <c r="BY10578" s="305"/>
      <c r="BZ10578" s="305"/>
      <c r="CA10578" s="305"/>
      <c r="CE10578" s="110"/>
    </row>
    <row r="10579" spans="9:83" s="108" customFormat="1" x14ac:dyDescent="0.25">
      <c r="I10579" s="111"/>
      <c r="J10579" s="111"/>
      <c r="K10579" s="111"/>
      <c r="L10579" s="111"/>
      <c r="M10579" s="111"/>
      <c r="N10579" s="111"/>
      <c r="O10579" s="112"/>
      <c r="AF10579" s="109"/>
      <c r="AG10579" s="109"/>
      <c r="AH10579" s="109"/>
      <c r="AN10579" s="109"/>
      <c r="AO10579" s="109"/>
      <c r="AP10579" s="109"/>
      <c r="BF10579" s="305"/>
      <c r="BG10579" s="305"/>
      <c r="BJ10579" s="344"/>
      <c r="BK10579" s="344"/>
      <c r="BS10579" s="305"/>
      <c r="BT10579" s="305"/>
      <c r="BU10579" s="305"/>
      <c r="BV10579" s="305"/>
      <c r="BW10579" s="305"/>
      <c r="BX10579" s="305"/>
      <c r="BY10579" s="305"/>
      <c r="BZ10579" s="305"/>
      <c r="CA10579" s="305"/>
      <c r="CE10579" s="110"/>
    </row>
    <row r="10580" spans="9:83" s="108" customFormat="1" x14ac:dyDescent="0.25">
      <c r="I10580" s="111"/>
      <c r="J10580" s="111"/>
      <c r="K10580" s="111"/>
      <c r="L10580" s="111"/>
      <c r="M10580" s="111"/>
      <c r="N10580" s="111"/>
      <c r="O10580" s="112"/>
      <c r="AF10580" s="109"/>
      <c r="AG10580" s="109"/>
      <c r="AH10580" s="109"/>
      <c r="AN10580" s="109"/>
      <c r="AO10580" s="109"/>
      <c r="AP10580" s="109"/>
      <c r="BF10580" s="305"/>
      <c r="BG10580" s="305"/>
      <c r="BJ10580" s="344"/>
      <c r="BK10580" s="344"/>
      <c r="BS10580" s="305"/>
      <c r="BT10580" s="305"/>
      <c r="BU10580" s="305"/>
      <c r="BV10580" s="305"/>
      <c r="BW10580" s="305"/>
      <c r="BX10580" s="305"/>
      <c r="BY10580" s="305"/>
      <c r="BZ10580" s="305"/>
      <c r="CA10580" s="305"/>
      <c r="CE10580" s="110"/>
    </row>
    <row r="10581" spans="9:83" s="108" customFormat="1" x14ac:dyDescent="0.25">
      <c r="I10581" s="111"/>
      <c r="J10581" s="111"/>
      <c r="K10581" s="111"/>
      <c r="L10581" s="111"/>
      <c r="M10581" s="111"/>
      <c r="N10581" s="111"/>
      <c r="O10581" s="112"/>
      <c r="AF10581" s="109"/>
      <c r="AG10581" s="109"/>
      <c r="AH10581" s="109"/>
      <c r="AN10581" s="109"/>
      <c r="AO10581" s="109"/>
      <c r="AP10581" s="109"/>
      <c r="BF10581" s="305"/>
      <c r="BG10581" s="305"/>
      <c r="BJ10581" s="344"/>
      <c r="BK10581" s="344"/>
      <c r="BS10581" s="305"/>
      <c r="BT10581" s="305"/>
      <c r="BU10581" s="305"/>
      <c r="BV10581" s="305"/>
      <c r="BW10581" s="305"/>
      <c r="BX10581" s="305"/>
      <c r="BY10581" s="305"/>
      <c r="BZ10581" s="305"/>
      <c r="CA10581" s="305"/>
      <c r="CE10581" s="110"/>
    </row>
    <row r="10582" spans="9:83" s="108" customFormat="1" x14ac:dyDescent="0.25">
      <c r="I10582" s="111"/>
      <c r="J10582" s="111"/>
      <c r="K10582" s="111"/>
      <c r="L10582" s="111"/>
      <c r="M10582" s="111"/>
      <c r="N10582" s="111"/>
      <c r="O10582" s="112"/>
      <c r="AF10582" s="109"/>
      <c r="AG10582" s="109"/>
      <c r="AH10582" s="109"/>
      <c r="AN10582" s="109"/>
      <c r="AO10582" s="109"/>
      <c r="AP10582" s="109"/>
      <c r="BF10582" s="305"/>
      <c r="BG10582" s="305"/>
      <c r="BJ10582" s="344"/>
      <c r="BK10582" s="344"/>
      <c r="BS10582" s="305"/>
      <c r="BT10582" s="305"/>
      <c r="BU10582" s="305"/>
      <c r="BV10582" s="305"/>
      <c r="BW10582" s="305"/>
      <c r="BX10582" s="305"/>
      <c r="BY10582" s="305"/>
      <c r="BZ10582" s="305"/>
      <c r="CA10582" s="305"/>
      <c r="CE10582" s="110"/>
    </row>
    <row r="10583" spans="9:83" s="108" customFormat="1" x14ac:dyDescent="0.25">
      <c r="I10583" s="111"/>
      <c r="J10583" s="111"/>
      <c r="K10583" s="111"/>
      <c r="L10583" s="111"/>
      <c r="M10583" s="111"/>
      <c r="N10583" s="111"/>
      <c r="O10583" s="112"/>
      <c r="AF10583" s="109"/>
      <c r="AG10583" s="109"/>
      <c r="AH10583" s="109"/>
      <c r="AN10583" s="109"/>
      <c r="AO10583" s="109"/>
      <c r="AP10583" s="109"/>
      <c r="BF10583" s="305"/>
      <c r="BG10583" s="305"/>
      <c r="BJ10583" s="344"/>
      <c r="BK10583" s="344"/>
      <c r="BS10583" s="305"/>
      <c r="BT10583" s="305"/>
      <c r="BU10583" s="305"/>
      <c r="BV10583" s="305"/>
      <c r="BW10583" s="305"/>
      <c r="BX10583" s="305"/>
      <c r="BY10583" s="305"/>
      <c r="BZ10583" s="305"/>
      <c r="CA10583" s="305"/>
      <c r="CE10583" s="110"/>
    </row>
    <row r="10584" spans="9:83" s="108" customFormat="1" x14ac:dyDescent="0.25">
      <c r="I10584" s="111"/>
      <c r="J10584" s="111"/>
      <c r="K10584" s="111"/>
      <c r="L10584" s="111"/>
      <c r="M10584" s="111"/>
      <c r="N10584" s="111"/>
      <c r="O10584" s="112"/>
      <c r="AF10584" s="109"/>
      <c r="AG10584" s="109"/>
      <c r="AH10584" s="109"/>
      <c r="AN10584" s="109"/>
      <c r="AO10584" s="109"/>
      <c r="AP10584" s="109"/>
      <c r="BF10584" s="305"/>
      <c r="BG10584" s="305"/>
      <c r="BJ10584" s="344"/>
      <c r="BK10584" s="344"/>
      <c r="BS10584" s="305"/>
      <c r="BT10584" s="305"/>
      <c r="BU10584" s="305"/>
      <c r="BV10584" s="305"/>
      <c r="BW10584" s="305"/>
      <c r="BX10584" s="305"/>
      <c r="BY10584" s="305"/>
      <c r="BZ10584" s="305"/>
      <c r="CA10584" s="305"/>
      <c r="CE10584" s="110"/>
    </row>
    <row r="10585" spans="9:83" s="108" customFormat="1" x14ac:dyDescent="0.25">
      <c r="I10585" s="111"/>
      <c r="J10585" s="111"/>
      <c r="K10585" s="111"/>
      <c r="L10585" s="111"/>
      <c r="M10585" s="111"/>
      <c r="N10585" s="111"/>
      <c r="O10585" s="112"/>
      <c r="AF10585" s="109"/>
      <c r="AG10585" s="109"/>
      <c r="AH10585" s="109"/>
      <c r="AN10585" s="109"/>
      <c r="AO10585" s="109"/>
      <c r="AP10585" s="109"/>
      <c r="BF10585" s="305"/>
      <c r="BG10585" s="305"/>
      <c r="BJ10585" s="344"/>
      <c r="BK10585" s="344"/>
      <c r="BS10585" s="305"/>
      <c r="BT10585" s="305"/>
      <c r="BU10585" s="305"/>
      <c r="BV10585" s="305"/>
      <c r="BW10585" s="305"/>
      <c r="BX10585" s="305"/>
      <c r="BY10585" s="305"/>
      <c r="BZ10585" s="305"/>
      <c r="CA10585" s="305"/>
      <c r="CE10585" s="110"/>
    </row>
    <row r="10586" spans="9:83" s="108" customFormat="1" x14ac:dyDescent="0.25">
      <c r="I10586" s="111"/>
      <c r="J10586" s="111"/>
      <c r="K10586" s="111"/>
      <c r="L10586" s="111"/>
      <c r="M10586" s="111"/>
      <c r="N10586" s="111"/>
      <c r="O10586" s="112"/>
      <c r="AF10586" s="109"/>
      <c r="AG10586" s="109"/>
      <c r="AH10586" s="109"/>
      <c r="AN10586" s="109"/>
      <c r="AO10586" s="109"/>
      <c r="AP10586" s="109"/>
      <c r="BF10586" s="305"/>
      <c r="BG10586" s="305"/>
      <c r="BJ10586" s="344"/>
      <c r="BK10586" s="344"/>
      <c r="BS10586" s="305"/>
      <c r="BT10586" s="305"/>
      <c r="BU10586" s="305"/>
      <c r="BV10586" s="305"/>
      <c r="BW10586" s="305"/>
      <c r="BX10586" s="305"/>
      <c r="BY10586" s="305"/>
      <c r="BZ10586" s="305"/>
      <c r="CA10586" s="305"/>
      <c r="CE10586" s="110"/>
    </row>
    <row r="10587" spans="9:83" s="108" customFormat="1" x14ac:dyDescent="0.25">
      <c r="I10587" s="111"/>
      <c r="J10587" s="111"/>
      <c r="K10587" s="111"/>
      <c r="L10587" s="111"/>
      <c r="M10587" s="111"/>
      <c r="N10587" s="111"/>
      <c r="O10587" s="112"/>
      <c r="AF10587" s="109"/>
      <c r="AG10587" s="109"/>
      <c r="AH10587" s="109"/>
      <c r="AN10587" s="109"/>
      <c r="AO10587" s="109"/>
      <c r="AP10587" s="109"/>
      <c r="BF10587" s="305"/>
      <c r="BG10587" s="305"/>
      <c r="BJ10587" s="344"/>
      <c r="BK10587" s="344"/>
      <c r="BS10587" s="305"/>
      <c r="BT10587" s="305"/>
      <c r="BU10587" s="305"/>
      <c r="BV10587" s="305"/>
      <c r="BW10587" s="305"/>
      <c r="BX10587" s="305"/>
      <c r="BY10587" s="305"/>
      <c r="BZ10587" s="305"/>
      <c r="CA10587" s="305"/>
      <c r="CE10587" s="110"/>
    </row>
    <row r="10588" spans="9:83" s="108" customFormat="1" x14ac:dyDescent="0.25">
      <c r="I10588" s="111"/>
      <c r="J10588" s="111"/>
      <c r="K10588" s="111"/>
      <c r="L10588" s="111"/>
      <c r="M10588" s="111"/>
      <c r="N10588" s="111"/>
      <c r="O10588" s="112"/>
      <c r="AF10588" s="109"/>
      <c r="AG10588" s="109"/>
      <c r="AH10588" s="109"/>
      <c r="AN10588" s="109"/>
      <c r="AO10588" s="109"/>
      <c r="AP10588" s="109"/>
      <c r="BF10588" s="305"/>
      <c r="BG10588" s="305"/>
      <c r="BJ10588" s="344"/>
      <c r="BK10588" s="344"/>
      <c r="BS10588" s="305"/>
      <c r="BT10588" s="305"/>
      <c r="BU10588" s="305"/>
      <c r="BV10588" s="305"/>
      <c r="BW10588" s="305"/>
      <c r="BX10588" s="305"/>
      <c r="BY10588" s="305"/>
      <c r="BZ10588" s="305"/>
      <c r="CA10588" s="305"/>
      <c r="CE10588" s="110"/>
    </row>
    <row r="10589" spans="9:83" s="108" customFormat="1" x14ac:dyDescent="0.25">
      <c r="I10589" s="111"/>
      <c r="J10589" s="111"/>
      <c r="K10589" s="111"/>
      <c r="L10589" s="111"/>
      <c r="M10589" s="111"/>
      <c r="N10589" s="111"/>
      <c r="O10589" s="112"/>
      <c r="AF10589" s="109"/>
      <c r="AG10589" s="109"/>
      <c r="AH10589" s="109"/>
      <c r="AN10589" s="109"/>
      <c r="AO10589" s="109"/>
      <c r="AP10589" s="109"/>
      <c r="BF10589" s="305"/>
      <c r="BG10589" s="305"/>
      <c r="BJ10589" s="344"/>
      <c r="BK10589" s="344"/>
      <c r="BS10589" s="305"/>
      <c r="BT10589" s="305"/>
      <c r="BU10589" s="305"/>
      <c r="BV10589" s="305"/>
      <c r="BW10589" s="305"/>
      <c r="BX10589" s="305"/>
      <c r="BY10589" s="305"/>
      <c r="BZ10589" s="305"/>
      <c r="CA10589" s="305"/>
      <c r="CE10589" s="110"/>
    </row>
    <row r="10590" spans="9:83" s="108" customFormat="1" x14ac:dyDescent="0.25">
      <c r="I10590" s="111"/>
      <c r="J10590" s="111"/>
      <c r="K10590" s="111"/>
      <c r="L10590" s="111"/>
      <c r="M10590" s="111"/>
      <c r="N10590" s="111"/>
      <c r="O10590" s="112"/>
      <c r="AF10590" s="109"/>
      <c r="AG10590" s="109"/>
      <c r="AH10590" s="109"/>
      <c r="AN10590" s="109"/>
      <c r="AO10590" s="109"/>
      <c r="AP10590" s="109"/>
      <c r="BF10590" s="305"/>
      <c r="BG10590" s="305"/>
      <c r="BJ10590" s="344"/>
      <c r="BK10590" s="344"/>
      <c r="BS10590" s="305"/>
      <c r="BT10590" s="305"/>
      <c r="BU10590" s="305"/>
      <c r="BV10590" s="305"/>
      <c r="BW10590" s="305"/>
      <c r="BX10590" s="305"/>
      <c r="BY10590" s="305"/>
      <c r="BZ10590" s="305"/>
      <c r="CA10590" s="305"/>
      <c r="CE10590" s="110"/>
    </row>
    <row r="10591" spans="9:83" s="108" customFormat="1" x14ac:dyDescent="0.25">
      <c r="I10591" s="111"/>
      <c r="J10591" s="111"/>
      <c r="K10591" s="111"/>
      <c r="L10591" s="111"/>
      <c r="M10591" s="111"/>
      <c r="N10591" s="111"/>
      <c r="O10591" s="112"/>
      <c r="AF10591" s="109"/>
      <c r="AG10591" s="109"/>
      <c r="AH10591" s="109"/>
      <c r="AN10591" s="109"/>
      <c r="AO10591" s="109"/>
      <c r="AP10591" s="109"/>
      <c r="BF10591" s="305"/>
      <c r="BG10591" s="305"/>
      <c r="BJ10591" s="344"/>
      <c r="BK10591" s="344"/>
      <c r="BS10591" s="305"/>
      <c r="BT10591" s="305"/>
      <c r="BU10591" s="305"/>
      <c r="BV10591" s="305"/>
      <c r="BW10591" s="305"/>
      <c r="BX10591" s="305"/>
      <c r="BY10591" s="305"/>
      <c r="BZ10591" s="305"/>
      <c r="CA10591" s="305"/>
      <c r="CE10591" s="110"/>
    </row>
    <row r="10592" spans="9:83" s="108" customFormat="1" x14ac:dyDescent="0.25">
      <c r="I10592" s="111"/>
      <c r="J10592" s="111"/>
      <c r="K10592" s="111"/>
      <c r="L10592" s="111"/>
      <c r="M10592" s="111"/>
      <c r="N10592" s="111"/>
      <c r="O10592" s="112"/>
      <c r="AF10592" s="109"/>
      <c r="AG10592" s="109"/>
      <c r="AH10592" s="109"/>
      <c r="AN10592" s="109"/>
      <c r="AO10592" s="109"/>
      <c r="AP10592" s="109"/>
      <c r="BF10592" s="305"/>
      <c r="BG10592" s="305"/>
      <c r="BJ10592" s="344"/>
      <c r="BK10592" s="344"/>
      <c r="BS10592" s="305"/>
      <c r="BT10592" s="305"/>
      <c r="BU10592" s="305"/>
      <c r="BV10592" s="305"/>
      <c r="BW10592" s="305"/>
      <c r="BX10592" s="305"/>
      <c r="BY10592" s="305"/>
      <c r="BZ10592" s="305"/>
      <c r="CA10592" s="305"/>
      <c r="CE10592" s="110"/>
    </row>
    <row r="10593" spans="9:83" s="108" customFormat="1" x14ac:dyDescent="0.25">
      <c r="I10593" s="111"/>
      <c r="J10593" s="111"/>
      <c r="K10593" s="111"/>
      <c r="L10593" s="111"/>
      <c r="M10593" s="111"/>
      <c r="N10593" s="111"/>
      <c r="O10593" s="112"/>
      <c r="AF10593" s="109"/>
      <c r="AG10593" s="109"/>
      <c r="AH10593" s="109"/>
      <c r="AN10593" s="109"/>
      <c r="AO10593" s="109"/>
      <c r="AP10593" s="109"/>
      <c r="BF10593" s="305"/>
      <c r="BG10593" s="305"/>
      <c r="BJ10593" s="344"/>
      <c r="BK10593" s="344"/>
      <c r="BS10593" s="305"/>
      <c r="BT10593" s="305"/>
      <c r="BU10593" s="305"/>
      <c r="BV10593" s="305"/>
      <c r="BW10593" s="305"/>
      <c r="BX10593" s="305"/>
      <c r="BY10593" s="305"/>
      <c r="BZ10593" s="305"/>
      <c r="CA10593" s="305"/>
      <c r="CE10593" s="110"/>
    </row>
    <row r="10594" spans="9:83" s="108" customFormat="1" x14ac:dyDescent="0.25">
      <c r="I10594" s="111"/>
      <c r="J10594" s="111"/>
      <c r="K10594" s="111"/>
      <c r="L10594" s="111"/>
      <c r="M10594" s="111"/>
      <c r="N10594" s="111"/>
      <c r="O10594" s="112"/>
      <c r="AF10594" s="109"/>
      <c r="AG10594" s="109"/>
      <c r="AH10594" s="109"/>
      <c r="AN10594" s="109"/>
      <c r="AO10594" s="109"/>
      <c r="AP10594" s="109"/>
      <c r="BF10594" s="305"/>
      <c r="BG10594" s="305"/>
      <c r="BJ10594" s="344"/>
      <c r="BK10594" s="344"/>
      <c r="BS10594" s="305"/>
      <c r="BT10594" s="305"/>
      <c r="BU10594" s="305"/>
      <c r="BV10594" s="305"/>
      <c r="BW10594" s="305"/>
      <c r="BX10594" s="305"/>
      <c r="BY10594" s="305"/>
      <c r="BZ10594" s="305"/>
      <c r="CA10594" s="305"/>
      <c r="CE10594" s="110"/>
    </row>
    <row r="10595" spans="9:83" s="108" customFormat="1" x14ac:dyDescent="0.25">
      <c r="I10595" s="111"/>
      <c r="J10595" s="111"/>
      <c r="K10595" s="111"/>
      <c r="L10595" s="111"/>
      <c r="M10595" s="111"/>
      <c r="N10595" s="111"/>
      <c r="O10595" s="112"/>
      <c r="AF10595" s="109"/>
      <c r="AG10595" s="109"/>
      <c r="AH10595" s="109"/>
      <c r="AN10595" s="109"/>
      <c r="AO10595" s="109"/>
      <c r="AP10595" s="109"/>
      <c r="BF10595" s="305"/>
      <c r="BG10595" s="305"/>
      <c r="BJ10595" s="344"/>
      <c r="BK10595" s="344"/>
      <c r="BS10595" s="305"/>
      <c r="BT10595" s="305"/>
      <c r="BU10595" s="305"/>
      <c r="BV10595" s="305"/>
      <c r="BW10595" s="305"/>
      <c r="BX10595" s="305"/>
      <c r="BY10595" s="305"/>
      <c r="BZ10595" s="305"/>
      <c r="CA10595" s="305"/>
      <c r="CE10595" s="110"/>
    </row>
    <row r="10596" spans="9:83" s="108" customFormat="1" x14ac:dyDescent="0.25">
      <c r="I10596" s="111"/>
      <c r="J10596" s="111"/>
      <c r="K10596" s="111"/>
      <c r="L10596" s="111"/>
      <c r="M10596" s="111"/>
      <c r="N10596" s="111"/>
      <c r="O10596" s="112"/>
      <c r="AF10596" s="109"/>
      <c r="AG10596" s="109"/>
      <c r="AH10596" s="109"/>
      <c r="AN10596" s="109"/>
      <c r="AO10596" s="109"/>
      <c r="AP10596" s="109"/>
      <c r="BF10596" s="305"/>
      <c r="BG10596" s="305"/>
      <c r="BJ10596" s="344"/>
      <c r="BK10596" s="344"/>
      <c r="BS10596" s="305"/>
      <c r="BT10596" s="305"/>
      <c r="BU10596" s="305"/>
      <c r="BV10596" s="305"/>
      <c r="BW10596" s="305"/>
      <c r="BX10596" s="305"/>
      <c r="BY10596" s="305"/>
      <c r="BZ10596" s="305"/>
      <c r="CA10596" s="305"/>
      <c r="CE10596" s="110"/>
    </row>
    <row r="10597" spans="9:83" s="108" customFormat="1" x14ac:dyDescent="0.25">
      <c r="I10597" s="111"/>
      <c r="J10597" s="111"/>
      <c r="K10597" s="111"/>
      <c r="L10597" s="111"/>
      <c r="M10597" s="111"/>
      <c r="N10597" s="111"/>
      <c r="O10597" s="112"/>
      <c r="AF10597" s="109"/>
      <c r="AG10597" s="109"/>
      <c r="AH10597" s="109"/>
      <c r="AN10597" s="109"/>
      <c r="AO10597" s="109"/>
      <c r="AP10597" s="109"/>
      <c r="BF10597" s="305"/>
      <c r="BG10597" s="305"/>
      <c r="BJ10597" s="344"/>
      <c r="BK10597" s="344"/>
      <c r="BS10597" s="305"/>
      <c r="BT10597" s="305"/>
      <c r="BU10597" s="305"/>
      <c r="BV10597" s="305"/>
      <c r="BW10597" s="305"/>
      <c r="BX10597" s="305"/>
      <c r="BY10597" s="305"/>
      <c r="BZ10597" s="305"/>
      <c r="CA10597" s="305"/>
      <c r="CE10597" s="110"/>
    </row>
    <row r="10598" spans="9:83" s="108" customFormat="1" x14ac:dyDescent="0.25">
      <c r="I10598" s="111"/>
      <c r="J10598" s="111"/>
      <c r="K10598" s="111"/>
      <c r="L10598" s="111"/>
      <c r="M10598" s="111"/>
      <c r="N10598" s="111"/>
      <c r="O10598" s="112"/>
      <c r="AF10598" s="109"/>
      <c r="AG10598" s="109"/>
      <c r="AH10598" s="109"/>
      <c r="AN10598" s="109"/>
      <c r="AO10598" s="109"/>
      <c r="AP10598" s="109"/>
      <c r="BF10598" s="305"/>
      <c r="BG10598" s="305"/>
      <c r="BJ10598" s="344"/>
      <c r="BK10598" s="344"/>
      <c r="BS10598" s="305"/>
      <c r="BT10598" s="305"/>
      <c r="BU10598" s="305"/>
      <c r="BV10598" s="305"/>
      <c r="BW10598" s="305"/>
      <c r="BX10598" s="305"/>
      <c r="BY10598" s="305"/>
      <c r="BZ10598" s="305"/>
      <c r="CA10598" s="305"/>
      <c r="CE10598" s="110"/>
    </row>
    <row r="10599" spans="9:83" s="108" customFormat="1" x14ac:dyDescent="0.25">
      <c r="I10599" s="111"/>
      <c r="J10599" s="111"/>
      <c r="K10599" s="111"/>
      <c r="L10599" s="111"/>
      <c r="M10599" s="111"/>
      <c r="N10599" s="111"/>
      <c r="O10599" s="112"/>
      <c r="AF10599" s="109"/>
      <c r="AG10599" s="109"/>
      <c r="AH10599" s="109"/>
      <c r="AN10599" s="109"/>
      <c r="AO10599" s="109"/>
      <c r="AP10599" s="109"/>
      <c r="BF10599" s="305"/>
      <c r="BG10599" s="305"/>
      <c r="BJ10599" s="344"/>
      <c r="BK10599" s="344"/>
      <c r="BS10599" s="305"/>
      <c r="BT10599" s="305"/>
      <c r="BU10599" s="305"/>
      <c r="BV10599" s="305"/>
      <c r="BW10599" s="305"/>
      <c r="BX10599" s="305"/>
      <c r="BY10599" s="305"/>
      <c r="BZ10599" s="305"/>
      <c r="CA10599" s="305"/>
      <c r="CE10599" s="110"/>
    </row>
    <row r="10600" spans="9:83" s="108" customFormat="1" x14ac:dyDescent="0.25">
      <c r="I10600" s="111"/>
      <c r="J10600" s="111"/>
      <c r="K10600" s="111"/>
      <c r="L10600" s="111"/>
      <c r="M10600" s="111"/>
      <c r="N10600" s="111"/>
      <c r="O10600" s="112"/>
      <c r="AF10600" s="109"/>
      <c r="AG10600" s="109"/>
      <c r="AH10600" s="109"/>
      <c r="AN10600" s="109"/>
      <c r="AO10600" s="109"/>
      <c r="AP10600" s="109"/>
      <c r="BF10600" s="305"/>
      <c r="BG10600" s="305"/>
      <c r="BJ10600" s="344"/>
      <c r="BK10600" s="344"/>
      <c r="BS10600" s="305"/>
      <c r="BT10600" s="305"/>
      <c r="BU10600" s="305"/>
      <c r="BV10600" s="305"/>
      <c r="BW10600" s="305"/>
      <c r="BX10600" s="305"/>
      <c r="BY10600" s="305"/>
      <c r="BZ10600" s="305"/>
      <c r="CA10600" s="305"/>
      <c r="CE10600" s="110"/>
    </row>
    <row r="10601" spans="9:83" s="108" customFormat="1" x14ac:dyDescent="0.25">
      <c r="I10601" s="111"/>
      <c r="J10601" s="111"/>
      <c r="K10601" s="111"/>
      <c r="L10601" s="111"/>
      <c r="M10601" s="111"/>
      <c r="N10601" s="111"/>
      <c r="O10601" s="112"/>
      <c r="AF10601" s="109"/>
      <c r="AG10601" s="109"/>
      <c r="AH10601" s="109"/>
      <c r="AN10601" s="109"/>
      <c r="AO10601" s="109"/>
      <c r="AP10601" s="109"/>
      <c r="BF10601" s="305"/>
      <c r="BG10601" s="305"/>
      <c r="BJ10601" s="344"/>
      <c r="BK10601" s="344"/>
      <c r="BS10601" s="305"/>
      <c r="BT10601" s="305"/>
      <c r="BU10601" s="305"/>
      <c r="BV10601" s="305"/>
      <c r="BW10601" s="305"/>
      <c r="BX10601" s="305"/>
      <c r="BY10601" s="305"/>
      <c r="BZ10601" s="305"/>
      <c r="CA10601" s="305"/>
      <c r="CE10601" s="110"/>
    </row>
    <row r="10602" spans="9:83" s="108" customFormat="1" x14ac:dyDescent="0.25">
      <c r="I10602" s="111"/>
      <c r="J10602" s="111"/>
      <c r="K10602" s="111"/>
      <c r="L10602" s="111"/>
      <c r="M10602" s="111"/>
      <c r="N10602" s="111"/>
      <c r="O10602" s="112"/>
      <c r="AF10602" s="109"/>
      <c r="AG10602" s="109"/>
      <c r="AH10602" s="109"/>
      <c r="AN10602" s="109"/>
      <c r="AO10602" s="109"/>
      <c r="AP10602" s="109"/>
      <c r="BF10602" s="305"/>
      <c r="BG10602" s="305"/>
      <c r="BJ10602" s="344"/>
      <c r="BK10602" s="344"/>
      <c r="BS10602" s="305"/>
      <c r="BT10602" s="305"/>
      <c r="BU10602" s="305"/>
      <c r="BV10602" s="305"/>
      <c r="BW10602" s="305"/>
      <c r="BX10602" s="305"/>
      <c r="BY10602" s="305"/>
      <c r="BZ10602" s="305"/>
      <c r="CA10602" s="305"/>
      <c r="CE10602" s="110"/>
    </row>
    <row r="10603" spans="9:83" s="108" customFormat="1" x14ac:dyDescent="0.25">
      <c r="I10603" s="111"/>
      <c r="J10603" s="111"/>
      <c r="K10603" s="111"/>
      <c r="L10603" s="111"/>
      <c r="M10603" s="111"/>
      <c r="N10603" s="111"/>
      <c r="O10603" s="112"/>
      <c r="AF10603" s="109"/>
      <c r="AG10603" s="109"/>
      <c r="AH10603" s="109"/>
      <c r="AN10603" s="109"/>
      <c r="AO10603" s="109"/>
      <c r="AP10603" s="109"/>
      <c r="BF10603" s="305"/>
      <c r="BG10603" s="305"/>
      <c r="BJ10603" s="344"/>
      <c r="BK10603" s="344"/>
      <c r="BS10603" s="305"/>
      <c r="BT10603" s="305"/>
      <c r="BU10603" s="305"/>
      <c r="BV10603" s="305"/>
      <c r="BW10603" s="305"/>
      <c r="BX10603" s="305"/>
      <c r="BY10603" s="305"/>
      <c r="BZ10603" s="305"/>
      <c r="CA10603" s="305"/>
      <c r="CE10603" s="110"/>
    </row>
    <row r="10604" spans="9:83" s="108" customFormat="1" x14ac:dyDescent="0.25">
      <c r="I10604" s="111"/>
      <c r="J10604" s="111"/>
      <c r="K10604" s="111"/>
      <c r="L10604" s="111"/>
      <c r="M10604" s="111"/>
      <c r="N10604" s="111"/>
      <c r="O10604" s="112"/>
      <c r="AF10604" s="109"/>
      <c r="AG10604" s="109"/>
      <c r="AH10604" s="109"/>
      <c r="AN10604" s="109"/>
      <c r="AO10604" s="109"/>
      <c r="AP10604" s="109"/>
      <c r="BF10604" s="305"/>
      <c r="BG10604" s="305"/>
      <c r="BJ10604" s="344"/>
      <c r="BK10604" s="344"/>
      <c r="BS10604" s="305"/>
      <c r="BT10604" s="305"/>
      <c r="BU10604" s="305"/>
      <c r="BV10604" s="305"/>
      <c r="BW10604" s="305"/>
      <c r="BX10604" s="305"/>
      <c r="BY10604" s="305"/>
      <c r="BZ10604" s="305"/>
      <c r="CA10604" s="305"/>
      <c r="CE10604" s="110"/>
    </row>
    <row r="10605" spans="9:83" s="108" customFormat="1" x14ac:dyDescent="0.25">
      <c r="I10605" s="111"/>
      <c r="J10605" s="111"/>
      <c r="K10605" s="111"/>
      <c r="L10605" s="111"/>
      <c r="M10605" s="111"/>
      <c r="N10605" s="111"/>
      <c r="O10605" s="112"/>
      <c r="AF10605" s="109"/>
      <c r="AG10605" s="109"/>
      <c r="AH10605" s="109"/>
      <c r="AN10605" s="109"/>
      <c r="AO10605" s="109"/>
      <c r="AP10605" s="109"/>
      <c r="BF10605" s="305"/>
      <c r="BG10605" s="305"/>
      <c r="BJ10605" s="344"/>
      <c r="BK10605" s="344"/>
      <c r="BS10605" s="305"/>
      <c r="BT10605" s="305"/>
      <c r="BU10605" s="305"/>
      <c r="BV10605" s="305"/>
      <c r="BW10605" s="305"/>
      <c r="BX10605" s="305"/>
      <c r="BY10605" s="305"/>
      <c r="BZ10605" s="305"/>
      <c r="CA10605" s="305"/>
      <c r="CE10605" s="110"/>
    </row>
    <row r="10606" spans="9:83" s="108" customFormat="1" x14ac:dyDescent="0.25">
      <c r="I10606" s="111"/>
      <c r="J10606" s="111"/>
      <c r="K10606" s="111"/>
      <c r="L10606" s="111"/>
      <c r="M10606" s="111"/>
      <c r="N10606" s="111"/>
      <c r="O10606" s="112"/>
      <c r="AF10606" s="109"/>
      <c r="AG10606" s="109"/>
      <c r="AH10606" s="109"/>
      <c r="AN10606" s="109"/>
      <c r="AO10606" s="109"/>
      <c r="AP10606" s="109"/>
      <c r="BF10606" s="305"/>
      <c r="BG10606" s="305"/>
      <c r="BJ10606" s="344"/>
      <c r="BK10606" s="344"/>
      <c r="BS10606" s="305"/>
      <c r="BT10606" s="305"/>
      <c r="BU10606" s="305"/>
      <c r="BV10606" s="305"/>
      <c r="BW10606" s="305"/>
      <c r="BX10606" s="305"/>
      <c r="BY10606" s="305"/>
      <c r="BZ10606" s="305"/>
      <c r="CA10606" s="305"/>
      <c r="CE10606" s="110"/>
    </row>
    <row r="10607" spans="9:83" s="108" customFormat="1" x14ac:dyDescent="0.25">
      <c r="I10607" s="111"/>
      <c r="J10607" s="111"/>
      <c r="K10607" s="111"/>
      <c r="L10607" s="111"/>
      <c r="M10607" s="111"/>
      <c r="N10607" s="111"/>
      <c r="O10607" s="112"/>
      <c r="AF10607" s="109"/>
      <c r="AG10607" s="109"/>
      <c r="AH10607" s="109"/>
      <c r="AN10607" s="109"/>
      <c r="AO10607" s="109"/>
      <c r="AP10607" s="109"/>
      <c r="BF10607" s="305"/>
      <c r="BG10607" s="305"/>
      <c r="BJ10607" s="344"/>
      <c r="BK10607" s="344"/>
      <c r="BS10607" s="305"/>
      <c r="BT10607" s="305"/>
      <c r="BU10607" s="305"/>
      <c r="BV10607" s="305"/>
      <c r="BW10607" s="305"/>
      <c r="BX10607" s="305"/>
      <c r="BY10607" s="305"/>
      <c r="BZ10607" s="305"/>
      <c r="CA10607" s="305"/>
      <c r="CE10607" s="110"/>
    </row>
    <row r="10608" spans="9:83" s="108" customFormat="1" x14ac:dyDescent="0.25">
      <c r="I10608" s="111"/>
      <c r="J10608" s="111"/>
      <c r="K10608" s="111"/>
      <c r="L10608" s="111"/>
      <c r="M10608" s="111"/>
      <c r="N10608" s="111"/>
      <c r="O10608" s="112"/>
      <c r="AF10608" s="109"/>
      <c r="AG10608" s="109"/>
      <c r="AH10608" s="109"/>
      <c r="AN10608" s="109"/>
      <c r="AO10608" s="109"/>
      <c r="AP10608" s="109"/>
      <c r="BF10608" s="305"/>
      <c r="BG10608" s="305"/>
      <c r="BJ10608" s="344"/>
      <c r="BK10608" s="344"/>
      <c r="BS10608" s="305"/>
      <c r="BT10608" s="305"/>
      <c r="BU10608" s="305"/>
      <c r="BV10608" s="305"/>
      <c r="BW10608" s="305"/>
      <c r="BX10608" s="305"/>
      <c r="BY10608" s="305"/>
      <c r="BZ10608" s="305"/>
      <c r="CA10608" s="305"/>
      <c r="CE10608" s="110"/>
    </row>
    <row r="10609" spans="9:83" s="108" customFormat="1" x14ac:dyDescent="0.25">
      <c r="I10609" s="111"/>
      <c r="J10609" s="111"/>
      <c r="K10609" s="111"/>
      <c r="L10609" s="111"/>
      <c r="M10609" s="111"/>
      <c r="N10609" s="111"/>
      <c r="O10609" s="112"/>
      <c r="AF10609" s="109"/>
      <c r="AG10609" s="109"/>
      <c r="AH10609" s="109"/>
      <c r="AN10609" s="109"/>
      <c r="AO10609" s="109"/>
      <c r="AP10609" s="109"/>
      <c r="BF10609" s="305"/>
      <c r="BG10609" s="305"/>
      <c r="BJ10609" s="344"/>
      <c r="BK10609" s="344"/>
      <c r="BS10609" s="305"/>
      <c r="BT10609" s="305"/>
      <c r="BU10609" s="305"/>
      <c r="BV10609" s="305"/>
      <c r="BW10609" s="305"/>
      <c r="BX10609" s="305"/>
      <c r="BY10609" s="305"/>
      <c r="BZ10609" s="305"/>
      <c r="CA10609" s="305"/>
      <c r="CE10609" s="110"/>
    </row>
    <row r="10610" spans="9:83" s="108" customFormat="1" x14ac:dyDescent="0.25">
      <c r="I10610" s="111"/>
      <c r="J10610" s="111"/>
      <c r="K10610" s="111"/>
      <c r="L10610" s="111"/>
      <c r="M10610" s="111"/>
      <c r="N10610" s="111"/>
      <c r="O10610" s="112"/>
      <c r="AF10610" s="109"/>
      <c r="AG10610" s="109"/>
      <c r="AH10610" s="109"/>
      <c r="AN10610" s="109"/>
      <c r="AO10610" s="109"/>
      <c r="AP10610" s="109"/>
      <c r="BF10610" s="305"/>
      <c r="BG10610" s="305"/>
      <c r="BJ10610" s="344"/>
      <c r="BK10610" s="344"/>
      <c r="BS10610" s="305"/>
      <c r="BT10610" s="305"/>
      <c r="BU10610" s="305"/>
      <c r="BV10610" s="305"/>
      <c r="BW10610" s="305"/>
      <c r="BX10610" s="305"/>
      <c r="BY10610" s="305"/>
      <c r="BZ10610" s="305"/>
      <c r="CA10610" s="305"/>
      <c r="CE10610" s="110"/>
    </row>
    <row r="10611" spans="9:83" s="108" customFormat="1" x14ac:dyDescent="0.25">
      <c r="I10611" s="111"/>
      <c r="J10611" s="111"/>
      <c r="K10611" s="111"/>
      <c r="L10611" s="111"/>
      <c r="M10611" s="111"/>
      <c r="N10611" s="111"/>
      <c r="O10611" s="112"/>
      <c r="AF10611" s="109"/>
      <c r="AG10611" s="109"/>
      <c r="AH10611" s="109"/>
      <c r="AN10611" s="109"/>
      <c r="AO10611" s="109"/>
      <c r="AP10611" s="109"/>
      <c r="BF10611" s="305"/>
      <c r="BG10611" s="305"/>
      <c r="BJ10611" s="344"/>
      <c r="BK10611" s="344"/>
      <c r="BS10611" s="305"/>
      <c r="BT10611" s="305"/>
      <c r="BU10611" s="305"/>
      <c r="BV10611" s="305"/>
      <c r="BW10611" s="305"/>
      <c r="BX10611" s="305"/>
      <c r="BY10611" s="305"/>
      <c r="BZ10611" s="305"/>
      <c r="CA10611" s="305"/>
      <c r="CE10611" s="110"/>
    </row>
    <row r="10612" spans="9:83" s="108" customFormat="1" x14ac:dyDescent="0.25">
      <c r="I10612" s="111"/>
      <c r="J10612" s="111"/>
      <c r="K10612" s="111"/>
      <c r="L10612" s="111"/>
      <c r="M10612" s="111"/>
      <c r="N10612" s="111"/>
      <c r="O10612" s="112"/>
      <c r="AF10612" s="109"/>
      <c r="AG10612" s="109"/>
      <c r="AH10612" s="109"/>
      <c r="AN10612" s="109"/>
      <c r="AO10612" s="109"/>
      <c r="AP10612" s="109"/>
      <c r="BF10612" s="305"/>
      <c r="BG10612" s="305"/>
      <c r="BJ10612" s="344"/>
      <c r="BK10612" s="344"/>
      <c r="BS10612" s="305"/>
      <c r="BT10612" s="305"/>
      <c r="BU10612" s="305"/>
      <c r="BV10612" s="305"/>
      <c r="BW10612" s="305"/>
      <c r="BX10612" s="305"/>
      <c r="BY10612" s="305"/>
      <c r="BZ10612" s="305"/>
      <c r="CA10612" s="305"/>
      <c r="CE10612" s="110"/>
    </row>
    <row r="10613" spans="9:83" s="108" customFormat="1" x14ac:dyDescent="0.25">
      <c r="I10613" s="111"/>
      <c r="J10613" s="111"/>
      <c r="K10613" s="111"/>
      <c r="L10613" s="111"/>
      <c r="M10613" s="111"/>
      <c r="N10613" s="111"/>
      <c r="O10613" s="112"/>
      <c r="AF10613" s="109"/>
      <c r="AG10613" s="109"/>
      <c r="AH10613" s="109"/>
      <c r="AN10613" s="109"/>
      <c r="AO10613" s="109"/>
      <c r="AP10613" s="109"/>
      <c r="BF10613" s="305"/>
      <c r="BG10613" s="305"/>
      <c r="BJ10613" s="344"/>
      <c r="BK10613" s="344"/>
      <c r="BS10613" s="305"/>
      <c r="BT10613" s="305"/>
      <c r="BU10613" s="305"/>
      <c r="BV10613" s="305"/>
      <c r="BW10613" s="305"/>
      <c r="BX10613" s="305"/>
      <c r="BY10613" s="305"/>
      <c r="BZ10613" s="305"/>
      <c r="CA10613" s="305"/>
      <c r="CE10613" s="110"/>
    </row>
    <row r="10614" spans="9:83" s="108" customFormat="1" x14ac:dyDescent="0.25">
      <c r="I10614" s="111"/>
      <c r="J10614" s="111"/>
      <c r="K10614" s="111"/>
      <c r="L10614" s="111"/>
      <c r="M10614" s="111"/>
      <c r="N10614" s="111"/>
      <c r="O10614" s="112"/>
      <c r="AF10614" s="109"/>
      <c r="AG10614" s="109"/>
      <c r="AH10614" s="109"/>
      <c r="AN10614" s="109"/>
      <c r="AO10614" s="109"/>
      <c r="AP10614" s="109"/>
      <c r="BF10614" s="305"/>
      <c r="BG10614" s="305"/>
      <c r="BJ10614" s="344"/>
      <c r="BK10614" s="344"/>
      <c r="BS10614" s="305"/>
      <c r="BT10614" s="305"/>
      <c r="BU10614" s="305"/>
      <c r="BV10614" s="305"/>
      <c r="BW10614" s="305"/>
      <c r="BX10614" s="305"/>
      <c r="BY10614" s="305"/>
      <c r="BZ10614" s="305"/>
      <c r="CA10614" s="305"/>
      <c r="CE10614" s="110"/>
    </row>
    <row r="10615" spans="9:83" s="108" customFormat="1" x14ac:dyDescent="0.25">
      <c r="I10615" s="111"/>
      <c r="J10615" s="111"/>
      <c r="K10615" s="111"/>
      <c r="L10615" s="111"/>
      <c r="M10615" s="111"/>
      <c r="N10615" s="111"/>
      <c r="O10615" s="112"/>
      <c r="AF10615" s="109"/>
      <c r="AG10615" s="109"/>
      <c r="AH10615" s="109"/>
      <c r="AN10615" s="109"/>
      <c r="AO10615" s="109"/>
      <c r="AP10615" s="109"/>
      <c r="BF10615" s="305"/>
      <c r="BG10615" s="305"/>
      <c r="BJ10615" s="344"/>
      <c r="BK10615" s="344"/>
      <c r="BS10615" s="305"/>
      <c r="BT10615" s="305"/>
      <c r="BU10615" s="305"/>
      <c r="BV10615" s="305"/>
      <c r="BW10615" s="305"/>
      <c r="BX10615" s="305"/>
      <c r="BY10615" s="305"/>
      <c r="BZ10615" s="305"/>
      <c r="CA10615" s="305"/>
      <c r="CE10615" s="110"/>
    </row>
    <row r="10616" spans="9:83" s="108" customFormat="1" x14ac:dyDescent="0.25">
      <c r="I10616" s="111"/>
      <c r="J10616" s="111"/>
      <c r="K10616" s="111"/>
      <c r="L10616" s="111"/>
      <c r="M10616" s="111"/>
      <c r="N10616" s="111"/>
      <c r="O10616" s="112"/>
      <c r="AF10616" s="109"/>
      <c r="AG10616" s="109"/>
      <c r="AH10616" s="109"/>
      <c r="AN10616" s="109"/>
      <c r="AO10616" s="109"/>
      <c r="AP10616" s="109"/>
      <c r="BF10616" s="305"/>
      <c r="BG10616" s="305"/>
      <c r="BJ10616" s="344"/>
      <c r="BK10616" s="344"/>
      <c r="BS10616" s="305"/>
      <c r="BT10616" s="305"/>
      <c r="BU10616" s="305"/>
      <c r="BV10616" s="305"/>
      <c r="BW10616" s="305"/>
      <c r="BX10616" s="305"/>
      <c r="BY10616" s="305"/>
      <c r="BZ10616" s="305"/>
      <c r="CA10616" s="305"/>
      <c r="CE10616" s="110"/>
    </row>
    <row r="10617" spans="9:83" s="108" customFormat="1" x14ac:dyDescent="0.25">
      <c r="I10617" s="111"/>
      <c r="J10617" s="111"/>
      <c r="K10617" s="111"/>
      <c r="L10617" s="111"/>
      <c r="M10617" s="111"/>
      <c r="N10617" s="111"/>
      <c r="O10617" s="112"/>
      <c r="AF10617" s="109"/>
      <c r="AG10617" s="109"/>
      <c r="AH10617" s="109"/>
      <c r="AN10617" s="109"/>
      <c r="AO10617" s="109"/>
      <c r="AP10617" s="109"/>
      <c r="BF10617" s="305"/>
      <c r="BG10617" s="305"/>
      <c r="BJ10617" s="344"/>
      <c r="BK10617" s="344"/>
      <c r="BS10617" s="305"/>
      <c r="BT10617" s="305"/>
      <c r="BU10617" s="305"/>
      <c r="BV10617" s="305"/>
      <c r="BW10617" s="305"/>
      <c r="BX10617" s="305"/>
      <c r="BY10617" s="305"/>
      <c r="BZ10617" s="305"/>
      <c r="CA10617" s="305"/>
      <c r="CE10617" s="110"/>
    </row>
    <row r="10618" spans="9:83" s="108" customFormat="1" x14ac:dyDescent="0.25">
      <c r="I10618" s="111"/>
      <c r="J10618" s="111"/>
      <c r="K10618" s="111"/>
      <c r="L10618" s="111"/>
      <c r="M10618" s="111"/>
      <c r="N10618" s="111"/>
      <c r="O10618" s="112"/>
      <c r="AF10618" s="109"/>
      <c r="AG10618" s="109"/>
      <c r="AH10618" s="109"/>
      <c r="AN10618" s="109"/>
      <c r="AO10618" s="109"/>
      <c r="AP10618" s="109"/>
      <c r="BF10618" s="305"/>
      <c r="BG10618" s="305"/>
      <c r="BJ10618" s="344"/>
      <c r="BK10618" s="344"/>
      <c r="BS10618" s="305"/>
      <c r="BT10618" s="305"/>
      <c r="BU10618" s="305"/>
      <c r="BV10618" s="305"/>
      <c r="BW10618" s="305"/>
      <c r="BX10618" s="305"/>
      <c r="BY10618" s="305"/>
      <c r="BZ10618" s="305"/>
      <c r="CA10618" s="305"/>
      <c r="CE10618" s="110"/>
    </row>
    <row r="10619" spans="9:83" s="108" customFormat="1" x14ac:dyDescent="0.25">
      <c r="I10619" s="111"/>
      <c r="J10619" s="111"/>
      <c r="K10619" s="111"/>
      <c r="L10619" s="111"/>
      <c r="M10619" s="111"/>
      <c r="N10619" s="111"/>
      <c r="O10619" s="112"/>
      <c r="AF10619" s="109"/>
      <c r="AG10619" s="109"/>
      <c r="AH10619" s="109"/>
      <c r="AN10619" s="109"/>
      <c r="AO10619" s="109"/>
      <c r="AP10619" s="109"/>
      <c r="BF10619" s="305"/>
      <c r="BG10619" s="305"/>
      <c r="BJ10619" s="344"/>
      <c r="BK10619" s="344"/>
      <c r="BS10619" s="305"/>
      <c r="BT10619" s="305"/>
      <c r="BU10619" s="305"/>
      <c r="BV10619" s="305"/>
      <c r="BW10619" s="305"/>
      <c r="BX10619" s="305"/>
      <c r="BY10619" s="305"/>
      <c r="BZ10619" s="305"/>
      <c r="CA10619" s="305"/>
      <c r="CE10619" s="110"/>
    </row>
    <row r="10620" spans="9:83" s="108" customFormat="1" x14ac:dyDescent="0.25">
      <c r="I10620" s="111"/>
      <c r="J10620" s="111"/>
      <c r="K10620" s="111"/>
      <c r="L10620" s="111"/>
      <c r="M10620" s="111"/>
      <c r="N10620" s="111"/>
      <c r="O10620" s="112"/>
      <c r="AF10620" s="109"/>
      <c r="AG10620" s="109"/>
      <c r="AH10620" s="109"/>
      <c r="AN10620" s="109"/>
      <c r="AO10620" s="109"/>
      <c r="AP10620" s="109"/>
      <c r="BF10620" s="305"/>
      <c r="BG10620" s="305"/>
      <c r="BJ10620" s="344"/>
      <c r="BK10620" s="344"/>
      <c r="BS10620" s="305"/>
      <c r="BT10620" s="305"/>
      <c r="BU10620" s="305"/>
      <c r="BV10620" s="305"/>
      <c r="BW10620" s="305"/>
      <c r="BX10620" s="305"/>
      <c r="BY10620" s="305"/>
      <c r="BZ10620" s="305"/>
      <c r="CA10620" s="305"/>
      <c r="CE10620" s="110"/>
    </row>
    <row r="10621" spans="9:83" s="108" customFormat="1" x14ac:dyDescent="0.25">
      <c r="I10621" s="111"/>
      <c r="J10621" s="111"/>
      <c r="K10621" s="111"/>
      <c r="L10621" s="111"/>
      <c r="M10621" s="111"/>
      <c r="N10621" s="111"/>
      <c r="O10621" s="112"/>
      <c r="AF10621" s="109"/>
      <c r="AG10621" s="109"/>
      <c r="AH10621" s="109"/>
      <c r="AN10621" s="109"/>
      <c r="AO10621" s="109"/>
      <c r="AP10621" s="109"/>
      <c r="BF10621" s="305"/>
      <c r="BG10621" s="305"/>
      <c r="BJ10621" s="344"/>
      <c r="BK10621" s="344"/>
      <c r="BS10621" s="305"/>
      <c r="BT10621" s="305"/>
      <c r="BU10621" s="305"/>
      <c r="BV10621" s="305"/>
      <c r="BW10621" s="305"/>
      <c r="BX10621" s="305"/>
      <c r="BY10621" s="305"/>
      <c r="BZ10621" s="305"/>
      <c r="CA10621" s="305"/>
      <c r="CE10621" s="110"/>
    </row>
    <row r="10622" spans="9:83" s="108" customFormat="1" x14ac:dyDescent="0.25">
      <c r="I10622" s="111"/>
      <c r="J10622" s="111"/>
      <c r="K10622" s="111"/>
      <c r="L10622" s="111"/>
      <c r="M10622" s="111"/>
      <c r="N10622" s="111"/>
      <c r="O10622" s="112"/>
      <c r="AF10622" s="109"/>
      <c r="AG10622" s="109"/>
      <c r="AH10622" s="109"/>
      <c r="AN10622" s="109"/>
      <c r="AO10622" s="109"/>
      <c r="AP10622" s="109"/>
      <c r="BF10622" s="305"/>
      <c r="BG10622" s="305"/>
      <c r="BJ10622" s="344"/>
      <c r="BK10622" s="344"/>
      <c r="BS10622" s="305"/>
      <c r="BT10622" s="305"/>
      <c r="BU10622" s="305"/>
      <c r="BV10622" s="305"/>
      <c r="BW10622" s="305"/>
      <c r="BX10622" s="305"/>
      <c r="BY10622" s="305"/>
      <c r="BZ10622" s="305"/>
      <c r="CA10622" s="305"/>
      <c r="CE10622" s="110"/>
    </row>
    <row r="10623" spans="9:83" s="108" customFormat="1" x14ac:dyDescent="0.25">
      <c r="I10623" s="111"/>
      <c r="J10623" s="111"/>
      <c r="K10623" s="111"/>
      <c r="L10623" s="111"/>
      <c r="M10623" s="111"/>
      <c r="N10623" s="111"/>
      <c r="O10623" s="112"/>
      <c r="AF10623" s="109"/>
      <c r="AG10623" s="109"/>
      <c r="AH10623" s="109"/>
      <c r="AN10623" s="109"/>
      <c r="AO10623" s="109"/>
      <c r="AP10623" s="109"/>
      <c r="BF10623" s="305"/>
      <c r="BG10623" s="305"/>
      <c r="BJ10623" s="344"/>
      <c r="BK10623" s="344"/>
      <c r="BS10623" s="305"/>
      <c r="BT10623" s="305"/>
      <c r="BU10623" s="305"/>
      <c r="BV10623" s="305"/>
      <c r="BW10623" s="305"/>
      <c r="BX10623" s="305"/>
      <c r="BY10623" s="305"/>
      <c r="BZ10623" s="305"/>
      <c r="CA10623" s="305"/>
      <c r="CE10623" s="110"/>
    </row>
    <row r="10624" spans="9:83" s="108" customFormat="1" x14ac:dyDescent="0.25">
      <c r="I10624" s="111"/>
      <c r="J10624" s="111"/>
      <c r="K10624" s="111"/>
      <c r="L10624" s="111"/>
      <c r="M10624" s="111"/>
      <c r="N10624" s="111"/>
      <c r="O10624" s="112"/>
      <c r="AF10624" s="109"/>
      <c r="AG10624" s="109"/>
      <c r="AH10624" s="109"/>
      <c r="AN10624" s="109"/>
      <c r="AO10624" s="109"/>
      <c r="AP10624" s="109"/>
      <c r="BF10624" s="305"/>
      <c r="BG10624" s="305"/>
      <c r="BJ10624" s="344"/>
      <c r="BK10624" s="344"/>
      <c r="BS10624" s="305"/>
      <c r="BT10624" s="305"/>
      <c r="BU10624" s="305"/>
      <c r="BV10624" s="305"/>
      <c r="BW10624" s="305"/>
      <c r="BX10624" s="305"/>
      <c r="BY10624" s="305"/>
      <c r="BZ10624" s="305"/>
      <c r="CA10624" s="305"/>
      <c r="CE10624" s="110"/>
    </row>
    <row r="10625" spans="9:83" s="108" customFormat="1" x14ac:dyDescent="0.25">
      <c r="I10625" s="111"/>
      <c r="J10625" s="111"/>
      <c r="K10625" s="111"/>
      <c r="L10625" s="111"/>
      <c r="M10625" s="111"/>
      <c r="N10625" s="111"/>
      <c r="O10625" s="112"/>
      <c r="AF10625" s="109"/>
      <c r="AG10625" s="109"/>
      <c r="AH10625" s="109"/>
      <c r="AN10625" s="109"/>
      <c r="AO10625" s="109"/>
      <c r="AP10625" s="109"/>
      <c r="BF10625" s="305"/>
      <c r="BG10625" s="305"/>
      <c r="BJ10625" s="344"/>
      <c r="BK10625" s="344"/>
      <c r="BS10625" s="305"/>
      <c r="BT10625" s="305"/>
      <c r="BU10625" s="305"/>
      <c r="BV10625" s="305"/>
      <c r="BW10625" s="305"/>
      <c r="BX10625" s="305"/>
      <c r="BY10625" s="305"/>
      <c r="BZ10625" s="305"/>
      <c r="CA10625" s="305"/>
      <c r="CE10625" s="110"/>
    </row>
    <row r="10626" spans="9:83" s="108" customFormat="1" x14ac:dyDescent="0.25">
      <c r="I10626" s="111"/>
      <c r="J10626" s="111"/>
      <c r="K10626" s="111"/>
      <c r="L10626" s="111"/>
      <c r="M10626" s="111"/>
      <c r="N10626" s="111"/>
      <c r="O10626" s="112"/>
      <c r="AF10626" s="109"/>
      <c r="AG10626" s="109"/>
      <c r="AH10626" s="109"/>
      <c r="AN10626" s="109"/>
      <c r="AO10626" s="109"/>
      <c r="AP10626" s="109"/>
      <c r="BF10626" s="305"/>
      <c r="BG10626" s="305"/>
      <c r="BJ10626" s="344"/>
      <c r="BK10626" s="344"/>
      <c r="BS10626" s="305"/>
      <c r="BT10626" s="305"/>
      <c r="BU10626" s="305"/>
      <c r="BV10626" s="305"/>
      <c r="BW10626" s="305"/>
      <c r="BX10626" s="305"/>
      <c r="BY10626" s="305"/>
      <c r="BZ10626" s="305"/>
      <c r="CA10626" s="305"/>
      <c r="CE10626" s="110"/>
    </row>
    <row r="10627" spans="9:83" s="108" customFormat="1" x14ac:dyDescent="0.25">
      <c r="I10627" s="111"/>
      <c r="J10627" s="111"/>
      <c r="K10627" s="111"/>
      <c r="L10627" s="111"/>
      <c r="M10627" s="111"/>
      <c r="N10627" s="111"/>
      <c r="O10627" s="112"/>
      <c r="AF10627" s="109"/>
      <c r="AG10627" s="109"/>
      <c r="AH10627" s="109"/>
      <c r="AN10627" s="109"/>
      <c r="AO10627" s="109"/>
      <c r="AP10627" s="109"/>
      <c r="BF10627" s="305"/>
      <c r="BG10627" s="305"/>
      <c r="BJ10627" s="344"/>
      <c r="BK10627" s="344"/>
      <c r="BS10627" s="305"/>
      <c r="BT10627" s="305"/>
      <c r="BU10627" s="305"/>
      <c r="BV10627" s="305"/>
      <c r="BW10627" s="305"/>
      <c r="BX10627" s="305"/>
      <c r="BY10627" s="305"/>
      <c r="BZ10627" s="305"/>
      <c r="CA10627" s="305"/>
      <c r="CE10627" s="110"/>
    </row>
    <row r="10628" spans="9:83" s="108" customFormat="1" x14ac:dyDescent="0.25">
      <c r="I10628" s="111"/>
      <c r="J10628" s="111"/>
      <c r="K10628" s="111"/>
      <c r="L10628" s="111"/>
      <c r="M10628" s="111"/>
      <c r="N10628" s="111"/>
      <c r="O10628" s="112"/>
      <c r="AF10628" s="109"/>
      <c r="AG10628" s="109"/>
      <c r="AH10628" s="109"/>
      <c r="AN10628" s="109"/>
      <c r="AO10628" s="109"/>
      <c r="AP10628" s="109"/>
      <c r="BF10628" s="305"/>
      <c r="BG10628" s="305"/>
      <c r="BJ10628" s="344"/>
      <c r="BK10628" s="344"/>
      <c r="BS10628" s="305"/>
      <c r="BT10628" s="305"/>
      <c r="BU10628" s="305"/>
      <c r="BV10628" s="305"/>
      <c r="BW10628" s="305"/>
      <c r="BX10628" s="305"/>
      <c r="BY10628" s="305"/>
      <c r="BZ10628" s="305"/>
      <c r="CA10628" s="305"/>
      <c r="CE10628" s="110"/>
    </row>
    <row r="10629" spans="9:83" s="108" customFormat="1" x14ac:dyDescent="0.25">
      <c r="I10629" s="111"/>
      <c r="J10629" s="111"/>
      <c r="K10629" s="111"/>
      <c r="L10629" s="111"/>
      <c r="M10629" s="111"/>
      <c r="N10629" s="111"/>
      <c r="O10629" s="112"/>
      <c r="AF10629" s="109"/>
      <c r="AG10629" s="109"/>
      <c r="AH10629" s="109"/>
      <c r="AN10629" s="109"/>
      <c r="AO10629" s="109"/>
      <c r="AP10629" s="109"/>
      <c r="BF10629" s="305"/>
      <c r="BG10629" s="305"/>
      <c r="BJ10629" s="344"/>
      <c r="BK10629" s="344"/>
      <c r="BS10629" s="305"/>
      <c r="BT10629" s="305"/>
      <c r="BU10629" s="305"/>
      <c r="BV10629" s="305"/>
      <c r="BW10629" s="305"/>
      <c r="BX10629" s="305"/>
      <c r="BY10629" s="305"/>
      <c r="BZ10629" s="305"/>
      <c r="CA10629" s="305"/>
      <c r="CE10629" s="110"/>
    </row>
    <row r="10630" spans="9:83" s="108" customFormat="1" x14ac:dyDescent="0.25">
      <c r="I10630" s="111"/>
      <c r="J10630" s="111"/>
      <c r="K10630" s="111"/>
      <c r="L10630" s="111"/>
      <c r="M10630" s="111"/>
      <c r="N10630" s="111"/>
      <c r="O10630" s="112"/>
      <c r="AF10630" s="109"/>
      <c r="AG10630" s="109"/>
      <c r="AH10630" s="109"/>
      <c r="AN10630" s="109"/>
      <c r="AO10630" s="109"/>
      <c r="AP10630" s="109"/>
      <c r="BF10630" s="305"/>
      <c r="BG10630" s="305"/>
      <c r="BJ10630" s="344"/>
      <c r="BK10630" s="344"/>
      <c r="BS10630" s="305"/>
      <c r="BT10630" s="305"/>
      <c r="BU10630" s="305"/>
      <c r="BV10630" s="305"/>
      <c r="BW10630" s="305"/>
      <c r="BX10630" s="305"/>
      <c r="BY10630" s="305"/>
      <c r="BZ10630" s="305"/>
      <c r="CA10630" s="305"/>
      <c r="CE10630" s="110"/>
    </row>
    <row r="10631" spans="9:83" s="108" customFormat="1" x14ac:dyDescent="0.25">
      <c r="I10631" s="111"/>
      <c r="J10631" s="111"/>
      <c r="K10631" s="111"/>
      <c r="L10631" s="111"/>
      <c r="M10631" s="111"/>
      <c r="N10631" s="111"/>
      <c r="O10631" s="112"/>
      <c r="AF10631" s="109"/>
      <c r="AG10631" s="109"/>
      <c r="AH10631" s="109"/>
      <c r="AN10631" s="109"/>
      <c r="AO10631" s="109"/>
      <c r="AP10631" s="109"/>
      <c r="BF10631" s="305"/>
      <c r="BG10631" s="305"/>
      <c r="BJ10631" s="344"/>
      <c r="BK10631" s="344"/>
      <c r="BS10631" s="305"/>
      <c r="BT10631" s="305"/>
      <c r="BU10631" s="305"/>
      <c r="BV10631" s="305"/>
      <c r="BW10631" s="305"/>
      <c r="BX10631" s="305"/>
      <c r="BY10631" s="305"/>
      <c r="BZ10631" s="305"/>
      <c r="CA10631" s="305"/>
      <c r="CE10631" s="110"/>
    </row>
    <row r="10632" spans="9:83" s="108" customFormat="1" x14ac:dyDescent="0.25">
      <c r="I10632" s="111"/>
      <c r="J10632" s="111"/>
      <c r="K10632" s="111"/>
      <c r="L10632" s="111"/>
      <c r="M10632" s="111"/>
      <c r="N10632" s="111"/>
      <c r="O10632" s="112"/>
      <c r="AF10632" s="109"/>
      <c r="AG10632" s="109"/>
      <c r="AH10632" s="109"/>
      <c r="AN10632" s="109"/>
      <c r="AO10632" s="109"/>
      <c r="AP10632" s="109"/>
      <c r="BF10632" s="305"/>
      <c r="BG10632" s="305"/>
      <c r="BJ10632" s="344"/>
      <c r="BK10632" s="344"/>
      <c r="BS10632" s="305"/>
      <c r="BT10632" s="305"/>
      <c r="BU10632" s="305"/>
      <c r="BV10632" s="305"/>
      <c r="BW10632" s="305"/>
      <c r="BX10632" s="305"/>
      <c r="BY10632" s="305"/>
      <c r="BZ10632" s="305"/>
      <c r="CA10632" s="305"/>
      <c r="CE10632" s="110"/>
    </row>
    <row r="10633" spans="9:83" s="108" customFormat="1" x14ac:dyDescent="0.25">
      <c r="I10633" s="111"/>
      <c r="J10633" s="111"/>
      <c r="K10633" s="111"/>
      <c r="L10633" s="111"/>
      <c r="M10633" s="111"/>
      <c r="N10633" s="111"/>
      <c r="O10633" s="112"/>
      <c r="AF10633" s="109"/>
      <c r="AG10633" s="109"/>
      <c r="AH10633" s="109"/>
      <c r="AN10633" s="109"/>
      <c r="AO10633" s="109"/>
      <c r="AP10633" s="109"/>
      <c r="BF10633" s="305"/>
      <c r="BG10633" s="305"/>
      <c r="BJ10633" s="344"/>
      <c r="BK10633" s="344"/>
      <c r="BS10633" s="305"/>
      <c r="BT10633" s="305"/>
      <c r="BU10633" s="305"/>
      <c r="BV10633" s="305"/>
      <c r="BW10633" s="305"/>
      <c r="BX10633" s="305"/>
      <c r="BY10633" s="305"/>
      <c r="BZ10633" s="305"/>
      <c r="CA10633" s="305"/>
      <c r="CE10633" s="110"/>
    </row>
    <row r="10634" spans="9:83" s="108" customFormat="1" x14ac:dyDescent="0.25">
      <c r="I10634" s="111"/>
      <c r="J10634" s="111"/>
      <c r="K10634" s="111"/>
      <c r="L10634" s="111"/>
      <c r="M10634" s="111"/>
      <c r="N10634" s="111"/>
      <c r="O10634" s="112"/>
      <c r="AF10634" s="109"/>
      <c r="AG10634" s="109"/>
      <c r="AH10634" s="109"/>
      <c r="AN10634" s="109"/>
      <c r="AO10634" s="109"/>
      <c r="AP10634" s="109"/>
      <c r="BF10634" s="305"/>
      <c r="BG10634" s="305"/>
      <c r="BJ10634" s="344"/>
      <c r="BK10634" s="344"/>
      <c r="BS10634" s="305"/>
      <c r="BT10634" s="305"/>
      <c r="BU10634" s="305"/>
      <c r="BV10634" s="305"/>
      <c r="BW10634" s="305"/>
      <c r="BX10634" s="305"/>
      <c r="BY10634" s="305"/>
      <c r="BZ10634" s="305"/>
      <c r="CA10634" s="305"/>
      <c r="CE10634" s="110"/>
    </row>
    <row r="10635" spans="9:83" s="108" customFormat="1" x14ac:dyDescent="0.25">
      <c r="I10635" s="111"/>
      <c r="J10635" s="111"/>
      <c r="K10635" s="111"/>
      <c r="L10635" s="111"/>
      <c r="M10635" s="111"/>
      <c r="N10635" s="111"/>
      <c r="O10635" s="112"/>
      <c r="AF10635" s="109"/>
      <c r="AG10635" s="109"/>
      <c r="AH10635" s="109"/>
      <c r="AN10635" s="109"/>
      <c r="AO10635" s="109"/>
      <c r="AP10635" s="109"/>
      <c r="BF10635" s="305"/>
      <c r="BG10635" s="305"/>
      <c r="BJ10635" s="344"/>
      <c r="BK10635" s="344"/>
      <c r="BS10635" s="305"/>
      <c r="BT10635" s="305"/>
      <c r="BU10635" s="305"/>
      <c r="BV10635" s="305"/>
      <c r="BW10635" s="305"/>
      <c r="BX10635" s="305"/>
      <c r="BY10635" s="305"/>
      <c r="BZ10635" s="305"/>
      <c r="CA10635" s="305"/>
      <c r="CE10635" s="110"/>
    </row>
    <row r="10636" spans="9:83" s="108" customFormat="1" x14ac:dyDescent="0.25">
      <c r="I10636" s="111"/>
      <c r="J10636" s="111"/>
      <c r="K10636" s="111"/>
      <c r="L10636" s="111"/>
      <c r="M10636" s="111"/>
      <c r="N10636" s="111"/>
      <c r="O10636" s="112"/>
      <c r="AF10636" s="109"/>
      <c r="AG10636" s="109"/>
      <c r="AH10636" s="109"/>
      <c r="AN10636" s="109"/>
      <c r="AO10636" s="109"/>
      <c r="AP10636" s="109"/>
      <c r="BF10636" s="305"/>
      <c r="BG10636" s="305"/>
      <c r="BJ10636" s="344"/>
      <c r="BK10636" s="344"/>
      <c r="BS10636" s="305"/>
      <c r="BT10636" s="305"/>
      <c r="BU10636" s="305"/>
      <c r="BV10636" s="305"/>
      <c r="BW10636" s="305"/>
      <c r="BX10636" s="305"/>
      <c r="BY10636" s="305"/>
      <c r="BZ10636" s="305"/>
      <c r="CA10636" s="305"/>
      <c r="CE10636" s="110"/>
    </row>
    <row r="10637" spans="9:83" s="108" customFormat="1" x14ac:dyDescent="0.25">
      <c r="I10637" s="111"/>
      <c r="J10637" s="111"/>
      <c r="K10637" s="111"/>
      <c r="L10637" s="111"/>
      <c r="M10637" s="111"/>
      <c r="N10637" s="111"/>
      <c r="O10637" s="112"/>
      <c r="AF10637" s="109"/>
      <c r="AG10637" s="109"/>
      <c r="AH10637" s="109"/>
      <c r="AN10637" s="109"/>
      <c r="AO10637" s="109"/>
      <c r="AP10637" s="109"/>
      <c r="BF10637" s="305"/>
      <c r="BG10637" s="305"/>
      <c r="BJ10637" s="344"/>
      <c r="BK10637" s="344"/>
      <c r="BS10637" s="305"/>
      <c r="BT10637" s="305"/>
      <c r="BU10637" s="305"/>
      <c r="BV10637" s="305"/>
      <c r="BW10637" s="305"/>
      <c r="BX10637" s="305"/>
      <c r="BY10637" s="305"/>
      <c r="BZ10637" s="305"/>
      <c r="CA10637" s="305"/>
      <c r="CE10637" s="110"/>
    </row>
    <row r="10638" spans="9:83" s="108" customFormat="1" x14ac:dyDescent="0.25">
      <c r="I10638" s="111"/>
      <c r="J10638" s="111"/>
      <c r="K10638" s="111"/>
      <c r="L10638" s="111"/>
      <c r="M10638" s="111"/>
      <c r="N10638" s="111"/>
      <c r="O10638" s="112"/>
      <c r="AF10638" s="109"/>
      <c r="AG10638" s="109"/>
      <c r="AH10638" s="109"/>
      <c r="AN10638" s="109"/>
      <c r="AO10638" s="109"/>
      <c r="AP10638" s="109"/>
      <c r="BF10638" s="305"/>
      <c r="BG10638" s="305"/>
      <c r="BJ10638" s="344"/>
      <c r="BK10638" s="344"/>
      <c r="BS10638" s="305"/>
      <c r="BT10638" s="305"/>
      <c r="BU10638" s="305"/>
      <c r="BV10638" s="305"/>
      <c r="BW10638" s="305"/>
      <c r="BX10638" s="305"/>
      <c r="BY10638" s="305"/>
      <c r="BZ10638" s="305"/>
      <c r="CA10638" s="305"/>
      <c r="CE10638" s="110"/>
    </row>
    <row r="10639" spans="9:83" s="108" customFormat="1" x14ac:dyDescent="0.25">
      <c r="I10639" s="111"/>
      <c r="J10639" s="111"/>
      <c r="K10639" s="111"/>
      <c r="L10639" s="111"/>
      <c r="M10639" s="111"/>
      <c r="N10639" s="111"/>
      <c r="O10639" s="112"/>
      <c r="AF10639" s="109"/>
      <c r="AG10639" s="109"/>
      <c r="AH10639" s="109"/>
      <c r="AN10639" s="109"/>
      <c r="AO10639" s="109"/>
      <c r="AP10639" s="109"/>
      <c r="BF10639" s="305"/>
      <c r="BG10639" s="305"/>
      <c r="BJ10639" s="344"/>
      <c r="BK10639" s="344"/>
      <c r="BS10639" s="305"/>
      <c r="BT10639" s="305"/>
      <c r="BU10639" s="305"/>
      <c r="BV10639" s="305"/>
      <c r="BW10639" s="305"/>
      <c r="BX10639" s="305"/>
      <c r="BY10639" s="305"/>
      <c r="BZ10639" s="305"/>
      <c r="CA10639" s="305"/>
      <c r="CE10639" s="110"/>
    </row>
    <row r="10640" spans="9:83" s="108" customFormat="1" x14ac:dyDescent="0.25">
      <c r="I10640" s="111"/>
      <c r="J10640" s="111"/>
      <c r="K10640" s="111"/>
      <c r="L10640" s="111"/>
      <c r="M10640" s="111"/>
      <c r="N10640" s="111"/>
      <c r="O10640" s="112"/>
      <c r="AF10640" s="109"/>
      <c r="AG10640" s="109"/>
      <c r="AH10640" s="109"/>
      <c r="AN10640" s="109"/>
      <c r="AO10640" s="109"/>
      <c r="AP10640" s="109"/>
      <c r="BF10640" s="305"/>
      <c r="BG10640" s="305"/>
      <c r="BJ10640" s="344"/>
      <c r="BK10640" s="344"/>
      <c r="BS10640" s="305"/>
      <c r="BT10640" s="305"/>
      <c r="BU10640" s="305"/>
      <c r="BV10640" s="305"/>
      <c r="BW10640" s="305"/>
      <c r="BX10640" s="305"/>
      <c r="BY10640" s="305"/>
      <c r="BZ10640" s="305"/>
      <c r="CA10640" s="305"/>
      <c r="CE10640" s="110"/>
    </row>
    <row r="10641" spans="9:83" s="108" customFormat="1" x14ac:dyDescent="0.25">
      <c r="I10641" s="111"/>
      <c r="J10641" s="111"/>
      <c r="K10641" s="111"/>
      <c r="L10641" s="111"/>
      <c r="M10641" s="111"/>
      <c r="N10641" s="111"/>
      <c r="O10641" s="112"/>
      <c r="AF10641" s="109"/>
      <c r="AG10641" s="109"/>
      <c r="AH10641" s="109"/>
      <c r="AN10641" s="109"/>
      <c r="AO10641" s="109"/>
      <c r="AP10641" s="109"/>
      <c r="BF10641" s="305"/>
      <c r="BG10641" s="305"/>
      <c r="BJ10641" s="344"/>
      <c r="BK10641" s="344"/>
      <c r="BS10641" s="305"/>
      <c r="BT10641" s="305"/>
      <c r="BU10641" s="305"/>
      <c r="BV10641" s="305"/>
      <c r="BW10641" s="305"/>
      <c r="BX10641" s="305"/>
      <c r="BY10641" s="305"/>
      <c r="BZ10641" s="305"/>
      <c r="CA10641" s="305"/>
      <c r="CE10641" s="110"/>
    </row>
    <row r="10642" spans="9:83" s="108" customFormat="1" x14ac:dyDescent="0.25">
      <c r="I10642" s="111"/>
      <c r="J10642" s="111"/>
      <c r="K10642" s="111"/>
      <c r="L10642" s="111"/>
      <c r="M10642" s="111"/>
      <c r="N10642" s="111"/>
      <c r="O10642" s="112"/>
      <c r="AF10642" s="109"/>
      <c r="AG10642" s="109"/>
      <c r="AH10642" s="109"/>
      <c r="AN10642" s="109"/>
      <c r="AO10642" s="109"/>
      <c r="AP10642" s="109"/>
      <c r="BF10642" s="305"/>
      <c r="BG10642" s="305"/>
      <c r="BJ10642" s="344"/>
      <c r="BK10642" s="344"/>
      <c r="BS10642" s="305"/>
      <c r="BT10642" s="305"/>
      <c r="BU10642" s="305"/>
      <c r="BV10642" s="305"/>
      <c r="BW10642" s="305"/>
      <c r="BX10642" s="305"/>
      <c r="BY10642" s="305"/>
      <c r="BZ10642" s="305"/>
      <c r="CA10642" s="305"/>
      <c r="CE10642" s="110"/>
    </row>
    <row r="10643" spans="9:83" s="108" customFormat="1" x14ac:dyDescent="0.25">
      <c r="I10643" s="111"/>
      <c r="J10643" s="111"/>
      <c r="K10643" s="111"/>
      <c r="L10643" s="111"/>
      <c r="M10643" s="111"/>
      <c r="N10643" s="111"/>
      <c r="O10643" s="112"/>
      <c r="AF10643" s="109"/>
      <c r="AG10643" s="109"/>
      <c r="AH10643" s="109"/>
      <c r="AN10643" s="109"/>
      <c r="AO10643" s="109"/>
      <c r="AP10643" s="109"/>
      <c r="BF10643" s="305"/>
      <c r="BG10643" s="305"/>
      <c r="BJ10643" s="344"/>
      <c r="BK10643" s="344"/>
      <c r="BS10643" s="305"/>
      <c r="BT10643" s="305"/>
      <c r="BU10643" s="305"/>
      <c r="BV10643" s="305"/>
      <c r="BW10643" s="305"/>
      <c r="BX10643" s="305"/>
      <c r="BY10643" s="305"/>
      <c r="BZ10643" s="305"/>
      <c r="CA10643" s="305"/>
      <c r="CE10643" s="110"/>
    </row>
    <row r="10644" spans="9:83" s="108" customFormat="1" x14ac:dyDescent="0.25">
      <c r="I10644" s="111"/>
      <c r="J10644" s="111"/>
      <c r="K10644" s="111"/>
      <c r="L10644" s="111"/>
      <c r="M10644" s="111"/>
      <c r="N10644" s="111"/>
      <c r="O10644" s="112"/>
      <c r="AF10644" s="109"/>
      <c r="AG10644" s="109"/>
      <c r="AH10644" s="109"/>
      <c r="AN10644" s="109"/>
      <c r="AO10644" s="109"/>
      <c r="AP10644" s="109"/>
      <c r="BF10644" s="305"/>
      <c r="BG10644" s="305"/>
      <c r="BJ10644" s="344"/>
      <c r="BK10644" s="344"/>
      <c r="BS10644" s="305"/>
      <c r="BT10644" s="305"/>
      <c r="BU10644" s="305"/>
      <c r="BV10644" s="305"/>
      <c r="BW10644" s="305"/>
      <c r="BX10644" s="305"/>
      <c r="BY10644" s="305"/>
      <c r="BZ10644" s="305"/>
      <c r="CA10644" s="305"/>
      <c r="CE10644" s="110"/>
    </row>
    <row r="10645" spans="9:83" s="108" customFormat="1" x14ac:dyDescent="0.25">
      <c r="I10645" s="111"/>
      <c r="J10645" s="111"/>
      <c r="K10645" s="111"/>
      <c r="L10645" s="111"/>
      <c r="M10645" s="111"/>
      <c r="N10645" s="111"/>
      <c r="O10645" s="112"/>
      <c r="AF10645" s="109"/>
      <c r="AG10645" s="109"/>
      <c r="AH10645" s="109"/>
      <c r="AN10645" s="109"/>
      <c r="AO10645" s="109"/>
      <c r="AP10645" s="109"/>
      <c r="BF10645" s="305"/>
      <c r="BG10645" s="305"/>
      <c r="BJ10645" s="344"/>
      <c r="BK10645" s="344"/>
      <c r="BS10645" s="305"/>
      <c r="BT10645" s="305"/>
      <c r="BU10645" s="305"/>
      <c r="BV10645" s="305"/>
      <c r="BW10645" s="305"/>
      <c r="BX10645" s="305"/>
      <c r="BY10645" s="305"/>
      <c r="BZ10645" s="305"/>
      <c r="CA10645" s="305"/>
      <c r="CE10645" s="110"/>
    </row>
    <row r="10646" spans="9:83" s="108" customFormat="1" x14ac:dyDescent="0.25">
      <c r="I10646" s="111"/>
      <c r="J10646" s="111"/>
      <c r="K10646" s="111"/>
      <c r="L10646" s="111"/>
      <c r="M10646" s="111"/>
      <c r="N10646" s="111"/>
      <c r="O10646" s="112"/>
      <c r="AF10646" s="109"/>
      <c r="AG10646" s="109"/>
      <c r="AH10646" s="109"/>
      <c r="AN10646" s="109"/>
      <c r="AO10646" s="109"/>
      <c r="AP10646" s="109"/>
      <c r="BF10646" s="305"/>
      <c r="BG10646" s="305"/>
      <c r="BJ10646" s="344"/>
      <c r="BK10646" s="344"/>
      <c r="BS10646" s="305"/>
      <c r="BT10646" s="305"/>
      <c r="BU10646" s="305"/>
      <c r="BV10646" s="305"/>
      <c r="BW10646" s="305"/>
      <c r="BX10646" s="305"/>
      <c r="BY10646" s="305"/>
      <c r="BZ10646" s="305"/>
      <c r="CA10646" s="305"/>
      <c r="CE10646" s="110"/>
    </row>
    <row r="10647" spans="9:83" s="108" customFormat="1" x14ac:dyDescent="0.25">
      <c r="I10647" s="111"/>
      <c r="J10647" s="111"/>
      <c r="K10647" s="111"/>
      <c r="L10647" s="111"/>
      <c r="M10647" s="111"/>
      <c r="N10647" s="111"/>
      <c r="O10647" s="112"/>
      <c r="AF10647" s="109"/>
      <c r="AG10647" s="109"/>
      <c r="AH10647" s="109"/>
      <c r="AN10647" s="109"/>
      <c r="AO10647" s="109"/>
      <c r="AP10647" s="109"/>
      <c r="BF10647" s="305"/>
      <c r="BG10647" s="305"/>
      <c r="BJ10647" s="344"/>
      <c r="BK10647" s="344"/>
      <c r="BS10647" s="305"/>
      <c r="BT10647" s="305"/>
      <c r="BU10647" s="305"/>
      <c r="BV10647" s="305"/>
      <c r="BW10647" s="305"/>
      <c r="BX10647" s="305"/>
      <c r="BY10647" s="305"/>
      <c r="BZ10647" s="305"/>
      <c r="CA10647" s="305"/>
      <c r="CE10647" s="110"/>
    </row>
    <row r="10648" spans="9:83" s="108" customFormat="1" x14ac:dyDescent="0.25">
      <c r="I10648" s="111"/>
      <c r="J10648" s="111"/>
      <c r="K10648" s="111"/>
      <c r="L10648" s="111"/>
      <c r="M10648" s="111"/>
      <c r="N10648" s="111"/>
      <c r="O10648" s="112"/>
      <c r="AF10648" s="109"/>
      <c r="AG10648" s="109"/>
      <c r="AH10648" s="109"/>
      <c r="AN10648" s="109"/>
      <c r="AO10648" s="109"/>
      <c r="AP10648" s="109"/>
      <c r="BF10648" s="305"/>
      <c r="BG10648" s="305"/>
      <c r="BJ10648" s="344"/>
      <c r="BK10648" s="344"/>
      <c r="BS10648" s="305"/>
      <c r="BT10648" s="305"/>
      <c r="BU10648" s="305"/>
      <c r="BV10648" s="305"/>
      <c r="BW10648" s="305"/>
      <c r="BX10648" s="305"/>
      <c r="BY10648" s="305"/>
      <c r="BZ10648" s="305"/>
      <c r="CA10648" s="305"/>
      <c r="CE10648" s="110"/>
    </row>
    <row r="10649" spans="9:83" s="108" customFormat="1" x14ac:dyDescent="0.25">
      <c r="I10649" s="111"/>
      <c r="J10649" s="111"/>
      <c r="K10649" s="111"/>
      <c r="L10649" s="111"/>
      <c r="M10649" s="111"/>
      <c r="N10649" s="111"/>
      <c r="O10649" s="112"/>
      <c r="AF10649" s="109"/>
      <c r="AG10649" s="109"/>
      <c r="AH10649" s="109"/>
      <c r="AN10649" s="109"/>
      <c r="AO10649" s="109"/>
      <c r="AP10649" s="109"/>
      <c r="BF10649" s="305"/>
      <c r="BG10649" s="305"/>
      <c r="BJ10649" s="344"/>
      <c r="BK10649" s="344"/>
      <c r="BS10649" s="305"/>
      <c r="BT10649" s="305"/>
      <c r="BU10649" s="305"/>
      <c r="BV10649" s="305"/>
      <c r="BW10649" s="305"/>
      <c r="BX10649" s="305"/>
      <c r="BY10649" s="305"/>
      <c r="BZ10649" s="305"/>
      <c r="CA10649" s="305"/>
      <c r="CE10649" s="110"/>
    </row>
    <row r="10650" spans="9:83" s="108" customFormat="1" x14ac:dyDescent="0.25">
      <c r="I10650" s="111"/>
      <c r="J10650" s="111"/>
      <c r="K10650" s="111"/>
      <c r="L10650" s="111"/>
      <c r="M10650" s="111"/>
      <c r="N10650" s="111"/>
      <c r="O10650" s="112"/>
      <c r="AF10650" s="109"/>
      <c r="AG10650" s="109"/>
      <c r="AH10650" s="109"/>
      <c r="AN10650" s="109"/>
      <c r="AO10650" s="109"/>
      <c r="AP10650" s="109"/>
      <c r="BF10650" s="305"/>
      <c r="BG10650" s="305"/>
      <c r="BJ10650" s="344"/>
      <c r="BK10650" s="344"/>
      <c r="BS10650" s="305"/>
      <c r="BT10650" s="305"/>
      <c r="BU10650" s="305"/>
      <c r="BV10650" s="305"/>
      <c r="BW10650" s="305"/>
      <c r="BX10650" s="305"/>
      <c r="BY10650" s="305"/>
      <c r="BZ10650" s="305"/>
      <c r="CA10650" s="305"/>
      <c r="CE10650" s="110"/>
    </row>
    <row r="10651" spans="9:83" s="108" customFormat="1" x14ac:dyDescent="0.25">
      <c r="I10651" s="111"/>
      <c r="J10651" s="111"/>
      <c r="K10651" s="111"/>
      <c r="L10651" s="111"/>
      <c r="M10651" s="111"/>
      <c r="N10651" s="111"/>
      <c r="O10651" s="112"/>
      <c r="AF10651" s="109"/>
      <c r="AG10651" s="109"/>
      <c r="AH10651" s="109"/>
      <c r="AN10651" s="109"/>
      <c r="AO10651" s="109"/>
      <c r="AP10651" s="109"/>
      <c r="BF10651" s="305"/>
      <c r="BG10651" s="305"/>
      <c r="BJ10651" s="344"/>
      <c r="BK10651" s="344"/>
      <c r="BS10651" s="305"/>
      <c r="BT10651" s="305"/>
      <c r="BU10651" s="305"/>
      <c r="BV10651" s="305"/>
      <c r="BW10651" s="305"/>
      <c r="BX10651" s="305"/>
      <c r="BY10651" s="305"/>
      <c r="BZ10651" s="305"/>
      <c r="CA10651" s="305"/>
      <c r="CE10651" s="110"/>
    </row>
    <row r="10652" spans="9:83" s="108" customFormat="1" x14ac:dyDescent="0.25">
      <c r="I10652" s="111"/>
      <c r="J10652" s="111"/>
      <c r="K10652" s="111"/>
      <c r="L10652" s="111"/>
      <c r="M10652" s="111"/>
      <c r="N10652" s="111"/>
      <c r="O10652" s="112"/>
      <c r="AF10652" s="109"/>
      <c r="AG10652" s="109"/>
      <c r="AH10652" s="109"/>
      <c r="AN10652" s="109"/>
      <c r="AO10652" s="109"/>
      <c r="AP10652" s="109"/>
      <c r="BF10652" s="305"/>
      <c r="BG10652" s="305"/>
      <c r="BJ10652" s="344"/>
      <c r="BK10652" s="344"/>
      <c r="BS10652" s="305"/>
      <c r="BT10652" s="305"/>
      <c r="BU10652" s="305"/>
      <c r="BV10652" s="305"/>
      <c r="BW10652" s="305"/>
      <c r="BX10652" s="305"/>
      <c r="BY10652" s="305"/>
      <c r="BZ10652" s="305"/>
      <c r="CA10652" s="305"/>
      <c r="CE10652" s="110"/>
    </row>
    <row r="10653" spans="9:83" s="108" customFormat="1" x14ac:dyDescent="0.25">
      <c r="I10653" s="111"/>
      <c r="J10653" s="111"/>
      <c r="K10653" s="111"/>
      <c r="L10653" s="111"/>
      <c r="M10653" s="111"/>
      <c r="N10653" s="111"/>
      <c r="O10653" s="112"/>
      <c r="AF10653" s="109"/>
      <c r="AG10653" s="109"/>
      <c r="AH10653" s="109"/>
      <c r="AN10653" s="109"/>
      <c r="AO10653" s="109"/>
      <c r="AP10653" s="109"/>
      <c r="BF10653" s="305"/>
      <c r="BG10653" s="305"/>
      <c r="BJ10653" s="344"/>
      <c r="BK10653" s="344"/>
      <c r="BS10653" s="305"/>
      <c r="BT10653" s="305"/>
      <c r="BU10653" s="305"/>
      <c r="BV10653" s="305"/>
      <c r="BW10653" s="305"/>
      <c r="BX10653" s="305"/>
      <c r="BY10653" s="305"/>
      <c r="BZ10653" s="305"/>
      <c r="CA10653" s="305"/>
      <c r="CE10653" s="110"/>
    </row>
    <row r="10654" spans="9:83" s="108" customFormat="1" x14ac:dyDescent="0.25">
      <c r="I10654" s="111"/>
      <c r="J10654" s="111"/>
      <c r="K10654" s="111"/>
      <c r="L10654" s="111"/>
      <c r="M10654" s="111"/>
      <c r="N10654" s="111"/>
      <c r="O10654" s="112"/>
      <c r="AF10654" s="109"/>
      <c r="AG10654" s="109"/>
      <c r="AH10654" s="109"/>
      <c r="AN10654" s="109"/>
      <c r="AO10654" s="109"/>
      <c r="AP10654" s="109"/>
      <c r="BF10654" s="305"/>
      <c r="BG10654" s="305"/>
      <c r="BJ10654" s="344"/>
      <c r="BK10654" s="344"/>
      <c r="BS10654" s="305"/>
      <c r="BT10654" s="305"/>
      <c r="BU10654" s="305"/>
      <c r="BV10654" s="305"/>
      <c r="BW10654" s="305"/>
      <c r="BX10654" s="305"/>
      <c r="BY10654" s="305"/>
      <c r="BZ10654" s="305"/>
      <c r="CA10654" s="305"/>
      <c r="CE10654" s="110"/>
    </row>
    <row r="10655" spans="9:83" s="108" customFormat="1" x14ac:dyDescent="0.25">
      <c r="I10655" s="111"/>
      <c r="J10655" s="111"/>
      <c r="K10655" s="111"/>
      <c r="L10655" s="111"/>
      <c r="M10655" s="111"/>
      <c r="N10655" s="111"/>
      <c r="O10655" s="112"/>
      <c r="AF10655" s="109"/>
      <c r="AG10655" s="109"/>
      <c r="AH10655" s="109"/>
      <c r="AN10655" s="109"/>
      <c r="AO10655" s="109"/>
      <c r="AP10655" s="109"/>
      <c r="BF10655" s="305"/>
      <c r="BG10655" s="305"/>
      <c r="BJ10655" s="344"/>
      <c r="BK10655" s="344"/>
      <c r="BS10655" s="305"/>
      <c r="BT10655" s="305"/>
      <c r="BU10655" s="305"/>
      <c r="BV10655" s="305"/>
      <c r="BW10655" s="305"/>
      <c r="BX10655" s="305"/>
      <c r="BY10655" s="305"/>
      <c r="BZ10655" s="305"/>
      <c r="CA10655" s="305"/>
      <c r="CE10655" s="110"/>
    </row>
    <row r="10656" spans="9:83" s="108" customFormat="1" x14ac:dyDescent="0.25">
      <c r="I10656" s="111"/>
      <c r="J10656" s="111"/>
      <c r="K10656" s="111"/>
      <c r="L10656" s="111"/>
      <c r="M10656" s="111"/>
      <c r="N10656" s="111"/>
      <c r="O10656" s="112"/>
      <c r="AF10656" s="109"/>
      <c r="AG10656" s="109"/>
      <c r="AH10656" s="109"/>
      <c r="AN10656" s="109"/>
      <c r="AO10656" s="109"/>
      <c r="AP10656" s="109"/>
      <c r="BF10656" s="305"/>
      <c r="BG10656" s="305"/>
      <c r="BJ10656" s="344"/>
      <c r="BK10656" s="344"/>
      <c r="BS10656" s="305"/>
      <c r="BT10656" s="305"/>
      <c r="BU10656" s="305"/>
      <c r="BV10656" s="305"/>
      <c r="BW10656" s="305"/>
      <c r="BX10656" s="305"/>
      <c r="BY10656" s="305"/>
      <c r="BZ10656" s="305"/>
      <c r="CA10656" s="305"/>
      <c r="CE10656" s="110"/>
    </row>
    <row r="10657" spans="9:83" s="108" customFormat="1" x14ac:dyDescent="0.25">
      <c r="I10657" s="111"/>
      <c r="J10657" s="111"/>
      <c r="K10657" s="111"/>
      <c r="L10657" s="111"/>
      <c r="M10657" s="111"/>
      <c r="N10657" s="111"/>
      <c r="O10657" s="112"/>
      <c r="AF10657" s="109"/>
      <c r="AG10657" s="109"/>
      <c r="AH10657" s="109"/>
      <c r="AN10657" s="109"/>
      <c r="AO10657" s="109"/>
      <c r="AP10657" s="109"/>
      <c r="BF10657" s="305"/>
      <c r="BG10657" s="305"/>
      <c r="BJ10657" s="344"/>
      <c r="BK10657" s="344"/>
      <c r="BS10657" s="305"/>
      <c r="BT10657" s="305"/>
      <c r="BU10657" s="305"/>
      <c r="BV10657" s="305"/>
      <c r="BW10657" s="305"/>
      <c r="BX10657" s="305"/>
      <c r="BY10657" s="305"/>
      <c r="BZ10657" s="305"/>
      <c r="CA10657" s="305"/>
      <c r="CE10657" s="110"/>
    </row>
    <row r="10658" spans="9:83" s="108" customFormat="1" x14ac:dyDescent="0.25">
      <c r="I10658" s="111"/>
      <c r="J10658" s="111"/>
      <c r="K10658" s="111"/>
      <c r="L10658" s="111"/>
      <c r="M10658" s="111"/>
      <c r="N10658" s="111"/>
      <c r="O10658" s="112"/>
      <c r="AF10658" s="109"/>
      <c r="AG10658" s="109"/>
      <c r="AH10658" s="109"/>
      <c r="AN10658" s="109"/>
      <c r="AO10658" s="109"/>
      <c r="AP10658" s="109"/>
      <c r="BF10658" s="305"/>
      <c r="BG10658" s="305"/>
      <c r="BJ10658" s="344"/>
      <c r="BK10658" s="344"/>
      <c r="BS10658" s="305"/>
      <c r="BT10658" s="305"/>
      <c r="BU10658" s="305"/>
      <c r="BV10658" s="305"/>
      <c r="BW10658" s="305"/>
      <c r="BX10658" s="305"/>
      <c r="BY10658" s="305"/>
      <c r="BZ10658" s="305"/>
      <c r="CA10658" s="305"/>
      <c r="CE10658" s="110"/>
    </row>
    <row r="10659" spans="9:83" s="108" customFormat="1" x14ac:dyDescent="0.25">
      <c r="I10659" s="111"/>
      <c r="J10659" s="111"/>
      <c r="K10659" s="111"/>
      <c r="L10659" s="111"/>
      <c r="M10659" s="111"/>
      <c r="N10659" s="111"/>
      <c r="O10659" s="112"/>
      <c r="AF10659" s="109"/>
      <c r="AG10659" s="109"/>
      <c r="AH10659" s="109"/>
      <c r="AN10659" s="109"/>
      <c r="AO10659" s="109"/>
      <c r="AP10659" s="109"/>
      <c r="BF10659" s="305"/>
      <c r="BG10659" s="305"/>
      <c r="BJ10659" s="344"/>
      <c r="BK10659" s="344"/>
      <c r="BS10659" s="305"/>
      <c r="BT10659" s="305"/>
      <c r="BU10659" s="305"/>
      <c r="BV10659" s="305"/>
      <c r="BW10659" s="305"/>
      <c r="BX10659" s="305"/>
      <c r="BY10659" s="305"/>
      <c r="BZ10659" s="305"/>
      <c r="CA10659" s="305"/>
      <c r="CE10659" s="110"/>
    </row>
    <row r="10660" spans="9:83" s="108" customFormat="1" x14ac:dyDescent="0.25">
      <c r="I10660" s="111"/>
      <c r="J10660" s="111"/>
      <c r="K10660" s="111"/>
      <c r="L10660" s="111"/>
      <c r="M10660" s="111"/>
      <c r="N10660" s="111"/>
      <c r="O10660" s="112"/>
      <c r="AF10660" s="109"/>
      <c r="AG10660" s="109"/>
      <c r="AH10660" s="109"/>
      <c r="AN10660" s="109"/>
      <c r="AO10660" s="109"/>
      <c r="AP10660" s="109"/>
      <c r="BF10660" s="305"/>
      <c r="BG10660" s="305"/>
      <c r="BJ10660" s="344"/>
      <c r="BK10660" s="344"/>
      <c r="BS10660" s="305"/>
      <c r="BT10660" s="305"/>
      <c r="BU10660" s="305"/>
      <c r="BV10660" s="305"/>
      <c r="BW10660" s="305"/>
      <c r="BX10660" s="305"/>
      <c r="BY10660" s="305"/>
      <c r="BZ10660" s="305"/>
      <c r="CA10660" s="305"/>
      <c r="CE10660" s="110"/>
    </row>
    <row r="10661" spans="9:83" s="108" customFormat="1" x14ac:dyDescent="0.25">
      <c r="I10661" s="111"/>
      <c r="J10661" s="111"/>
      <c r="K10661" s="111"/>
      <c r="L10661" s="111"/>
      <c r="M10661" s="111"/>
      <c r="N10661" s="111"/>
      <c r="O10661" s="112"/>
      <c r="AF10661" s="109"/>
      <c r="AG10661" s="109"/>
      <c r="AH10661" s="109"/>
      <c r="AN10661" s="109"/>
      <c r="AO10661" s="109"/>
      <c r="AP10661" s="109"/>
      <c r="BF10661" s="305"/>
      <c r="BG10661" s="305"/>
      <c r="BJ10661" s="344"/>
      <c r="BK10661" s="344"/>
      <c r="BS10661" s="305"/>
      <c r="BT10661" s="305"/>
      <c r="BU10661" s="305"/>
      <c r="BV10661" s="305"/>
      <c r="BW10661" s="305"/>
      <c r="BX10661" s="305"/>
      <c r="BY10661" s="305"/>
      <c r="BZ10661" s="305"/>
      <c r="CA10661" s="305"/>
      <c r="CE10661" s="110"/>
    </row>
    <row r="10662" spans="9:83" s="108" customFormat="1" x14ac:dyDescent="0.25">
      <c r="I10662" s="111"/>
      <c r="J10662" s="111"/>
      <c r="K10662" s="111"/>
      <c r="L10662" s="111"/>
      <c r="M10662" s="111"/>
      <c r="N10662" s="111"/>
      <c r="O10662" s="112"/>
      <c r="AF10662" s="109"/>
      <c r="AG10662" s="109"/>
      <c r="AH10662" s="109"/>
      <c r="AN10662" s="109"/>
      <c r="AO10662" s="109"/>
      <c r="AP10662" s="109"/>
      <c r="BF10662" s="305"/>
      <c r="BG10662" s="305"/>
      <c r="BJ10662" s="344"/>
      <c r="BK10662" s="344"/>
      <c r="BS10662" s="305"/>
      <c r="BT10662" s="305"/>
      <c r="BU10662" s="305"/>
      <c r="BV10662" s="305"/>
      <c r="BW10662" s="305"/>
      <c r="BX10662" s="305"/>
      <c r="BY10662" s="305"/>
      <c r="BZ10662" s="305"/>
      <c r="CA10662" s="305"/>
      <c r="CE10662" s="110"/>
    </row>
    <row r="10663" spans="9:83" s="108" customFormat="1" x14ac:dyDescent="0.25">
      <c r="I10663" s="111"/>
      <c r="J10663" s="111"/>
      <c r="K10663" s="111"/>
      <c r="L10663" s="111"/>
      <c r="M10663" s="111"/>
      <c r="N10663" s="111"/>
      <c r="O10663" s="112"/>
      <c r="AF10663" s="109"/>
      <c r="AG10663" s="109"/>
      <c r="AH10663" s="109"/>
      <c r="AN10663" s="109"/>
      <c r="AO10663" s="109"/>
      <c r="AP10663" s="109"/>
      <c r="BF10663" s="305"/>
      <c r="BG10663" s="305"/>
      <c r="BJ10663" s="344"/>
      <c r="BK10663" s="344"/>
      <c r="BS10663" s="305"/>
      <c r="BT10663" s="305"/>
      <c r="BU10663" s="305"/>
      <c r="BV10663" s="305"/>
      <c r="BW10663" s="305"/>
      <c r="BX10663" s="305"/>
      <c r="BY10663" s="305"/>
      <c r="BZ10663" s="305"/>
      <c r="CA10663" s="305"/>
      <c r="CE10663" s="110"/>
    </row>
    <row r="10664" spans="9:83" s="108" customFormat="1" x14ac:dyDescent="0.25">
      <c r="I10664" s="111"/>
      <c r="J10664" s="111"/>
      <c r="K10664" s="111"/>
      <c r="L10664" s="111"/>
      <c r="M10664" s="111"/>
      <c r="N10664" s="111"/>
      <c r="O10664" s="112"/>
      <c r="AF10664" s="109"/>
      <c r="AG10664" s="109"/>
      <c r="AH10664" s="109"/>
      <c r="AN10664" s="109"/>
      <c r="AO10664" s="109"/>
      <c r="AP10664" s="109"/>
      <c r="BF10664" s="305"/>
      <c r="BG10664" s="305"/>
      <c r="BJ10664" s="344"/>
      <c r="BK10664" s="344"/>
      <c r="BS10664" s="305"/>
      <c r="BT10664" s="305"/>
      <c r="BU10664" s="305"/>
      <c r="BV10664" s="305"/>
      <c r="BW10664" s="305"/>
      <c r="BX10664" s="305"/>
      <c r="BY10664" s="305"/>
      <c r="BZ10664" s="305"/>
      <c r="CA10664" s="305"/>
      <c r="CE10664" s="110"/>
    </row>
    <row r="10665" spans="9:83" s="108" customFormat="1" x14ac:dyDescent="0.25">
      <c r="I10665" s="111"/>
      <c r="J10665" s="111"/>
      <c r="K10665" s="111"/>
      <c r="L10665" s="111"/>
      <c r="M10665" s="111"/>
      <c r="N10665" s="111"/>
      <c r="O10665" s="112"/>
      <c r="AF10665" s="109"/>
      <c r="AG10665" s="109"/>
      <c r="AH10665" s="109"/>
      <c r="AN10665" s="109"/>
      <c r="AO10665" s="109"/>
      <c r="AP10665" s="109"/>
      <c r="BF10665" s="305"/>
      <c r="BG10665" s="305"/>
      <c r="BJ10665" s="344"/>
      <c r="BK10665" s="344"/>
      <c r="BS10665" s="305"/>
      <c r="BT10665" s="305"/>
      <c r="BU10665" s="305"/>
      <c r="BV10665" s="305"/>
      <c r="BW10665" s="305"/>
      <c r="BX10665" s="305"/>
      <c r="BY10665" s="305"/>
      <c r="BZ10665" s="305"/>
      <c r="CA10665" s="305"/>
      <c r="CE10665" s="110"/>
    </row>
    <row r="10666" spans="9:83" s="108" customFormat="1" x14ac:dyDescent="0.25">
      <c r="I10666" s="111"/>
      <c r="J10666" s="111"/>
      <c r="K10666" s="111"/>
      <c r="L10666" s="111"/>
      <c r="M10666" s="111"/>
      <c r="N10666" s="111"/>
      <c r="O10666" s="112"/>
      <c r="AF10666" s="109"/>
      <c r="AG10666" s="109"/>
      <c r="AH10666" s="109"/>
      <c r="AN10666" s="109"/>
      <c r="AO10666" s="109"/>
      <c r="AP10666" s="109"/>
      <c r="BF10666" s="305"/>
      <c r="BG10666" s="305"/>
      <c r="BJ10666" s="344"/>
      <c r="BK10666" s="344"/>
      <c r="BS10666" s="305"/>
      <c r="BT10666" s="305"/>
      <c r="BU10666" s="305"/>
      <c r="BV10666" s="305"/>
      <c r="BW10666" s="305"/>
      <c r="BX10666" s="305"/>
      <c r="BY10666" s="305"/>
      <c r="BZ10666" s="305"/>
      <c r="CA10666" s="305"/>
      <c r="CE10666" s="110"/>
    </row>
    <row r="10667" spans="9:83" s="108" customFormat="1" x14ac:dyDescent="0.25">
      <c r="I10667" s="111"/>
      <c r="J10667" s="111"/>
      <c r="K10667" s="111"/>
      <c r="L10667" s="111"/>
      <c r="M10667" s="111"/>
      <c r="N10667" s="111"/>
      <c r="O10667" s="112"/>
      <c r="AF10667" s="109"/>
      <c r="AG10667" s="109"/>
      <c r="AH10667" s="109"/>
      <c r="AN10667" s="109"/>
      <c r="AO10667" s="109"/>
      <c r="AP10667" s="109"/>
      <c r="BF10667" s="305"/>
      <c r="BG10667" s="305"/>
      <c r="BJ10667" s="344"/>
      <c r="BK10667" s="344"/>
      <c r="BS10667" s="305"/>
      <c r="BT10667" s="305"/>
      <c r="BU10667" s="305"/>
      <c r="BV10667" s="305"/>
      <c r="BW10667" s="305"/>
      <c r="BX10667" s="305"/>
      <c r="BY10667" s="305"/>
      <c r="BZ10667" s="305"/>
      <c r="CA10667" s="305"/>
      <c r="CE10667" s="110"/>
    </row>
    <row r="10668" spans="9:83" s="108" customFormat="1" x14ac:dyDescent="0.25">
      <c r="I10668" s="111"/>
      <c r="J10668" s="111"/>
      <c r="K10668" s="111"/>
      <c r="L10668" s="111"/>
      <c r="M10668" s="111"/>
      <c r="N10668" s="111"/>
      <c r="O10668" s="112"/>
      <c r="AF10668" s="109"/>
      <c r="AG10668" s="109"/>
      <c r="AH10668" s="109"/>
      <c r="AN10668" s="109"/>
      <c r="AO10668" s="109"/>
      <c r="AP10668" s="109"/>
      <c r="BF10668" s="305"/>
      <c r="BG10668" s="305"/>
      <c r="BJ10668" s="344"/>
      <c r="BK10668" s="344"/>
      <c r="BS10668" s="305"/>
      <c r="BT10668" s="305"/>
      <c r="BU10668" s="305"/>
      <c r="BV10668" s="305"/>
      <c r="BW10668" s="305"/>
      <c r="BX10668" s="305"/>
      <c r="BY10668" s="305"/>
      <c r="BZ10668" s="305"/>
      <c r="CA10668" s="305"/>
      <c r="CE10668" s="110"/>
    </row>
    <row r="10669" spans="9:83" s="108" customFormat="1" x14ac:dyDescent="0.25">
      <c r="I10669" s="111"/>
      <c r="J10669" s="111"/>
      <c r="K10669" s="111"/>
      <c r="L10669" s="111"/>
      <c r="M10669" s="111"/>
      <c r="N10669" s="111"/>
      <c r="O10669" s="112"/>
      <c r="AF10669" s="109"/>
      <c r="AG10669" s="109"/>
      <c r="AH10669" s="109"/>
      <c r="AN10669" s="109"/>
      <c r="AO10669" s="109"/>
      <c r="AP10669" s="109"/>
      <c r="BF10669" s="305"/>
      <c r="BG10669" s="305"/>
      <c r="BJ10669" s="344"/>
      <c r="BK10669" s="344"/>
      <c r="BS10669" s="305"/>
      <c r="BT10669" s="305"/>
      <c r="BU10669" s="305"/>
      <c r="BV10669" s="305"/>
      <c r="BW10669" s="305"/>
      <c r="BX10669" s="305"/>
      <c r="BY10669" s="305"/>
      <c r="BZ10669" s="305"/>
      <c r="CA10669" s="305"/>
      <c r="CE10669" s="110"/>
    </row>
    <row r="10670" spans="9:83" s="108" customFormat="1" x14ac:dyDescent="0.25">
      <c r="I10670" s="111"/>
      <c r="J10670" s="111"/>
      <c r="K10670" s="111"/>
      <c r="L10670" s="111"/>
      <c r="M10670" s="111"/>
      <c r="N10670" s="111"/>
      <c r="O10670" s="112"/>
      <c r="AF10670" s="109"/>
      <c r="AG10670" s="109"/>
      <c r="AH10670" s="109"/>
      <c r="AN10670" s="109"/>
      <c r="AO10670" s="109"/>
      <c r="AP10670" s="109"/>
      <c r="BF10670" s="305"/>
      <c r="BG10670" s="305"/>
      <c r="BJ10670" s="344"/>
      <c r="BK10670" s="344"/>
      <c r="BS10670" s="305"/>
      <c r="BT10670" s="305"/>
      <c r="BU10670" s="305"/>
      <c r="BV10670" s="305"/>
      <c r="BW10670" s="305"/>
      <c r="BX10670" s="305"/>
      <c r="BY10670" s="305"/>
      <c r="BZ10670" s="305"/>
      <c r="CA10670" s="305"/>
      <c r="CE10670" s="110"/>
    </row>
    <row r="10671" spans="9:83" s="108" customFormat="1" x14ac:dyDescent="0.25">
      <c r="I10671" s="111"/>
      <c r="J10671" s="111"/>
      <c r="K10671" s="111"/>
      <c r="L10671" s="111"/>
      <c r="M10671" s="111"/>
      <c r="N10671" s="111"/>
      <c r="O10671" s="112"/>
      <c r="AF10671" s="109"/>
      <c r="AG10671" s="109"/>
      <c r="AH10671" s="109"/>
      <c r="AN10671" s="109"/>
      <c r="AO10671" s="109"/>
      <c r="AP10671" s="109"/>
      <c r="BF10671" s="305"/>
      <c r="BG10671" s="305"/>
      <c r="BJ10671" s="344"/>
      <c r="BK10671" s="344"/>
      <c r="BS10671" s="305"/>
      <c r="BT10671" s="305"/>
      <c r="BU10671" s="305"/>
      <c r="BV10671" s="305"/>
      <c r="BW10671" s="305"/>
      <c r="BX10671" s="305"/>
      <c r="BY10671" s="305"/>
      <c r="BZ10671" s="305"/>
      <c r="CA10671" s="305"/>
      <c r="CE10671" s="110"/>
    </row>
    <row r="10672" spans="9:83" s="108" customFormat="1" x14ac:dyDescent="0.25">
      <c r="I10672" s="111"/>
      <c r="J10672" s="111"/>
      <c r="K10672" s="111"/>
      <c r="L10672" s="111"/>
      <c r="M10672" s="111"/>
      <c r="N10672" s="111"/>
      <c r="O10672" s="112"/>
      <c r="AF10672" s="109"/>
      <c r="AG10672" s="109"/>
      <c r="AH10672" s="109"/>
      <c r="AN10672" s="109"/>
      <c r="AO10672" s="109"/>
      <c r="AP10672" s="109"/>
      <c r="BF10672" s="305"/>
      <c r="BG10672" s="305"/>
      <c r="BJ10672" s="344"/>
      <c r="BK10672" s="344"/>
      <c r="BS10672" s="305"/>
      <c r="BT10672" s="305"/>
      <c r="BU10672" s="305"/>
      <c r="BV10672" s="305"/>
      <c r="BW10672" s="305"/>
      <c r="BX10672" s="305"/>
      <c r="BY10672" s="305"/>
      <c r="BZ10672" s="305"/>
      <c r="CA10672" s="305"/>
      <c r="CE10672" s="110"/>
    </row>
    <row r="10673" spans="9:83" s="108" customFormat="1" x14ac:dyDescent="0.25">
      <c r="I10673" s="111"/>
      <c r="J10673" s="111"/>
      <c r="K10673" s="111"/>
      <c r="L10673" s="111"/>
      <c r="M10673" s="111"/>
      <c r="N10673" s="111"/>
      <c r="O10673" s="112"/>
      <c r="AF10673" s="109"/>
      <c r="AG10673" s="109"/>
      <c r="AH10673" s="109"/>
      <c r="AN10673" s="109"/>
      <c r="AO10673" s="109"/>
      <c r="AP10673" s="109"/>
      <c r="BF10673" s="305"/>
      <c r="BG10673" s="305"/>
      <c r="BJ10673" s="344"/>
      <c r="BK10673" s="344"/>
      <c r="BS10673" s="305"/>
      <c r="BT10673" s="305"/>
      <c r="BU10673" s="305"/>
      <c r="BV10673" s="305"/>
      <c r="BW10673" s="305"/>
      <c r="BX10673" s="305"/>
      <c r="BY10673" s="305"/>
      <c r="BZ10673" s="305"/>
      <c r="CA10673" s="305"/>
      <c r="CE10673" s="110"/>
    </row>
    <row r="10674" spans="9:83" s="108" customFormat="1" x14ac:dyDescent="0.25">
      <c r="I10674" s="111"/>
      <c r="J10674" s="111"/>
      <c r="K10674" s="111"/>
      <c r="L10674" s="111"/>
      <c r="M10674" s="111"/>
      <c r="N10674" s="111"/>
      <c r="O10674" s="112"/>
      <c r="AF10674" s="109"/>
      <c r="AG10674" s="109"/>
      <c r="AH10674" s="109"/>
      <c r="AN10674" s="109"/>
      <c r="AO10674" s="109"/>
      <c r="AP10674" s="109"/>
      <c r="BF10674" s="305"/>
      <c r="BG10674" s="305"/>
      <c r="BJ10674" s="344"/>
      <c r="BK10674" s="344"/>
      <c r="BS10674" s="305"/>
      <c r="BT10674" s="305"/>
      <c r="BU10674" s="305"/>
      <c r="BV10674" s="305"/>
      <c r="BW10674" s="305"/>
      <c r="BX10674" s="305"/>
      <c r="BY10674" s="305"/>
      <c r="BZ10674" s="305"/>
      <c r="CA10674" s="305"/>
      <c r="CE10674" s="110"/>
    </row>
    <row r="10675" spans="9:83" s="108" customFormat="1" x14ac:dyDescent="0.25">
      <c r="I10675" s="111"/>
      <c r="J10675" s="111"/>
      <c r="K10675" s="111"/>
      <c r="L10675" s="111"/>
      <c r="M10675" s="111"/>
      <c r="N10675" s="111"/>
      <c r="O10675" s="112"/>
      <c r="AF10675" s="109"/>
      <c r="AG10675" s="109"/>
      <c r="AH10675" s="109"/>
      <c r="AN10675" s="109"/>
      <c r="AO10675" s="109"/>
      <c r="AP10675" s="109"/>
      <c r="BF10675" s="305"/>
      <c r="BG10675" s="305"/>
      <c r="BJ10675" s="344"/>
      <c r="BK10675" s="344"/>
      <c r="BS10675" s="305"/>
      <c r="BT10675" s="305"/>
      <c r="BU10675" s="305"/>
      <c r="BV10675" s="305"/>
      <c r="BW10675" s="305"/>
      <c r="BX10675" s="305"/>
      <c r="BY10675" s="305"/>
      <c r="BZ10675" s="305"/>
      <c r="CA10675" s="305"/>
      <c r="CE10675" s="110"/>
    </row>
    <row r="10676" spans="9:83" s="108" customFormat="1" x14ac:dyDescent="0.25">
      <c r="I10676" s="111"/>
      <c r="J10676" s="111"/>
      <c r="K10676" s="111"/>
      <c r="L10676" s="111"/>
      <c r="M10676" s="111"/>
      <c r="N10676" s="111"/>
      <c r="O10676" s="112"/>
      <c r="AF10676" s="109"/>
      <c r="AG10676" s="109"/>
      <c r="AH10676" s="109"/>
      <c r="AN10676" s="109"/>
      <c r="AO10676" s="109"/>
      <c r="AP10676" s="109"/>
      <c r="BF10676" s="305"/>
      <c r="BG10676" s="305"/>
      <c r="BJ10676" s="344"/>
      <c r="BK10676" s="344"/>
      <c r="BS10676" s="305"/>
      <c r="BT10676" s="305"/>
      <c r="BU10676" s="305"/>
      <c r="BV10676" s="305"/>
      <c r="BW10676" s="305"/>
      <c r="BX10676" s="305"/>
      <c r="BY10676" s="305"/>
      <c r="BZ10676" s="305"/>
      <c r="CA10676" s="305"/>
      <c r="CE10676" s="110"/>
    </row>
    <row r="10677" spans="9:83" s="108" customFormat="1" x14ac:dyDescent="0.25">
      <c r="I10677" s="111"/>
      <c r="J10677" s="111"/>
      <c r="K10677" s="111"/>
      <c r="L10677" s="111"/>
      <c r="M10677" s="111"/>
      <c r="N10677" s="111"/>
      <c r="O10677" s="112"/>
      <c r="AF10677" s="109"/>
      <c r="AG10677" s="109"/>
      <c r="AH10677" s="109"/>
      <c r="AN10677" s="109"/>
      <c r="AO10677" s="109"/>
      <c r="AP10677" s="109"/>
      <c r="BF10677" s="305"/>
      <c r="BG10677" s="305"/>
      <c r="BJ10677" s="344"/>
      <c r="BK10677" s="344"/>
      <c r="BS10677" s="305"/>
      <c r="BT10677" s="305"/>
      <c r="BU10677" s="305"/>
      <c r="BV10677" s="305"/>
      <c r="BW10677" s="305"/>
      <c r="BX10677" s="305"/>
      <c r="BY10677" s="305"/>
      <c r="BZ10677" s="305"/>
      <c r="CA10677" s="305"/>
      <c r="CE10677" s="110"/>
    </row>
    <row r="10678" spans="9:83" s="108" customFormat="1" x14ac:dyDescent="0.25">
      <c r="I10678" s="111"/>
      <c r="J10678" s="111"/>
      <c r="K10678" s="111"/>
      <c r="L10678" s="111"/>
      <c r="M10678" s="111"/>
      <c r="N10678" s="111"/>
      <c r="O10678" s="112"/>
      <c r="AF10678" s="109"/>
      <c r="AG10678" s="109"/>
      <c r="AH10678" s="109"/>
      <c r="AN10678" s="109"/>
      <c r="AO10678" s="109"/>
      <c r="AP10678" s="109"/>
      <c r="BF10678" s="305"/>
      <c r="BG10678" s="305"/>
      <c r="BJ10678" s="344"/>
      <c r="BK10678" s="344"/>
      <c r="BS10678" s="305"/>
      <c r="BT10678" s="305"/>
      <c r="BU10678" s="305"/>
      <c r="BV10678" s="305"/>
      <c r="BW10678" s="305"/>
      <c r="BX10678" s="305"/>
      <c r="BY10678" s="305"/>
      <c r="BZ10678" s="305"/>
      <c r="CA10678" s="305"/>
      <c r="CE10678" s="110"/>
    </row>
    <row r="10679" spans="9:83" s="108" customFormat="1" x14ac:dyDescent="0.25">
      <c r="I10679" s="111"/>
      <c r="J10679" s="111"/>
      <c r="K10679" s="111"/>
      <c r="L10679" s="111"/>
      <c r="M10679" s="111"/>
      <c r="N10679" s="111"/>
      <c r="O10679" s="112"/>
      <c r="AF10679" s="109"/>
      <c r="AG10679" s="109"/>
      <c r="AH10679" s="109"/>
      <c r="AN10679" s="109"/>
      <c r="AO10679" s="109"/>
      <c r="AP10679" s="109"/>
      <c r="BF10679" s="305"/>
      <c r="BG10679" s="305"/>
      <c r="BJ10679" s="344"/>
      <c r="BK10679" s="344"/>
      <c r="BS10679" s="305"/>
      <c r="BT10679" s="305"/>
      <c r="BU10679" s="305"/>
      <c r="BV10679" s="305"/>
      <c r="BW10679" s="305"/>
      <c r="BX10679" s="305"/>
      <c r="BY10679" s="305"/>
      <c r="BZ10679" s="305"/>
      <c r="CA10679" s="305"/>
      <c r="CE10679" s="110"/>
    </row>
    <row r="10680" spans="9:83" s="108" customFormat="1" x14ac:dyDescent="0.25">
      <c r="I10680" s="111"/>
      <c r="J10680" s="111"/>
      <c r="K10680" s="111"/>
      <c r="L10680" s="111"/>
      <c r="M10680" s="111"/>
      <c r="N10680" s="111"/>
      <c r="O10680" s="112"/>
      <c r="AF10680" s="109"/>
      <c r="AG10680" s="109"/>
      <c r="AH10680" s="109"/>
      <c r="AN10680" s="109"/>
      <c r="AO10680" s="109"/>
      <c r="AP10680" s="109"/>
      <c r="BF10680" s="305"/>
      <c r="BG10680" s="305"/>
      <c r="BJ10680" s="344"/>
      <c r="BK10680" s="344"/>
      <c r="BS10680" s="305"/>
      <c r="BT10680" s="305"/>
      <c r="BU10680" s="305"/>
      <c r="BV10680" s="305"/>
      <c r="BW10680" s="305"/>
      <c r="BX10680" s="305"/>
      <c r="BY10680" s="305"/>
      <c r="BZ10680" s="305"/>
      <c r="CA10680" s="305"/>
      <c r="CE10680" s="110"/>
    </row>
    <row r="10681" spans="9:83" s="108" customFormat="1" x14ac:dyDescent="0.25">
      <c r="I10681" s="111"/>
      <c r="J10681" s="111"/>
      <c r="K10681" s="111"/>
      <c r="L10681" s="111"/>
      <c r="M10681" s="111"/>
      <c r="N10681" s="111"/>
      <c r="O10681" s="112"/>
      <c r="AF10681" s="109"/>
      <c r="AG10681" s="109"/>
      <c r="AH10681" s="109"/>
      <c r="AN10681" s="109"/>
      <c r="AO10681" s="109"/>
      <c r="AP10681" s="109"/>
      <c r="BF10681" s="305"/>
      <c r="BG10681" s="305"/>
      <c r="BJ10681" s="344"/>
      <c r="BK10681" s="344"/>
      <c r="BS10681" s="305"/>
      <c r="BT10681" s="305"/>
      <c r="BU10681" s="305"/>
      <c r="BV10681" s="305"/>
      <c r="BW10681" s="305"/>
      <c r="BX10681" s="305"/>
      <c r="BY10681" s="305"/>
      <c r="BZ10681" s="305"/>
      <c r="CA10681" s="305"/>
      <c r="CE10681" s="110"/>
    </row>
    <row r="10682" spans="9:83" s="108" customFormat="1" x14ac:dyDescent="0.25">
      <c r="I10682" s="111"/>
      <c r="J10682" s="111"/>
      <c r="K10682" s="111"/>
      <c r="L10682" s="111"/>
      <c r="M10682" s="111"/>
      <c r="N10682" s="111"/>
      <c r="O10682" s="112"/>
      <c r="AF10682" s="109"/>
      <c r="AG10682" s="109"/>
      <c r="AH10682" s="109"/>
      <c r="AN10682" s="109"/>
      <c r="AO10682" s="109"/>
      <c r="AP10682" s="109"/>
      <c r="BF10682" s="305"/>
      <c r="BG10682" s="305"/>
      <c r="BJ10682" s="344"/>
      <c r="BK10682" s="344"/>
      <c r="BS10682" s="305"/>
      <c r="BT10682" s="305"/>
      <c r="BU10682" s="305"/>
      <c r="BV10682" s="305"/>
      <c r="BW10682" s="305"/>
      <c r="BX10682" s="305"/>
      <c r="BY10682" s="305"/>
      <c r="BZ10682" s="305"/>
      <c r="CA10682" s="305"/>
      <c r="CE10682" s="110"/>
    </row>
    <row r="10683" spans="9:83" s="108" customFormat="1" x14ac:dyDescent="0.25">
      <c r="I10683" s="111"/>
      <c r="J10683" s="111"/>
      <c r="K10683" s="111"/>
      <c r="L10683" s="111"/>
      <c r="M10683" s="111"/>
      <c r="N10683" s="111"/>
      <c r="O10683" s="112"/>
      <c r="AF10683" s="109"/>
      <c r="AG10683" s="109"/>
      <c r="AH10683" s="109"/>
      <c r="AN10683" s="109"/>
      <c r="AO10683" s="109"/>
      <c r="AP10683" s="109"/>
      <c r="BF10683" s="305"/>
      <c r="BG10683" s="305"/>
      <c r="BJ10683" s="344"/>
      <c r="BK10683" s="344"/>
      <c r="BS10683" s="305"/>
      <c r="BT10683" s="305"/>
      <c r="BU10683" s="305"/>
      <c r="BV10683" s="305"/>
      <c r="BW10683" s="305"/>
      <c r="BX10683" s="305"/>
      <c r="BY10683" s="305"/>
      <c r="BZ10683" s="305"/>
      <c r="CA10683" s="305"/>
      <c r="CE10683" s="110"/>
    </row>
    <row r="10684" spans="9:83" s="108" customFormat="1" x14ac:dyDescent="0.25">
      <c r="I10684" s="111"/>
      <c r="J10684" s="111"/>
      <c r="K10684" s="111"/>
      <c r="L10684" s="111"/>
      <c r="M10684" s="111"/>
      <c r="N10684" s="111"/>
      <c r="O10684" s="112"/>
      <c r="AF10684" s="109"/>
      <c r="AG10684" s="109"/>
      <c r="AH10684" s="109"/>
      <c r="AN10684" s="109"/>
      <c r="AO10684" s="109"/>
      <c r="AP10684" s="109"/>
      <c r="BF10684" s="305"/>
      <c r="BG10684" s="305"/>
      <c r="BJ10684" s="344"/>
      <c r="BK10684" s="344"/>
      <c r="BS10684" s="305"/>
      <c r="BT10684" s="305"/>
      <c r="BU10684" s="305"/>
      <c r="BV10684" s="305"/>
      <c r="BW10684" s="305"/>
      <c r="BX10684" s="305"/>
      <c r="BY10684" s="305"/>
      <c r="BZ10684" s="305"/>
      <c r="CA10684" s="305"/>
      <c r="CE10684" s="110"/>
    </row>
    <row r="10685" spans="9:83" s="108" customFormat="1" x14ac:dyDescent="0.25">
      <c r="I10685" s="111"/>
      <c r="J10685" s="111"/>
      <c r="K10685" s="111"/>
      <c r="L10685" s="111"/>
      <c r="M10685" s="111"/>
      <c r="N10685" s="111"/>
      <c r="O10685" s="112"/>
      <c r="AF10685" s="109"/>
      <c r="AG10685" s="109"/>
      <c r="AH10685" s="109"/>
      <c r="AN10685" s="109"/>
      <c r="AO10685" s="109"/>
      <c r="AP10685" s="109"/>
      <c r="BF10685" s="305"/>
      <c r="BG10685" s="305"/>
      <c r="BJ10685" s="344"/>
      <c r="BK10685" s="344"/>
      <c r="BS10685" s="305"/>
      <c r="BT10685" s="305"/>
      <c r="BU10685" s="305"/>
      <c r="BV10685" s="305"/>
      <c r="BW10685" s="305"/>
      <c r="BX10685" s="305"/>
      <c r="BY10685" s="305"/>
      <c r="BZ10685" s="305"/>
      <c r="CA10685" s="305"/>
      <c r="CE10685" s="110"/>
    </row>
    <row r="10686" spans="9:83" s="108" customFormat="1" x14ac:dyDescent="0.25">
      <c r="I10686" s="111"/>
      <c r="J10686" s="111"/>
      <c r="K10686" s="111"/>
      <c r="L10686" s="111"/>
      <c r="M10686" s="111"/>
      <c r="N10686" s="111"/>
      <c r="O10686" s="112"/>
      <c r="AF10686" s="109"/>
      <c r="AG10686" s="109"/>
      <c r="AH10686" s="109"/>
      <c r="AN10686" s="109"/>
      <c r="AO10686" s="109"/>
      <c r="AP10686" s="109"/>
      <c r="BF10686" s="305"/>
      <c r="BG10686" s="305"/>
      <c r="BJ10686" s="344"/>
      <c r="BK10686" s="344"/>
      <c r="BS10686" s="305"/>
      <c r="BT10686" s="305"/>
      <c r="BU10686" s="305"/>
      <c r="BV10686" s="305"/>
      <c r="BW10686" s="305"/>
      <c r="BX10686" s="305"/>
      <c r="BY10686" s="305"/>
      <c r="BZ10686" s="305"/>
      <c r="CA10686" s="305"/>
      <c r="CE10686" s="110"/>
    </row>
    <row r="10687" spans="9:83" s="108" customFormat="1" x14ac:dyDescent="0.25">
      <c r="I10687" s="111"/>
      <c r="J10687" s="111"/>
      <c r="K10687" s="111"/>
      <c r="L10687" s="111"/>
      <c r="M10687" s="111"/>
      <c r="N10687" s="111"/>
      <c r="O10687" s="112"/>
      <c r="AF10687" s="109"/>
      <c r="AG10687" s="109"/>
      <c r="AH10687" s="109"/>
      <c r="AN10687" s="109"/>
      <c r="AO10687" s="109"/>
      <c r="AP10687" s="109"/>
      <c r="BF10687" s="305"/>
      <c r="BG10687" s="305"/>
      <c r="BJ10687" s="344"/>
      <c r="BK10687" s="344"/>
      <c r="BS10687" s="305"/>
      <c r="BT10687" s="305"/>
      <c r="BU10687" s="305"/>
      <c r="BV10687" s="305"/>
      <c r="BW10687" s="305"/>
      <c r="BX10687" s="305"/>
      <c r="BY10687" s="305"/>
      <c r="BZ10687" s="305"/>
      <c r="CA10687" s="305"/>
      <c r="CE10687" s="110"/>
    </row>
    <row r="10688" spans="9:83" s="108" customFormat="1" x14ac:dyDescent="0.25">
      <c r="I10688" s="111"/>
      <c r="J10688" s="111"/>
      <c r="K10688" s="111"/>
      <c r="L10688" s="111"/>
      <c r="M10688" s="111"/>
      <c r="N10688" s="111"/>
      <c r="O10688" s="112"/>
      <c r="AF10688" s="109"/>
      <c r="AG10688" s="109"/>
      <c r="AH10688" s="109"/>
      <c r="AN10688" s="109"/>
      <c r="AO10688" s="109"/>
      <c r="AP10688" s="109"/>
      <c r="BF10688" s="305"/>
      <c r="BG10688" s="305"/>
      <c r="BJ10688" s="344"/>
      <c r="BK10688" s="344"/>
      <c r="BS10688" s="305"/>
      <c r="BT10688" s="305"/>
      <c r="BU10688" s="305"/>
      <c r="BV10688" s="305"/>
      <c r="BW10688" s="305"/>
      <c r="BX10688" s="305"/>
      <c r="BY10688" s="305"/>
      <c r="BZ10688" s="305"/>
      <c r="CA10688" s="305"/>
      <c r="CE10688" s="110"/>
    </row>
    <row r="10689" spans="9:83" s="108" customFormat="1" x14ac:dyDescent="0.25">
      <c r="I10689" s="111"/>
      <c r="J10689" s="111"/>
      <c r="K10689" s="111"/>
      <c r="L10689" s="111"/>
      <c r="M10689" s="111"/>
      <c r="N10689" s="111"/>
      <c r="O10689" s="112"/>
      <c r="AF10689" s="109"/>
      <c r="AG10689" s="109"/>
      <c r="AH10689" s="109"/>
      <c r="AN10689" s="109"/>
      <c r="AO10689" s="109"/>
      <c r="AP10689" s="109"/>
      <c r="BF10689" s="305"/>
      <c r="BG10689" s="305"/>
      <c r="BJ10689" s="344"/>
      <c r="BK10689" s="344"/>
      <c r="BS10689" s="305"/>
      <c r="BT10689" s="305"/>
      <c r="BU10689" s="305"/>
      <c r="BV10689" s="305"/>
      <c r="BW10689" s="305"/>
      <c r="BX10689" s="305"/>
      <c r="BY10689" s="305"/>
      <c r="BZ10689" s="305"/>
      <c r="CA10689" s="305"/>
      <c r="CE10689" s="110"/>
    </row>
    <row r="10690" spans="9:83" s="108" customFormat="1" x14ac:dyDescent="0.25">
      <c r="I10690" s="111"/>
      <c r="J10690" s="111"/>
      <c r="K10690" s="111"/>
      <c r="L10690" s="111"/>
      <c r="M10690" s="111"/>
      <c r="N10690" s="111"/>
      <c r="O10690" s="112"/>
      <c r="AF10690" s="109"/>
      <c r="AG10690" s="109"/>
      <c r="AH10690" s="109"/>
      <c r="AN10690" s="109"/>
      <c r="AO10690" s="109"/>
      <c r="AP10690" s="109"/>
      <c r="BF10690" s="305"/>
      <c r="BG10690" s="305"/>
      <c r="BJ10690" s="344"/>
      <c r="BK10690" s="344"/>
      <c r="BS10690" s="305"/>
      <c r="BT10690" s="305"/>
      <c r="BU10690" s="305"/>
      <c r="BV10690" s="305"/>
      <c r="BW10690" s="305"/>
      <c r="BX10690" s="305"/>
      <c r="BY10690" s="305"/>
      <c r="BZ10690" s="305"/>
      <c r="CA10690" s="305"/>
      <c r="CE10690" s="110"/>
    </row>
    <row r="10691" spans="9:83" s="108" customFormat="1" x14ac:dyDescent="0.25">
      <c r="I10691" s="111"/>
      <c r="J10691" s="111"/>
      <c r="K10691" s="111"/>
      <c r="L10691" s="111"/>
      <c r="M10691" s="111"/>
      <c r="N10691" s="111"/>
      <c r="O10691" s="112"/>
      <c r="AF10691" s="109"/>
      <c r="AG10691" s="109"/>
      <c r="AH10691" s="109"/>
      <c r="AN10691" s="109"/>
      <c r="AO10691" s="109"/>
      <c r="AP10691" s="109"/>
      <c r="BF10691" s="305"/>
      <c r="BG10691" s="305"/>
      <c r="BJ10691" s="344"/>
      <c r="BK10691" s="344"/>
      <c r="BS10691" s="305"/>
      <c r="BT10691" s="305"/>
      <c r="BU10691" s="305"/>
      <c r="BV10691" s="305"/>
      <c r="BW10691" s="305"/>
      <c r="BX10691" s="305"/>
      <c r="BY10691" s="305"/>
      <c r="BZ10691" s="305"/>
      <c r="CA10691" s="305"/>
      <c r="CE10691" s="110"/>
    </row>
    <row r="10692" spans="9:83" s="108" customFormat="1" x14ac:dyDescent="0.25">
      <c r="I10692" s="111"/>
      <c r="J10692" s="111"/>
      <c r="K10692" s="111"/>
      <c r="L10692" s="111"/>
      <c r="M10692" s="111"/>
      <c r="N10692" s="111"/>
      <c r="O10692" s="112"/>
      <c r="AF10692" s="109"/>
      <c r="AG10692" s="109"/>
      <c r="AH10692" s="109"/>
      <c r="AN10692" s="109"/>
      <c r="AO10692" s="109"/>
      <c r="AP10692" s="109"/>
      <c r="BF10692" s="305"/>
      <c r="BG10692" s="305"/>
      <c r="BJ10692" s="344"/>
      <c r="BK10692" s="344"/>
      <c r="BS10692" s="305"/>
      <c r="BT10692" s="305"/>
      <c r="BU10692" s="305"/>
      <c r="BV10692" s="305"/>
      <c r="BW10692" s="305"/>
      <c r="BX10692" s="305"/>
      <c r="BY10692" s="305"/>
      <c r="BZ10692" s="305"/>
      <c r="CA10692" s="305"/>
      <c r="CE10692" s="110"/>
    </row>
    <row r="10693" spans="9:83" s="108" customFormat="1" x14ac:dyDescent="0.25">
      <c r="I10693" s="111"/>
      <c r="J10693" s="111"/>
      <c r="K10693" s="111"/>
      <c r="L10693" s="111"/>
      <c r="M10693" s="111"/>
      <c r="N10693" s="111"/>
      <c r="O10693" s="112"/>
      <c r="AF10693" s="109"/>
      <c r="AG10693" s="109"/>
      <c r="AH10693" s="109"/>
      <c r="AN10693" s="109"/>
      <c r="AO10693" s="109"/>
      <c r="AP10693" s="109"/>
      <c r="BF10693" s="305"/>
      <c r="BG10693" s="305"/>
      <c r="BJ10693" s="344"/>
      <c r="BK10693" s="344"/>
      <c r="BS10693" s="305"/>
      <c r="BT10693" s="305"/>
      <c r="BU10693" s="305"/>
      <c r="BV10693" s="305"/>
      <c r="BW10693" s="305"/>
      <c r="BX10693" s="305"/>
      <c r="BY10693" s="305"/>
      <c r="BZ10693" s="305"/>
      <c r="CA10693" s="305"/>
      <c r="CE10693" s="110"/>
    </row>
    <row r="10694" spans="9:83" s="108" customFormat="1" x14ac:dyDescent="0.25">
      <c r="I10694" s="111"/>
      <c r="J10694" s="111"/>
      <c r="K10694" s="111"/>
      <c r="L10694" s="111"/>
      <c r="M10694" s="111"/>
      <c r="N10694" s="111"/>
      <c r="O10694" s="112"/>
      <c r="AF10694" s="109"/>
      <c r="AG10694" s="109"/>
      <c r="AH10694" s="109"/>
      <c r="AN10694" s="109"/>
      <c r="AO10694" s="109"/>
      <c r="AP10694" s="109"/>
      <c r="BF10694" s="305"/>
      <c r="BG10694" s="305"/>
      <c r="BJ10694" s="344"/>
      <c r="BK10694" s="344"/>
      <c r="BS10694" s="305"/>
      <c r="BT10694" s="305"/>
      <c r="BU10694" s="305"/>
      <c r="BV10694" s="305"/>
      <c r="BW10694" s="305"/>
      <c r="BX10694" s="305"/>
      <c r="BY10694" s="305"/>
      <c r="BZ10694" s="305"/>
      <c r="CA10694" s="305"/>
      <c r="CE10694" s="110"/>
    </row>
    <row r="10695" spans="9:83" s="108" customFormat="1" x14ac:dyDescent="0.25">
      <c r="I10695" s="111"/>
      <c r="J10695" s="111"/>
      <c r="K10695" s="111"/>
      <c r="L10695" s="111"/>
      <c r="M10695" s="111"/>
      <c r="N10695" s="111"/>
      <c r="O10695" s="112"/>
      <c r="AF10695" s="109"/>
      <c r="AG10695" s="109"/>
      <c r="AH10695" s="109"/>
      <c r="AN10695" s="109"/>
      <c r="AO10695" s="109"/>
      <c r="AP10695" s="109"/>
      <c r="BF10695" s="305"/>
      <c r="BG10695" s="305"/>
      <c r="BJ10695" s="344"/>
      <c r="BK10695" s="344"/>
      <c r="BS10695" s="305"/>
      <c r="BT10695" s="305"/>
      <c r="BU10695" s="305"/>
      <c r="BV10695" s="305"/>
      <c r="BW10695" s="305"/>
      <c r="BX10695" s="305"/>
      <c r="BY10695" s="305"/>
      <c r="BZ10695" s="305"/>
      <c r="CA10695" s="305"/>
      <c r="CE10695" s="110"/>
    </row>
    <row r="10696" spans="9:83" s="108" customFormat="1" x14ac:dyDescent="0.25">
      <c r="I10696" s="111"/>
      <c r="J10696" s="111"/>
      <c r="K10696" s="111"/>
      <c r="L10696" s="111"/>
      <c r="M10696" s="111"/>
      <c r="N10696" s="111"/>
      <c r="O10696" s="112"/>
      <c r="AF10696" s="109"/>
      <c r="AG10696" s="109"/>
      <c r="AH10696" s="109"/>
      <c r="AN10696" s="109"/>
      <c r="AO10696" s="109"/>
      <c r="AP10696" s="109"/>
      <c r="BF10696" s="305"/>
      <c r="BG10696" s="305"/>
      <c r="BJ10696" s="344"/>
      <c r="BK10696" s="344"/>
      <c r="BS10696" s="305"/>
      <c r="BT10696" s="305"/>
      <c r="BU10696" s="305"/>
      <c r="BV10696" s="305"/>
      <c r="BW10696" s="305"/>
      <c r="BX10696" s="305"/>
      <c r="BY10696" s="305"/>
      <c r="BZ10696" s="305"/>
      <c r="CA10696" s="305"/>
      <c r="CE10696" s="110"/>
    </row>
    <row r="10697" spans="9:83" s="108" customFormat="1" x14ac:dyDescent="0.25">
      <c r="I10697" s="111"/>
      <c r="J10697" s="111"/>
      <c r="K10697" s="111"/>
      <c r="L10697" s="111"/>
      <c r="M10697" s="111"/>
      <c r="N10697" s="111"/>
      <c r="O10697" s="112"/>
      <c r="AF10697" s="109"/>
      <c r="AG10697" s="109"/>
      <c r="AH10697" s="109"/>
      <c r="AN10697" s="109"/>
      <c r="AO10697" s="109"/>
      <c r="AP10697" s="109"/>
      <c r="BF10697" s="305"/>
      <c r="BG10697" s="305"/>
      <c r="BJ10697" s="344"/>
      <c r="BK10697" s="344"/>
      <c r="BS10697" s="305"/>
      <c r="BT10697" s="305"/>
      <c r="BU10697" s="305"/>
      <c r="BV10697" s="305"/>
      <c r="BW10697" s="305"/>
      <c r="BX10697" s="305"/>
      <c r="BY10697" s="305"/>
      <c r="BZ10697" s="305"/>
      <c r="CA10697" s="305"/>
      <c r="CE10697" s="110"/>
    </row>
    <row r="10698" spans="9:83" s="108" customFormat="1" x14ac:dyDescent="0.25">
      <c r="I10698" s="111"/>
      <c r="J10698" s="111"/>
      <c r="K10698" s="111"/>
      <c r="L10698" s="111"/>
      <c r="M10698" s="111"/>
      <c r="N10698" s="111"/>
      <c r="O10698" s="112"/>
      <c r="AF10698" s="109"/>
      <c r="AG10698" s="109"/>
      <c r="AH10698" s="109"/>
      <c r="AN10698" s="109"/>
      <c r="AO10698" s="109"/>
      <c r="AP10698" s="109"/>
      <c r="BF10698" s="305"/>
      <c r="BG10698" s="305"/>
      <c r="BJ10698" s="344"/>
      <c r="BK10698" s="344"/>
      <c r="BS10698" s="305"/>
      <c r="BT10698" s="305"/>
      <c r="BU10698" s="305"/>
      <c r="BV10698" s="305"/>
      <c r="BW10698" s="305"/>
      <c r="BX10698" s="305"/>
      <c r="BY10698" s="305"/>
      <c r="BZ10698" s="305"/>
      <c r="CA10698" s="305"/>
      <c r="CE10698" s="110"/>
    </row>
    <row r="10699" spans="9:83" s="108" customFormat="1" x14ac:dyDescent="0.25">
      <c r="I10699" s="111"/>
      <c r="J10699" s="111"/>
      <c r="K10699" s="111"/>
      <c r="L10699" s="111"/>
      <c r="M10699" s="111"/>
      <c r="N10699" s="111"/>
      <c r="O10699" s="112"/>
      <c r="AF10699" s="109"/>
      <c r="AG10699" s="109"/>
      <c r="AH10699" s="109"/>
      <c r="AN10699" s="109"/>
      <c r="AO10699" s="109"/>
      <c r="AP10699" s="109"/>
      <c r="BF10699" s="305"/>
      <c r="BG10699" s="305"/>
      <c r="BJ10699" s="344"/>
      <c r="BK10699" s="344"/>
      <c r="BS10699" s="305"/>
      <c r="BT10699" s="305"/>
      <c r="BU10699" s="305"/>
      <c r="BV10699" s="305"/>
      <c r="BW10699" s="305"/>
      <c r="BX10699" s="305"/>
      <c r="BY10699" s="305"/>
      <c r="BZ10699" s="305"/>
      <c r="CA10699" s="305"/>
      <c r="CE10699" s="110"/>
    </row>
    <row r="10700" spans="9:83" s="108" customFormat="1" x14ac:dyDescent="0.25">
      <c r="I10700" s="111"/>
      <c r="J10700" s="111"/>
      <c r="K10700" s="111"/>
      <c r="L10700" s="111"/>
      <c r="M10700" s="111"/>
      <c r="N10700" s="111"/>
      <c r="O10700" s="112"/>
      <c r="AF10700" s="109"/>
      <c r="AG10700" s="109"/>
      <c r="AH10700" s="109"/>
      <c r="AN10700" s="109"/>
      <c r="AO10700" s="109"/>
      <c r="AP10700" s="109"/>
      <c r="BF10700" s="305"/>
      <c r="BG10700" s="305"/>
      <c r="BJ10700" s="344"/>
      <c r="BK10700" s="344"/>
      <c r="BS10700" s="305"/>
      <c r="BT10700" s="305"/>
      <c r="BU10700" s="305"/>
      <c r="BV10700" s="305"/>
      <c r="BW10700" s="305"/>
      <c r="BX10700" s="305"/>
      <c r="BY10700" s="305"/>
      <c r="BZ10700" s="305"/>
      <c r="CA10700" s="305"/>
      <c r="CE10700" s="110"/>
    </row>
    <row r="10701" spans="9:83" s="108" customFormat="1" x14ac:dyDescent="0.25">
      <c r="I10701" s="111"/>
      <c r="J10701" s="111"/>
      <c r="K10701" s="111"/>
      <c r="L10701" s="111"/>
      <c r="M10701" s="111"/>
      <c r="N10701" s="111"/>
      <c r="O10701" s="112"/>
      <c r="AF10701" s="109"/>
      <c r="AG10701" s="109"/>
      <c r="AH10701" s="109"/>
      <c r="AN10701" s="109"/>
      <c r="AO10701" s="109"/>
      <c r="AP10701" s="109"/>
      <c r="BF10701" s="305"/>
      <c r="BG10701" s="305"/>
      <c r="BJ10701" s="344"/>
      <c r="BK10701" s="344"/>
      <c r="BS10701" s="305"/>
      <c r="BT10701" s="305"/>
      <c r="BU10701" s="305"/>
      <c r="BV10701" s="305"/>
      <c r="BW10701" s="305"/>
      <c r="BX10701" s="305"/>
      <c r="BY10701" s="305"/>
      <c r="BZ10701" s="305"/>
      <c r="CA10701" s="305"/>
      <c r="CE10701" s="110"/>
    </row>
    <row r="10702" spans="9:83" s="108" customFormat="1" x14ac:dyDescent="0.25">
      <c r="I10702" s="111"/>
      <c r="J10702" s="111"/>
      <c r="K10702" s="111"/>
      <c r="L10702" s="111"/>
      <c r="M10702" s="111"/>
      <c r="N10702" s="111"/>
      <c r="O10702" s="112"/>
      <c r="AF10702" s="109"/>
      <c r="AG10702" s="109"/>
      <c r="AH10702" s="109"/>
      <c r="AN10702" s="109"/>
      <c r="AO10702" s="109"/>
      <c r="AP10702" s="109"/>
      <c r="BF10702" s="305"/>
      <c r="BG10702" s="305"/>
      <c r="BJ10702" s="344"/>
      <c r="BK10702" s="344"/>
      <c r="BS10702" s="305"/>
      <c r="BT10702" s="305"/>
      <c r="BU10702" s="305"/>
      <c r="BV10702" s="305"/>
      <c r="BW10702" s="305"/>
      <c r="BX10702" s="305"/>
      <c r="BY10702" s="305"/>
      <c r="BZ10702" s="305"/>
      <c r="CA10702" s="305"/>
      <c r="CE10702" s="110"/>
    </row>
    <row r="10703" spans="9:83" s="108" customFormat="1" x14ac:dyDescent="0.25">
      <c r="I10703" s="111"/>
      <c r="J10703" s="111"/>
      <c r="K10703" s="111"/>
      <c r="L10703" s="111"/>
      <c r="M10703" s="111"/>
      <c r="N10703" s="111"/>
      <c r="O10703" s="112"/>
      <c r="AF10703" s="109"/>
      <c r="AG10703" s="109"/>
      <c r="AH10703" s="109"/>
      <c r="AN10703" s="109"/>
      <c r="AO10703" s="109"/>
      <c r="AP10703" s="109"/>
      <c r="BF10703" s="305"/>
      <c r="BG10703" s="305"/>
      <c r="BJ10703" s="344"/>
      <c r="BK10703" s="344"/>
      <c r="BS10703" s="305"/>
      <c r="BT10703" s="305"/>
      <c r="BU10703" s="305"/>
      <c r="BV10703" s="305"/>
      <c r="BW10703" s="305"/>
      <c r="BX10703" s="305"/>
      <c r="BY10703" s="305"/>
      <c r="BZ10703" s="305"/>
      <c r="CA10703" s="305"/>
      <c r="CE10703" s="110"/>
    </row>
    <row r="10704" spans="9:83" s="108" customFormat="1" x14ac:dyDescent="0.25">
      <c r="I10704" s="111"/>
      <c r="J10704" s="111"/>
      <c r="K10704" s="111"/>
      <c r="L10704" s="111"/>
      <c r="M10704" s="111"/>
      <c r="N10704" s="111"/>
      <c r="O10704" s="112"/>
      <c r="AF10704" s="109"/>
      <c r="AG10704" s="109"/>
      <c r="AH10704" s="109"/>
      <c r="AN10704" s="109"/>
      <c r="AO10704" s="109"/>
      <c r="AP10704" s="109"/>
      <c r="BF10704" s="305"/>
      <c r="BG10704" s="305"/>
      <c r="BJ10704" s="344"/>
      <c r="BK10704" s="344"/>
      <c r="BS10704" s="305"/>
      <c r="BT10704" s="305"/>
      <c r="BU10704" s="305"/>
      <c r="BV10704" s="305"/>
      <c r="BW10704" s="305"/>
      <c r="BX10704" s="305"/>
      <c r="BY10704" s="305"/>
      <c r="BZ10704" s="305"/>
      <c r="CA10704" s="305"/>
      <c r="CE10704" s="110"/>
    </row>
    <row r="10705" spans="9:83" s="108" customFormat="1" x14ac:dyDescent="0.25">
      <c r="I10705" s="111"/>
      <c r="J10705" s="111"/>
      <c r="K10705" s="111"/>
      <c r="L10705" s="111"/>
      <c r="M10705" s="111"/>
      <c r="N10705" s="111"/>
      <c r="O10705" s="112"/>
      <c r="AF10705" s="109"/>
      <c r="AG10705" s="109"/>
      <c r="AH10705" s="109"/>
      <c r="AN10705" s="109"/>
      <c r="AO10705" s="109"/>
      <c r="AP10705" s="109"/>
      <c r="BF10705" s="305"/>
      <c r="BG10705" s="305"/>
      <c r="BJ10705" s="344"/>
      <c r="BK10705" s="344"/>
      <c r="BS10705" s="305"/>
      <c r="BT10705" s="305"/>
      <c r="BU10705" s="305"/>
      <c r="BV10705" s="305"/>
      <c r="BW10705" s="305"/>
      <c r="BX10705" s="305"/>
      <c r="BY10705" s="305"/>
      <c r="BZ10705" s="305"/>
      <c r="CA10705" s="305"/>
      <c r="CE10705" s="110"/>
    </row>
    <row r="10706" spans="9:83" s="108" customFormat="1" x14ac:dyDescent="0.25">
      <c r="I10706" s="111"/>
      <c r="J10706" s="111"/>
      <c r="K10706" s="111"/>
      <c r="L10706" s="111"/>
      <c r="M10706" s="111"/>
      <c r="N10706" s="111"/>
      <c r="O10706" s="112"/>
      <c r="AF10706" s="109"/>
      <c r="AG10706" s="109"/>
      <c r="AH10706" s="109"/>
      <c r="AN10706" s="109"/>
      <c r="AO10706" s="109"/>
      <c r="AP10706" s="109"/>
      <c r="BF10706" s="305"/>
      <c r="BG10706" s="305"/>
      <c r="BJ10706" s="344"/>
      <c r="BK10706" s="344"/>
      <c r="BS10706" s="305"/>
      <c r="BT10706" s="305"/>
      <c r="BU10706" s="305"/>
      <c r="BV10706" s="305"/>
      <c r="BW10706" s="305"/>
      <c r="BX10706" s="305"/>
      <c r="BY10706" s="305"/>
      <c r="BZ10706" s="305"/>
      <c r="CA10706" s="305"/>
      <c r="CE10706" s="110"/>
    </row>
    <row r="10707" spans="9:83" s="108" customFormat="1" x14ac:dyDescent="0.25">
      <c r="I10707" s="111"/>
      <c r="J10707" s="111"/>
      <c r="K10707" s="111"/>
      <c r="L10707" s="111"/>
      <c r="M10707" s="111"/>
      <c r="N10707" s="111"/>
      <c r="O10707" s="112"/>
      <c r="AF10707" s="109"/>
      <c r="AG10707" s="109"/>
      <c r="AH10707" s="109"/>
      <c r="AN10707" s="109"/>
      <c r="AO10707" s="109"/>
      <c r="AP10707" s="109"/>
      <c r="BF10707" s="305"/>
      <c r="BG10707" s="305"/>
      <c r="BJ10707" s="344"/>
      <c r="BK10707" s="344"/>
      <c r="BS10707" s="305"/>
      <c r="BT10707" s="305"/>
      <c r="BU10707" s="305"/>
      <c r="BV10707" s="305"/>
      <c r="BW10707" s="305"/>
      <c r="BX10707" s="305"/>
      <c r="BY10707" s="305"/>
      <c r="BZ10707" s="305"/>
      <c r="CA10707" s="305"/>
      <c r="CE10707" s="110"/>
    </row>
    <row r="10708" spans="9:83" s="108" customFormat="1" x14ac:dyDescent="0.25">
      <c r="I10708" s="111"/>
      <c r="J10708" s="111"/>
      <c r="K10708" s="111"/>
      <c r="L10708" s="111"/>
      <c r="M10708" s="111"/>
      <c r="N10708" s="111"/>
      <c r="O10708" s="112"/>
      <c r="AF10708" s="109"/>
      <c r="AG10708" s="109"/>
      <c r="AH10708" s="109"/>
      <c r="AN10708" s="109"/>
      <c r="AO10708" s="109"/>
      <c r="AP10708" s="109"/>
      <c r="BF10708" s="305"/>
      <c r="BG10708" s="305"/>
      <c r="BJ10708" s="344"/>
      <c r="BK10708" s="344"/>
      <c r="BS10708" s="305"/>
      <c r="BT10708" s="305"/>
      <c r="BU10708" s="305"/>
      <c r="BV10708" s="305"/>
      <c r="BW10708" s="305"/>
      <c r="BX10708" s="305"/>
      <c r="BY10708" s="305"/>
      <c r="BZ10708" s="305"/>
      <c r="CA10708" s="305"/>
      <c r="CE10708" s="110"/>
    </row>
    <row r="10709" spans="9:83" s="108" customFormat="1" x14ac:dyDescent="0.25">
      <c r="I10709" s="111"/>
      <c r="J10709" s="111"/>
      <c r="K10709" s="111"/>
      <c r="L10709" s="111"/>
      <c r="M10709" s="111"/>
      <c r="N10709" s="111"/>
      <c r="O10709" s="112"/>
      <c r="AF10709" s="109"/>
      <c r="AG10709" s="109"/>
      <c r="AH10709" s="109"/>
      <c r="AN10709" s="109"/>
      <c r="AO10709" s="109"/>
      <c r="AP10709" s="109"/>
      <c r="BF10709" s="305"/>
      <c r="BG10709" s="305"/>
      <c r="BJ10709" s="344"/>
      <c r="BK10709" s="344"/>
      <c r="BS10709" s="305"/>
      <c r="BT10709" s="305"/>
      <c r="BU10709" s="305"/>
      <c r="BV10709" s="305"/>
      <c r="BW10709" s="305"/>
      <c r="BX10709" s="305"/>
      <c r="BY10709" s="305"/>
      <c r="BZ10709" s="305"/>
      <c r="CA10709" s="305"/>
      <c r="CE10709" s="110"/>
    </row>
    <row r="10710" spans="9:83" s="108" customFormat="1" x14ac:dyDescent="0.25">
      <c r="I10710" s="111"/>
      <c r="J10710" s="111"/>
      <c r="K10710" s="111"/>
      <c r="L10710" s="111"/>
      <c r="M10710" s="111"/>
      <c r="N10710" s="111"/>
      <c r="O10710" s="112"/>
      <c r="AF10710" s="109"/>
      <c r="AG10710" s="109"/>
      <c r="AH10710" s="109"/>
      <c r="AN10710" s="109"/>
      <c r="AO10710" s="109"/>
      <c r="AP10710" s="109"/>
      <c r="BF10710" s="305"/>
      <c r="BG10710" s="305"/>
      <c r="BJ10710" s="344"/>
      <c r="BK10710" s="344"/>
      <c r="BS10710" s="305"/>
      <c r="BT10710" s="305"/>
      <c r="BU10710" s="305"/>
      <c r="BV10710" s="305"/>
      <c r="BW10710" s="305"/>
      <c r="BX10710" s="305"/>
      <c r="BY10710" s="305"/>
      <c r="BZ10710" s="305"/>
      <c r="CA10710" s="305"/>
      <c r="CE10710" s="110"/>
    </row>
    <row r="10711" spans="9:83" s="108" customFormat="1" x14ac:dyDescent="0.25">
      <c r="I10711" s="111"/>
      <c r="J10711" s="111"/>
      <c r="K10711" s="111"/>
      <c r="L10711" s="111"/>
      <c r="M10711" s="111"/>
      <c r="N10711" s="111"/>
      <c r="O10711" s="112"/>
      <c r="AF10711" s="109"/>
      <c r="AG10711" s="109"/>
      <c r="AH10711" s="109"/>
      <c r="AN10711" s="109"/>
      <c r="AO10711" s="109"/>
      <c r="AP10711" s="109"/>
      <c r="BF10711" s="305"/>
      <c r="BG10711" s="305"/>
      <c r="BJ10711" s="344"/>
      <c r="BK10711" s="344"/>
      <c r="BS10711" s="305"/>
      <c r="BT10711" s="305"/>
      <c r="BU10711" s="305"/>
      <c r="BV10711" s="305"/>
      <c r="BW10711" s="305"/>
      <c r="BX10711" s="305"/>
      <c r="BY10711" s="305"/>
      <c r="BZ10711" s="305"/>
      <c r="CA10711" s="305"/>
      <c r="CE10711" s="110"/>
    </row>
    <row r="10712" spans="9:83" s="108" customFormat="1" x14ac:dyDescent="0.25">
      <c r="I10712" s="111"/>
      <c r="J10712" s="111"/>
      <c r="K10712" s="111"/>
      <c r="L10712" s="111"/>
      <c r="M10712" s="111"/>
      <c r="N10712" s="111"/>
      <c r="O10712" s="112"/>
      <c r="AF10712" s="109"/>
      <c r="AG10712" s="109"/>
      <c r="AH10712" s="109"/>
      <c r="AN10712" s="109"/>
      <c r="AO10712" s="109"/>
      <c r="AP10712" s="109"/>
      <c r="BF10712" s="305"/>
      <c r="BG10712" s="305"/>
      <c r="BJ10712" s="344"/>
      <c r="BK10712" s="344"/>
      <c r="BS10712" s="305"/>
      <c r="BT10712" s="305"/>
      <c r="BU10712" s="305"/>
      <c r="BV10712" s="305"/>
      <c r="BW10712" s="305"/>
      <c r="BX10712" s="305"/>
      <c r="BY10712" s="305"/>
      <c r="BZ10712" s="305"/>
      <c r="CA10712" s="305"/>
      <c r="CE10712" s="110"/>
    </row>
    <row r="10713" spans="9:83" s="108" customFormat="1" x14ac:dyDescent="0.25">
      <c r="I10713" s="111"/>
      <c r="J10713" s="111"/>
      <c r="K10713" s="111"/>
      <c r="L10713" s="111"/>
      <c r="M10713" s="111"/>
      <c r="N10713" s="111"/>
      <c r="O10713" s="112"/>
      <c r="AF10713" s="109"/>
      <c r="AG10713" s="109"/>
      <c r="AH10713" s="109"/>
      <c r="AN10713" s="109"/>
      <c r="AO10713" s="109"/>
      <c r="AP10713" s="109"/>
      <c r="BF10713" s="305"/>
      <c r="BG10713" s="305"/>
      <c r="BJ10713" s="344"/>
      <c r="BK10713" s="344"/>
      <c r="BS10713" s="305"/>
      <c r="BT10713" s="305"/>
      <c r="BU10713" s="305"/>
      <c r="BV10713" s="305"/>
      <c r="BW10713" s="305"/>
      <c r="BX10713" s="305"/>
      <c r="BY10713" s="305"/>
      <c r="BZ10713" s="305"/>
      <c r="CA10713" s="305"/>
      <c r="CE10713" s="110"/>
    </row>
    <row r="10714" spans="9:83" s="108" customFormat="1" x14ac:dyDescent="0.25">
      <c r="I10714" s="111"/>
      <c r="J10714" s="111"/>
      <c r="K10714" s="111"/>
      <c r="L10714" s="111"/>
      <c r="M10714" s="111"/>
      <c r="N10714" s="111"/>
      <c r="O10714" s="112"/>
      <c r="AF10714" s="109"/>
      <c r="AG10714" s="109"/>
      <c r="AH10714" s="109"/>
      <c r="AN10714" s="109"/>
      <c r="AO10714" s="109"/>
      <c r="AP10714" s="109"/>
      <c r="BF10714" s="305"/>
      <c r="BG10714" s="305"/>
      <c r="BJ10714" s="344"/>
      <c r="BK10714" s="344"/>
      <c r="BS10714" s="305"/>
      <c r="BT10714" s="305"/>
      <c r="BU10714" s="305"/>
      <c r="BV10714" s="305"/>
      <c r="BW10714" s="305"/>
      <c r="BX10714" s="305"/>
      <c r="BY10714" s="305"/>
      <c r="BZ10714" s="305"/>
      <c r="CA10714" s="305"/>
      <c r="CE10714" s="110"/>
    </row>
    <row r="10715" spans="9:83" s="108" customFormat="1" x14ac:dyDescent="0.25">
      <c r="I10715" s="111"/>
      <c r="J10715" s="111"/>
      <c r="K10715" s="111"/>
      <c r="L10715" s="111"/>
      <c r="M10715" s="111"/>
      <c r="N10715" s="111"/>
      <c r="O10715" s="112"/>
      <c r="AF10715" s="109"/>
      <c r="AG10715" s="109"/>
      <c r="AH10715" s="109"/>
      <c r="AN10715" s="109"/>
      <c r="AO10715" s="109"/>
      <c r="AP10715" s="109"/>
      <c r="BF10715" s="305"/>
      <c r="BG10715" s="305"/>
      <c r="BJ10715" s="344"/>
      <c r="BK10715" s="344"/>
      <c r="BS10715" s="305"/>
      <c r="BT10715" s="305"/>
      <c r="BU10715" s="305"/>
      <c r="BV10715" s="305"/>
      <c r="BW10715" s="305"/>
      <c r="BX10715" s="305"/>
      <c r="BY10715" s="305"/>
      <c r="BZ10715" s="305"/>
      <c r="CA10715" s="305"/>
      <c r="CE10715" s="110"/>
    </row>
    <row r="10716" spans="9:83" s="108" customFormat="1" x14ac:dyDescent="0.25">
      <c r="I10716" s="111"/>
      <c r="J10716" s="111"/>
      <c r="K10716" s="111"/>
      <c r="L10716" s="111"/>
      <c r="M10716" s="111"/>
      <c r="N10716" s="111"/>
      <c r="O10716" s="112"/>
      <c r="AF10716" s="109"/>
      <c r="AG10716" s="109"/>
      <c r="AH10716" s="109"/>
      <c r="AN10716" s="109"/>
      <c r="AO10716" s="109"/>
      <c r="AP10716" s="109"/>
      <c r="BF10716" s="305"/>
      <c r="BG10716" s="305"/>
      <c r="BJ10716" s="344"/>
      <c r="BK10716" s="344"/>
      <c r="BS10716" s="305"/>
      <c r="BT10716" s="305"/>
      <c r="BU10716" s="305"/>
      <c r="BV10716" s="305"/>
      <c r="BW10716" s="305"/>
      <c r="BX10716" s="305"/>
      <c r="BY10716" s="305"/>
      <c r="BZ10716" s="305"/>
      <c r="CA10716" s="305"/>
      <c r="CE10716" s="110"/>
    </row>
    <row r="10717" spans="9:83" s="108" customFormat="1" x14ac:dyDescent="0.25">
      <c r="I10717" s="111"/>
      <c r="J10717" s="111"/>
      <c r="K10717" s="111"/>
      <c r="L10717" s="111"/>
      <c r="M10717" s="111"/>
      <c r="N10717" s="111"/>
      <c r="O10717" s="112"/>
      <c r="AF10717" s="109"/>
      <c r="AG10717" s="109"/>
      <c r="AH10717" s="109"/>
      <c r="AN10717" s="109"/>
      <c r="AO10717" s="109"/>
      <c r="AP10717" s="109"/>
      <c r="BF10717" s="305"/>
      <c r="BG10717" s="305"/>
      <c r="BJ10717" s="344"/>
      <c r="BK10717" s="344"/>
      <c r="BS10717" s="305"/>
      <c r="BT10717" s="305"/>
      <c r="BU10717" s="305"/>
      <c r="BV10717" s="305"/>
      <c r="BW10717" s="305"/>
      <c r="BX10717" s="305"/>
      <c r="BY10717" s="305"/>
      <c r="BZ10717" s="305"/>
      <c r="CA10717" s="305"/>
      <c r="CE10717" s="110"/>
    </row>
    <row r="10718" spans="9:83" s="108" customFormat="1" x14ac:dyDescent="0.25">
      <c r="I10718" s="111"/>
      <c r="J10718" s="111"/>
      <c r="K10718" s="111"/>
      <c r="L10718" s="111"/>
      <c r="M10718" s="111"/>
      <c r="N10718" s="111"/>
      <c r="O10718" s="112"/>
      <c r="AF10718" s="109"/>
      <c r="AG10718" s="109"/>
      <c r="AH10718" s="109"/>
      <c r="AN10718" s="109"/>
      <c r="AO10718" s="109"/>
      <c r="AP10718" s="109"/>
      <c r="BF10718" s="305"/>
      <c r="BG10718" s="305"/>
      <c r="BJ10718" s="344"/>
      <c r="BK10718" s="344"/>
      <c r="BS10718" s="305"/>
      <c r="BT10718" s="305"/>
      <c r="BU10718" s="305"/>
      <c r="BV10718" s="305"/>
      <c r="BW10718" s="305"/>
      <c r="BX10718" s="305"/>
      <c r="BY10718" s="305"/>
      <c r="BZ10718" s="305"/>
      <c r="CA10718" s="305"/>
      <c r="CE10718" s="110"/>
    </row>
    <row r="10719" spans="9:83" s="108" customFormat="1" x14ac:dyDescent="0.25">
      <c r="I10719" s="111"/>
      <c r="J10719" s="111"/>
      <c r="K10719" s="111"/>
      <c r="L10719" s="111"/>
      <c r="M10719" s="111"/>
      <c r="N10719" s="111"/>
      <c r="O10719" s="112"/>
      <c r="AF10719" s="109"/>
      <c r="AG10719" s="109"/>
      <c r="AH10719" s="109"/>
      <c r="AN10719" s="109"/>
      <c r="AO10719" s="109"/>
      <c r="AP10719" s="109"/>
      <c r="BF10719" s="305"/>
      <c r="BG10719" s="305"/>
      <c r="BJ10719" s="344"/>
      <c r="BK10719" s="344"/>
      <c r="BS10719" s="305"/>
      <c r="BT10719" s="305"/>
      <c r="BU10719" s="305"/>
      <c r="BV10719" s="305"/>
      <c r="BW10719" s="305"/>
      <c r="BX10719" s="305"/>
      <c r="BY10719" s="305"/>
      <c r="BZ10719" s="305"/>
      <c r="CA10719" s="305"/>
      <c r="CE10719" s="110"/>
    </row>
    <row r="10720" spans="9:83" s="108" customFormat="1" x14ac:dyDescent="0.25">
      <c r="I10720" s="111"/>
      <c r="J10720" s="111"/>
      <c r="K10720" s="111"/>
      <c r="L10720" s="111"/>
      <c r="M10720" s="111"/>
      <c r="N10720" s="111"/>
      <c r="O10720" s="112"/>
      <c r="AF10720" s="109"/>
      <c r="AG10720" s="109"/>
      <c r="AH10720" s="109"/>
      <c r="AN10720" s="109"/>
      <c r="AO10720" s="109"/>
      <c r="AP10720" s="109"/>
      <c r="BF10720" s="305"/>
      <c r="BG10720" s="305"/>
      <c r="BJ10720" s="344"/>
      <c r="BK10720" s="344"/>
      <c r="BS10720" s="305"/>
      <c r="BT10720" s="305"/>
      <c r="BU10720" s="305"/>
      <c r="BV10720" s="305"/>
      <c r="BW10720" s="305"/>
      <c r="BX10720" s="305"/>
      <c r="BY10720" s="305"/>
      <c r="BZ10720" s="305"/>
      <c r="CA10720" s="305"/>
      <c r="CE10720" s="110"/>
    </row>
    <row r="10721" spans="9:83" s="108" customFormat="1" x14ac:dyDescent="0.25">
      <c r="I10721" s="111"/>
      <c r="J10721" s="111"/>
      <c r="K10721" s="111"/>
      <c r="L10721" s="111"/>
      <c r="M10721" s="111"/>
      <c r="N10721" s="111"/>
      <c r="O10721" s="112"/>
      <c r="AF10721" s="109"/>
      <c r="AG10721" s="109"/>
      <c r="AH10721" s="109"/>
      <c r="AN10721" s="109"/>
      <c r="AO10721" s="109"/>
      <c r="AP10721" s="109"/>
      <c r="BF10721" s="305"/>
      <c r="BG10721" s="305"/>
      <c r="BJ10721" s="344"/>
      <c r="BK10721" s="344"/>
      <c r="BS10721" s="305"/>
      <c r="BT10721" s="305"/>
      <c r="BU10721" s="305"/>
      <c r="BV10721" s="305"/>
      <c r="BW10721" s="305"/>
      <c r="BX10721" s="305"/>
      <c r="BY10721" s="305"/>
      <c r="BZ10721" s="305"/>
      <c r="CA10721" s="305"/>
      <c r="CE10721" s="110"/>
    </row>
    <row r="10722" spans="9:83" s="108" customFormat="1" x14ac:dyDescent="0.25">
      <c r="I10722" s="111"/>
      <c r="J10722" s="111"/>
      <c r="K10722" s="111"/>
      <c r="L10722" s="111"/>
      <c r="M10722" s="111"/>
      <c r="N10722" s="111"/>
      <c r="O10722" s="112"/>
      <c r="AF10722" s="109"/>
      <c r="AG10722" s="109"/>
      <c r="AH10722" s="109"/>
      <c r="AN10722" s="109"/>
      <c r="AO10722" s="109"/>
      <c r="AP10722" s="109"/>
      <c r="BF10722" s="305"/>
      <c r="BG10722" s="305"/>
      <c r="BJ10722" s="344"/>
      <c r="BK10722" s="344"/>
      <c r="BS10722" s="305"/>
      <c r="BT10722" s="305"/>
      <c r="BU10722" s="305"/>
      <c r="BV10722" s="305"/>
      <c r="BW10722" s="305"/>
      <c r="BX10722" s="305"/>
      <c r="BY10722" s="305"/>
      <c r="BZ10722" s="305"/>
      <c r="CA10722" s="305"/>
      <c r="CE10722" s="110"/>
    </row>
    <row r="10723" spans="9:83" s="108" customFormat="1" x14ac:dyDescent="0.25">
      <c r="I10723" s="111"/>
      <c r="J10723" s="111"/>
      <c r="K10723" s="111"/>
      <c r="L10723" s="111"/>
      <c r="M10723" s="111"/>
      <c r="N10723" s="111"/>
      <c r="O10723" s="112"/>
      <c r="AF10723" s="109"/>
      <c r="AG10723" s="109"/>
      <c r="AH10723" s="109"/>
      <c r="AN10723" s="109"/>
      <c r="AO10723" s="109"/>
      <c r="AP10723" s="109"/>
      <c r="BF10723" s="305"/>
      <c r="BG10723" s="305"/>
      <c r="BJ10723" s="344"/>
      <c r="BK10723" s="344"/>
      <c r="BS10723" s="305"/>
      <c r="BT10723" s="305"/>
      <c r="BU10723" s="305"/>
      <c r="BV10723" s="305"/>
      <c r="BW10723" s="305"/>
      <c r="BX10723" s="305"/>
      <c r="BY10723" s="305"/>
      <c r="BZ10723" s="305"/>
      <c r="CA10723" s="305"/>
      <c r="CE10723" s="110"/>
    </row>
    <row r="10724" spans="9:83" s="108" customFormat="1" x14ac:dyDescent="0.25">
      <c r="I10724" s="111"/>
      <c r="J10724" s="111"/>
      <c r="K10724" s="111"/>
      <c r="L10724" s="111"/>
      <c r="M10724" s="111"/>
      <c r="N10724" s="111"/>
      <c r="O10724" s="112"/>
      <c r="AF10724" s="109"/>
      <c r="AG10724" s="109"/>
      <c r="AH10724" s="109"/>
      <c r="AN10724" s="109"/>
      <c r="AO10724" s="109"/>
      <c r="AP10724" s="109"/>
      <c r="BF10724" s="305"/>
      <c r="BG10724" s="305"/>
      <c r="BJ10724" s="344"/>
      <c r="BK10724" s="344"/>
      <c r="BS10724" s="305"/>
      <c r="BT10724" s="305"/>
      <c r="BU10724" s="305"/>
      <c r="BV10724" s="305"/>
      <c r="BW10724" s="305"/>
      <c r="BX10724" s="305"/>
      <c r="BY10724" s="305"/>
      <c r="BZ10724" s="305"/>
      <c r="CA10724" s="305"/>
      <c r="CE10724" s="110"/>
    </row>
    <row r="10725" spans="9:83" s="108" customFormat="1" x14ac:dyDescent="0.25">
      <c r="I10725" s="111"/>
      <c r="J10725" s="111"/>
      <c r="K10725" s="111"/>
      <c r="L10725" s="111"/>
      <c r="M10725" s="111"/>
      <c r="N10725" s="111"/>
      <c r="O10725" s="112"/>
      <c r="AF10725" s="109"/>
      <c r="AG10725" s="109"/>
      <c r="AH10725" s="109"/>
      <c r="AN10725" s="109"/>
      <c r="AO10725" s="109"/>
      <c r="AP10725" s="109"/>
      <c r="BF10725" s="305"/>
      <c r="BG10725" s="305"/>
      <c r="BJ10725" s="344"/>
      <c r="BK10725" s="344"/>
      <c r="BS10725" s="305"/>
      <c r="BT10725" s="305"/>
      <c r="BU10725" s="305"/>
      <c r="BV10725" s="305"/>
      <c r="BW10725" s="305"/>
      <c r="BX10725" s="305"/>
      <c r="BY10725" s="305"/>
      <c r="BZ10725" s="305"/>
      <c r="CA10725" s="305"/>
      <c r="CE10725" s="110"/>
    </row>
    <row r="10726" spans="9:83" s="108" customFormat="1" x14ac:dyDescent="0.25">
      <c r="I10726" s="111"/>
      <c r="J10726" s="111"/>
      <c r="K10726" s="111"/>
      <c r="L10726" s="111"/>
      <c r="M10726" s="111"/>
      <c r="N10726" s="111"/>
      <c r="O10726" s="112"/>
      <c r="AF10726" s="109"/>
      <c r="AG10726" s="109"/>
      <c r="AH10726" s="109"/>
      <c r="AN10726" s="109"/>
      <c r="AO10726" s="109"/>
      <c r="AP10726" s="109"/>
      <c r="BF10726" s="305"/>
      <c r="BG10726" s="305"/>
      <c r="BJ10726" s="344"/>
      <c r="BK10726" s="344"/>
      <c r="BS10726" s="305"/>
      <c r="BT10726" s="305"/>
      <c r="BU10726" s="305"/>
      <c r="BV10726" s="305"/>
      <c r="BW10726" s="305"/>
      <c r="BX10726" s="305"/>
      <c r="BY10726" s="305"/>
      <c r="BZ10726" s="305"/>
      <c r="CA10726" s="305"/>
      <c r="CE10726" s="110"/>
    </row>
    <row r="10727" spans="9:83" s="108" customFormat="1" x14ac:dyDescent="0.25">
      <c r="I10727" s="111"/>
      <c r="J10727" s="111"/>
      <c r="K10727" s="111"/>
      <c r="L10727" s="111"/>
      <c r="M10727" s="111"/>
      <c r="N10727" s="111"/>
      <c r="O10727" s="112"/>
      <c r="AF10727" s="109"/>
      <c r="AG10727" s="109"/>
      <c r="AH10727" s="109"/>
      <c r="AN10727" s="109"/>
      <c r="AO10727" s="109"/>
      <c r="AP10727" s="109"/>
      <c r="BF10727" s="305"/>
      <c r="BG10727" s="305"/>
      <c r="BJ10727" s="344"/>
      <c r="BK10727" s="344"/>
      <c r="BS10727" s="305"/>
      <c r="BT10727" s="305"/>
      <c r="BU10727" s="305"/>
      <c r="BV10727" s="305"/>
      <c r="BW10727" s="305"/>
      <c r="BX10727" s="305"/>
      <c r="BY10727" s="305"/>
      <c r="BZ10727" s="305"/>
      <c r="CA10727" s="305"/>
      <c r="CE10727" s="110"/>
    </row>
    <row r="10728" spans="9:83" s="108" customFormat="1" x14ac:dyDescent="0.25">
      <c r="I10728" s="111"/>
      <c r="J10728" s="111"/>
      <c r="K10728" s="111"/>
      <c r="L10728" s="111"/>
      <c r="M10728" s="111"/>
      <c r="N10728" s="111"/>
      <c r="O10728" s="112"/>
      <c r="AF10728" s="109"/>
      <c r="AG10728" s="109"/>
      <c r="AH10728" s="109"/>
      <c r="AN10728" s="109"/>
      <c r="AO10728" s="109"/>
      <c r="AP10728" s="109"/>
      <c r="BF10728" s="305"/>
      <c r="BG10728" s="305"/>
      <c r="BJ10728" s="344"/>
      <c r="BK10728" s="344"/>
      <c r="BS10728" s="305"/>
      <c r="BT10728" s="305"/>
      <c r="BU10728" s="305"/>
      <c r="BV10728" s="305"/>
      <c r="BW10728" s="305"/>
      <c r="BX10728" s="305"/>
      <c r="BY10728" s="305"/>
      <c r="BZ10728" s="305"/>
      <c r="CA10728" s="305"/>
      <c r="CE10728" s="110"/>
    </row>
    <row r="10729" spans="9:83" s="108" customFormat="1" x14ac:dyDescent="0.25">
      <c r="I10729" s="111"/>
      <c r="J10729" s="111"/>
      <c r="K10729" s="111"/>
      <c r="L10729" s="111"/>
      <c r="M10729" s="111"/>
      <c r="N10729" s="111"/>
      <c r="O10729" s="112"/>
      <c r="AF10729" s="109"/>
      <c r="AG10729" s="109"/>
      <c r="AH10729" s="109"/>
      <c r="AN10729" s="109"/>
      <c r="AO10729" s="109"/>
      <c r="AP10729" s="109"/>
      <c r="BF10729" s="305"/>
      <c r="BG10729" s="305"/>
      <c r="BJ10729" s="344"/>
      <c r="BK10729" s="344"/>
      <c r="BS10729" s="305"/>
      <c r="BT10729" s="305"/>
      <c r="BU10729" s="305"/>
      <c r="BV10729" s="305"/>
      <c r="BW10729" s="305"/>
      <c r="BX10729" s="305"/>
      <c r="BY10729" s="305"/>
      <c r="BZ10729" s="305"/>
      <c r="CA10729" s="305"/>
      <c r="CE10729" s="110"/>
    </row>
    <row r="10730" spans="9:83" s="108" customFormat="1" x14ac:dyDescent="0.25">
      <c r="I10730" s="111"/>
      <c r="J10730" s="111"/>
      <c r="K10730" s="111"/>
      <c r="L10730" s="111"/>
      <c r="M10730" s="111"/>
      <c r="N10730" s="111"/>
      <c r="O10730" s="112"/>
      <c r="AF10730" s="109"/>
      <c r="AG10730" s="109"/>
      <c r="AH10730" s="109"/>
      <c r="AN10730" s="109"/>
      <c r="AO10730" s="109"/>
      <c r="AP10730" s="109"/>
      <c r="BF10730" s="305"/>
      <c r="BG10730" s="305"/>
      <c r="BJ10730" s="344"/>
      <c r="BK10730" s="344"/>
      <c r="BS10730" s="305"/>
      <c r="BT10730" s="305"/>
      <c r="BU10730" s="305"/>
      <c r="BV10730" s="305"/>
      <c r="BW10730" s="305"/>
      <c r="BX10730" s="305"/>
      <c r="BY10730" s="305"/>
      <c r="BZ10730" s="305"/>
      <c r="CA10730" s="305"/>
      <c r="CE10730" s="110"/>
    </row>
    <row r="10731" spans="9:83" s="108" customFormat="1" x14ac:dyDescent="0.25">
      <c r="I10731" s="111"/>
      <c r="J10731" s="111"/>
      <c r="K10731" s="111"/>
      <c r="L10731" s="111"/>
      <c r="M10731" s="111"/>
      <c r="N10731" s="111"/>
      <c r="O10731" s="112"/>
      <c r="AF10731" s="109"/>
      <c r="AG10731" s="109"/>
      <c r="AH10731" s="109"/>
      <c r="AN10731" s="109"/>
      <c r="AO10731" s="109"/>
      <c r="AP10731" s="109"/>
      <c r="BF10731" s="305"/>
      <c r="BG10731" s="305"/>
      <c r="BJ10731" s="344"/>
      <c r="BK10731" s="344"/>
      <c r="BS10731" s="305"/>
      <c r="BT10731" s="305"/>
      <c r="BU10731" s="305"/>
      <c r="BV10731" s="305"/>
      <c r="BW10731" s="305"/>
      <c r="BX10731" s="305"/>
      <c r="BY10731" s="305"/>
      <c r="BZ10731" s="305"/>
      <c r="CA10731" s="305"/>
      <c r="CE10731" s="110"/>
    </row>
    <row r="10732" spans="9:83" s="108" customFormat="1" x14ac:dyDescent="0.25">
      <c r="I10732" s="111"/>
      <c r="J10732" s="111"/>
      <c r="K10732" s="111"/>
      <c r="L10732" s="111"/>
      <c r="M10732" s="111"/>
      <c r="N10732" s="111"/>
      <c r="O10732" s="112"/>
      <c r="AF10732" s="109"/>
      <c r="AG10732" s="109"/>
      <c r="AH10732" s="109"/>
      <c r="AN10732" s="109"/>
      <c r="AO10732" s="109"/>
      <c r="AP10732" s="109"/>
      <c r="BF10732" s="305"/>
      <c r="BG10732" s="305"/>
      <c r="BJ10732" s="344"/>
      <c r="BK10732" s="344"/>
      <c r="BS10732" s="305"/>
      <c r="BT10732" s="305"/>
      <c r="BU10732" s="305"/>
      <c r="BV10732" s="305"/>
      <c r="BW10732" s="305"/>
      <c r="BX10732" s="305"/>
      <c r="BY10732" s="305"/>
      <c r="BZ10732" s="305"/>
      <c r="CA10732" s="305"/>
      <c r="CE10732" s="110"/>
    </row>
    <row r="10733" spans="9:83" s="108" customFormat="1" x14ac:dyDescent="0.25">
      <c r="I10733" s="111"/>
      <c r="J10733" s="111"/>
      <c r="K10733" s="111"/>
      <c r="L10733" s="111"/>
      <c r="M10733" s="111"/>
      <c r="N10733" s="111"/>
      <c r="O10733" s="112"/>
      <c r="AF10733" s="109"/>
      <c r="AG10733" s="109"/>
      <c r="AH10733" s="109"/>
      <c r="AN10733" s="109"/>
      <c r="AO10733" s="109"/>
      <c r="AP10733" s="109"/>
      <c r="BF10733" s="305"/>
      <c r="BG10733" s="305"/>
      <c r="BJ10733" s="344"/>
      <c r="BK10733" s="344"/>
      <c r="BS10733" s="305"/>
      <c r="BT10733" s="305"/>
      <c r="BU10733" s="305"/>
      <c r="BV10733" s="305"/>
      <c r="BW10733" s="305"/>
      <c r="BX10733" s="305"/>
      <c r="BY10733" s="305"/>
      <c r="BZ10733" s="305"/>
      <c r="CA10733" s="305"/>
      <c r="CE10733" s="110"/>
    </row>
    <row r="10734" spans="9:83" s="108" customFormat="1" x14ac:dyDescent="0.25">
      <c r="I10734" s="111"/>
      <c r="J10734" s="111"/>
      <c r="K10734" s="111"/>
      <c r="L10734" s="111"/>
      <c r="M10734" s="111"/>
      <c r="N10734" s="111"/>
      <c r="O10734" s="112"/>
      <c r="AF10734" s="109"/>
      <c r="AG10734" s="109"/>
      <c r="AH10734" s="109"/>
      <c r="AN10734" s="109"/>
      <c r="AO10734" s="109"/>
      <c r="AP10734" s="109"/>
      <c r="BF10734" s="305"/>
      <c r="BG10734" s="305"/>
      <c r="BJ10734" s="344"/>
      <c r="BK10734" s="344"/>
      <c r="BS10734" s="305"/>
      <c r="BT10734" s="305"/>
      <c r="BU10734" s="305"/>
      <c r="BV10734" s="305"/>
      <c r="BW10734" s="305"/>
      <c r="BX10734" s="305"/>
      <c r="BY10734" s="305"/>
      <c r="BZ10734" s="305"/>
      <c r="CA10734" s="305"/>
      <c r="CE10734" s="110"/>
    </row>
    <row r="10735" spans="9:83" s="108" customFormat="1" x14ac:dyDescent="0.25">
      <c r="I10735" s="111"/>
      <c r="J10735" s="111"/>
      <c r="K10735" s="111"/>
      <c r="L10735" s="111"/>
      <c r="M10735" s="111"/>
      <c r="N10735" s="111"/>
      <c r="O10735" s="112"/>
      <c r="AF10735" s="109"/>
      <c r="AG10735" s="109"/>
      <c r="AH10735" s="109"/>
      <c r="AN10735" s="109"/>
      <c r="AO10735" s="109"/>
      <c r="AP10735" s="109"/>
      <c r="BF10735" s="305"/>
      <c r="BG10735" s="305"/>
      <c r="BJ10735" s="344"/>
      <c r="BK10735" s="344"/>
      <c r="BS10735" s="305"/>
      <c r="BT10735" s="305"/>
      <c r="BU10735" s="305"/>
      <c r="BV10735" s="305"/>
      <c r="BW10735" s="305"/>
      <c r="BX10735" s="305"/>
      <c r="BY10735" s="305"/>
      <c r="BZ10735" s="305"/>
      <c r="CA10735" s="305"/>
      <c r="CE10735" s="110"/>
    </row>
    <row r="10736" spans="9:83" s="108" customFormat="1" x14ac:dyDescent="0.25">
      <c r="I10736" s="111"/>
      <c r="J10736" s="111"/>
      <c r="K10736" s="111"/>
      <c r="L10736" s="111"/>
      <c r="M10736" s="111"/>
      <c r="N10736" s="111"/>
      <c r="O10736" s="112"/>
      <c r="AF10736" s="109"/>
      <c r="AG10736" s="109"/>
      <c r="AH10736" s="109"/>
      <c r="AN10736" s="109"/>
      <c r="AO10736" s="109"/>
      <c r="AP10736" s="109"/>
      <c r="BF10736" s="305"/>
      <c r="BG10736" s="305"/>
      <c r="BJ10736" s="344"/>
      <c r="BK10736" s="344"/>
      <c r="BS10736" s="305"/>
      <c r="BT10736" s="305"/>
      <c r="BU10736" s="305"/>
      <c r="BV10736" s="305"/>
      <c r="BW10736" s="305"/>
      <c r="BX10736" s="305"/>
      <c r="BY10736" s="305"/>
      <c r="BZ10736" s="305"/>
      <c r="CA10736" s="305"/>
      <c r="CE10736" s="110"/>
    </row>
    <row r="10737" spans="9:83" s="108" customFormat="1" x14ac:dyDescent="0.25">
      <c r="I10737" s="111"/>
      <c r="J10737" s="111"/>
      <c r="K10737" s="111"/>
      <c r="L10737" s="111"/>
      <c r="M10737" s="111"/>
      <c r="N10737" s="111"/>
      <c r="O10737" s="112"/>
      <c r="AF10737" s="109"/>
      <c r="AG10737" s="109"/>
      <c r="AH10737" s="109"/>
      <c r="AN10737" s="109"/>
      <c r="AO10737" s="109"/>
      <c r="AP10737" s="109"/>
      <c r="BF10737" s="305"/>
      <c r="BG10737" s="305"/>
      <c r="BJ10737" s="344"/>
      <c r="BK10737" s="344"/>
      <c r="BS10737" s="305"/>
      <c r="BT10737" s="305"/>
      <c r="BU10737" s="305"/>
      <c r="BV10737" s="305"/>
      <c r="BW10737" s="305"/>
      <c r="BX10737" s="305"/>
      <c r="BY10737" s="305"/>
      <c r="BZ10737" s="305"/>
      <c r="CA10737" s="305"/>
      <c r="CE10737" s="110"/>
    </row>
    <row r="10738" spans="9:83" s="108" customFormat="1" x14ac:dyDescent="0.25">
      <c r="I10738" s="111"/>
      <c r="J10738" s="111"/>
      <c r="K10738" s="111"/>
      <c r="L10738" s="111"/>
      <c r="M10738" s="111"/>
      <c r="N10738" s="111"/>
      <c r="O10738" s="112"/>
      <c r="AF10738" s="109"/>
      <c r="AG10738" s="109"/>
      <c r="AH10738" s="109"/>
      <c r="AN10738" s="109"/>
      <c r="AO10738" s="109"/>
      <c r="AP10738" s="109"/>
      <c r="BF10738" s="305"/>
      <c r="BG10738" s="305"/>
      <c r="BJ10738" s="344"/>
      <c r="BK10738" s="344"/>
      <c r="BS10738" s="305"/>
      <c r="BT10738" s="305"/>
      <c r="BU10738" s="305"/>
      <c r="BV10738" s="305"/>
      <c r="BW10738" s="305"/>
      <c r="BX10738" s="305"/>
      <c r="BY10738" s="305"/>
      <c r="BZ10738" s="305"/>
      <c r="CA10738" s="305"/>
      <c r="CE10738" s="110"/>
    </row>
    <row r="10739" spans="9:83" s="108" customFormat="1" x14ac:dyDescent="0.25">
      <c r="I10739" s="111"/>
      <c r="J10739" s="111"/>
      <c r="K10739" s="111"/>
      <c r="L10739" s="111"/>
      <c r="M10739" s="111"/>
      <c r="N10739" s="111"/>
      <c r="O10739" s="112"/>
      <c r="AF10739" s="109"/>
      <c r="AG10739" s="109"/>
      <c r="AH10739" s="109"/>
      <c r="AN10739" s="109"/>
      <c r="AO10739" s="109"/>
      <c r="AP10739" s="109"/>
      <c r="BF10739" s="305"/>
      <c r="BG10739" s="305"/>
      <c r="BJ10739" s="344"/>
      <c r="BK10739" s="344"/>
      <c r="BS10739" s="305"/>
      <c r="BT10739" s="305"/>
      <c r="BU10739" s="305"/>
      <c r="BV10739" s="305"/>
      <c r="BW10739" s="305"/>
      <c r="BX10739" s="305"/>
      <c r="BY10739" s="305"/>
      <c r="BZ10739" s="305"/>
      <c r="CA10739" s="305"/>
      <c r="CE10739" s="110"/>
    </row>
    <row r="10740" spans="9:83" s="108" customFormat="1" x14ac:dyDescent="0.25">
      <c r="I10740" s="111"/>
      <c r="J10740" s="111"/>
      <c r="K10740" s="111"/>
      <c r="L10740" s="111"/>
      <c r="M10740" s="111"/>
      <c r="N10740" s="111"/>
      <c r="O10740" s="112"/>
      <c r="AF10740" s="109"/>
      <c r="AG10740" s="109"/>
      <c r="AH10740" s="109"/>
      <c r="AN10740" s="109"/>
      <c r="AO10740" s="109"/>
      <c r="AP10740" s="109"/>
      <c r="BF10740" s="305"/>
      <c r="BG10740" s="305"/>
      <c r="BJ10740" s="344"/>
      <c r="BK10740" s="344"/>
      <c r="BS10740" s="305"/>
      <c r="BT10740" s="305"/>
      <c r="BU10740" s="305"/>
      <c r="BV10740" s="305"/>
      <c r="BW10740" s="305"/>
      <c r="BX10740" s="305"/>
      <c r="BY10740" s="305"/>
      <c r="BZ10740" s="305"/>
      <c r="CA10740" s="305"/>
      <c r="CE10740" s="110"/>
    </row>
    <row r="10741" spans="9:83" s="108" customFormat="1" x14ac:dyDescent="0.25">
      <c r="I10741" s="111"/>
      <c r="J10741" s="111"/>
      <c r="K10741" s="111"/>
      <c r="L10741" s="111"/>
      <c r="M10741" s="111"/>
      <c r="N10741" s="111"/>
      <c r="O10741" s="112"/>
      <c r="AF10741" s="109"/>
      <c r="AG10741" s="109"/>
      <c r="AH10741" s="109"/>
      <c r="AN10741" s="109"/>
      <c r="AO10741" s="109"/>
      <c r="AP10741" s="109"/>
      <c r="BF10741" s="305"/>
      <c r="BG10741" s="305"/>
      <c r="BJ10741" s="344"/>
      <c r="BK10741" s="344"/>
      <c r="BS10741" s="305"/>
      <c r="BT10741" s="305"/>
      <c r="BU10741" s="305"/>
      <c r="BV10741" s="305"/>
      <c r="BW10741" s="305"/>
      <c r="BX10741" s="305"/>
      <c r="BY10741" s="305"/>
      <c r="BZ10741" s="305"/>
      <c r="CA10741" s="305"/>
      <c r="CE10741" s="110"/>
    </row>
    <row r="10742" spans="9:83" s="108" customFormat="1" x14ac:dyDescent="0.25">
      <c r="I10742" s="111"/>
      <c r="J10742" s="111"/>
      <c r="K10742" s="111"/>
      <c r="L10742" s="111"/>
      <c r="M10742" s="111"/>
      <c r="N10742" s="111"/>
      <c r="O10742" s="112"/>
      <c r="AF10742" s="109"/>
      <c r="AG10742" s="109"/>
      <c r="AH10742" s="109"/>
      <c r="AN10742" s="109"/>
      <c r="AO10742" s="109"/>
      <c r="AP10742" s="109"/>
      <c r="BF10742" s="305"/>
      <c r="BG10742" s="305"/>
      <c r="BJ10742" s="344"/>
      <c r="BK10742" s="344"/>
      <c r="BS10742" s="305"/>
      <c r="BT10742" s="305"/>
      <c r="BU10742" s="305"/>
      <c r="BV10742" s="305"/>
      <c r="BW10742" s="305"/>
      <c r="BX10742" s="305"/>
      <c r="BY10742" s="305"/>
      <c r="BZ10742" s="305"/>
      <c r="CA10742" s="305"/>
      <c r="CE10742" s="110"/>
    </row>
    <row r="10743" spans="9:83" s="108" customFormat="1" x14ac:dyDescent="0.25">
      <c r="I10743" s="111"/>
      <c r="J10743" s="111"/>
      <c r="K10743" s="111"/>
      <c r="L10743" s="111"/>
      <c r="M10743" s="111"/>
      <c r="N10743" s="111"/>
      <c r="O10743" s="112"/>
      <c r="AF10743" s="109"/>
      <c r="AG10743" s="109"/>
      <c r="AH10743" s="109"/>
      <c r="AN10743" s="109"/>
      <c r="AO10743" s="109"/>
      <c r="AP10743" s="109"/>
      <c r="BF10743" s="305"/>
      <c r="BG10743" s="305"/>
      <c r="BJ10743" s="344"/>
      <c r="BK10743" s="344"/>
      <c r="BS10743" s="305"/>
      <c r="BT10743" s="305"/>
      <c r="BU10743" s="305"/>
      <c r="BV10743" s="305"/>
      <c r="BW10743" s="305"/>
      <c r="BX10743" s="305"/>
      <c r="BY10743" s="305"/>
      <c r="BZ10743" s="305"/>
      <c r="CA10743" s="305"/>
      <c r="CE10743" s="110"/>
    </row>
    <row r="10744" spans="9:83" s="108" customFormat="1" x14ac:dyDescent="0.25">
      <c r="I10744" s="111"/>
      <c r="J10744" s="111"/>
      <c r="K10744" s="111"/>
      <c r="L10744" s="111"/>
      <c r="M10744" s="111"/>
      <c r="N10744" s="111"/>
      <c r="O10744" s="112"/>
      <c r="AF10744" s="109"/>
      <c r="AG10744" s="109"/>
      <c r="AH10744" s="109"/>
      <c r="AN10744" s="109"/>
      <c r="AO10744" s="109"/>
      <c r="AP10744" s="109"/>
      <c r="BF10744" s="305"/>
      <c r="BG10744" s="305"/>
      <c r="BJ10744" s="344"/>
      <c r="BK10744" s="344"/>
      <c r="BS10744" s="305"/>
      <c r="BT10744" s="305"/>
      <c r="BU10744" s="305"/>
      <c r="BV10744" s="305"/>
      <c r="BW10744" s="305"/>
      <c r="BX10744" s="305"/>
      <c r="BY10744" s="305"/>
      <c r="BZ10744" s="305"/>
      <c r="CA10744" s="305"/>
      <c r="CE10744" s="110"/>
    </row>
    <row r="10745" spans="9:83" s="108" customFormat="1" x14ac:dyDescent="0.25">
      <c r="I10745" s="111"/>
      <c r="J10745" s="111"/>
      <c r="K10745" s="111"/>
      <c r="L10745" s="111"/>
      <c r="M10745" s="111"/>
      <c r="N10745" s="111"/>
      <c r="O10745" s="112"/>
      <c r="AF10745" s="109"/>
      <c r="AG10745" s="109"/>
      <c r="AH10745" s="109"/>
      <c r="AN10745" s="109"/>
      <c r="AO10745" s="109"/>
      <c r="AP10745" s="109"/>
      <c r="BF10745" s="305"/>
      <c r="BG10745" s="305"/>
      <c r="BJ10745" s="344"/>
      <c r="BK10745" s="344"/>
      <c r="BS10745" s="305"/>
      <c r="BT10745" s="305"/>
      <c r="BU10745" s="305"/>
      <c r="BV10745" s="305"/>
      <c r="BW10745" s="305"/>
      <c r="BX10745" s="305"/>
      <c r="BY10745" s="305"/>
      <c r="BZ10745" s="305"/>
      <c r="CA10745" s="305"/>
      <c r="CE10745" s="110"/>
    </row>
    <row r="10746" spans="9:83" s="108" customFormat="1" x14ac:dyDescent="0.25">
      <c r="I10746" s="111"/>
      <c r="J10746" s="111"/>
      <c r="K10746" s="111"/>
      <c r="L10746" s="111"/>
      <c r="M10746" s="111"/>
      <c r="N10746" s="111"/>
      <c r="O10746" s="112"/>
      <c r="AF10746" s="109"/>
      <c r="AG10746" s="109"/>
      <c r="AH10746" s="109"/>
      <c r="AN10746" s="109"/>
      <c r="AO10746" s="109"/>
      <c r="AP10746" s="109"/>
      <c r="BF10746" s="305"/>
      <c r="BG10746" s="305"/>
      <c r="BJ10746" s="344"/>
      <c r="BK10746" s="344"/>
      <c r="BS10746" s="305"/>
      <c r="BT10746" s="305"/>
      <c r="BU10746" s="305"/>
      <c r="BV10746" s="305"/>
      <c r="BW10746" s="305"/>
      <c r="BX10746" s="305"/>
      <c r="BY10746" s="305"/>
      <c r="BZ10746" s="305"/>
      <c r="CA10746" s="305"/>
      <c r="CE10746" s="110"/>
    </row>
    <row r="10747" spans="9:83" s="108" customFormat="1" x14ac:dyDescent="0.25">
      <c r="I10747" s="111"/>
      <c r="J10747" s="111"/>
      <c r="K10747" s="111"/>
      <c r="L10747" s="111"/>
      <c r="M10747" s="111"/>
      <c r="N10747" s="111"/>
      <c r="O10747" s="112"/>
      <c r="AF10747" s="109"/>
      <c r="AG10747" s="109"/>
      <c r="AH10747" s="109"/>
      <c r="AN10747" s="109"/>
      <c r="AO10747" s="109"/>
      <c r="AP10747" s="109"/>
      <c r="BF10747" s="305"/>
      <c r="BG10747" s="305"/>
      <c r="BJ10747" s="344"/>
      <c r="BK10747" s="344"/>
      <c r="BS10747" s="305"/>
      <c r="BT10747" s="305"/>
      <c r="BU10747" s="305"/>
      <c r="BV10747" s="305"/>
      <c r="BW10747" s="305"/>
      <c r="BX10747" s="305"/>
      <c r="BY10747" s="305"/>
      <c r="BZ10747" s="305"/>
      <c r="CA10747" s="305"/>
      <c r="CE10747" s="110"/>
    </row>
    <row r="10748" spans="9:83" s="108" customFormat="1" x14ac:dyDescent="0.25">
      <c r="I10748" s="111"/>
      <c r="J10748" s="111"/>
      <c r="K10748" s="111"/>
      <c r="L10748" s="111"/>
      <c r="M10748" s="111"/>
      <c r="N10748" s="111"/>
      <c r="O10748" s="112"/>
      <c r="AF10748" s="109"/>
      <c r="AG10748" s="109"/>
      <c r="AH10748" s="109"/>
      <c r="AN10748" s="109"/>
      <c r="AO10748" s="109"/>
      <c r="AP10748" s="109"/>
      <c r="BF10748" s="305"/>
      <c r="BG10748" s="305"/>
      <c r="BJ10748" s="344"/>
      <c r="BK10748" s="344"/>
      <c r="BS10748" s="305"/>
      <c r="BT10748" s="305"/>
      <c r="BU10748" s="305"/>
      <c r="BV10748" s="305"/>
      <c r="BW10748" s="305"/>
      <c r="BX10748" s="305"/>
      <c r="BY10748" s="305"/>
      <c r="BZ10748" s="305"/>
      <c r="CA10748" s="305"/>
      <c r="CE10748" s="110"/>
    </row>
    <row r="10749" spans="9:83" s="108" customFormat="1" x14ac:dyDescent="0.25">
      <c r="I10749" s="111"/>
      <c r="J10749" s="111"/>
      <c r="K10749" s="111"/>
      <c r="L10749" s="111"/>
      <c r="M10749" s="111"/>
      <c r="N10749" s="111"/>
      <c r="O10749" s="112"/>
      <c r="AF10749" s="109"/>
      <c r="AG10749" s="109"/>
      <c r="AH10749" s="109"/>
      <c r="AN10749" s="109"/>
      <c r="AO10749" s="109"/>
      <c r="AP10749" s="109"/>
      <c r="BF10749" s="305"/>
      <c r="BG10749" s="305"/>
      <c r="BJ10749" s="344"/>
      <c r="BK10749" s="344"/>
      <c r="BS10749" s="305"/>
      <c r="BT10749" s="305"/>
      <c r="BU10749" s="305"/>
      <c r="BV10749" s="305"/>
      <c r="BW10749" s="305"/>
      <c r="BX10749" s="305"/>
      <c r="BY10749" s="305"/>
      <c r="BZ10749" s="305"/>
      <c r="CA10749" s="305"/>
      <c r="CE10749" s="110"/>
    </row>
    <row r="10750" spans="9:83" s="108" customFormat="1" x14ac:dyDescent="0.25">
      <c r="I10750" s="111"/>
      <c r="J10750" s="111"/>
      <c r="K10750" s="111"/>
      <c r="L10750" s="111"/>
      <c r="M10750" s="111"/>
      <c r="N10750" s="111"/>
      <c r="O10750" s="112"/>
      <c r="AF10750" s="109"/>
      <c r="AG10750" s="109"/>
      <c r="AH10750" s="109"/>
      <c r="AN10750" s="109"/>
      <c r="AO10750" s="109"/>
      <c r="AP10750" s="109"/>
      <c r="BF10750" s="305"/>
      <c r="BG10750" s="305"/>
      <c r="BJ10750" s="344"/>
      <c r="BK10750" s="344"/>
      <c r="BS10750" s="305"/>
      <c r="BT10750" s="305"/>
      <c r="BU10750" s="305"/>
      <c r="BV10750" s="305"/>
      <c r="BW10750" s="305"/>
      <c r="BX10750" s="305"/>
      <c r="BY10750" s="305"/>
      <c r="BZ10750" s="305"/>
      <c r="CA10750" s="305"/>
      <c r="CE10750" s="110"/>
    </row>
    <row r="10751" spans="9:83" s="108" customFormat="1" x14ac:dyDescent="0.25">
      <c r="I10751" s="111"/>
      <c r="J10751" s="111"/>
      <c r="K10751" s="111"/>
      <c r="L10751" s="111"/>
      <c r="M10751" s="111"/>
      <c r="N10751" s="111"/>
      <c r="O10751" s="112"/>
      <c r="AF10751" s="109"/>
      <c r="AG10751" s="109"/>
      <c r="AH10751" s="109"/>
      <c r="AN10751" s="109"/>
      <c r="AO10751" s="109"/>
      <c r="AP10751" s="109"/>
      <c r="BF10751" s="305"/>
      <c r="BG10751" s="305"/>
      <c r="BJ10751" s="344"/>
      <c r="BK10751" s="344"/>
      <c r="BS10751" s="305"/>
      <c r="BT10751" s="305"/>
      <c r="BU10751" s="305"/>
      <c r="BV10751" s="305"/>
      <c r="BW10751" s="305"/>
      <c r="BX10751" s="305"/>
      <c r="BY10751" s="305"/>
      <c r="BZ10751" s="305"/>
      <c r="CA10751" s="305"/>
      <c r="CE10751" s="110"/>
    </row>
    <row r="10752" spans="9:83" s="108" customFormat="1" x14ac:dyDescent="0.25">
      <c r="I10752" s="111"/>
      <c r="J10752" s="111"/>
      <c r="K10752" s="111"/>
      <c r="L10752" s="111"/>
      <c r="M10752" s="111"/>
      <c r="N10752" s="111"/>
      <c r="O10752" s="112"/>
      <c r="AF10752" s="109"/>
      <c r="AG10752" s="109"/>
      <c r="AH10752" s="109"/>
      <c r="AN10752" s="109"/>
      <c r="AO10752" s="109"/>
      <c r="AP10752" s="109"/>
      <c r="BF10752" s="305"/>
      <c r="BG10752" s="305"/>
      <c r="BJ10752" s="344"/>
      <c r="BK10752" s="344"/>
      <c r="BS10752" s="305"/>
      <c r="BT10752" s="305"/>
      <c r="BU10752" s="305"/>
      <c r="BV10752" s="305"/>
      <c r="BW10752" s="305"/>
      <c r="BX10752" s="305"/>
      <c r="BY10752" s="305"/>
      <c r="BZ10752" s="305"/>
      <c r="CA10752" s="305"/>
      <c r="CE10752" s="110"/>
    </row>
    <row r="10753" spans="9:83" s="108" customFormat="1" x14ac:dyDescent="0.25">
      <c r="I10753" s="111"/>
      <c r="J10753" s="111"/>
      <c r="K10753" s="111"/>
      <c r="L10753" s="111"/>
      <c r="M10753" s="111"/>
      <c r="N10753" s="111"/>
      <c r="O10753" s="112"/>
      <c r="AF10753" s="109"/>
      <c r="AG10753" s="109"/>
      <c r="AH10753" s="109"/>
      <c r="AN10753" s="109"/>
      <c r="AO10753" s="109"/>
      <c r="AP10753" s="109"/>
      <c r="BF10753" s="305"/>
      <c r="BG10753" s="305"/>
      <c r="BJ10753" s="344"/>
      <c r="BK10753" s="344"/>
      <c r="BS10753" s="305"/>
      <c r="BT10753" s="305"/>
      <c r="BU10753" s="305"/>
      <c r="BV10753" s="305"/>
      <c r="BW10753" s="305"/>
      <c r="BX10753" s="305"/>
      <c r="BY10753" s="305"/>
      <c r="BZ10753" s="305"/>
      <c r="CA10753" s="305"/>
      <c r="CE10753" s="110"/>
    </row>
    <row r="10754" spans="9:83" s="108" customFormat="1" x14ac:dyDescent="0.25">
      <c r="I10754" s="111"/>
      <c r="J10754" s="111"/>
      <c r="K10754" s="111"/>
      <c r="L10754" s="111"/>
      <c r="M10754" s="111"/>
      <c r="N10754" s="111"/>
      <c r="O10754" s="112"/>
      <c r="AF10754" s="109"/>
      <c r="AG10754" s="109"/>
      <c r="AH10754" s="109"/>
      <c r="AN10754" s="109"/>
      <c r="AO10754" s="109"/>
      <c r="AP10754" s="109"/>
      <c r="BF10754" s="305"/>
      <c r="BG10754" s="305"/>
      <c r="BJ10754" s="344"/>
      <c r="BK10754" s="344"/>
      <c r="BS10754" s="305"/>
      <c r="BT10754" s="305"/>
      <c r="BU10754" s="305"/>
      <c r="BV10754" s="305"/>
      <c r="BW10754" s="305"/>
      <c r="BX10754" s="305"/>
      <c r="BY10754" s="305"/>
      <c r="BZ10754" s="305"/>
      <c r="CA10754" s="305"/>
      <c r="CE10754" s="110"/>
    </row>
    <row r="10755" spans="9:83" s="108" customFormat="1" x14ac:dyDescent="0.25">
      <c r="I10755" s="111"/>
      <c r="J10755" s="111"/>
      <c r="K10755" s="111"/>
      <c r="L10755" s="111"/>
      <c r="M10755" s="111"/>
      <c r="N10755" s="111"/>
      <c r="O10755" s="112"/>
      <c r="AF10755" s="109"/>
      <c r="AG10755" s="109"/>
      <c r="AH10755" s="109"/>
      <c r="AN10755" s="109"/>
      <c r="AO10755" s="109"/>
      <c r="AP10755" s="109"/>
      <c r="BF10755" s="305"/>
      <c r="BG10755" s="305"/>
      <c r="BJ10755" s="344"/>
      <c r="BK10755" s="344"/>
      <c r="BS10755" s="305"/>
      <c r="BT10755" s="305"/>
      <c r="BU10755" s="305"/>
      <c r="BV10755" s="305"/>
      <c r="BW10755" s="305"/>
      <c r="BX10755" s="305"/>
      <c r="BY10755" s="305"/>
      <c r="BZ10755" s="305"/>
      <c r="CA10755" s="305"/>
      <c r="CE10755" s="110"/>
    </row>
    <row r="10756" spans="9:83" s="108" customFormat="1" x14ac:dyDescent="0.25">
      <c r="I10756" s="111"/>
      <c r="J10756" s="111"/>
      <c r="K10756" s="111"/>
      <c r="L10756" s="111"/>
      <c r="M10756" s="111"/>
      <c r="N10756" s="111"/>
      <c r="O10756" s="112"/>
      <c r="AF10756" s="109"/>
      <c r="AG10756" s="109"/>
      <c r="AH10756" s="109"/>
      <c r="AN10756" s="109"/>
      <c r="AO10756" s="109"/>
      <c r="AP10756" s="109"/>
      <c r="BF10756" s="305"/>
      <c r="BG10756" s="305"/>
      <c r="BJ10756" s="344"/>
      <c r="BK10756" s="344"/>
      <c r="BS10756" s="305"/>
      <c r="BT10756" s="305"/>
      <c r="BU10756" s="305"/>
      <c r="BV10756" s="305"/>
      <c r="BW10756" s="305"/>
      <c r="BX10756" s="305"/>
      <c r="BY10756" s="305"/>
      <c r="BZ10756" s="305"/>
      <c r="CA10756" s="305"/>
      <c r="CE10756" s="110"/>
    </row>
    <row r="10757" spans="9:83" s="108" customFormat="1" x14ac:dyDescent="0.25">
      <c r="I10757" s="111"/>
      <c r="J10757" s="111"/>
      <c r="K10757" s="111"/>
      <c r="L10757" s="111"/>
      <c r="M10757" s="111"/>
      <c r="N10757" s="111"/>
      <c r="O10757" s="112"/>
      <c r="AF10757" s="109"/>
      <c r="AG10757" s="109"/>
      <c r="AH10757" s="109"/>
      <c r="AN10757" s="109"/>
      <c r="AO10757" s="109"/>
      <c r="AP10757" s="109"/>
      <c r="BF10757" s="305"/>
      <c r="BG10757" s="305"/>
      <c r="BJ10757" s="344"/>
      <c r="BK10757" s="344"/>
      <c r="BS10757" s="305"/>
      <c r="BT10757" s="305"/>
      <c r="BU10757" s="305"/>
      <c r="BV10757" s="305"/>
      <c r="BW10757" s="305"/>
      <c r="BX10757" s="305"/>
      <c r="BY10757" s="305"/>
      <c r="BZ10757" s="305"/>
      <c r="CA10757" s="305"/>
      <c r="CE10757" s="110"/>
    </row>
    <row r="10758" spans="9:83" s="108" customFormat="1" x14ac:dyDescent="0.25">
      <c r="I10758" s="111"/>
      <c r="J10758" s="111"/>
      <c r="K10758" s="111"/>
      <c r="L10758" s="111"/>
      <c r="M10758" s="111"/>
      <c r="N10758" s="111"/>
      <c r="O10758" s="112"/>
      <c r="AF10758" s="109"/>
      <c r="AG10758" s="109"/>
      <c r="AH10758" s="109"/>
      <c r="AN10758" s="109"/>
      <c r="AO10758" s="109"/>
      <c r="AP10758" s="109"/>
      <c r="BF10758" s="305"/>
      <c r="BG10758" s="305"/>
      <c r="BJ10758" s="344"/>
      <c r="BK10758" s="344"/>
      <c r="BS10758" s="305"/>
      <c r="BT10758" s="305"/>
      <c r="BU10758" s="305"/>
      <c r="BV10758" s="305"/>
      <c r="BW10758" s="305"/>
      <c r="BX10758" s="305"/>
      <c r="BY10758" s="305"/>
      <c r="BZ10758" s="305"/>
      <c r="CA10758" s="305"/>
      <c r="CE10758" s="110"/>
    </row>
    <row r="10759" spans="9:83" s="108" customFormat="1" x14ac:dyDescent="0.25">
      <c r="I10759" s="111"/>
      <c r="J10759" s="111"/>
      <c r="K10759" s="111"/>
      <c r="L10759" s="111"/>
      <c r="M10759" s="111"/>
      <c r="N10759" s="111"/>
      <c r="O10759" s="112"/>
      <c r="AF10759" s="109"/>
      <c r="AG10759" s="109"/>
      <c r="AH10759" s="109"/>
      <c r="AN10759" s="109"/>
      <c r="AO10759" s="109"/>
      <c r="AP10759" s="109"/>
      <c r="BF10759" s="305"/>
      <c r="BG10759" s="305"/>
      <c r="BJ10759" s="344"/>
      <c r="BK10759" s="344"/>
      <c r="BS10759" s="305"/>
      <c r="BT10759" s="305"/>
      <c r="BU10759" s="305"/>
      <c r="BV10759" s="305"/>
      <c r="BW10759" s="305"/>
      <c r="BX10759" s="305"/>
      <c r="BY10759" s="305"/>
      <c r="BZ10759" s="305"/>
      <c r="CA10759" s="305"/>
      <c r="CE10759" s="110"/>
    </row>
    <row r="10760" spans="9:83" s="108" customFormat="1" x14ac:dyDescent="0.25">
      <c r="I10760" s="111"/>
      <c r="J10760" s="111"/>
      <c r="K10760" s="111"/>
      <c r="L10760" s="111"/>
      <c r="M10760" s="111"/>
      <c r="N10760" s="111"/>
      <c r="O10760" s="112"/>
      <c r="AF10760" s="109"/>
      <c r="AG10760" s="109"/>
      <c r="AH10760" s="109"/>
      <c r="AN10760" s="109"/>
      <c r="AO10760" s="109"/>
      <c r="AP10760" s="109"/>
      <c r="BF10760" s="305"/>
      <c r="BG10760" s="305"/>
      <c r="BJ10760" s="344"/>
      <c r="BK10760" s="344"/>
      <c r="BS10760" s="305"/>
      <c r="BT10760" s="305"/>
      <c r="BU10760" s="305"/>
      <c r="BV10760" s="305"/>
      <c r="BW10760" s="305"/>
      <c r="BX10760" s="305"/>
      <c r="BY10760" s="305"/>
      <c r="BZ10760" s="305"/>
      <c r="CA10760" s="305"/>
      <c r="CE10760" s="110"/>
    </row>
    <row r="10761" spans="9:83" s="108" customFormat="1" x14ac:dyDescent="0.25">
      <c r="I10761" s="111"/>
      <c r="J10761" s="111"/>
      <c r="K10761" s="111"/>
      <c r="L10761" s="111"/>
      <c r="M10761" s="111"/>
      <c r="N10761" s="111"/>
      <c r="O10761" s="112"/>
      <c r="AF10761" s="109"/>
      <c r="AG10761" s="109"/>
      <c r="AH10761" s="109"/>
      <c r="AN10761" s="109"/>
      <c r="AO10761" s="109"/>
      <c r="AP10761" s="109"/>
      <c r="BF10761" s="305"/>
      <c r="BG10761" s="305"/>
      <c r="BJ10761" s="344"/>
      <c r="BK10761" s="344"/>
      <c r="BS10761" s="305"/>
      <c r="BT10761" s="305"/>
      <c r="BU10761" s="305"/>
      <c r="BV10761" s="305"/>
      <c r="BW10761" s="305"/>
      <c r="BX10761" s="305"/>
      <c r="BY10761" s="305"/>
      <c r="BZ10761" s="305"/>
      <c r="CA10761" s="305"/>
      <c r="CE10761" s="110"/>
    </row>
    <row r="10762" spans="9:83" s="108" customFormat="1" x14ac:dyDescent="0.25">
      <c r="I10762" s="111"/>
      <c r="J10762" s="111"/>
      <c r="K10762" s="111"/>
      <c r="L10762" s="111"/>
      <c r="M10762" s="111"/>
      <c r="N10762" s="111"/>
      <c r="O10762" s="112"/>
      <c r="AF10762" s="109"/>
      <c r="AG10762" s="109"/>
      <c r="AH10762" s="109"/>
      <c r="AN10762" s="109"/>
      <c r="AO10762" s="109"/>
      <c r="AP10762" s="109"/>
      <c r="BF10762" s="305"/>
      <c r="BG10762" s="305"/>
      <c r="BJ10762" s="344"/>
      <c r="BK10762" s="344"/>
      <c r="BS10762" s="305"/>
      <c r="BT10762" s="305"/>
      <c r="BU10762" s="305"/>
      <c r="BV10762" s="305"/>
      <c r="BW10762" s="305"/>
      <c r="BX10762" s="305"/>
      <c r="BY10762" s="305"/>
      <c r="BZ10762" s="305"/>
      <c r="CA10762" s="305"/>
      <c r="CE10762" s="110"/>
    </row>
    <row r="10763" spans="9:83" s="108" customFormat="1" x14ac:dyDescent="0.25">
      <c r="I10763" s="111"/>
      <c r="J10763" s="111"/>
      <c r="K10763" s="111"/>
      <c r="L10763" s="111"/>
      <c r="M10763" s="111"/>
      <c r="N10763" s="111"/>
      <c r="O10763" s="112"/>
      <c r="AF10763" s="109"/>
      <c r="AG10763" s="109"/>
      <c r="AH10763" s="109"/>
      <c r="AN10763" s="109"/>
      <c r="AO10763" s="109"/>
      <c r="AP10763" s="109"/>
      <c r="BF10763" s="305"/>
      <c r="BG10763" s="305"/>
      <c r="BJ10763" s="344"/>
      <c r="BK10763" s="344"/>
      <c r="BS10763" s="305"/>
      <c r="BT10763" s="305"/>
      <c r="BU10763" s="305"/>
      <c r="BV10763" s="305"/>
      <c r="BW10763" s="305"/>
      <c r="BX10763" s="305"/>
      <c r="BY10763" s="305"/>
      <c r="BZ10763" s="305"/>
      <c r="CA10763" s="305"/>
      <c r="CE10763" s="110"/>
    </row>
    <row r="10764" spans="9:83" s="108" customFormat="1" x14ac:dyDescent="0.25">
      <c r="I10764" s="111"/>
      <c r="J10764" s="111"/>
      <c r="K10764" s="111"/>
      <c r="L10764" s="111"/>
      <c r="M10764" s="111"/>
      <c r="N10764" s="111"/>
      <c r="O10764" s="112"/>
      <c r="AF10764" s="109"/>
      <c r="AG10764" s="109"/>
      <c r="AH10764" s="109"/>
      <c r="AN10764" s="109"/>
      <c r="AO10764" s="109"/>
      <c r="AP10764" s="109"/>
      <c r="BF10764" s="305"/>
      <c r="BG10764" s="305"/>
      <c r="BJ10764" s="344"/>
      <c r="BK10764" s="344"/>
      <c r="BS10764" s="305"/>
      <c r="BT10764" s="305"/>
      <c r="BU10764" s="305"/>
      <c r="BV10764" s="305"/>
      <c r="BW10764" s="305"/>
      <c r="BX10764" s="305"/>
      <c r="BY10764" s="305"/>
      <c r="BZ10764" s="305"/>
      <c r="CA10764" s="305"/>
      <c r="CE10764" s="110"/>
    </row>
    <row r="10765" spans="9:83" s="108" customFormat="1" x14ac:dyDescent="0.25">
      <c r="I10765" s="111"/>
      <c r="J10765" s="111"/>
      <c r="K10765" s="111"/>
      <c r="L10765" s="111"/>
      <c r="M10765" s="111"/>
      <c r="N10765" s="111"/>
      <c r="O10765" s="112"/>
      <c r="AF10765" s="109"/>
      <c r="AG10765" s="109"/>
      <c r="AH10765" s="109"/>
      <c r="AN10765" s="109"/>
      <c r="AO10765" s="109"/>
      <c r="AP10765" s="109"/>
      <c r="BF10765" s="305"/>
      <c r="BG10765" s="305"/>
      <c r="BJ10765" s="344"/>
      <c r="BK10765" s="344"/>
      <c r="BS10765" s="305"/>
      <c r="BT10765" s="305"/>
      <c r="BU10765" s="305"/>
      <c r="BV10765" s="305"/>
      <c r="BW10765" s="305"/>
      <c r="BX10765" s="305"/>
      <c r="BY10765" s="305"/>
      <c r="BZ10765" s="305"/>
      <c r="CA10765" s="305"/>
      <c r="CE10765" s="110"/>
    </row>
    <row r="10766" spans="9:83" s="108" customFormat="1" x14ac:dyDescent="0.25">
      <c r="I10766" s="111"/>
      <c r="J10766" s="111"/>
      <c r="K10766" s="111"/>
      <c r="L10766" s="111"/>
      <c r="M10766" s="111"/>
      <c r="N10766" s="111"/>
      <c r="O10766" s="112"/>
      <c r="AF10766" s="109"/>
      <c r="AG10766" s="109"/>
      <c r="AH10766" s="109"/>
      <c r="AN10766" s="109"/>
      <c r="AO10766" s="109"/>
      <c r="AP10766" s="109"/>
      <c r="BF10766" s="305"/>
      <c r="BG10766" s="305"/>
      <c r="BJ10766" s="344"/>
      <c r="BK10766" s="344"/>
      <c r="BS10766" s="305"/>
      <c r="BT10766" s="305"/>
      <c r="BU10766" s="305"/>
      <c r="BV10766" s="305"/>
      <c r="BW10766" s="305"/>
      <c r="BX10766" s="305"/>
      <c r="BY10766" s="305"/>
      <c r="BZ10766" s="305"/>
      <c r="CA10766" s="305"/>
      <c r="CE10766" s="110"/>
    </row>
    <row r="10767" spans="9:83" s="108" customFormat="1" x14ac:dyDescent="0.25">
      <c r="I10767" s="111"/>
      <c r="J10767" s="111"/>
      <c r="K10767" s="111"/>
      <c r="L10767" s="111"/>
      <c r="M10767" s="111"/>
      <c r="N10767" s="111"/>
      <c r="O10767" s="112"/>
      <c r="AF10767" s="109"/>
      <c r="AG10767" s="109"/>
      <c r="AH10767" s="109"/>
      <c r="AN10767" s="109"/>
      <c r="AO10767" s="109"/>
      <c r="AP10767" s="109"/>
      <c r="BF10767" s="305"/>
      <c r="BG10767" s="305"/>
      <c r="BJ10767" s="344"/>
      <c r="BK10767" s="344"/>
      <c r="BS10767" s="305"/>
      <c r="BT10767" s="305"/>
      <c r="BU10767" s="305"/>
      <c r="BV10767" s="305"/>
      <c r="BW10767" s="305"/>
      <c r="BX10767" s="305"/>
      <c r="BY10767" s="305"/>
      <c r="BZ10767" s="305"/>
      <c r="CA10767" s="305"/>
      <c r="CE10767" s="110"/>
    </row>
    <row r="10768" spans="9:83" s="108" customFormat="1" x14ac:dyDescent="0.25">
      <c r="I10768" s="111"/>
      <c r="J10768" s="111"/>
      <c r="K10768" s="111"/>
      <c r="L10768" s="111"/>
      <c r="M10768" s="111"/>
      <c r="N10768" s="111"/>
      <c r="O10768" s="112"/>
      <c r="AF10768" s="109"/>
      <c r="AG10768" s="109"/>
      <c r="AH10768" s="109"/>
      <c r="AN10768" s="109"/>
      <c r="AO10768" s="109"/>
      <c r="AP10768" s="109"/>
      <c r="BF10768" s="305"/>
      <c r="BG10768" s="305"/>
      <c r="BJ10768" s="344"/>
      <c r="BK10768" s="344"/>
      <c r="BS10768" s="305"/>
      <c r="BT10768" s="305"/>
      <c r="BU10768" s="305"/>
      <c r="BV10768" s="305"/>
      <c r="BW10768" s="305"/>
      <c r="BX10768" s="305"/>
      <c r="BY10768" s="305"/>
      <c r="BZ10768" s="305"/>
      <c r="CA10768" s="305"/>
      <c r="CE10768" s="110"/>
    </row>
    <row r="10769" spans="9:83" s="108" customFormat="1" x14ac:dyDescent="0.25">
      <c r="I10769" s="111"/>
      <c r="J10769" s="111"/>
      <c r="K10769" s="111"/>
      <c r="L10769" s="111"/>
      <c r="M10769" s="111"/>
      <c r="N10769" s="111"/>
      <c r="O10769" s="112"/>
      <c r="AF10769" s="109"/>
      <c r="AG10769" s="109"/>
      <c r="AH10769" s="109"/>
      <c r="AN10769" s="109"/>
      <c r="AO10769" s="109"/>
      <c r="AP10769" s="109"/>
      <c r="BF10769" s="305"/>
      <c r="BG10769" s="305"/>
      <c r="BJ10769" s="344"/>
      <c r="BK10769" s="344"/>
      <c r="BS10769" s="305"/>
      <c r="BT10769" s="305"/>
      <c r="BU10769" s="305"/>
      <c r="BV10769" s="305"/>
      <c r="BW10769" s="305"/>
      <c r="BX10769" s="305"/>
      <c r="BY10769" s="305"/>
      <c r="BZ10769" s="305"/>
      <c r="CA10769" s="305"/>
      <c r="CE10769" s="110"/>
    </row>
    <row r="10770" spans="9:83" s="108" customFormat="1" x14ac:dyDescent="0.25">
      <c r="I10770" s="111"/>
      <c r="J10770" s="111"/>
      <c r="K10770" s="111"/>
      <c r="L10770" s="111"/>
      <c r="M10770" s="111"/>
      <c r="N10770" s="111"/>
      <c r="O10770" s="112"/>
      <c r="AF10770" s="109"/>
      <c r="AG10770" s="109"/>
      <c r="AH10770" s="109"/>
      <c r="AN10770" s="109"/>
      <c r="AO10770" s="109"/>
      <c r="AP10770" s="109"/>
      <c r="BF10770" s="305"/>
      <c r="BG10770" s="305"/>
      <c r="BJ10770" s="344"/>
      <c r="BK10770" s="344"/>
      <c r="BS10770" s="305"/>
      <c r="BT10770" s="305"/>
      <c r="BU10770" s="305"/>
      <c r="BV10770" s="305"/>
      <c r="BW10770" s="305"/>
      <c r="BX10770" s="305"/>
      <c r="BY10770" s="305"/>
      <c r="BZ10770" s="305"/>
      <c r="CA10770" s="305"/>
      <c r="CE10770" s="110"/>
    </row>
    <row r="10771" spans="9:83" s="108" customFormat="1" x14ac:dyDescent="0.25">
      <c r="I10771" s="111"/>
      <c r="J10771" s="111"/>
      <c r="K10771" s="111"/>
      <c r="L10771" s="111"/>
      <c r="M10771" s="111"/>
      <c r="N10771" s="111"/>
      <c r="O10771" s="112"/>
      <c r="AF10771" s="109"/>
      <c r="AG10771" s="109"/>
      <c r="AH10771" s="109"/>
      <c r="AN10771" s="109"/>
      <c r="AO10771" s="109"/>
      <c r="AP10771" s="109"/>
      <c r="BF10771" s="305"/>
      <c r="BG10771" s="305"/>
      <c r="BJ10771" s="344"/>
      <c r="BK10771" s="344"/>
      <c r="BS10771" s="305"/>
      <c r="BT10771" s="305"/>
      <c r="BU10771" s="305"/>
      <c r="BV10771" s="305"/>
      <c r="BW10771" s="305"/>
      <c r="BX10771" s="305"/>
      <c r="BY10771" s="305"/>
      <c r="BZ10771" s="305"/>
      <c r="CA10771" s="305"/>
      <c r="CE10771" s="110"/>
    </row>
    <row r="10772" spans="9:83" s="108" customFormat="1" x14ac:dyDescent="0.25">
      <c r="I10772" s="111"/>
      <c r="J10772" s="111"/>
      <c r="K10772" s="111"/>
      <c r="L10772" s="111"/>
      <c r="M10772" s="111"/>
      <c r="N10772" s="111"/>
      <c r="O10772" s="112"/>
      <c r="AF10772" s="109"/>
      <c r="AG10772" s="109"/>
      <c r="AH10772" s="109"/>
      <c r="AN10772" s="109"/>
      <c r="AO10772" s="109"/>
      <c r="AP10772" s="109"/>
      <c r="BF10772" s="305"/>
      <c r="BG10772" s="305"/>
      <c r="BJ10772" s="344"/>
      <c r="BK10772" s="344"/>
      <c r="BS10772" s="305"/>
      <c r="BT10772" s="305"/>
      <c r="BU10772" s="305"/>
      <c r="BV10772" s="305"/>
      <c r="BW10772" s="305"/>
      <c r="BX10772" s="305"/>
      <c r="BY10772" s="305"/>
      <c r="BZ10772" s="305"/>
      <c r="CA10772" s="305"/>
      <c r="CE10772" s="110"/>
    </row>
    <row r="10773" spans="9:83" s="108" customFormat="1" x14ac:dyDescent="0.25">
      <c r="I10773" s="111"/>
      <c r="J10773" s="111"/>
      <c r="K10773" s="111"/>
      <c r="L10773" s="111"/>
      <c r="M10773" s="111"/>
      <c r="N10773" s="111"/>
      <c r="O10773" s="112"/>
      <c r="AF10773" s="109"/>
      <c r="AG10773" s="109"/>
      <c r="AH10773" s="109"/>
      <c r="AN10773" s="109"/>
      <c r="AO10773" s="109"/>
      <c r="AP10773" s="109"/>
      <c r="BF10773" s="305"/>
      <c r="BG10773" s="305"/>
      <c r="BJ10773" s="344"/>
      <c r="BK10773" s="344"/>
      <c r="BS10773" s="305"/>
      <c r="BT10773" s="305"/>
      <c r="BU10773" s="305"/>
      <c r="BV10773" s="305"/>
      <c r="BW10773" s="305"/>
      <c r="BX10773" s="305"/>
      <c r="BY10773" s="305"/>
      <c r="BZ10773" s="305"/>
      <c r="CA10773" s="305"/>
      <c r="CE10773" s="110"/>
    </row>
    <row r="10774" spans="9:83" s="108" customFormat="1" x14ac:dyDescent="0.25">
      <c r="I10774" s="111"/>
      <c r="J10774" s="111"/>
      <c r="K10774" s="111"/>
      <c r="L10774" s="111"/>
      <c r="M10774" s="111"/>
      <c r="N10774" s="111"/>
      <c r="O10774" s="112"/>
      <c r="AF10774" s="109"/>
      <c r="AG10774" s="109"/>
      <c r="AH10774" s="109"/>
      <c r="AN10774" s="109"/>
      <c r="AO10774" s="109"/>
      <c r="AP10774" s="109"/>
      <c r="BF10774" s="305"/>
      <c r="BG10774" s="305"/>
      <c r="BJ10774" s="344"/>
      <c r="BK10774" s="344"/>
      <c r="BS10774" s="305"/>
      <c r="BT10774" s="305"/>
      <c r="BU10774" s="305"/>
      <c r="BV10774" s="305"/>
      <c r="BW10774" s="305"/>
      <c r="BX10774" s="305"/>
      <c r="BY10774" s="305"/>
      <c r="BZ10774" s="305"/>
      <c r="CA10774" s="305"/>
      <c r="CE10774" s="110"/>
    </row>
    <row r="10775" spans="9:83" s="108" customFormat="1" x14ac:dyDescent="0.25">
      <c r="I10775" s="111"/>
      <c r="J10775" s="111"/>
      <c r="K10775" s="111"/>
      <c r="L10775" s="111"/>
      <c r="M10775" s="111"/>
      <c r="N10775" s="111"/>
      <c r="O10775" s="112"/>
      <c r="AF10775" s="109"/>
      <c r="AG10775" s="109"/>
      <c r="AH10775" s="109"/>
      <c r="AN10775" s="109"/>
      <c r="AO10775" s="109"/>
      <c r="AP10775" s="109"/>
      <c r="BF10775" s="305"/>
      <c r="BG10775" s="305"/>
      <c r="BJ10775" s="344"/>
      <c r="BK10775" s="344"/>
      <c r="BS10775" s="305"/>
      <c r="BT10775" s="305"/>
      <c r="BU10775" s="305"/>
      <c r="BV10775" s="305"/>
      <c r="BW10775" s="305"/>
      <c r="BX10775" s="305"/>
      <c r="BY10775" s="305"/>
      <c r="BZ10775" s="305"/>
      <c r="CA10775" s="305"/>
      <c r="CE10775" s="110"/>
    </row>
    <row r="10776" spans="9:83" s="108" customFormat="1" x14ac:dyDescent="0.25">
      <c r="I10776" s="111"/>
      <c r="J10776" s="111"/>
      <c r="K10776" s="111"/>
      <c r="L10776" s="111"/>
      <c r="M10776" s="111"/>
      <c r="N10776" s="111"/>
      <c r="O10776" s="112"/>
      <c r="AF10776" s="109"/>
      <c r="AG10776" s="109"/>
      <c r="AH10776" s="109"/>
      <c r="AN10776" s="109"/>
      <c r="AO10776" s="109"/>
      <c r="AP10776" s="109"/>
      <c r="BF10776" s="305"/>
      <c r="BG10776" s="305"/>
      <c r="BJ10776" s="344"/>
      <c r="BK10776" s="344"/>
      <c r="BS10776" s="305"/>
      <c r="BT10776" s="305"/>
      <c r="BU10776" s="305"/>
      <c r="BV10776" s="305"/>
      <c r="BW10776" s="305"/>
      <c r="BX10776" s="305"/>
      <c r="BY10776" s="305"/>
      <c r="BZ10776" s="305"/>
      <c r="CA10776" s="305"/>
      <c r="CE10776" s="110"/>
    </row>
    <row r="10777" spans="9:83" s="108" customFormat="1" x14ac:dyDescent="0.25">
      <c r="I10777" s="111"/>
      <c r="J10777" s="111"/>
      <c r="K10777" s="111"/>
      <c r="L10777" s="111"/>
      <c r="M10777" s="111"/>
      <c r="N10777" s="111"/>
      <c r="O10777" s="112"/>
      <c r="AF10777" s="109"/>
      <c r="AG10777" s="109"/>
      <c r="AH10777" s="109"/>
      <c r="AN10777" s="109"/>
      <c r="AO10777" s="109"/>
      <c r="AP10777" s="109"/>
      <c r="BF10777" s="305"/>
      <c r="BG10777" s="305"/>
      <c r="BJ10777" s="344"/>
      <c r="BK10777" s="344"/>
      <c r="BS10777" s="305"/>
      <c r="BT10777" s="305"/>
      <c r="BU10777" s="305"/>
      <c r="BV10777" s="305"/>
      <c r="BW10777" s="305"/>
      <c r="BX10777" s="305"/>
      <c r="BY10777" s="305"/>
      <c r="BZ10777" s="305"/>
      <c r="CA10777" s="305"/>
      <c r="CE10777" s="110"/>
    </row>
    <row r="10778" spans="9:83" s="108" customFormat="1" x14ac:dyDescent="0.25">
      <c r="I10778" s="111"/>
      <c r="J10778" s="111"/>
      <c r="K10778" s="111"/>
      <c r="L10778" s="111"/>
      <c r="M10778" s="111"/>
      <c r="N10778" s="111"/>
      <c r="O10778" s="112"/>
      <c r="AF10778" s="109"/>
      <c r="AG10778" s="109"/>
      <c r="AH10778" s="109"/>
      <c r="AN10778" s="109"/>
      <c r="AO10778" s="109"/>
      <c r="AP10778" s="109"/>
      <c r="BF10778" s="305"/>
      <c r="BG10778" s="305"/>
      <c r="BJ10778" s="344"/>
      <c r="BK10778" s="344"/>
      <c r="BS10778" s="305"/>
      <c r="BT10778" s="305"/>
      <c r="BU10778" s="305"/>
      <c r="BV10778" s="305"/>
      <c r="BW10778" s="305"/>
      <c r="BX10778" s="305"/>
      <c r="BY10778" s="305"/>
      <c r="BZ10778" s="305"/>
      <c r="CA10778" s="305"/>
      <c r="CE10778" s="110"/>
    </row>
    <row r="10779" spans="9:83" s="108" customFormat="1" x14ac:dyDescent="0.25">
      <c r="I10779" s="111"/>
      <c r="J10779" s="111"/>
      <c r="K10779" s="111"/>
      <c r="L10779" s="111"/>
      <c r="M10779" s="111"/>
      <c r="N10779" s="111"/>
      <c r="O10779" s="112"/>
      <c r="AF10779" s="109"/>
      <c r="AG10779" s="109"/>
      <c r="AH10779" s="109"/>
      <c r="AN10779" s="109"/>
      <c r="AO10779" s="109"/>
      <c r="AP10779" s="109"/>
      <c r="BF10779" s="305"/>
      <c r="BG10779" s="305"/>
      <c r="BJ10779" s="344"/>
      <c r="BK10779" s="344"/>
      <c r="BS10779" s="305"/>
      <c r="BT10779" s="305"/>
      <c r="BU10779" s="305"/>
      <c r="BV10779" s="305"/>
      <c r="BW10779" s="305"/>
      <c r="BX10779" s="305"/>
      <c r="BY10779" s="305"/>
      <c r="BZ10779" s="305"/>
      <c r="CA10779" s="305"/>
      <c r="CE10779" s="110"/>
    </row>
    <row r="10780" spans="9:83" s="108" customFormat="1" x14ac:dyDescent="0.25">
      <c r="I10780" s="111"/>
      <c r="J10780" s="111"/>
      <c r="K10780" s="111"/>
      <c r="L10780" s="111"/>
      <c r="M10780" s="111"/>
      <c r="N10780" s="111"/>
      <c r="O10780" s="112"/>
      <c r="AF10780" s="109"/>
      <c r="AG10780" s="109"/>
      <c r="AH10780" s="109"/>
      <c r="AN10780" s="109"/>
      <c r="AO10780" s="109"/>
      <c r="AP10780" s="109"/>
      <c r="BF10780" s="305"/>
      <c r="BG10780" s="305"/>
      <c r="BJ10780" s="344"/>
      <c r="BK10780" s="344"/>
      <c r="BS10780" s="305"/>
      <c r="BT10780" s="305"/>
      <c r="BU10780" s="305"/>
      <c r="BV10780" s="305"/>
      <c r="BW10780" s="305"/>
      <c r="BX10780" s="305"/>
      <c r="BY10780" s="305"/>
      <c r="BZ10780" s="305"/>
      <c r="CA10780" s="305"/>
      <c r="CE10780" s="110"/>
    </row>
    <row r="10781" spans="9:83" s="108" customFormat="1" x14ac:dyDescent="0.25">
      <c r="I10781" s="111"/>
      <c r="J10781" s="111"/>
      <c r="K10781" s="111"/>
      <c r="L10781" s="111"/>
      <c r="M10781" s="111"/>
      <c r="N10781" s="111"/>
      <c r="O10781" s="112"/>
      <c r="AF10781" s="109"/>
      <c r="AG10781" s="109"/>
      <c r="AH10781" s="109"/>
      <c r="AN10781" s="109"/>
      <c r="AO10781" s="109"/>
      <c r="AP10781" s="109"/>
      <c r="BF10781" s="305"/>
      <c r="BG10781" s="305"/>
      <c r="BJ10781" s="344"/>
      <c r="BK10781" s="344"/>
      <c r="BS10781" s="305"/>
      <c r="BT10781" s="305"/>
      <c r="BU10781" s="305"/>
      <c r="BV10781" s="305"/>
      <c r="BW10781" s="305"/>
      <c r="BX10781" s="305"/>
      <c r="BY10781" s="305"/>
      <c r="BZ10781" s="305"/>
      <c r="CA10781" s="305"/>
      <c r="CE10781" s="110"/>
    </row>
    <row r="10782" spans="9:83" s="108" customFormat="1" x14ac:dyDescent="0.25">
      <c r="I10782" s="111"/>
      <c r="J10782" s="111"/>
      <c r="K10782" s="111"/>
      <c r="L10782" s="111"/>
      <c r="M10782" s="111"/>
      <c r="N10782" s="111"/>
      <c r="O10782" s="112"/>
      <c r="AF10782" s="109"/>
      <c r="AG10782" s="109"/>
      <c r="AH10782" s="109"/>
      <c r="AN10782" s="109"/>
      <c r="AO10782" s="109"/>
      <c r="AP10782" s="109"/>
      <c r="BF10782" s="305"/>
      <c r="BG10782" s="305"/>
      <c r="BJ10782" s="344"/>
      <c r="BK10782" s="344"/>
      <c r="BS10782" s="305"/>
      <c r="BT10782" s="305"/>
      <c r="BU10782" s="305"/>
      <c r="BV10782" s="305"/>
      <c r="BW10782" s="305"/>
      <c r="BX10782" s="305"/>
      <c r="BY10782" s="305"/>
      <c r="BZ10782" s="305"/>
      <c r="CA10782" s="305"/>
      <c r="CE10782" s="110"/>
    </row>
    <row r="10783" spans="9:83" s="108" customFormat="1" x14ac:dyDescent="0.25">
      <c r="I10783" s="111"/>
      <c r="J10783" s="111"/>
      <c r="K10783" s="111"/>
      <c r="L10783" s="111"/>
      <c r="M10783" s="111"/>
      <c r="N10783" s="111"/>
      <c r="O10783" s="112"/>
      <c r="AF10783" s="109"/>
      <c r="AG10783" s="109"/>
      <c r="AH10783" s="109"/>
      <c r="AN10783" s="109"/>
      <c r="AO10783" s="109"/>
      <c r="AP10783" s="109"/>
      <c r="BF10783" s="305"/>
      <c r="BG10783" s="305"/>
      <c r="BJ10783" s="344"/>
      <c r="BK10783" s="344"/>
      <c r="BS10783" s="305"/>
      <c r="BT10783" s="305"/>
      <c r="BU10783" s="305"/>
      <c r="BV10783" s="305"/>
      <c r="BW10783" s="305"/>
      <c r="BX10783" s="305"/>
      <c r="BY10783" s="305"/>
      <c r="BZ10783" s="305"/>
      <c r="CA10783" s="305"/>
      <c r="CE10783" s="110"/>
    </row>
    <row r="10784" spans="9:83" s="108" customFormat="1" x14ac:dyDescent="0.25">
      <c r="I10784" s="111"/>
      <c r="J10784" s="111"/>
      <c r="K10784" s="111"/>
      <c r="L10784" s="111"/>
      <c r="M10784" s="111"/>
      <c r="N10784" s="111"/>
      <c r="O10784" s="112"/>
      <c r="AF10784" s="109"/>
      <c r="AG10784" s="109"/>
      <c r="AH10784" s="109"/>
      <c r="AN10784" s="109"/>
      <c r="AO10784" s="109"/>
      <c r="AP10784" s="109"/>
      <c r="BF10784" s="305"/>
      <c r="BG10784" s="305"/>
      <c r="BJ10784" s="344"/>
      <c r="BK10784" s="344"/>
      <c r="BS10784" s="305"/>
      <c r="BT10784" s="305"/>
      <c r="BU10784" s="305"/>
      <c r="BV10784" s="305"/>
      <c r="BW10784" s="305"/>
      <c r="BX10784" s="305"/>
      <c r="BY10784" s="305"/>
      <c r="BZ10784" s="305"/>
      <c r="CA10784" s="305"/>
      <c r="CE10784" s="110"/>
    </row>
    <row r="10785" spans="9:83" s="108" customFormat="1" x14ac:dyDescent="0.25">
      <c r="I10785" s="111"/>
      <c r="J10785" s="111"/>
      <c r="K10785" s="111"/>
      <c r="L10785" s="111"/>
      <c r="M10785" s="111"/>
      <c r="N10785" s="111"/>
      <c r="O10785" s="112"/>
      <c r="AF10785" s="109"/>
      <c r="AG10785" s="109"/>
      <c r="AH10785" s="109"/>
      <c r="AN10785" s="109"/>
      <c r="AO10785" s="109"/>
      <c r="AP10785" s="109"/>
      <c r="BF10785" s="305"/>
      <c r="BG10785" s="305"/>
      <c r="BJ10785" s="344"/>
      <c r="BK10785" s="344"/>
      <c r="BS10785" s="305"/>
      <c r="BT10785" s="305"/>
      <c r="BU10785" s="305"/>
      <c r="BV10785" s="305"/>
      <c r="BW10785" s="305"/>
      <c r="BX10785" s="305"/>
      <c r="BY10785" s="305"/>
      <c r="BZ10785" s="305"/>
      <c r="CA10785" s="305"/>
      <c r="CE10785" s="110"/>
    </row>
    <row r="10786" spans="9:83" s="108" customFormat="1" x14ac:dyDescent="0.25">
      <c r="I10786" s="111"/>
      <c r="J10786" s="111"/>
      <c r="K10786" s="111"/>
      <c r="L10786" s="111"/>
      <c r="M10786" s="111"/>
      <c r="N10786" s="111"/>
      <c r="O10786" s="112"/>
      <c r="AF10786" s="109"/>
      <c r="AG10786" s="109"/>
      <c r="AH10786" s="109"/>
      <c r="AN10786" s="109"/>
      <c r="AO10786" s="109"/>
      <c r="AP10786" s="109"/>
      <c r="BF10786" s="305"/>
      <c r="BG10786" s="305"/>
      <c r="BJ10786" s="344"/>
      <c r="BK10786" s="344"/>
      <c r="BS10786" s="305"/>
      <c r="BT10786" s="305"/>
      <c r="BU10786" s="305"/>
      <c r="BV10786" s="305"/>
      <c r="BW10786" s="305"/>
      <c r="BX10786" s="305"/>
      <c r="BY10786" s="305"/>
      <c r="BZ10786" s="305"/>
      <c r="CA10786" s="305"/>
      <c r="CE10786" s="110"/>
    </row>
    <row r="10787" spans="9:83" s="108" customFormat="1" x14ac:dyDescent="0.25">
      <c r="I10787" s="111"/>
      <c r="J10787" s="111"/>
      <c r="K10787" s="111"/>
      <c r="L10787" s="111"/>
      <c r="M10787" s="111"/>
      <c r="N10787" s="111"/>
      <c r="O10787" s="112"/>
      <c r="AF10787" s="109"/>
      <c r="AG10787" s="109"/>
      <c r="AH10787" s="109"/>
      <c r="AN10787" s="109"/>
      <c r="AO10787" s="109"/>
      <c r="AP10787" s="109"/>
      <c r="BF10787" s="305"/>
      <c r="BG10787" s="305"/>
      <c r="BJ10787" s="344"/>
      <c r="BK10787" s="344"/>
      <c r="BS10787" s="305"/>
      <c r="BT10787" s="305"/>
      <c r="BU10787" s="305"/>
      <c r="BV10787" s="305"/>
      <c r="BW10787" s="305"/>
      <c r="BX10787" s="305"/>
      <c r="BY10787" s="305"/>
      <c r="BZ10787" s="305"/>
      <c r="CA10787" s="305"/>
      <c r="CE10787" s="110"/>
    </row>
    <row r="10788" spans="9:83" s="108" customFormat="1" x14ac:dyDescent="0.25">
      <c r="I10788" s="111"/>
      <c r="J10788" s="111"/>
      <c r="K10788" s="111"/>
      <c r="L10788" s="111"/>
      <c r="M10788" s="111"/>
      <c r="N10788" s="111"/>
      <c r="O10788" s="112"/>
      <c r="AF10788" s="109"/>
      <c r="AG10788" s="109"/>
      <c r="AH10788" s="109"/>
      <c r="AN10788" s="109"/>
      <c r="AO10788" s="109"/>
      <c r="AP10788" s="109"/>
      <c r="BF10788" s="305"/>
      <c r="BG10788" s="305"/>
      <c r="BJ10788" s="344"/>
      <c r="BK10788" s="344"/>
      <c r="BS10788" s="305"/>
      <c r="BT10788" s="305"/>
      <c r="BU10788" s="305"/>
      <c r="BV10788" s="305"/>
      <c r="BW10788" s="305"/>
      <c r="BX10788" s="305"/>
      <c r="BY10788" s="305"/>
      <c r="BZ10788" s="305"/>
      <c r="CA10788" s="305"/>
      <c r="CE10788" s="110"/>
    </row>
    <row r="10789" spans="9:83" s="108" customFormat="1" x14ac:dyDescent="0.25">
      <c r="I10789" s="111"/>
      <c r="J10789" s="111"/>
      <c r="K10789" s="111"/>
      <c r="L10789" s="111"/>
      <c r="M10789" s="111"/>
      <c r="N10789" s="111"/>
      <c r="O10789" s="112"/>
      <c r="AF10789" s="109"/>
      <c r="AG10789" s="109"/>
      <c r="AH10789" s="109"/>
      <c r="AN10789" s="109"/>
      <c r="AO10789" s="109"/>
      <c r="AP10789" s="109"/>
      <c r="BF10789" s="305"/>
      <c r="BG10789" s="305"/>
      <c r="BJ10789" s="344"/>
      <c r="BK10789" s="344"/>
      <c r="BS10789" s="305"/>
      <c r="BT10789" s="305"/>
      <c r="BU10789" s="305"/>
      <c r="BV10789" s="305"/>
      <c r="BW10789" s="305"/>
      <c r="BX10789" s="305"/>
      <c r="BY10789" s="305"/>
      <c r="BZ10789" s="305"/>
      <c r="CA10789" s="305"/>
      <c r="CE10789" s="110"/>
    </row>
    <row r="10790" spans="9:83" s="108" customFormat="1" x14ac:dyDescent="0.25">
      <c r="I10790" s="111"/>
      <c r="J10790" s="111"/>
      <c r="K10790" s="111"/>
      <c r="L10790" s="111"/>
      <c r="M10790" s="111"/>
      <c r="N10790" s="111"/>
      <c r="O10790" s="112"/>
      <c r="AF10790" s="109"/>
      <c r="AG10790" s="109"/>
      <c r="AH10790" s="109"/>
      <c r="AN10790" s="109"/>
      <c r="AO10790" s="109"/>
      <c r="AP10790" s="109"/>
      <c r="BF10790" s="305"/>
      <c r="BG10790" s="305"/>
      <c r="BJ10790" s="344"/>
      <c r="BK10790" s="344"/>
      <c r="BS10790" s="305"/>
      <c r="BT10790" s="305"/>
      <c r="BU10790" s="305"/>
      <c r="BV10790" s="305"/>
      <c r="BW10790" s="305"/>
      <c r="BX10790" s="305"/>
      <c r="BY10790" s="305"/>
      <c r="BZ10790" s="305"/>
      <c r="CA10790" s="305"/>
      <c r="CE10790" s="110"/>
    </row>
    <row r="10791" spans="9:83" s="108" customFormat="1" x14ac:dyDescent="0.25">
      <c r="I10791" s="111"/>
      <c r="J10791" s="111"/>
      <c r="K10791" s="111"/>
      <c r="L10791" s="111"/>
      <c r="M10791" s="111"/>
      <c r="N10791" s="111"/>
      <c r="O10791" s="112"/>
      <c r="AF10791" s="109"/>
      <c r="AG10791" s="109"/>
      <c r="AH10791" s="109"/>
      <c r="AN10791" s="109"/>
      <c r="AO10791" s="109"/>
      <c r="AP10791" s="109"/>
      <c r="BF10791" s="305"/>
      <c r="BG10791" s="305"/>
      <c r="BJ10791" s="344"/>
      <c r="BK10791" s="344"/>
      <c r="BS10791" s="305"/>
      <c r="BT10791" s="305"/>
      <c r="BU10791" s="305"/>
      <c r="BV10791" s="305"/>
      <c r="BW10791" s="305"/>
      <c r="BX10791" s="305"/>
      <c r="BY10791" s="305"/>
      <c r="BZ10791" s="305"/>
      <c r="CA10791" s="305"/>
      <c r="CE10791" s="110"/>
    </row>
    <row r="10792" spans="9:83" s="108" customFormat="1" x14ac:dyDescent="0.25">
      <c r="I10792" s="111"/>
      <c r="J10792" s="111"/>
      <c r="K10792" s="111"/>
      <c r="L10792" s="111"/>
      <c r="M10792" s="111"/>
      <c r="N10792" s="111"/>
      <c r="O10792" s="112"/>
      <c r="AF10792" s="109"/>
      <c r="AG10792" s="109"/>
      <c r="AH10792" s="109"/>
      <c r="AN10792" s="109"/>
      <c r="AO10792" s="109"/>
      <c r="AP10792" s="109"/>
      <c r="BF10792" s="305"/>
      <c r="BG10792" s="305"/>
      <c r="BJ10792" s="344"/>
      <c r="BK10792" s="344"/>
      <c r="BS10792" s="305"/>
      <c r="BT10792" s="305"/>
      <c r="BU10792" s="305"/>
      <c r="BV10792" s="305"/>
      <c r="BW10792" s="305"/>
      <c r="BX10792" s="305"/>
      <c r="BY10792" s="305"/>
      <c r="BZ10792" s="305"/>
      <c r="CA10792" s="305"/>
      <c r="CE10792" s="110"/>
    </row>
    <row r="10793" spans="9:83" s="108" customFormat="1" x14ac:dyDescent="0.25">
      <c r="I10793" s="111"/>
      <c r="J10793" s="111"/>
      <c r="K10793" s="111"/>
      <c r="L10793" s="111"/>
      <c r="M10793" s="111"/>
      <c r="N10793" s="111"/>
      <c r="O10793" s="112"/>
      <c r="AF10793" s="109"/>
      <c r="AG10793" s="109"/>
      <c r="AH10793" s="109"/>
      <c r="AN10793" s="109"/>
      <c r="AO10793" s="109"/>
      <c r="AP10793" s="109"/>
      <c r="BF10793" s="305"/>
      <c r="BG10793" s="305"/>
      <c r="BJ10793" s="344"/>
      <c r="BK10793" s="344"/>
      <c r="BS10793" s="305"/>
      <c r="BT10793" s="305"/>
      <c r="BU10793" s="305"/>
      <c r="BV10793" s="305"/>
      <c r="BW10793" s="305"/>
      <c r="BX10793" s="305"/>
      <c r="BY10793" s="305"/>
      <c r="BZ10793" s="305"/>
      <c r="CA10793" s="305"/>
      <c r="CE10793" s="110"/>
    </row>
    <row r="10794" spans="9:83" s="108" customFormat="1" x14ac:dyDescent="0.25">
      <c r="I10794" s="111"/>
      <c r="J10794" s="111"/>
      <c r="K10794" s="111"/>
      <c r="L10794" s="111"/>
      <c r="M10794" s="111"/>
      <c r="N10794" s="111"/>
      <c r="O10794" s="112"/>
      <c r="AF10794" s="109"/>
      <c r="AG10794" s="109"/>
      <c r="AH10794" s="109"/>
      <c r="AN10794" s="109"/>
      <c r="AO10794" s="109"/>
      <c r="AP10794" s="109"/>
      <c r="BF10794" s="305"/>
      <c r="BG10794" s="305"/>
      <c r="BJ10794" s="344"/>
      <c r="BK10794" s="344"/>
      <c r="BS10794" s="305"/>
      <c r="BT10794" s="305"/>
      <c r="BU10794" s="305"/>
      <c r="BV10794" s="305"/>
      <c r="BW10794" s="305"/>
      <c r="BX10794" s="305"/>
      <c r="BY10794" s="305"/>
      <c r="BZ10794" s="305"/>
      <c r="CA10794" s="305"/>
      <c r="CE10794" s="110"/>
    </row>
    <row r="10795" spans="9:83" s="108" customFormat="1" x14ac:dyDescent="0.25">
      <c r="I10795" s="111"/>
      <c r="J10795" s="111"/>
      <c r="K10795" s="111"/>
      <c r="L10795" s="111"/>
      <c r="M10795" s="111"/>
      <c r="N10795" s="111"/>
      <c r="O10795" s="112"/>
      <c r="AF10795" s="109"/>
      <c r="AG10795" s="109"/>
      <c r="AH10795" s="109"/>
      <c r="AN10795" s="109"/>
      <c r="AO10795" s="109"/>
      <c r="AP10795" s="109"/>
      <c r="BF10795" s="305"/>
      <c r="BG10795" s="305"/>
      <c r="BJ10795" s="344"/>
      <c r="BK10795" s="344"/>
      <c r="BS10795" s="305"/>
      <c r="BT10795" s="305"/>
      <c r="BU10795" s="305"/>
      <c r="BV10795" s="305"/>
      <c r="BW10795" s="305"/>
      <c r="BX10795" s="305"/>
      <c r="BY10795" s="305"/>
      <c r="BZ10795" s="305"/>
      <c r="CA10795" s="305"/>
      <c r="CE10795" s="110"/>
    </row>
    <row r="10796" spans="9:83" s="108" customFormat="1" x14ac:dyDescent="0.25">
      <c r="I10796" s="111"/>
      <c r="J10796" s="111"/>
      <c r="K10796" s="111"/>
      <c r="L10796" s="111"/>
      <c r="M10796" s="111"/>
      <c r="N10796" s="111"/>
      <c r="O10796" s="112"/>
      <c r="AF10796" s="109"/>
      <c r="AG10796" s="109"/>
      <c r="AH10796" s="109"/>
      <c r="AN10796" s="109"/>
      <c r="AO10796" s="109"/>
      <c r="AP10796" s="109"/>
      <c r="BF10796" s="305"/>
      <c r="BG10796" s="305"/>
      <c r="BJ10796" s="344"/>
      <c r="BK10796" s="344"/>
      <c r="BS10796" s="305"/>
      <c r="BT10796" s="305"/>
      <c r="BU10796" s="305"/>
      <c r="BV10796" s="305"/>
      <c r="BW10796" s="305"/>
      <c r="BX10796" s="305"/>
      <c r="BY10796" s="305"/>
      <c r="BZ10796" s="305"/>
      <c r="CA10796" s="305"/>
      <c r="CE10796" s="110"/>
    </row>
    <row r="10797" spans="9:83" s="108" customFormat="1" x14ac:dyDescent="0.25">
      <c r="I10797" s="111"/>
      <c r="J10797" s="111"/>
      <c r="K10797" s="111"/>
      <c r="L10797" s="111"/>
      <c r="M10797" s="111"/>
      <c r="N10797" s="111"/>
      <c r="O10797" s="112"/>
      <c r="AF10797" s="109"/>
      <c r="AG10797" s="109"/>
      <c r="AH10797" s="109"/>
      <c r="AN10797" s="109"/>
      <c r="AO10797" s="109"/>
      <c r="AP10797" s="109"/>
      <c r="BF10797" s="305"/>
      <c r="BG10797" s="305"/>
      <c r="BJ10797" s="344"/>
      <c r="BK10797" s="344"/>
      <c r="BS10797" s="305"/>
      <c r="BT10797" s="305"/>
      <c r="BU10797" s="305"/>
      <c r="BV10797" s="305"/>
      <c r="BW10797" s="305"/>
      <c r="BX10797" s="305"/>
      <c r="BY10797" s="305"/>
      <c r="BZ10797" s="305"/>
      <c r="CA10797" s="305"/>
      <c r="CE10797" s="110"/>
    </row>
    <row r="10798" spans="9:83" s="108" customFormat="1" x14ac:dyDescent="0.25">
      <c r="I10798" s="111"/>
      <c r="J10798" s="111"/>
      <c r="K10798" s="111"/>
      <c r="L10798" s="111"/>
      <c r="M10798" s="111"/>
      <c r="N10798" s="111"/>
      <c r="O10798" s="112"/>
      <c r="AF10798" s="109"/>
      <c r="AG10798" s="109"/>
      <c r="AH10798" s="109"/>
      <c r="AN10798" s="109"/>
      <c r="AO10798" s="109"/>
      <c r="AP10798" s="109"/>
      <c r="BF10798" s="305"/>
      <c r="BG10798" s="305"/>
      <c r="BJ10798" s="344"/>
      <c r="BK10798" s="344"/>
      <c r="BS10798" s="305"/>
      <c r="BT10798" s="305"/>
      <c r="BU10798" s="305"/>
      <c r="BV10798" s="305"/>
      <c r="BW10798" s="305"/>
      <c r="BX10798" s="305"/>
      <c r="BY10798" s="305"/>
      <c r="BZ10798" s="305"/>
      <c r="CA10798" s="305"/>
      <c r="CE10798" s="110"/>
    </row>
    <row r="10799" spans="9:83" s="108" customFormat="1" x14ac:dyDescent="0.25">
      <c r="I10799" s="111"/>
      <c r="J10799" s="111"/>
      <c r="K10799" s="111"/>
      <c r="L10799" s="111"/>
      <c r="M10799" s="111"/>
      <c r="N10799" s="111"/>
      <c r="O10799" s="112"/>
      <c r="AF10799" s="109"/>
      <c r="AG10799" s="109"/>
      <c r="AH10799" s="109"/>
      <c r="AN10799" s="109"/>
      <c r="AO10799" s="109"/>
      <c r="AP10799" s="109"/>
      <c r="BF10799" s="305"/>
      <c r="BG10799" s="305"/>
      <c r="BJ10799" s="344"/>
      <c r="BK10799" s="344"/>
      <c r="BS10799" s="305"/>
      <c r="BT10799" s="305"/>
      <c r="BU10799" s="305"/>
      <c r="BV10799" s="305"/>
      <c r="BW10799" s="305"/>
      <c r="BX10799" s="305"/>
      <c r="BY10799" s="305"/>
      <c r="BZ10799" s="305"/>
      <c r="CA10799" s="305"/>
      <c r="CE10799" s="110"/>
    </row>
    <row r="10800" spans="9:83" s="108" customFormat="1" x14ac:dyDescent="0.25">
      <c r="I10800" s="111"/>
      <c r="J10800" s="111"/>
      <c r="K10800" s="111"/>
      <c r="L10800" s="111"/>
      <c r="M10800" s="111"/>
      <c r="N10800" s="111"/>
      <c r="O10800" s="112"/>
      <c r="AF10800" s="109"/>
      <c r="AG10800" s="109"/>
      <c r="AH10800" s="109"/>
      <c r="AN10800" s="109"/>
      <c r="AO10800" s="109"/>
      <c r="AP10800" s="109"/>
      <c r="BF10800" s="305"/>
      <c r="BG10800" s="305"/>
      <c r="BJ10800" s="344"/>
      <c r="BK10800" s="344"/>
      <c r="BS10800" s="305"/>
      <c r="BT10800" s="305"/>
      <c r="BU10800" s="305"/>
      <c r="BV10800" s="305"/>
      <c r="BW10800" s="305"/>
      <c r="BX10800" s="305"/>
      <c r="BY10800" s="305"/>
      <c r="BZ10800" s="305"/>
      <c r="CA10800" s="305"/>
      <c r="CE10800" s="110"/>
    </row>
    <row r="10801" spans="9:83" s="108" customFormat="1" x14ac:dyDescent="0.25">
      <c r="I10801" s="111"/>
      <c r="J10801" s="111"/>
      <c r="K10801" s="111"/>
      <c r="L10801" s="111"/>
      <c r="M10801" s="111"/>
      <c r="N10801" s="111"/>
      <c r="O10801" s="112"/>
      <c r="AF10801" s="109"/>
      <c r="AG10801" s="109"/>
      <c r="AH10801" s="109"/>
      <c r="AN10801" s="109"/>
      <c r="AO10801" s="109"/>
      <c r="AP10801" s="109"/>
      <c r="BF10801" s="305"/>
      <c r="BG10801" s="305"/>
      <c r="BJ10801" s="344"/>
      <c r="BK10801" s="344"/>
      <c r="BS10801" s="305"/>
      <c r="BT10801" s="305"/>
      <c r="BU10801" s="305"/>
      <c r="BV10801" s="305"/>
      <c r="BW10801" s="305"/>
      <c r="BX10801" s="305"/>
      <c r="BY10801" s="305"/>
      <c r="BZ10801" s="305"/>
      <c r="CA10801" s="305"/>
      <c r="CE10801" s="110"/>
    </row>
    <row r="10802" spans="9:83" s="108" customFormat="1" x14ac:dyDescent="0.25">
      <c r="I10802" s="111"/>
      <c r="J10802" s="111"/>
      <c r="K10802" s="111"/>
      <c r="L10802" s="111"/>
      <c r="M10802" s="111"/>
      <c r="N10802" s="111"/>
      <c r="O10802" s="112"/>
      <c r="AF10802" s="109"/>
      <c r="AG10802" s="109"/>
      <c r="AH10802" s="109"/>
      <c r="AN10802" s="109"/>
      <c r="AO10802" s="109"/>
      <c r="AP10802" s="109"/>
      <c r="BF10802" s="305"/>
      <c r="BG10802" s="305"/>
      <c r="BJ10802" s="344"/>
      <c r="BK10802" s="344"/>
      <c r="BS10802" s="305"/>
      <c r="BT10802" s="305"/>
      <c r="BU10802" s="305"/>
      <c r="BV10802" s="305"/>
      <c r="BW10802" s="305"/>
      <c r="BX10802" s="305"/>
      <c r="BY10802" s="305"/>
      <c r="BZ10802" s="305"/>
      <c r="CA10802" s="305"/>
      <c r="CE10802" s="110"/>
    </row>
    <row r="10803" spans="9:83" s="108" customFormat="1" x14ac:dyDescent="0.25">
      <c r="I10803" s="111"/>
      <c r="J10803" s="111"/>
      <c r="K10803" s="111"/>
      <c r="L10803" s="111"/>
      <c r="M10803" s="111"/>
      <c r="N10803" s="111"/>
      <c r="O10803" s="112"/>
      <c r="AF10803" s="109"/>
      <c r="AG10803" s="109"/>
      <c r="AH10803" s="109"/>
      <c r="AN10803" s="109"/>
      <c r="AO10803" s="109"/>
      <c r="AP10803" s="109"/>
      <c r="BF10803" s="305"/>
      <c r="BG10803" s="305"/>
      <c r="BJ10803" s="344"/>
      <c r="BK10803" s="344"/>
      <c r="BS10803" s="305"/>
      <c r="BT10803" s="305"/>
      <c r="BU10803" s="305"/>
      <c r="BV10803" s="305"/>
      <c r="BW10803" s="305"/>
      <c r="BX10803" s="305"/>
      <c r="BY10803" s="305"/>
      <c r="BZ10803" s="305"/>
      <c r="CA10803" s="305"/>
      <c r="CE10803" s="110"/>
    </row>
    <row r="10804" spans="9:83" s="108" customFormat="1" x14ac:dyDescent="0.25">
      <c r="I10804" s="111"/>
      <c r="J10804" s="111"/>
      <c r="K10804" s="111"/>
      <c r="L10804" s="111"/>
      <c r="M10804" s="111"/>
      <c r="N10804" s="111"/>
      <c r="O10804" s="112"/>
      <c r="AF10804" s="109"/>
      <c r="AG10804" s="109"/>
      <c r="AH10804" s="109"/>
      <c r="AN10804" s="109"/>
      <c r="AO10804" s="109"/>
      <c r="AP10804" s="109"/>
      <c r="BF10804" s="305"/>
      <c r="BG10804" s="305"/>
      <c r="BJ10804" s="344"/>
      <c r="BK10804" s="344"/>
      <c r="BS10804" s="305"/>
      <c r="BT10804" s="305"/>
      <c r="BU10804" s="305"/>
      <c r="BV10804" s="305"/>
      <c r="BW10804" s="305"/>
      <c r="BX10804" s="305"/>
      <c r="BY10804" s="305"/>
      <c r="BZ10804" s="305"/>
      <c r="CA10804" s="305"/>
      <c r="CE10804" s="110"/>
    </row>
    <row r="10805" spans="9:83" s="108" customFormat="1" x14ac:dyDescent="0.25">
      <c r="I10805" s="111"/>
      <c r="J10805" s="111"/>
      <c r="K10805" s="111"/>
      <c r="L10805" s="111"/>
      <c r="M10805" s="111"/>
      <c r="N10805" s="111"/>
      <c r="O10805" s="112"/>
      <c r="AF10805" s="109"/>
      <c r="AG10805" s="109"/>
      <c r="AH10805" s="109"/>
      <c r="AN10805" s="109"/>
      <c r="AO10805" s="109"/>
      <c r="AP10805" s="109"/>
      <c r="BF10805" s="305"/>
      <c r="BG10805" s="305"/>
      <c r="BJ10805" s="344"/>
      <c r="BK10805" s="344"/>
      <c r="BS10805" s="305"/>
      <c r="BT10805" s="305"/>
      <c r="BU10805" s="305"/>
      <c r="BV10805" s="305"/>
      <c r="BW10805" s="305"/>
      <c r="BX10805" s="305"/>
      <c r="BY10805" s="305"/>
      <c r="BZ10805" s="305"/>
      <c r="CA10805" s="305"/>
      <c r="CE10805" s="110"/>
    </row>
    <row r="10806" spans="9:83" s="108" customFormat="1" x14ac:dyDescent="0.25">
      <c r="I10806" s="111"/>
      <c r="J10806" s="111"/>
      <c r="K10806" s="111"/>
      <c r="L10806" s="111"/>
      <c r="M10806" s="111"/>
      <c r="N10806" s="111"/>
      <c r="O10806" s="112"/>
      <c r="AF10806" s="109"/>
      <c r="AG10806" s="109"/>
      <c r="AH10806" s="109"/>
      <c r="AN10806" s="109"/>
      <c r="AO10806" s="109"/>
      <c r="AP10806" s="109"/>
      <c r="BF10806" s="305"/>
      <c r="BG10806" s="305"/>
      <c r="BJ10806" s="344"/>
      <c r="BK10806" s="344"/>
      <c r="BS10806" s="305"/>
      <c r="BT10806" s="305"/>
      <c r="BU10806" s="305"/>
      <c r="BV10806" s="305"/>
      <c r="BW10806" s="305"/>
      <c r="BX10806" s="305"/>
      <c r="BY10806" s="305"/>
      <c r="BZ10806" s="305"/>
      <c r="CA10806" s="305"/>
      <c r="CE10806" s="110"/>
    </row>
    <row r="10807" spans="9:83" s="108" customFormat="1" x14ac:dyDescent="0.25">
      <c r="I10807" s="111"/>
      <c r="J10807" s="111"/>
      <c r="K10807" s="111"/>
      <c r="L10807" s="111"/>
      <c r="M10807" s="111"/>
      <c r="N10807" s="111"/>
      <c r="O10807" s="112"/>
      <c r="AF10807" s="109"/>
      <c r="AG10807" s="109"/>
      <c r="AH10807" s="109"/>
      <c r="AN10807" s="109"/>
      <c r="AO10807" s="109"/>
      <c r="AP10807" s="109"/>
      <c r="BF10807" s="305"/>
      <c r="BG10807" s="305"/>
      <c r="BJ10807" s="344"/>
      <c r="BK10807" s="344"/>
      <c r="BS10807" s="305"/>
      <c r="BT10807" s="305"/>
      <c r="BU10807" s="305"/>
      <c r="BV10807" s="305"/>
      <c r="BW10807" s="305"/>
      <c r="BX10807" s="305"/>
      <c r="BY10807" s="305"/>
      <c r="BZ10807" s="305"/>
      <c r="CA10807" s="305"/>
      <c r="CE10807" s="110"/>
    </row>
    <row r="10808" spans="9:83" s="108" customFormat="1" x14ac:dyDescent="0.25">
      <c r="I10808" s="111"/>
      <c r="J10808" s="111"/>
      <c r="K10808" s="111"/>
      <c r="L10808" s="111"/>
      <c r="M10808" s="111"/>
      <c r="N10808" s="111"/>
      <c r="O10808" s="112"/>
      <c r="AF10808" s="109"/>
      <c r="AG10808" s="109"/>
      <c r="AH10808" s="109"/>
      <c r="AN10808" s="109"/>
      <c r="AO10808" s="109"/>
      <c r="AP10808" s="109"/>
      <c r="BF10808" s="305"/>
      <c r="BG10808" s="305"/>
      <c r="BJ10808" s="344"/>
      <c r="BK10808" s="344"/>
      <c r="BS10808" s="305"/>
      <c r="BT10808" s="305"/>
      <c r="BU10808" s="305"/>
      <c r="BV10808" s="305"/>
      <c r="BW10808" s="305"/>
      <c r="BX10808" s="305"/>
      <c r="BY10808" s="305"/>
      <c r="BZ10808" s="305"/>
      <c r="CA10808" s="305"/>
      <c r="CE10808" s="110"/>
    </row>
    <row r="10809" spans="9:83" s="108" customFormat="1" x14ac:dyDescent="0.25">
      <c r="I10809" s="111"/>
      <c r="J10809" s="111"/>
      <c r="K10809" s="111"/>
      <c r="L10809" s="111"/>
      <c r="M10809" s="111"/>
      <c r="N10809" s="111"/>
      <c r="O10809" s="112"/>
      <c r="AF10809" s="109"/>
      <c r="AG10809" s="109"/>
      <c r="AH10809" s="109"/>
      <c r="AN10809" s="109"/>
      <c r="AO10809" s="109"/>
      <c r="AP10809" s="109"/>
      <c r="BF10809" s="305"/>
      <c r="BG10809" s="305"/>
      <c r="BJ10809" s="344"/>
      <c r="BK10809" s="344"/>
      <c r="BS10809" s="305"/>
      <c r="BT10809" s="305"/>
      <c r="BU10809" s="305"/>
      <c r="BV10809" s="305"/>
      <c r="BW10809" s="305"/>
      <c r="BX10809" s="305"/>
      <c r="BY10809" s="305"/>
      <c r="BZ10809" s="305"/>
      <c r="CA10809" s="305"/>
      <c r="CE10809" s="110"/>
    </row>
    <row r="10810" spans="9:83" s="108" customFormat="1" x14ac:dyDescent="0.25">
      <c r="I10810" s="111"/>
      <c r="J10810" s="111"/>
      <c r="K10810" s="111"/>
      <c r="L10810" s="111"/>
      <c r="M10810" s="111"/>
      <c r="N10810" s="111"/>
      <c r="O10810" s="112"/>
      <c r="AF10810" s="109"/>
      <c r="AG10810" s="109"/>
      <c r="AH10810" s="109"/>
      <c r="AN10810" s="109"/>
      <c r="AO10810" s="109"/>
      <c r="AP10810" s="109"/>
      <c r="BF10810" s="305"/>
      <c r="BG10810" s="305"/>
      <c r="BJ10810" s="344"/>
      <c r="BK10810" s="344"/>
      <c r="BS10810" s="305"/>
      <c r="BT10810" s="305"/>
      <c r="BU10810" s="305"/>
      <c r="BV10810" s="305"/>
      <c r="BW10810" s="305"/>
      <c r="BX10810" s="305"/>
      <c r="BY10810" s="305"/>
      <c r="BZ10810" s="305"/>
      <c r="CA10810" s="305"/>
      <c r="CE10810" s="110"/>
    </row>
    <row r="10811" spans="9:83" s="108" customFormat="1" x14ac:dyDescent="0.25">
      <c r="I10811" s="111"/>
      <c r="J10811" s="111"/>
      <c r="K10811" s="111"/>
      <c r="L10811" s="111"/>
      <c r="M10811" s="111"/>
      <c r="N10811" s="111"/>
      <c r="O10811" s="112"/>
      <c r="AF10811" s="109"/>
      <c r="AG10811" s="109"/>
      <c r="AH10811" s="109"/>
      <c r="AN10811" s="109"/>
      <c r="AO10811" s="109"/>
      <c r="AP10811" s="109"/>
      <c r="BF10811" s="305"/>
      <c r="BG10811" s="305"/>
      <c r="BJ10811" s="344"/>
      <c r="BK10811" s="344"/>
      <c r="BS10811" s="305"/>
      <c r="BT10811" s="305"/>
      <c r="BU10811" s="305"/>
      <c r="BV10811" s="305"/>
      <c r="BW10811" s="305"/>
      <c r="BX10811" s="305"/>
      <c r="BY10811" s="305"/>
      <c r="BZ10811" s="305"/>
      <c r="CA10811" s="305"/>
      <c r="CE10811" s="110"/>
    </row>
    <row r="10812" spans="9:83" s="108" customFormat="1" x14ac:dyDescent="0.25">
      <c r="I10812" s="111"/>
      <c r="J10812" s="111"/>
      <c r="K10812" s="111"/>
      <c r="L10812" s="111"/>
      <c r="M10812" s="111"/>
      <c r="N10812" s="111"/>
      <c r="O10812" s="112"/>
      <c r="AF10812" s="109"/>
      <c r="AG10812" s="109"/>
      <c r="AH10812" s="109"/>
      <c r="AN10812" s="109"/>
      <c r="AO10812" s="109"/>
      <c r="AP10812" s="109"/>
      <c r="BF10812" s="305"/>
      <c r="BG10812" s="305"/>
      <c r="BJ10812" s="344"/>
      <c r="BK10812" s="344"/>
      <c r="BS10812" s="305"/>
      <c r="BT10812" s="305"/>
      <c r="BU10812" s="305"/>
      <c r="BV10812" s="305"/>
      <c r="BW10812" s="305"/>
      <c r="BX10812" s="305"/>
      <c r="BY10812" s="305"/>
      <c r="BZ10812" s="305"/>
      <c r="CA10812" s="305"/>
      <c r="CE10812" s="110"/>
    </row>
    <row r="10813" spans="9:83" s="108" customFormat="1" x14ac:dyDescent="0.25">
      <c r="I10813" s="111"/>
      <c r="J10813" s="111"/>
      <c r="K10813" s="111"/>
      <c r="L10813" s="111"/>
      <c r="M10813" s="111"/>
      <c r="N10813" s="111"/>
      <c r="O10813" s="112"/>
      <c r="AF10813" s="109"/>
      <c r="AG10813" s="109"/>
      <c r="AH10813" s="109"/>
      <c r="AN10813" s="109"/>
      <c r="AO10813" s="109"/>
      <c r="AP10813" s="109"/>
      <c r="BF10813" s="305"/>
      <c r="BG10813" s="305"/>
      <c r="BJ10813" s="344"/>
      <c r="BK10813" s="344"/>
      <c r="BS10813" s="305"/>
      <c r="BT10813" s="305"/>
      <c r="BU10813" s="305"/>
      <c r="BV10813" s="305"/>
      <c r="BW10813" s="305"/>
      <c r="BX10813" s="305"/>
      <c r="BY10813" s="305"/>
      <c r="BZ10813" s="305"/>
      <c r="CA10813" s="305"/>
      <c r="CE10813" s="110"/>
    </row>
    <row r="10814" spans="9:83" s="108" customFormat="1" x14ac:dyDescent="0.25">
      <c r="I10814" s="111"/>
      <c r="J10814" s="111"/>
      <c r="K10814" s="111"/>
      <c r="L10814" s="111"/>
      <c r="M10814" s="111"/>
      <c r="N10814" s="111"/>
      <c r="O10814" s="112"/>
      <c r="AF10814" s="109"/>
      <c r="AG10814" s="109"/>
      <c r="AH10814" s="109"/>
      <c r="AN10814" s="109"/>
      <c r="AO10814" s="109"/>
      <c r="AP10814" s="109"/>
      <c r="BF10814" s="305"/>
      <c r="BG10814" s="305"/>
      <c r="BJ10814" s="344"/>
      <c r="BK10814" s="344"/>
      <c r="BS10814" s="305"/>
      <c r="BT10814" s="305"/>
      <c r="BU10814" s="305"/>
      <c r="BV10814" s="305"/>
      <c r="BW10814" s="305"/>
      <c r="BX10814" s="305"/>
      <c r="BY10814" s="305"/>
      <c r="BZ10814" s="305"/>
      <c r="CA10814" s="305"/>
      <c r="CE10814" s="110"/>
    </row>
    <row r="10815" spans="9:83" s="108" customFormat="1" x14ac:dyDescent="0.25">
      <c r="I10815" s="111"/>
      <c r="J10815" s="111"/>
      <c r="K10815" s="111"/>
      <c r="L10815" s="111"/>
      <c r="M10815" s="111"/>
      <c r="N10815" s="111"/>
      <c r="O10815" s="112"/>
      <c r="AF10815" s="109"/>
      <c r="AG10815" s="109"/>
      <c r="AH10815" s="109"/>
      <c r="AN10815" s="109"/>
      <c r="AO10815" s="109"/>
      <c r="AP10815" s="109"/>
      <c r="BF10815" s="305"/>
      <c r="BG10815" s="305"/>
      <c r="BJ10815" s="344"/>
      <c r="BK10815" s="344"/>
      <c r="BS10815" s="305"/>
      <c r="BT10815" s="305"/>
      <c r="BU10815" s="305"/>
      <c r="BV10815" s="305"/>
      <c r="BW10815" s="305"/>
      <c r="BX10815" s="305"/>
      <c r="BY10815" s="305"/>
      <c r="BZ10815" s="305"/>
      <c r="CA10815" s="305"/>
      <c r="CE10815" s="110"/>
    </row>
    <row r="10816" spans="9:83" s="108" customFormat="1" x14ac:dyDescent="0.25">
      <c r="I10816" s="111"/>
      <c r="J10816" s="111"/>
      <c r="K10816" s="111"/>
      <c r="L10816" s="111"/>
      <c r="M10816" s="111"/>
      <c r="N10816" s="111"/>
      <c r="O10816" s="112"/>
      <c r="AF10816" s="109"/>
      <c r="AG10816" s="109"/>
      <c r="AH10816" s="109"/>
      <c r="AN10816" s="109"/>
      <c r="AO10816" s="109"/>
      <c r="AP10816" s="109"/>
      <c r="BF10816" s="305"/>
      <c r="BG10816" s="305"/>
      <c r="BJ10816" s="344"/>
      <c r="BK10816" s="344"/>
      <c r="BS10816" s="305"/>
      <c r="BT10816" s="305"/>
      <c r="BU10816" s="305"/>
      <c r="BV10816" s="305"/>
      <c r="BW10816" s="305"/>
      <c r="BX10816" s="305"/>
      <c r="BY10816" s="305"/>
      <c r="BZ10816" s="305"/>
      <c r="CA10816" s="305"/>
      <c r="CE10816" s="110"/>
    </row>
    <row r="10817" spans="9:83" s="108" customFormat="1" x14ac:dyDescent="0.25">
      <c r="I10817" s="111"/>
      <c r="J10817" s="111"/>
      <c r="K10817" s="111"/>
      <c r="L10817" s="111"/>
      <c r="M10817" s="111"/>
      <c r="N10817" s="111"/>
      <c r="O10817" s="112"/>
      <c r="AF10817" s="109"/>
      <c r="AG10817" s="109"/>
      <c r="AH10817" s="109"/>
      <c r="AN10817" s="109"/>
      <c r="AO10817" s="109"/>
      <c r="AP10817" s="109"/>
      <c r="BF10817" s="305"/>
      <c r="BG10817" s="305"/>
      <c r="BJ10817" s="344"/>
      <c r="BK10817" s="344"/>
      <c r="BS10817" s="305"/>
      <c r="BT10817" s="305"/>
      <c r="BU10817" s="305"/>
      <c r="BV10817" s="305"/>
      <c r="BW10817" s="305"/>
      <c r="BX10817" s="305"/>
      <c r="BY10817" s="305"/>
      <c r="BZ10817" s="305"/>
      <c r="CA10817" s="305"/>
      <c r="CE10817" s="110"/>
    </row>
    <row r="10818" spans="9:83" s="108" customFormat="1" x14ac:dyDescent="0.25">
      <c r="I10818" s="111"/>
      <c r="J10818" s="111"/>
      <c r="K10818" s="111"/>
      <c r="L10818" s="111"/>
      <c r="M10818" s="111"/>
      <c r="N10818" s="111"/>
      <c r="O10818" s="112"/>
      <c r="AF10818" s="109"/>
      <c r="AG10818" s="109"/>
      <c r="AH10818" s="109"/>
      <c r="AN10818" s="109"/>
      <c r="AO10818" s="109"/>
      <c r="AP10818" s="109"/>
      <c r="BF10818" s="305"/>
      <c r="BG10818" s="305"/>
      <c r="BJ10818" s="344"/>
      <c r="BK10818" s="344"/>
      <c r="BS10818" s="305"/>
      <c r="BT10818" s="305"/>
      <c r="BU10818" s="305"/>
      <c r="BV10818" s="305"/>
      <c r="BW10818" s="305"/>
      <c r="BX10818" s="305"/>
      <c r="BY10818" s="305"/>
      <c r="BZ10818" s="305"/>
      <c r="CA10818" s="305"/>
      <c r="CE10818" s="110"/>
    </row>
    <row r="10819" spans="9:83" s="108" customFormat="1" x14ac:dyDescent="0.25">
      <c r="I10819" s="111"/>
      <c r="J10819" s="111"/>
      <c r="K10819" s="111"/>
      <c r="L10819" s="111"/>
      <c r="M10819" s="111"/>
      <c r="N10819" s="111"/>
      <c r="O10819" s="112"/>
      <c r="AF10819" s="109"/>
      <c r="AG10819" s="109"/>
      <c r="AH10819" s="109"/>
      <c r="AN10819" s="109"/>
      <c r="AO10819" s="109"/>
      <c r="AP10819" s="109"/>
      <c r="BF10819" s="305"/>
      <c r="BG10819" s="305"/>
      <c r="BJ10819" s="344"/>
      <c r="BK10819" s="344"/>
      <c r="BS10819" s="305"/>
      <c r="BT10819" s="305"/>
      <c r="BU10819" s="305"/>
      <c r="BV10819" s="305"/>
      <c r="BW10819" s="305"/>
      <c r="BX10819" s="305"/>
      <c r="BY10819" s="305"/>
      <c r="BZ10819" s="305"/>
      <c r="CA10819" s="305"/>
      <c r="CE10819" s="110"/>
    </row>
    <row r="10820" spans="9:83" s="108" customFormat="1" x14ac:dyDescent="0.25">
      <c r="I10820" s="111"/>
      <c r="J10820" s="111"/>
      <c r="K10820" s="111"/>
      <c r="L10820" s="111"/>
      <c r="M10820" s="111"/>
      <c r="N10820" s="111"/>
      <c r="O10820" s="112"/>
      <c r="AF10820" s="109"/>
      <c r="AG10820" s="109"/>
      <c r="AH10820" s="109"/>
      <c r="AN10820" s="109"/>
      <c r="AO10820" s="109"/>
      <c r="AP10820" s="109"/>
      <c r="BF10820" s="305"/>
      <c r="BG10820" s="305"/>
      <c r="BJ10820" s="344"/>
      <c r="BK10820" s="344"/>
      <c r="BS10820" s="305"/>
      <c r="BT10820" s="305"/>
      <c r="BU10820" s="305"/>
      <c r="BV10820" s="305"/>
      <c r="BW10820" s="305"/>
      <c r="BX10820" s="305"/>
      <c r="BY10820" s="305"/>
      <c r="BZ10820" s="305"/>
      <c r="CA10820" s="305"/>
      <c r="CE10820" s="110"/>
    </row>
    <row r="10821" spans="9:83" s="108" customFormat="1" x14ac:dyDescent="0.25">
      <c r="I10821" s="111"/>
      <c r="J10821" s="111"/>
      <c r="K10821" s="111"/>
      <c r="L10821" s="111"/>
      <c r="M10821" s="111"/>
      <c r="N10821" s="111"/>
      <c r="O10821" s="112"/>
      <c r="AF10821" s="109"/>
      <c r="AG10821" s="109"/>
      <c r="AH10821" s="109"/>
      <c r="AN10821" s="109"/>
      <c r="AO10821" s="109"/>
      <c r="AP10821" s="109"/>
      <c r="BF10821" s="305"/>
      <c r="BG10821" s="305"/>
      <c r="BJ10821" s="344"/>
      <c r="BK10821" s="344"/>
      <c r="BS10821" s="305"/>
      <c r="BT10821" s="305"/>
      <c r="BU10821" s="305"/>
      <c r="BV10821" s="305"/>
      <c r="BW10821" s="305"/>
      <c r="BX10821" s="305"/>
      <c r="BY10821" s="305"/>
      <c r="BZ10821" s="305"/>
      <c r="CA10821" s="305"/>
      <c r="CE10821" s="110"/>
    </row>
    <row r="10822" spans="9:83" s="108" customFormat="1" x14ac:dyDescent="0.25">
      <c r="I10822" s="111"/>
      <c r="J10822" s="111"/>
      <c r="K10822" s="111"/>
      <c r="L10822" s="111"/>
      <c r="M10822" s="111"/>
      <c r="N10822" s="111"/>
      <c r="O10822" s="112"/>
      <c r="AF10822" s="109"/>
      <c r="AG10822" s="109"/>
      <c r="AH10822" s="109"/>
      <c r="AN10822" s="109"/>
      <c r="AO10822" s="109"/>
      <c r="AP10822" s="109"/>
      <c r="BF10822" s="305"/>
      <c r="BG10822" s="305"/>
      <c r="BJ10822" s="344"/>
      <c r="BK10822" s="344"/>
      <c r="BS10822" s="305"/>
      <c r="BT10822" s="305"/>
      <c r="BU10822" s="305"/>
      <c r="BV10822" s="305"/>
      <c r="BW10822" s="305"/>
      <c r="BX10822" s="305"/>
      <c r="BY10822" s="305"/>
      <c r="BZ10822" s="305"/>
      <c r="CA10822" s="305"/>
      <c r="CE10822" s="110"/>
    </row>
    <row r="10823" spans="9:83" s="108" customFormat="1" x14ac:dyDescent="0.25">
      <c r="I10823" s="111"/>
      <c r="J10823" s="111"/>
      <c r="K10823" s="111"/>
      <c r="L10823" s="111"/>
      <c r="M10823" s="111"/>
      <c r="N10823" s="111"/>
      <c r="O10823" s="112"/>
      <c r="AF10823" s="109"/>
      <c r="AG10823" s="109"/>
      <c r="AH10823" s="109"/>
      <c r="AN10823" s="109"/>
      <c r="AO10823" s="109"/>
      <c r="AP10823" s="109"/>
      <c r="BF10823" s="305"/>
      <c r="BG10823" s="305"/>
      <c r="BJ10823" s="344"/>
      <c r="BK10823" s="344"/>
      <c r="BS10823" s="305"/>
      <c r="BT10823" s="305"/>
      <c r="BU10823" s="305"/>
      <c r="BV10823" s="305"/>
      <c r="BW10823" s="305"/>
      <c r="BX10823" s="305"/>
      <c r="BY10823" s="305"/>
      <c r="BZ10823" s="305"/>
      <c r="CA10823" s="305"/>
      <c r="CE10823" s="110"/>
    </row>
    <row r="10824" spans="9:83" s="108" customFormat="1" x14ac:dyDescent="0.25">
      <c r="I10824" s="111"/>
      <c r="J10824" s="111"/>
      <c r="K10824" s="111"/>
      <c r="L10824" s="111"/>
      <c r="M10824" s="111"/>
      <c r="N10824" s="111"/>
      <c r="O10824" s="112"/>
      <c r="AF10824" s="109"/>
      <c r="AG10824" s="109"/>
      <c r="AH10824" s="109"/>
      <c r="AN10824" s="109"/>
      <c r="AO10824" s="109"/>
      <c r="AP10824" s="109"/>
      <c r="BF10824" s="305"/>
      <c r="BG10824" s="305"/>
      <c r="BJ10824" s="344"/>
      <c r="BK10824" s="344"/>
      <c r="BS10824" s="305"/>
      <c r="BT10824" s="305"/>
      <c r="BU10824" s="305"/>
      <c r="BV10824" s="305"/>
      <c r="BW10824" s="305"/>
      <c r="BX10824" s="305"/>
      <c r="BY10824" s="305"/>
      <c r="BZ10824" s="305"/>
      <c r="CA10824" s="305"/>
      <c r="CE10824" s="110"/>
    </row>
    <row r="10825" spans="9:83" s="108" customFormat="1" x14ac:dyDescent="0.25">
      <c r="I10825" s="111"/>
      <c r="J10825" s="111"/>
      <c r="K10825" s="111"/>
      <c r="L10825" s="111"/>
      <c r="M10825" s="111"/>
      <c r="N10825" s="111"/>
      <c r="O10825" s="112"/>
      <c r="AF10825" s="109"/>
      <c r="AG10825" s="109"/>
      <c r="AH10825" s="109"/>
      <c r="AN10825" s="109"/>
      <c r="AO10825" s="109"/>
      <c r="AP10825" s="109"/>
      <c r="BF10825" s="305"/>
      <c r="BG10825" s="305"/>
      <c r="BJ10825" s="344"/>
      <c r="BK10825" s="344"/>
      <c r="BS10825" s="305"/>
      <c r="BT10825" s="305"/>
      <c r="BU10825" s="305"/>
      <c r="BV10825" s="305"/>
      <c r="BW10825" s="305"/>
      <c r="BX10825" s="305"/>
      <c r="BY10825" s="305"/>
      <c r="BZ10825" s="305"/>
      <c r="CA10825" s="305"/>
      <c r="CE10825" s="110"/>
    </row>
    <row r="10826" spans="9:83" s="108" customFormat="1" x14ac:dyDescent="0.25">
      <c r="I10826" s="111"/>
      <c r="J10826" s="111"/>
      <c r="K10826" s="111"/>
      <c r="L10826" s="111"/>
      <c r="M10826" s="111"/>
      <c r="N10826" s="111"/>
      <c r="O10826" s="112"/>
      <c r="AF10826" s="109"/>
      <c r="AG10826" s="109"/>
      <c r="AH10826" s="109"/>
      <c r="AN10826" s="109"/>
      <c r="AO10826" s="109"/>
      <c r="AP10826" s="109"/>
      <c r="BF10826" s="305"/>
      <c r="BG10826" s="305"/>
      <c r="BJ10826" s="344"/>
      <c r="BK10826" s="344"/>
      <c r="BS10826" s="305"/>
      <c r="BT10826" s="305"/>
      <c r="BU10826" s="305"/>
      <c r="BV10826" s="305"/>
      <c r="BW10826" s="305"/>
      <c r="BX10826" s="305"/>
      <c r="BY10826" s="305"/>
      <c r="BZ10826" s="305"/>
      <c r="CA10826" s="305"/>
      <c r="CE10826" s="110"/>
    </row>
    <row r="10827" spans="9:83" s="108" customFormat="1" x14ac:dyDescent="0.25">
      <c r="I10827" s="111"/>
      <c r="J10827" s="111"/>
      <c r="K10827" s="111"/>
      <c r="L10827" s="111"/>
      <c r="M10827" s="111"/>
      <c r="N10827" s="111"/>
      <c r="O10827" s="112"/>
      <c r="AF10827" s="109"/>
      <c r="AG10827" s="109"/>
      <c r="AH10827" s="109"/>
      <c r="AN10827" s="109"/>
      <c r="AO10827" s="109"/>
      <c r="AP10827" s="109"/>
      <c r="BF10827" s="305"/>
      <c r="BG10827" s="305"/>
      <c r="BJ10827" s="344"/>
      <c r="BK10827" s="344"/>
      <c r="BS10827" s="305"/>
      <c r="BT10827" s="305"/>
      <c r="BU10827" s="305"/>
      <c r="BV10827" s="305"/>
      <c r="BW10827" s="305"/>
      <c r="BX10827" s="305"/>
      <c r="BY10827" s="305"/>
      <c r="BZ10827" s="305"/>
      <c r="CA10827" s="305"/>
      <c r="CE10827" s="110"/>
    </row>
    <row r="10828" spans="9:83" s="108" customFormat="1" x14ac:dyDescent="0.25">
      <c r="I10828" s="111"/>
      <c r="J10828" s="111"/>
      <c r="K10828" s="111"/>
      <c r="L10828" s="111"/>
      <c r="M10828" s="111"/>
      <c r="N10828" s="111"/>
      <c r="O10828" s="112"/>
      <c r="AF10828" s="109"/>
      <c r="AG10828" s="109"/>
      <c r="AH10828" s="109"/>
      <c r="AN10828" s="109"/>
      <c r="AO10828" s="109"/>
      <c r="AP10828" s="109"/>
      <c r="BF10828" s="305"/>
      <c r="BG10828" s="305"/>
      <c r="BJ10828" s="344"/>
      <c r="BK10828" s="344"/>
      <c r="BS10828" s="305"/>
      <c r="BT10828" s="305"/>
      <c r="BU10828" s="305"/>
      <c r="BV10828" s="305"/>
      <c r="BW10828" s="305"/>
      <c r="BX10828" s="305"/>
      <c r="BY10828" s="305"/>
      <c r="BZ10828" s="305"/>
      <c r="CA10828" s="305"/>
      <c r="CE10828" s="110"/>
    </row>
    <row r="10829" spans="9:83" s="108" customFormat="1" x14ac:dyDescent="0.25">
      <c r="I10829" s="111"/>
      <c r="J10829" s="111"/>
      <c r="K10829" s="111"/>
      <c r="L10829" s="111"/>
      <c r="M10829" s="111"/>
      <c r="N10829" s="111"/>
      <c r="O10829" s="112"/>
      <c r="AF10829" s="109"/>
      <c r="AG10829" s="109"/>
      <c r="AH10829" s="109"/>
      <c r="AN10829" s="109"/>
      <c r="AO10829" s="109"/>
      <c r="AP10829" s="109"/>
      <c r="BF10829" s="305"/>
      <c r="BG10829" s="305"/>
      <c r="BJ10829" s="344"/>
      <c r="BK10829" s="344"/>
      <c r="BS10829" s="305"/>
      <c r="BT10829" s="305"/>
      <c r="BU10829" s="305"/>
      <c r="BV10829" s="305"/>
      <c r="BW10829" s="305"/>
      <c r="BX10829" s="305"/>
      <c r="BY10829" s="305"/>
      <c r="BZ10829" s="305"/>
      <c r="CA10829" s="305"/>
      <c r="CE10829" s="110"/>
    </row>
    <row r="10830" spans="9:83" s="108" customFormat="1" x14ac:dyDescent="0.25">
      <c r="I10830" s="111"/>
      <c r="J10830" s="111"/>
      <c r="K10830" s="111"/>
      <c r="L10830" s="111"/>
      <c r="M10830" s="111"/>
      <c r="N10830" s="111"/>
      <c r="O10830" s="112"/>
      <c r="AF10830" s="109"/>
      <c r="AG10830" s="109"/>
      <c r="AH10830" s="109"/>
      <c r="AN10830" s="109"/>
      <c r="AO10830" s="109"/>
      <c r="AP10830" s="109"/>
      <c r="BF10830" s="305"/>
      <c r="BG10830" s="305"/>
      <c r="BJ10830" s="344"/>
      <c r="BK10830" s="344"/>
      <c r="BS10830" s="305"/>
      <c r="BT10830" s="305"/>
      <c r="BU10830" s="305"/>
      <c r="BV10830" s="305"/>
      <c r="BW10830" s="305"/>
      <c r="BX10830" s="305"/>
      <c r="BY10830" s="305"/>
      <c r="BZ10830" s="305"/>
      <c r="CA10830" s="305"/>
      <c r="CE10830" s="110"/>
    </row>
    <row r="10831" spans="9:83" s="108" customFormat="1" x14ac:dyDescent="0.25">
      <c r="I10831" s="111"/>
      <c r="J10831" s="111"/>
      <c r="K10831" s="111"/>
      <c r="L10831" s="111"/>
      <c r="M10831" s="111"/>
      <c r="N10831" s="111"/>
      <c r="O10831" s="112"/>
      <c r="AF10831" s="109"/>
      <c r="AG10831" s="109"/>
      <c r="AH10831" s="109"/>
      <c r="AN10831" s="109"/>
      <c r="AO10831" s="109"/>
      <c r="AP10831" s="109"/>
      <c r="BF10831" s="305"/>
      <c r="BG10831" s="305"/>
      <c r="BJ10831" s="344"/>
      <c r="BK10831" s="344"/>
      <c r="BS10831" s="305"/>
      <c r="BT10831" s="305"/>
      <c r="BU10831" s="305"/>
      <c r="BV10831" s="305"/>
      <c r="BW10831" s="305"/>
      <c r="BX10831" s="305"/>
      <c r="BY10831" s="305"/>
      <c r="BZ10831" s="305"/>
      <c r="CA10831" s="305"/>
      <c r="CE10831" s="110"/>
    </row>
    <row r="10832" spans="9:83" s="108" customFormat="1" x14ac:dyDescent="0.25">
      <c r="I10832" s="111"/>
      <c r="J10832" s="111"/>
      <c r="K10832" s="111"/>
      <c r="L10832" s="111"/>
      <c r="M10832" s="111"/>
      <c r="N10832" s="111"/>
      <c r="O10832" s="112"/>
      <c r="AF10832" s="109"/>
      <c r="AG10832" s="109"/>
      <c r="AH10832" s="109"/>
      <c r="AN10832" s="109"/>
      <c r="AO10832" s="109"/>
      <c r="AP10832" s="109"/>
      <c r="BF10832" s="305"/>
      <c r="BG10832" s="305"/>
      <c r="BJ10832" s="344"/>
      <c r="BK10832" s="344"/>
      <c r="BS10832" s="305"/>
      <c r="BT10832" s="305"/>
      <c r="BU10832" s="305"/>
      <c r="BV10832" s="305"/>
      <c r="BW10832" s="305"/>
      <c r="BX10832" s="305"/>
      <c r="BY10832" s="305"/>
      <c r="BZ10832" s="305"/>
      <c r="CA10832" s="305"/>
      <c r="CE10832" s="110"/>
    </row>
    <row r="10833" spans="9:83" s="108" customFormat="1" x14ac:dyDescent="0.25">
      <c r="I10833" s="111"/>
      <c r="J10833" s="111"/>
      <c r="K10833" s="111"/>
      <c r="L10833" s="111"/>
      <c r="M10833" s="111"/>
      <c r="N10833" s="111"/>
      <c r="O10833" s="112"/>
      <c r="AF10833" s="109"/>
      <c r="AG10833" s="109"/>
      <c r="AH10833" s="109"/>
      <c r="AN10833" s="109"/>
      <c r="AO10833" s="109"/>
      <c r="AP10833" s="109"/>
      <c r="BF10833" s="305"/>
      <c r="BG10833" s="305"/>
      <c r="BJ10833" s="344"/>
      <c r="BK10833" s="344"/>
      <c r="BS10833" s="305"/>
      <c r="BT10833" s="305"/>
      <c r="BU10833" s="305"/>
      <c r="BV10833" s="305"/>
      <c r="BW10833" s="305"/>
      <c r="BX10833" s="305"/>
      <c r="BY10833" s="305"/>
      <c r="BZ10833" s="305"/>
      <c r="CA10833" s="305"/>
      <c r="CE10833" s="110"/>
    </row>
    <row r="10834" spans="9:83" s="108" customFormat="1" x14ac:dyDescent="0.25">
      <c r="I10834" s="111"/>
      <c r="J10834" s="111"/>
      <c r="K10834" s="111"/>
      <c r="L10834" s="111"/>
      <c r="M10834" s="111"/>
      <c r="N10834" s="111"/>
      <c r="O10834" s="112"/>
      <c r="AF10834" s="109"/>
      <c r="AG10834" s="109"/>
      <c r="AH10834" s="109"/>
      <c r="AN10834" s="109"/>
      <c r="AO10834" s="109"/>
      <c r="AP10834" s="109"/>
      <c r="BF10834" s="305"/>
      <c r="BG10834" s="305"/>
      <c r="BJ10834" s="344"/>
      <c r="BK10834" s="344"/>
      <c r="BS10834" s="305"/>
      <c r="BT10834" s="305"/>
      <c r="BU10834" s="305"/>
      <c r="BV10834" s="305"/>
      <c r="BW10834" s="305"/>
      <c r="BX10834" s="305"/>
      <c r="BY10834" s="305"/>
      <c r="BZ10834" s="305"/>
      <c r="CA10834" s="305"/>
      <c r="CE10834" s="110"/>
    </row>
    <row r="10835" spans="9:83" s="108" customFormat="1" x14ac:dyDescent="0.25">
      <c r="I10835" s="111"/>
      <c r="J10835" s="111"/>
      <c r="K10835" s="111"/>
      <c r="L10835" s="111"/>
      <c r="M10835" s="111"/>
      <c r="N10835" s="111"/>
      <c r="O10835" s="112"/>
      <c r="AF10835" s="109"/>
      <c r="AG10835" s="109"/>
      <c r="AH10835" s="109"/>
      <c r="AN10835" s="109"/>
      <c r="AO10835" s="109"/>
      <c r="AP10835" s="109"/>
      <c r="BF10835" s="305"/>
      <c r="BG10835" s="305"/>
      <c r="BJ10835" s="344"/>
      <c r="BK10835" s="344"/>
      <c r="BS10835" s="305"/>
      <c r="BT10835" s="305"/>
      <c r="BU10835" s="305"/>
      <c r="BV10835" s="305"/>
      <c r="BW10835" s="305"/>
      <c r="BX10835" s="305"/>
      <c r="BY10835" s="305"/>
      <c r="BZ10835" s="305"/>
      <c r="CA10835" s="305"/>
      <c r="CE10835" s="110"/>
    </row>
    <row r="10836" spans="9:83" s="108" customFormat="1" x14ac:dyDescent="0.25">
      <c r="I10836" s="111"/>
      <c r="J10836" s="111"/>
      <c r="K10836" s="111"/>
      <c r="L10836" s="111"/>
      <c r="M10836" s="111"/>
      <c r="N10836" s="111"/>
      <c r="O10836" s="112"/>
      <c r="AF10836" s="109"/>
      <c r="AG10836" s="109"/>
      <c r="AH10836" s="109"/>
      <c r="AN10836" s="109"/>
      <c r="AO10836" s="109"/>
      <c r="AP10836" s="109"/>
      <c r="BF10836" s="305"/>
      <c r="BG10836" s="305"/>
      <c r="BJ10836" s="344"/>
      <c r="BK10836" s="344"/>
      <c r="BS10836" s="305"/>
      <c r="BT10836" s="305"/>
      <c r="BU10836" s="305"/>
      <c r="BV10836" s="305"/>
      <c r="BW10836" s="305"/>
      <c r="BX10836" s="305"/>
      <c r="BY10836" s="305"/>
      <c r="BZ10836" s="305"/>
      <c r="CA10836" s="305"/>
      <c r="CE10836" s="110"/>
    </row>
    <row r="10837" spans="9:83" s="108" customFormat="1" x14ac:dyDescent="0.25">
      <c r="I10837" s="111"/>
      <c r="J10837" s="111"/>
      <c r="K10837" s="111"/>
      <c r="L10837" s="111"/>
      <c r="M10837" s="111"/>
      <c r="N10837" s="111"/>
      <c r="O10837" s="112"/>
      <c r="AF10837" s="109"/>
      <c r="AG10837" s="109"/>
      <c r="AH10837" s="109"/>
      <c r="AN10837" s="109"/>
      <c r="AO10837" s="109"/>
      <c r="AP10837" s="109"/>
      <c r="BF10837" s="305"/>
      <c r="BG10837" s="305"/>
      <c r="BJ10837" s="344"/>
      <c r="BK10837" s="344"/>
      <c r="BS10837" s="305"/>
      <c r="BT10837" s="305"/>
      <c r="BU10837" s="305"/>
      <c r="BV10837" s="305"/>
      <c r="BW10837" s="305"/>
      <c r="BX10837" s="305"/>
      <c r="BY10837" s="305"/>
      <c r="BZ10837" s="305"/>
      <c r="CA10837" s="305"/>
      <c r="CE10837" s="110"/>
    </row>
    <row r="10838" spans="9:83" s="108" customFormat="1" x14ac:dyDescent="0.25">
      <c r="I10838" s="111"/>
      <c r="J10838" s="111"/>
      <c r="K10838" s="111"/>
      <c r="L10838" s="111"/>
      <c r="M10838" s="111"/>
      <c r="N10838" s="111"/>
      <c r="O10838" s="112"/>
      <c r="AF10838" s="109"/>
      <c r="AG10838" s="109"/>
      <c r="AH10838" s="109"/>
      <c r="AN10838" s="109"/>
      <c r="AO10838" s="109"/>
      <c r="AP10838" s="109"/>
      <c r="BF10838" s="305"/>
      <c r="BG10838" s="305"/>
      <c r="BJ10838" s="344"/>
      <c r="BK10838" s="344"/>
      <c r="BS10838" s="305"/>
      <c r="BT10838" s="305"/>
      <c r="BU10838" s="305"/>
      <c r="BV10838" s="305"/>
      <c r="BW10838" s="305"/>
      <c r="BX10838" s="305"/>
      <c r="BY10838" s="305"/>
      <c r="BZ10838" s="305"/>
      <c r="CA10838" s="305"/>
      <c r="CE10838" s="110"/>
    </row>
    <row r="10839" spans="9:83" s="108" customFormat="1" x14ac:dyDescent="0.25">
      <c r="I10839" s="111"/>
      <c r="J10839" s="111"/>
      <c r="K10839" s="111"/>
      <c r="L10839" s="111"/>
      <c r="M10839" s="111"/>
      <c r="N10839" s="111"/>
      <c r="O10839" s="112"/>
      <c r="AF10839" s="109"/>
      <c r="AG10839" s="109"/>
      <c r="AH10839" s="109"/>
      <c r="AN10839" s="109"/>
      <c r="AO10839" s="109"/>
      <c r="AP10839" s="109"/>
      <c r="BF10839" s="305"/>
      <c r="BG10839" s="305"/>
      <c r="BJ10839" s="344"/>
      <c r="BK10839" s="344"/>
      <c r="BS10839" s="305"/>
      <c r="BT10839" s="305"/>
      <c r="BU10839" s="305"/>
      <c r="BV10839" s="305"/>
      <c r="BW10839" s="305"/>
      <c r="BX10839" s="305"/>
      <c r="BY10839" s="305"/>
      <c r="BZ10839" s="305"/>
      <c r="CA10839" s="305"/>
      <c r="CE10839" s="110"/>
    </row>
    <row r="10840" spans="9:83" s="108" customFormat="1" x14ac:dyDescent="0.25">
      <c r="I10840" s="111"/>
      <c r="J10840" s="111"/>
      <c r="K10840" s="111"/>
      <c r="L10840" s="111"/>
      <c r="M10840" s="111"/>
      <c r="N10840" s="111"/>
      <c r="O10840" s="112"/>
      <c r="AF10840" s="109"/>
      <c r="AG10840" s="109"/>
      <c r="AH10840" s="109"/>
      <c r="AN10840" s="109"/>
      <c r="AO10840" s="109"/>
      <c r="AP10840" s="109"/>
      <c r="BF10840" s="305"/>
      <c r="BG10840" s="305"/>
      <c r="BJ10840" s="344"/>
      <c r="BK10840" s="344"/>
      <c r="BS10840" s="305"/>
      <c r="BT10840" s="305"/>
      <c r="BU10840" s="305"/>
      <c r="BV10840" s="305"/>
      <c r="BW10840" s="305"/>
      <c r="BX10840" s="305"/>
      <c r="BY10840" s="305"/>
      <c r="BZ10840" s="305"/>
      <c r="CA10840" s="305"/>
      <c r="CE10840" s="110"/>
    </row>
    <row r="10841" spans="9:83" s="108" customFormat="1" x14ac:dyDescent="0.25">
      <c r="I10841" s="111"/>
      <c r="J10841" s="111"/>
      <c r="K10841" s="111"/>
      <c r="L10841" s="111"/>
      <c r="M10841" s="111"/>
      <c r="N10841" s="111"/>
      <c r="O10841" s="112"/>
      <c r="AF10841" s="109"/>
      <c r="AG10841" s="109"/>
      <c r="AH10841" s="109"/>
      <c r="AN10841" s="109"/>
      <c r="AO10841" s="109"/>
      <c r="AP10841" s="109"/>
      <c r="BF10841" s="305"/>
      <c r="BG10841" s="305"/>
      <c r="BJ10841" s="344"/>
      <c r="BK10841" s="344"/>
      <c r="BS10841" s="305"/>
      <c r="BT10841" s="305"/>
      <c r="BU10841" s="305"/>
      <c r="BV10841" s="305"/>
      <c r="BW10841" s="305"/>
      <c r="BX10841" s="305"/>
      <c r="BY10841" s="305"/>
      <c r="BZ10841" s="305"/>
      <c r="CA10841" s="305"/>
      <c r="CE10841" s="110"/>
    </row>
    <row r="10842" spans="9:83" s="108" customFormat="1" x14ac:dyDescent="0.25">
      <c r="I10842" s="111"/>
      <c r="J10842" s="111"/>
      <c r="K10842" s="111"/>
      <c r="L10842" s="111"/>
      <c r="M10842" s="111"/>
      <c r="N10842" s="111"/>
      <c r="O10842" s="112"/>
      <c r="AF10842" s="109"/>
      <c r="AG10842" s="109"/>
      <c r="AH10842" s="109"/>
      <c r="AN10842" s="109"/>
      <c r="AO10842" s="109"/>
      <c r="AP10842" s="109"/>
      <c r="BF10842" s="305"/>
      <c r="BG10842" s="305"/>
      <c r="BJ10842" s="344"/>
      <c r="BK10842" s="344"/>
      <c r="BS10842" s="305"/>
      <c r="BT10842" s="305"/>
      <c r="BU10842" s="305"/>
      <c r="BV10842" s="305"/>
      <c r="BW10842" s="305"/>
      <c r="BX10842" s="305"/>
      <c r="BY10842" s="305"/>
      <c r="BZ10842" s="305"/>
      <c r="CA10842" s="305"/>
      <c r="CE10842" s="110"/>
    </row>
    <row r="10843" spans="9:83" s="108" customFormat="1" x14ac:dyDescent="0.25">
      <c r="I10843" s="111"/>
      <c r="J10843" s="111"/>
      <c r="K10843" s="111"/>
      <c r="L10843" s="111"/>
      <c r="M10843" s="111"/>
      <c r="N10843" s="111"/>
      <c r="O10843" s="112"/>
      <c r="AF10843" s="109"/>
      <c r="AG10843" s="109"/>
      <c r="AH10843" s="109"/>
      <c r="AN10843" s="109"/>
      <c r="AO10843" s="109"/>
      <c r="AP10843" s="109"/>
      <c r="BF10843" s="305"/>
      <c r="BG10843" s="305"/>
      <c r="BJ10843" s="344"/>
      <c r="BK10843" s="344"/>
      <c r="BS10843" s="305"/>
      <c r="BT10843" s="305"/>
      <c r="BU10843" s="305"/>
      <c r="BV10843" s="305"/>
      <c r="BW10843" s="305"/>
      <c r="BX10843" s="305"/>
      <c r="BY10843" s="305"/>
      <c r="BZ10843" s="305"/>
      <c r="CA10843" s="305"/>
      <c r="CE10843" s="110"/>
    </row>
    <row r="10844" spans="9:83" s="108" customFormat="1" x14ac:dyDescent="0.25">
      <c r="I10844" s="111"/>
      <c r="J10844" s="111"/>
      <c r="K10844" s="111"/>
      <c r="L10844" s="111"/>
      <c r="M10844" s="111"/>
      <c r="N10844" s="111"/>
      <c r="O10844" s="112"/>
      <c r="AF10844" s="109"/>
      <c r="AG10844" s="109"/>
      <c r="AH10844" s="109"/>
      <c r="AN10844" s="109"/>
      <c r="AO10844" s="109"/>
      <c r="AP10844" s="109"/>
      <c r="BF10844" s="305"/>
      <c r="BG10844" s="305"/>
      <c r="BJ10844" s="344"/>
      <c r="BK10844" s="344"/>
      <c r="BS10844" s="305"/>
      <c r="BT10844" s="305"/>
      <c r="BU10844" s="305"/>
      <c r="BV10844" s="305"/>
      <c r="BW10844" s="305"/>
      <c r="BX10844" s="305"/>
      <c r="BY10844" s="305"/>
      <c r="BZ10844" s="305"/>
      <c r="CA10844" s="305"/>
      <c r="CE10844" s="110"/>
    </row>
    <row r="10845" spans="9:83" s="108" customFormat="1" x14ac:dyDescent="0.25">
      <c r="I10845" s="111"/>
      <c r="J10845" s="111"/>
      <c r="K10845" s="111"/>
      <c r="L10845" s="111"/>
      <c r="M10845" s="111"/>
      <c r="N10845" s="111"/>
      <c r="O10845" s="112"/>
      <c r="AF10845" s="109"/>
      <c r="AG10845" s="109"/>
      <c r="AH10845" s="109"/>
      <c r="AN10845" s="109"/>
      <c r="AO10845" s="109"/>
      <c r="AP10845" s="109"/>
      <c r="BF10845" s="305"/>
      <c r="BG10845" s="305"/>
      <c r="BJ10845" s="344"/>
      <c r="BK10845" s="344"/>
      <c r="BS10845" s="305"/>
      <c r="BT10845" s="305"/>
      <c r="BU10845" s="305"/>
      <c r="BV10845" s="305"/>
      <c r="BW10845" s="305"/>
      <c r="BX10845" s="305"/>
      <c r="BY10845" s="305"/>
      <c r="BZ10845" s="305"/>
      <c r="CA10845" s="305"/>
      <c r="CE10845" s="110"/>
    </row>
    <row r="10846" spans="9:83" s="108" customFormat="1" x14ac:dyDescent="0.25">
      <c r="I10846" s="111"/>
      <c r="J10846" s="111"/>
      <c r="K10846" s="111"/>
      <c r="L10846" s="111"/>
      <c r="M10846" s="111"/>
      <c r="N10846" s="111"/>
      <c r="O10846" s="112"/>
      <c r="AF10846" s="109"/>
      <c r="AG10846" s="109"/>
      <c r="AH10846" s="109"/>
      <c r="AN10846" s="109"/>
      <c r="AO10846" s="109"/>
      <c r="AP10846" s="109"/>
      <c r="BF10846" s="305"/>
      <c r="BG10846" s="305"/>
      <c r="BJ10846" s="344"/>
      <c r="BK10846" s="344"/>
      <c r="BS10846" s="305"/>
      <c r="BT10846" s="305"/>
      <c r="BU10846" s="305"/>
      <c r="BV10846" s="305"/>
      <c r="BW10846" s="305"/>
      <c r="BX10846" s="305"/>
      <c r="BY10846" s="305"/>
      <c r="BZ10846" s="305"/>
      <c r="CA10846" s="305"/>
      <c r="CE10846" s="110"/>
    </row>
    <row r="10847" spans="9:83" s="108" customFormat="1" x14ac:dyDescent="0.25">
      <c r="I10847" s="111"/>
      <c r="J10847" s="111"/>
      <c r="K10847" s="111"/>
      <c r="L10847" s="111"/>
      <c r="M10847" s="111"/>
      <c r="N10847" s="111"/>
      <c r="O10847" s="112"/>
      <c r="AF10847" s="109"/>
      <c r="AG10847" s="109"/>
      <c r="AH10847" s="109"/>
      <c r="AN10847" s="109"/>
      <c r="AO10847" s="109"/>
      <c r="AP10847" s="109"/>
      <c r="BF10847" s="305"/>
      <c r="BG10847" s="305"/>
      <c r="BJ10847" s="344"/>
      <c r="BK10847" s="344"/>
      <c r="BS10847" s="305"/>
      <c r="BT10847" s="305"/>
      <c r="BU10847" s="305"/>
      <c r="BV10847" s="305"/>
      <c r="BW10847" s="305"/>
      <c r="BX10847" s="305"/>
      <c r="BY10847" s="305"/>
      <c r="BZ10847" s="305"/>
      <c r="CA10847" s="305"/>
      <c r="CE10847" s="110"/>
    </row>
    <row r="10848" spans="9:83" s="108" customFormat="1" x14ac:dyDescent="0.25">
      <c r="I10848" s="111"/>
      <c r="J10848" s="111"/>
      <c r="K10848" s="111"/>
      <c r="L10848" s="111"/>
      <c r="M10848" s="111"/>
      <c r="N10848" s="111"/>
      <c r="O10848" s="112"/>
      <c r="AF10848" s="109"/>
      <c r="AG10848" s="109"/>
      <c r="AH10848" s="109"/>
      <c r="AN10848" s="109"/>
      <c r="AO10848" s="109"/>
      <c r="AP10848" s="109"/>
      <c r="BF10848" s="305"/>
      <c r="BG10848" s="305"/>
      <c r="BJ10848" s="344"/>
      <c r="BK10848" s="344"/>
      <c r="BS10848" s="305"/>
      <c r="BT10848" s="305"/>
      <c r="BU10848" s="305"/>
      <c r="BV10848" s="305"/>
      <c r="BW10848" s="305"/>
      <c r="BX10848" s="305"/>
      <c r="BY10848" s="305"/>
      <c r="BZ10848" s="305"/>
      <c r="CA10848" s="305"/>
      <c r="CE10848" s="110"/>
    </row>
    <row r="10849" spans="9:83" s="108" customFormat="1" x14ac:dyDescent="0.25">
      <c r="I10849" s="111"/>
      <c r="J10849" s="111"/>
      <c r="K10849" s="111"/>
      <c r="L10849" s="111"/>
      <c r="M10849" s="111"/>
      <c r="N10849" s="111"/>
      <c r="O10849" s="112"/>
      <c r="AF10849" s="109"/>
      <c r="AG10849" s="109"/>
      <c r="AH10849" s="109"/>
      <c r="AN10849" s="109"/>
      <c r="AO10849" s="109"/>
      <c r="AP10849" s="109"/>
      <c r="BF10849" s="305"/>
      <c r="BG10849" s="305"/>
      <c r="BJ10849" s="344"/>
      <c r="BK10849" s="344"/>
      <c r="BS10849" s="305"/>
      <c r="BT10849" s="305"/>
      <c r="BU10849" s="305"/>
      <c r="BV10849" s="305"/>
      <c r="BW10849" s="305"/>
      <c r="BX10849" s="305"/>
      <c r="BY10849" s="305"/>
      <c r="BZ10849" s="305"/>
      <c r="CA10849" s="305"/>
      <c r="CE10849" s="110"/>
    </row>
    <row r="10850" spans="9:83" s="108" customFormat="1" x14ac:dyDescent="0.25">
      <c r="I10850" s="111"/>
      <c r="J10850" s="111"/>
      <c r="K10850" s="111"/>
      <c r="L10850" s="111"/>
      <c r="M10850" s="111"/>
      <c r="N10850" s="111"/>
      <c r="O10850" s="112"/>
      <c r="AF10850" s="109"/>
      <c r="AG10850" s="109"/>
      <c r="AH10850" s="109"/>
      <c r="AN10850" s="109"/>
      <c r="AO10850" s="109"/>
      <c r="AP10850" s="109"/>
      <c r="BF10850" s="305"/>
      <c r="BG10850" s="305"/>
      <c r="BJ10850" s="344"/>
      <c r="BK10850" s="344"/>
      <c r="BS10850" s="305"/>
      <c r="BT10850" s="305"/>
      <c r="BU10850" s="305"/>
      <c r="BV10850" s="305"/>
      <c r="BW10850" s="305"/>
      <c r="BX10850" s="305"/>
      <c r="BY10850" s="305"/>
      <c r="BZ10850" s="305"/>
      <c r="CA10850" s="305"/>
      <c r="CE10850" s="110"/>
    </row>
    <row r="10851" spans="9:83" s="108" customFormat="1" x14ac:dyDescent="0.25">
      <c r="I10851" s="111"/>
      <c r="J10851" s="111"/>
      <c r="K10851" s="111"/>
      <c r="L10851" s="111"/>
      <c r="M10851" s="111"/>
      <c r="N10851" s="111"/>
      <c r="O10851" s="112"/>
      <c r="AF10851" s="109"/>
      <c r="AG10851" s="109"/>
      <c r="AH10851" s="109"/>
      <c r="AN10851" s="109"/>
      <c r="AO10851" s="109"/>
      <c r="AP10851" s="109"/>
      <c r="BF10851" s="305"/>
      <c r="BG10851" s="305"/>
      <c r="BJ10851" s="344"/>
      <c r="BK10851" s="344"/>
      <c r="BS10851" s="305"/>
      <c r="BT10851" s="305"/>
      <c r="BU10851" s="305"/>
      <c r="BV10851" s="305"/>
      <c r="BW10851" s="305"/>
      <c r="BX10851" s="305"/>
      <c r="BY10851" s="305"/>
      <c r="BZ10851" s="305"/>
      <c r="CA10851" s="305"/>
      <c r="CE10851" s="110"/>
    </row>
    <row r="10852" spans="9:83" s="108" customFormat="1" x14ac:dyDescent="0.25">
      <c r="I10852" s="111"/>
      <c r="J10852" s="111"/>
      <c r="K10852" s="111"/>
      <c r="L10852" s="111"/>
      <c r="M10852" s="111"/>
      <c r="N10852" s="111"/>
      <c r="O10852" s="112"/>
      <c r="AF10852" s="109"/>
      <c r="AG10852" s="109"/>
      <c r="AH10852" s="109"/>
      <c r="AN10852" s="109"/>
      <c r="AO10852" s="109"/>
      <c r="AP10852" s="109"/>
      <c r="BF10852" s="305"/>
      <c r="BG10852" s="305"/>
      <c r="BJ10852" s="344"/>
      <c r="BK10852" s="344"/>
      <c r="BS10852" s="305"/>
      <c r="BT10852" s="305"/>
      <c r="BU10852" s="305"/>
      <c r="BV10852" s="305"/>
      <c r="BW10852" s="305"/>
      <c r="BX10852" s="305"/>
      <c r="BY10852" s="305"/>
      <c r="BZ10852" s="305"/>
      <c r="CA10852" s="305"/>
      <c r="CE10852" s="110"/>
    </row>
    <row r="10853" spans="9:83" s="108" customFormat="1" x14ac:dyDescent="0.25">
      <c r="I10853" s="111"/>
      <c r="J10853" s="111"/>
      <c r="K10853" s="111"/>
      <c r="L10853" s="111"/>
      <c r="M10853" s="111"/>
      <c r="N10853" s="111"/>
      <c r="O10853" s="112"/>
      <c r="AF10853" s="109"/>
      <c r="AG10853" s="109"/>
      <c r="AH10853" s="109"/>
      <c r="AN10853" s="109"/>
      <c r="AO10853" s="109"/>
      <c r="AP10853" s="109"/>
      <c r="BF10853" s="305"/>
      <c r="BG10853" s="305"/>
      <c r="BJ10853" s="344"/>
      <c r="BK10853" s="344"/>
      <c r="BS10853" s="305"/>
      <c r="BT10853" s="305"/>
      <c r="BU10853" s="305"/>
      <c r="BV10853" s="305"/>
      <c r="BW10853" s="305"/>
      <c r="BX10853" s="305"/>
      <c r="BY10853" s="305"/>
      <c r="BZ10853" s="305"/>
      <c r="CA10853" s="305"/>
      <c r="CE10853" s="110"/>
    </row>
    <row r="10854" spans="9:83" s="108" customFormat="1" x14ac:dyDescent="0.25">
      <c r="I10854" s="111"/>
      <c r="J10854" s="111"/>
      <c r="K10854" s="111"/>
      <c r="L10854" s="111"/>
      <c r="M10854" s="111"/>
      <c r="N10854" s="111"/>
      <c r="O10854" s="112"/>
      <c r="AF10854" s="109"/>
      <c r="AG10854" s="109"/>
      <c r="AH10854" s="109"/>
      <c r="AN10854" s="109"/>
      <c r="AO10854" s="109"/>
      <c r="AP10854" s="109"/>
      <c r="BF10854" s="305"/>
      <c r="BG10854" s="305"/>
      <c r="BJ10854" s="344"/>
      <c r="BK10854" s="344"/>
      <c r="BS10854" s="305"/>
      <c r="BT10854" s="305"/>
      <c r="BU10854" s="305"/>
      <c r="BV10854" s="305"/>
      <c r="BW10854" s="305"/>
      <c r="BX10854" s="305"/>
      <c r="BY10854" s="305"/>
      <c r="BZ10854" s="305"/>
      <c r="CA10854" s="305"/>
      <c r="CE10854" s="110"/>
    </row>
    <row r="10855" spans="9:83" s="108" customFormat="1" x14ac:dyDescent="0.25">
      <c r="I10855" s="111"/>
      <c r="J10855" s="111"/>
      <c r="K10855" s="111"/>
      <c r="L10855" s="111"/>
      <c r="M10855" s="111"/>
      <c r="N10855" s="111"/>
      <c r="O10855" s="112"/>
      <c r="AF10855" s="109"/>
      <c r="AG10855" s="109"/>
      <c r="AH10855" s="109"/>
      <c r="AN10855" s="109"/>
      <c r="AO10855" s="109"/>
      <c r="AP10855" s="109"/>
      <c r="BF10855" s="305"/>
      <c r="BG10855" s="305"/>
      <c r="BJ10855" s="344"/>
      <c r="BK10855" s="344"/>
      <c r="BS10855" s="305"/>
      <c r="BT10855" s="305"/>
      <c r="BU10855" s="305"/>
      <c r="BV10855" s="305"/>
      <c r="BW10855" s="305"/>
      <c r="BX10855" s="305"/>
      <c r="BY10855" s="305"/>
      <c r="BZ10855" s="305"/>
      <c r="CA10855" s="305"/>
      <c r="CE10855" s="110"/>
    </row>
    <row r="10856" spans="9:83" s="108" customFormat="1" x14ac:dyDescent="0.25">
      <c r="I10856" s="111"/>
      <c r="J10856" s="111"/>
      <c r="K10856" s="111"/>
      <c r="L10856" s="111"/>
      <c r="M10856" s="111"/>
      <c r="N10856" s="111"/>
      <c r="O10856" s="112"/>
      <c r="AF10856" s="109"/>
      <c r="AG10856" s="109"/>
      <c r="AH10856" s="109"/>
      <c r="AN10856" s="109"/>
      <c r="AO10856" s="109"/>
      <c r="AP10856" s="109"/>
      <c r="BF10856" s="305"/>
      <c r="BG10856" s="305"/>
      <c r="BJ10856" s="344"/>
      <c r="BK10856" s="344"/>
      <c r="BS10856" s="305"/>
      <c r="BT10856" s="305"/>
      <c r="BU10856" s="305"/>
      <c r="BV10856" s="305"/>
      <c r="BW10856" s="305"/>
      <c r="BX10856" s="305"/>
      <c r="BY10856" s="305"/>
      <c r="BZ10856" s="305"/>
      <c r="CA10856" s="305"/>
      <c r="CE10856" s="110"/>
    </row>
    <row r="10857" spans="9:83" s="108" customFormat="1" x14ac:dyDescent="0.25">
      <c r="I10857" s="111"/>
      <c r="J10857" s="111"/>
      <c r="K10857" s="111"/>
      <c r="L10857" s="111"/>
      <c r="M10857" s="111"/>
      <c r="N10857" s="111"/>
      <c r="O10857" s="112"/>
      <c r="AF10857" s="109"/>
      <c r="AG10857" s="109"/>
      <c r="AH10857" s="109"/>
      <c r="AN10857" s="109"/>
      <c r="AO10857" s="109"/>
      <c r="AP10857" s="109"/>
      <c r="BF10857" s="305"/>
      <c r="BG10857" s="305"/>
      <c r="BJ10857" s="344"/>
      <c r="BK10857" s="344"/>
      <c r="BS10857" s="305"/>
      <c r="BT10857" s="305"/>
      <c r="BU10857" s="305"/>
      <c r="BV10857" s="305"/>
      <c r="BW10857" s="305"/>
      <c r="BX10857" s="305"/>
      <c r="BY10857" s="305"/>
      <c r="BZ10857" s="305"/>
      <c r="CA10857" s="305"/>
      <c r="CE10857" s="110"/>
    </row>
    <row r="10858" spans="9:83" s="108" customFormat="1" x14ac:dyDescent="0.25">
      <c r="I10858" s="111"/>
      <c r="J10858" s="111"/>
      <c r="K10858" s="111"/>
      <c r="L10858" s="111"/>
      <c r="M10858" s="111"/>
      <c r="N10858" s="111"/>
      <c r="O10858" s="112"/>
      <c r="AF10858" s="109"/>
      <c r="AG10858" s="109"/>
      <c r="AH10858" s="109"/>
      <c r="AN10858" s="109"/>
      <c r="AO10858" s="109"/>
      <c r="AP10858" s="109"/>
      <c r="BF10858" s="305"/>
      <c r="BG10858" s="305"/>
      <c r="BJ10858" s="344"/>
      <c r="BK10858" s="344"/>
      <c r="BS10858" s="305"/>
      <c r="BT10858" s="305"/>
      <c r="BU10858" s="305"/>
      <c r="BV10858" s="305"/>
      <c r="BW10858" s="305"/>
      <c r="BX10858" s="305"/>
      <c r="BY10858" s="305"/>
      <c r="BZ10858" s="305"/>
      <c r="CA10858" s="305"/>
      <c r="CE10858" s="110"/>
    </row>
    <row r="10859" spans="9:83" s="108" customFormat="1" x14ac:dyDescent="0.25">
      <c r="I10859" s="111"/>
      <c r="J10859" s="111"/>
      <c r="K10859" s="111"/>
      <c r="L10859" s="111"/>
      <c r="M10859" s="111"/>
      <c r="N10859" s="111"/>
      <c r="O10859" s="112"/>
      <c r="AF10859" s="109"/>
      <c r="AG10859" s="109"/>
      <c r="AH10859" s="109"/>
      <c r="AN10859" s="109"/>
      <c r="AO10859" s="109"/>
      <c r="AP10859" s="109"/>
      <c r="BF10859" s="305"/>
      <c r="BG10859" s="305"/>
      <c r="BJ10859" s="344"/>
      <c r="BK10859" s="344"/>
      <c r="BS10859" s="305"/>
      <c r="BT10859" s="305"/>
      <c r="BU10859" s="305"/>
      <c r="BV10859" s="305"/>
      <c r="BW10859" s="305"/>
      <c r="BX10859" s="305"/>
      <c r="BY10859" s="305"/>
      <c r="BZ10859" s="305"/>
      <c r="CA10859" s="305"/>
      <c r="CE10859" s="110"/>
    </row>
    <row r="10860" spans="9:83" s="108" customFormat="1" x14ac:dyDescent="0.25">
      <c r="I10860" s="111"/>
      <c r="J10860" s="111"/>
      <c r="K10860" s="111"/>
      <c r="L10860" s="111"/>
      <c r="M10860" s="111"/>
      <c r="N10860" s="111"/>
      <c r="O10860" s="112"/>
      <c r="AF10860" s="109"/>
      <c r="AG10860" s="109"/>
      <c r="AH10860" s="109"/>
      <c r="AN10860" s="109"/>
      <c r="AO10860" s="109"/>
      <c r="AP10860" s="109"/>
      <c r="BF10860" s="305"/>
      <c r="BG10860" s="305"/>
      <c r="BJ10860" s="344"/>
      <c r="BK10860" s="344"/>
      <c r="BS10860" s="305"/>
      <c r="BT10860" s="305"/>
      <c r="BU10860" s="305"/>
      <c r="BV10860" s="305"/>
      <c r="BW10860" s="305"/>
      <c r="BX10860" s="305"/>
      <c r="BY10860" s="305"/>
      <c r="BZ10860" s="305"/>
      <c r="CA10860" s="305"/>
      <c r="CE10860" s="110"/>
    </row>
    <row r="10861" spans="9:83" s="108" customFormat="1" x14ac:dyDescent="0.25">
      <c r="I10861" s="111"/>
      <c r="J10861" s="111"/>
      <c r="K10861" s="111"/>
      <c r="L10861" s="111"/>
      <c r="M10861" s="111"/>
      <c r="N10861" s="111"/>
      <c r="O10861" s="112"/>
      <c r="AF10861" s="109"/>
      <c r="AG10861" s="109"/>
      <c r="AH10861" s="109"/>
      <c r="AN10861" s="109"/>
      <c r="AO10861" s="109"/>
      <c r="AP10861" s="109"/>
      <c r="BF10861" s="305"/>
      <c r="BG10861" s="305"/>
      <c r="BJ10861" s="344"/>
      <c r="BK10861" s="344"/>
      <c r="BS10861" s="305"/>
      <c r="BT10861" s="305"/>
      <c r="BU10861" s="305"/>
      <c r="BV10861" s="305"/>
      <c r="BW10861" s="305"/>
      <c r="BX10861" s="305"/>
      <c r="BY10861" s="305"/>
      <c r="BZ10861" s="305"/>
      <c r="CA10861" s="305"/>
      <c r="CE10861" s="110"/>
    </row>
    <row r="10862" spans="9:83" s="108" customFormat="1" x14ac:dyDescent="0.25">
      <c r="I10862" s="111"/>
      <c r="J10862" s="111"/>
      <c r="K10862" s="111"/>
      <c r="L10862" s="111"/>
      <c r="M10862" s="111"/>
      <c r="N10862" s="111"/>
      <c r="O10862" s="112"/>
      <c r="AF10862" s="109"/>
      <c r="AG10862" s="109"/>
      <c r="AH10862" s="109"/>
      <c r="AN10862" s="109"/>
      <c r="AO10862" s="109"/>
      <c r="AP10862" s="109"/>
      <c r="BF10862" s="305"/>
      <c r="BG10862" s="305"/>
      <c r="BJ10862" s="344"/>
      <c r="BK10862" s="344"/>
      <c r="BS10862" s="305"/>
      <c r="BT10862" s="305"/>
      <c r="BU10862" s="305"/>
      <c r="BV10862" s="305"/>
      <c r="BW10862" s="305"/>
      <c r="BX10862" s="305"/>
      <c r="BY10862" s="305"/>
      <c r="BZ10862" s="305"/>
      <c r="CA10862" s="305"/>
      <c r="CE10862" s="110"/>
    </row>
    <row r="10863" spans="9:83" s="108" customFormat="1" x14ac:dyDescent="0.25">
      <c r="I10863" s="111"/>
      <c r="J10863" s="111"/>
      <c r="K10863" s="111"/>
      <c r="L10863" s="111"/>
      <c r="M10863" s="111"/>
      <c r="N10863" s="111"/>
      <c r="O10863" s="112"/>
      <c r="AF10863" s="109"/>
      <c r="AG10863" s="109"/>
      <c r="AH10863" s="109"/>
      <c r="AN10863" s="109"/>
      <c r="AO10863" s="109"/>
      <c r="AP10863" s="109"/>
      <c r="BF10863" s="305"/>
      <c r="BG10863" s="305"/>
      <c r="BJ10863" s="344"/>
      <c r="BK10863" s="344"/>
      <c r="BS10863" s="305"/>
      <c r="BT10863" s="305"/>
      <c r="BU10863" s="305"/>
      <c r="BV10863" s="305"/>
      <c r="BW10863" s="305"/>
      <c r="BX10863" s="305"/>
      <c r="BY10863" s="305"/>
      <c r="BZ10863" s="305"/>
      <c r="CA10863" s="305"/>
      <c r="CE10863" s="110"/>
    </row>
    <row r="10864" spans="9:83" s="108" customFormat="1" x14ac:dyDescent="0.25">
      <c r="I10864" s="111"/>
      <c r="J10864" s="111"/>
      <c r="K10864" s="111"/>
      <c r="L10864" s="111"/>
      <c r="M10864" s="111"/>
      <c r="N10864" s="111"/>
      <c r="O10864" s="112"/>
      <c r="AF10864" s="109"/>
      <c r="AG10864" s="109"/>
      <c r="AH10864" s="109"/>
      <c r="AN10864" s="109"/>
      <c r="AO10864" s="109"/>
      <c r="AP10864" s="109"/>
      <c r="BF10864" s="305"/>
      <c r="BG10864" s="305"/>
      <c r="BJ10864" s="344"/>
      <c r="BK10864" s="344"/>
      <c r="BS10864" s="305"/>
      <c r="BT10864" s="305"/>
      <c r="BU10864" s="305"/>
      <c r="BV10864" s="305"/>
      <c r="BW10864" s="305"/>
      <c r="BX10864" s="305"/>
      <c r="BY10864" s="305"/>
      <c r="BZ10864" s="305"/>
      <c r="CA10864" s="305"/>
      <c r="CE10864" s="110"/>
    </row>
    <row r="10865" spans="9:83" s="108" customFormat="1" x14ac:dyDescent="0.25">
      <c r="I10865" s="111"/>
      <c r="J10865" s="111"/>
      <c r="K10865" s="111"/>
      <c r="L10865" s="111"/>
      <c r="M10865" s="111"/>
      <c r="N10865" s="111"/>
      <c r="O10865" s="112"/>
      <c r="AF10865" s="109"/>
      <c r="AG10865" s="109"/>
      <c r="AH10865" s="109"/>
      <c r="AN10865" s="109"/>
      <c r="AO10865" s="109"/>
      <c r="AP10865" s="109"/>
      <c r="BF10865" s="305"/>
      <c r="BG10865" s="305"/>
      <c r="BJ10865" s="344"/>
      <c r="BK10865" s="344"/>
      <c r="BS10865" s="305"/>
      <c r="BT10865" s="305"/>
      <c r="BU10865" s="305"/>
      <c r="BV10865" s="305"/>
      <c r="BW10865" s="305"/>
      <c r="BX10865" s="305"/>
      <c r="BY10865" s="305"/>
      <c r="BZ10865" s="305"/>
      <c r="CA10865" s="305"/>
      <c r="CE10865" s="110"/>
    </row>
    <row r="10866" spans="9:83" s="108" customFormat="1" x14ac:dyDescent="0.25">
      <c r="I10866" s="111"/>
      <c r="J10866" s="111"/>
      <c r="K10866" s="111"/>
      <c r="L10866" s="111"/>
      <c r="M10866" s="111"/>
      <c r="N10866" s="111"/>
      <c r="O10866" s="112"/>
      <c r="AF10866" s="109"/>
      <c r="AG10866" s="109"/>
      <c r="AH10866" s="109"/>
      <c r="AN10866" s="109"/>
      <c r="AO10866" s="109"/>
      <c r="AP10866" s="109"/>
      <c r="BF10866" s="305"/>
      <c r="BG10866" s="305"/>
      <c r="BJ10866" s="344"/>
      <c r="BK10866" s="344"/>
      <c r="BS10866" s="305"/>
      <c r="BT10866" s="305"/>
      <c r="BU10866" s="305"/>
      <c r="BV10866" s="305"/>
      <c r="BW10866" s="305"/>
      <c r="BX10866" s="305"/>
      <c r="BY10866" s="305"/>
      <c r="BZ10866" s="305"/>
      <c r="CA10866" s="305"/>
      <c r="CE10866" s="110"/>
    </row>
    <row r="10867" spans="9:83" s="108" customFormat="1" x14ac:dyDescent="0.25">
      <c r="I10867" s="111"/>
      <c r="J10867" s="111"/>
      <c r="K10867" s="111"/>
      <c r="L10867" s="111"/>
      <c r="M10867" s="111"/>
      <c r="N10867" s="111"/>
      <c r="O10867" s="112"/>
      <c r="AF10867" s="109"/>
      <c r="AG10867" s="109"/>
      <c r="AH10867" s="109"/>
      <c r="AN10867" s="109"/>
      <c r="AO10867" s="109"/>
      <c r="AP10867" s="109"/>
      <c r="BF10867" s="305"/>
      <c r="BG10867" s="305"/>
      <c r="BJ10867" s="344"/>
      <c r="BK10867" s="344"/>
      <c r="BS10867" s="305"/>
      <c r="BT10867" s="305"/>
      <c r="BU10867" s="305"/>
      <c r="BV10867" s="305"/>
      <c r="BW10867" s="305"/>
      <c r="BX10867" s="305"/>
      <c r="BY10867" s="305"/>
      <c r="BZ10867" s="305"/>
      <c r="CA10867" s="305"/>
      <c r="CE10867" s="110"/>
    </row>
    <row r="10868" spans="9:83" s="108" customFormat="1" x14ac:dyDescent="0.25">
      <c r="I10868" s="111"/>
      <c r="J10868" s="111"/>
      <c r="K10868" s="111"/>
      <c r="L10868" s="111"/>
      <c r="M10868" s="111"/>
      <c r="N10868" s="111"/>
      <c r="O10868" s="112"/>
      <c r="AF10868" s="109"/>
      <c r="AG10868" s="109"/>
      <c r="AH10868" s="109"/>
      <c r="AN10868" s="109"/>
      <c r="AO10868" s="109"/>
      <c r="AP10868" s="109"/>
      <c r="BF10868" s="305"/>
      <c r="BG10868" s="305"/>
      <c r="BJ10868" s="344"/>
      <c r="BK10868" s="344"/>
      <c r="BS10868" s="305"/>
      <c r="BT10868" s="305"/>
      <c r="BU10868" s="305"/>
      <c r="BV10868" s="305"/>
      <c r="BW10868" s="305"/>
      <c r="BX10868" s="305"/>
      <c r="BY10868" s="305"/>
      <c r="BZ10868" s="305"/>
      <c r="CA10868" s="305"/>
      <c r="CE10868" s="110"/>
    </row>
    <row r="10869" spans="9:83" s="108" customFormat="1" x14ac:dyDescent="0.25">
      <c r="I10869" s="111"/>
      <c r="J10869" s="111"/>
      <c r="K10869" s="111"/>
      <c r="L10869" s="111"/>
      <c r="M10869" s="111"/>
      <c r="N10869" s="111"/>
      <c r="O10869" s="112"/>
      <c r="AF10869" s="109"/>
      <c r="AG10869" s="109"/>
      <c r="AH10869" s="109"/>
      <c r="AN10869" s="109"/>
      <c r="AO10869" s="109"/>
      <c r="AP10869" s="109"/>
      <c r="BF10869" s="305"/>
      <c r="BG10869" s="305"/>
      <c r="BJ10869" s="344"/>
      <c r="BK10869" s="344"/>
      <c r="BS10869" s="305"/>
      <c r="BT10869" s="305"/>
      <c r="BU10869" s="305"/>
      <c r="BV10869" s="305"/>
      <c r="BW10869" s="305"/>
      <c r="BX10869" s="305"/>
      <c r="BY10869" s="305"/>
      <c r="BZ10869" s="305"/>
      <c r="CA10869" s="305"/>
      <c r="CE10869" s="110"/>
    </row>
    <row r="10870" spans="9:83" s="108" customFormat="1" x14ac:dyDescent="0.25">
      <c r="I10870" s="111"/>
      <c r="J10870" s="111"/>
      <c r="K10870" s="111"/>
      <c r="L10870" s="111"/>
      <c r="M10870" s="111"/>
      <c r="N10870" s="111"/>
      <c r="O10870" s="112"/>
      <c r="AF10870" s="109"/>
      <c r="AG10870" s="109"/>
      <c r="AH10870" s="109"/>
      <c r="AN10870" s="109"/>
      <c r="AO10870" s="109"/>
      <c r="AP10870" s="109"/>
      <c r="BF10870" s="305"/>
      <c r="BG10870" s="305"/>
      <c r="BJ10870" s="344"/>
      <c r="BK10870" s="344"/>
      <c r="BS10870" s="305"/>
      <c r="BT10870" s="305"/>
      <c r="BU10870" s="305"/>
      <c r="BV10870" s="305"/>
      <c r="BW10870" s="305"/>
      <c r="BX10870" s="305"/>
      <c r="BY10870" s="305"/>
      <c r="BZ10870" s="305"/>
      <c r="CA10870" s="305"/>
      <c r="CE10870" s="110"/>
    </row>
    <row r="10871" spans="9:83" s="108" customFormat="1" x14ac:dyDescent="0.25">
      <c r="I10871" s="111"/>
      <c r="J10871" s="111"/>
      <c r="K10871" s="111"/>
      <c r="L10871" s="111"/>
      <c r="M10871" s="111"/>
      <c r="N10871" s="111"/>
      <c r="O10871" s="112"/>
      <c r="AF10871" s="109"/>
      <c r="AG10871" s="109"/>
      <c r="AH10871" s="109"/>
      <c r="AN10871" s="109"/>
      <c r="AO10871" s="109"/>
      <c r="AP10871" s="109"/>
      <c r="BF10871" s="305"/>
      <c r="BG10871" s="305"/>
      <c r="BJ10871" s="344"/>
      <c r="BK10871" s="344"/>
      <c r="BS10871" s="305"/>
      <c r="BT10871" s="305"/>
      <c r="BU10871" s="305"/>
      <c r="BV10871" s="305"/>
      <c r="BW10871" s="305"/>
      <c r="BX10871" s="305"/>
      <c r="BY10871" s="305"/>
      <c r="BZ10871" s="305"/>
      <c r="CA10871" s="305"/>
      <c r="CE10871" s="110"/>
    </row>
    <row r="10872" spans="9:83" s="108" customFormat="1" x14ac:dyDescent="0.25">
      <c r="I10872" s="111"/>
      <c r="J10872" s="111"/>
      <c r="K10872" s="111"/>
      <c r="L10872" s="111"/>
      <c r="M10872" s="111"/>
      <c r="N10872" s="111"/>
      <c r="O10872" s="112"/>
      <c r="AF10872" s="109"/>
      <c r="AG10872" s="109"/>
      <c r="AH10872" s="109"/>
      <c r="AN10872" s="109"/>
      <c r="AO10872" s="109"/>
      <c r="AP10872" s="109"/>
      <c r="BF10872" s="305"/>
      <c r="BG10872" s="305"/>
      <c r="BJ10872" s="344"/>
      <c r="BK10872" s="344"/>
      <c r="BS10872" s="305"/>
      <c r="BT10872" s="305"/>
      <c r="BU10872" s="305"/>
      <c r="BV10872" s="305"/>
      <c r="BW10872" s="305"/>
      <c r="BX10872" s="305"/>
      <c r="BY10872" s="305"/>
      <c r="BZ10872" s="305"/>
      <c r="CA10872" s="305"/>
      <c r="CE10872" s="110"/>
    </row>
    <row r="10873" spans="9:83" s="108" customFormat="1" x14ac:dyDescent="0.25">
      <c r="I10873" s="111"/>
      <c r="J10873" s="111"/>
      <c r="K10873" s="111"/>
      <c r="L10873" s="111"/>
      <c r="M10873" s="111"/>
      <c r="N10873" s="111"/>
      <c r="O10873" s="112"/>
      <c r="AF10873" s="109"/>
      <c r="AG10873" s="109"/>
      <c r="AH10873" s="109"/>
      <c r="AN10873" s="109"/>
      <c r="AO10873" s="109"/>
      <c r="AP10873" s="109"/>
      <c r="BF10873" s="305"/>
      <c r="BG10873" s="305"/>
      <c r="BJ10873" s="344"/>
      <c r="BK10873" s="344"/>
      <c r="BS10873" s="305"/>
      <c r="BT10873" s="305"/>
      <c r="BU10873" s="305"/>
      <c r="BV10873" s="305"/>
      <c r="BW10873" s="305"/>
      <c r="BX10873" s="305"/>
      <c r="BY10873" s="305"/>
      <c r="BZ10873" s="305"/>
      <c r="CA10873" s="305"/>
      <c r="CE10873" s="110"/>
    </row>
    <row r="10874" spans="9:83" s="108" customFormat="1" x14ac:dyDescent="0.25">
      <c r="I10874" s="111"/>
      <c r="J10874" s="111"/>
      <c r="K10874" s="111"/>
      <c r="L10874" s="111"/>
      <c r="M10874" s="111"/>
      <c r="N10874" s="111"/>
      <c r="O10874" s="112"/>
      <c r="AF10874" s="109"/>
      <c r="AG10874" s="109"/>
      <c r="AH10874" s="109"/>
      <c r="AN10874" s="109"/>
      <c r="AO10874" s="109"/>
      <c r="AP10874" s="109"/>
      <c r="BF10874" s="305"/>
      <c r="BG10874" s="305"/>
      <c r="BJ10874" s="344"/>
      <c r="BK10874" s="344"/>
      <c r="BS10874" s="305"/>
      <c r="BT10874" s="305"/>
      <c r="BU10874" s="305"/>
      <c r="BV10874" s="305"/>
      <c r="BW10874" s="305"/>
      <c r="BX10874" s="305"/>
      <c r="BY10874" s="305"/>
      <c r="BZ10874" s="305"/>
      <c r="CA10874" s="305"/>
      <c r="CE10874" s="110"/>
    </row>
    <row r="10875" spans="9:83" s="108" customFormat="1" x14ac:dyDescent="0.25">
      <c r="I10875" s="111"/>
      <c r="J10875" s="111"/>
      <c r="K10875" s="111"/>
      <c r="L10875" s="111"/>
      <c r="M10875" s="111"/>
      <c r="N10875" s="111"/>
      <c r="O10875" s="112"/>
      <c r="AF10875" s="109"/>
      <c r="AG10875" s="109"/>
      <c r="AH10875" s="109"/>
      <c r="AN10875" s="109"/>
      <c r="AO10875" s="109"/>
      <c r="AP10875" s="109"/>
      <c r="BF10875" s="305"/>
      <c r="BG10875" s="305"/>
      <c r="BJ10875" s="344"/>
      <c r="BK10875" s="344"/>
      <c r="BS10875" s="305"/>
      <c r="BT10875" s="305"/>
      <c r="BU10875" s="305"/>
      <c r="BV10875" s="305"/>
      <c r="BW10875" s="305"/>
      <c r="BX10875" s="305"/>
      <c r="BY10875" s="305"/>
      <c r="BZ10875" s="305"/>
      <c r="CA10875" s="305"/>
      <c r="CE10875" s="110"/>
    </row>
    <row r="10876" spans="9:83" s="108" customFormat="1" x14ac:dyDescent="0.25">
      <c r="I10876" s="111"/>
      <c r="J10876" s="111"/>
      <c r="K10876" s="111"/>
      <c r="L10876" s="111"/>
      <c r="M10876" s="111"/>
      <c r="N10876" s="111"/>
      <c r="O10876" s="112"/>
      <c r="AF10876" s="109"/>
      <c r="AG10876" s="109"/>
      <c r="AH10876" s="109"/>
      <c r="AN10876" s="109"/>
      <c r="AO10876" s="109"/>
      <c r="AP10876" s="109"/>
      <c r="BF10876" s="305"/>
      <c r="BG10876" s="305"/>
      <c r="BJ10876" s="344"/>
      <c r="BK10876" s="344"/>
      <c r="BS10876" s="305"/>
      <c r="BT10876" s="305"/>
      <c r="BU10876" s="305"/>
      <c r="BV10876" s="305"/>
      <c r="BW10876" s="305"/>
      <c r="BX10876" s="305"/>
      <c r="BY10876" s="305"/>
      <c r="BZ10876" s="305"/>
      <c r="CA10876" s="305"/>
      <c r="CE10876" s="110"/>
    </row>
    <row r="10877" spans="9:83" s="108" customFormat="1" x14ac:dyDescent="0.25">
      <c r="I10877" s="111"/>
      <c r="J10877" s="111"/>
      <c r="K10877" s="111"/>
      <c r="L10877" s="111"/>
      <c r="M10877" s="111"/>
      <c r="N10877" s="111"/>
      <c r="O10877" s="112"/>
      <c r="AF10877" s="109"/>
      <c r="AG10877" s="109"/>
      <c r="AH10877" s="109"/>
      <c r="AN10877" s="109"/>
      <c r="AO10877" s="109"/>
      <c r="AP10877" s="109"/>
      <c r="BF10877" s="305"/>
      <c r="BG10877" s="305"/>
      <c r="BJ10877" s="344"/>
      <c r="BK10877" s="344"/>
      <c r="BS10877" s="305"/>
      <c r="BT10877" s="305"/>
      <c r="BU10877" s="305"/>
      <c r="BV10877" s="305"/>
      <c r="BW10877" s="305"/>
      <c r="BX10877" s="305"/>
      <c r="BY10877" s="305"/>
      <c r="BZ10877" s="305"/>
      <c r="CA10877" s="305"/>
      <c r="CE10877" s="110"/>
    </row>
    <row r="10878" spans="9:83" s="108" customFormat="1" x14ac:dyDescent="0.25">
      <c r="I10878" s="111"/>
      <c r="J10878" s="111"/>
      <c r="K10878" s="111"/>
      <c r="L10878" s="111"/>
      <c r="M10878" s="111"/>
      <c r="N10878" s="111"/>
      <c r="O10878" s="112"/>
      <c r="AF10878" s="109"/>
      <c r="AG10878" s="109"/>
      <c r="AH10878" s="109"/>
      <c r="AN10878" s="109"/>
      <c r="AO10878" s="109"/>
      <c r="AP10878" s="109"/>
      <c r="BF10878" s="305"/>
      <c r="BG10878" s="305"/>
      <c r="BJ10878" s="344"/>
      <c r="BK10878" s="344"/>
      <c r="BS10878" s="305"/>
      <c r="BT10878" s="305"/>
      <c r="BU10878" s="305"/>
      <c r="BV10878" s="305"/>
      <c r="BW10878" s="305"/>
      <c r="BX10878" s="305"/>
      <c r="BY10878" s="305"/>
      <c r="BZ10878" s="305"/>
      <c r="CA10878" s="305"/>
      <c r="CE10878" s="110"/>
    </row>
    <row r="10879" spans="9:83" s="108" customFormat="1" x14ac:dyDescent="0.25">
      <c r="I10879" s="111"/>
      <c r="J10879" s="111"/>
      <c r="K10879" s="111"/>
      <c r="L10879" s="111"/>
      <c r="M10879" s="111"/>
      <c r="N10879" s="111"/>
      <c r="O10879" s="112"/>
      <c r="AF10879" s="109"/>
      <c r="AG10879" s="109"/>
      <c r="AH10879" s="109"/>
      <c r="AN10879" s="109"/>
      <c r="AO10879" s="109"/>
      <c r="AP10879" s="109"/>
      <c r="BF10879" s="305"/>
      <c r="BG10879" s="305"/>
      <c r="BJ10879" s="344"/>
      <c r="BK10879" s="344"/>
      <c r="BS10879" s="305"/>
      <c r="BT10879" s="305"/>
      <c r="BU10879" s="305"/>
      <c r="BV10879" s="305"/>
      <c r="BW10879" s="305"/>
      <c r="BX10879" s="305"/>
      <c r="BY10879" s="305"/>
      <c r="BZ10879" s="305"/>
      <c r="CA10879" s="305"/>
      <c r="CE10879" s="110"/>
    </row>
    <row r="10880" spans="9:83" s="108" customFormat="1" x14ac:dyDescent="0.25">
      <c r="I10880" s="111"/>
      <c r="J10880" s="111"/>
      <c r="K10880" s="111"/>
      <c r="L10880" s="111"/>
      <c r="M10880" s="111"/>
      <c r="N10880" s="111"/>
      <c r="O10880" s="112"/>
      <c r="AF10880" s="109"/>
      <c r="AG10880" s="109"/>
      <c r="AH10880" s="109"/>
      <c r="AN10880" s="109"/>
      <c r="AO10880" s="109"/>
      <c r="AP10880" s="109"/>
      <c r="BF10880" s="305"/>
      <c r="BG10880" s="305"/>
      <c r="BJ10880" s="344"/>
      <c r="BK10880" s="344"/>
      <c r="BS10880" s="305"/>
      <c r="BT10880" s="305"/>
      <c r="BU10880" s="305"/>
      <c r="BV10880" s="305"/>
      <c r="BW10880" s="305"/>
      <c r="BX10880" s="305"/>
      <c r="BY10880" s="305"/>
      <c r="BZ10880" s="305"/>
      <c r="CA10880" s="305"/>
      <c r="CE10880" s="110"/>
    </row>
    <row r="10881" spans="9:83" s="108" customFormat="1" x14ac:dyDescent="0.25">
      <c r="I10881" s="111"/>
      <c r="J10881" s="111"/>
      <c r="K10881" s="111"/>
      <c r="L10881" s="111"/>
      <c r="M10881" s="111"/>
      <c r="N10881" s="111"/>
      <c r="O10881" s="112"/>
      <c r="AF10881" s="109"/>
      <c r="AG10881" s="109"/>
      <c r="AH10881" s="109"/>
      <c r="AN10881" s="109"/>
      <c r="AO10881" s="109"/>
      <c r="AP10881" s="109"/>
      <c r="BF10881" s="305"/>
      <c r="BG10881" s="305"/>
      <c r="BJ10881" s="344"/>
      <c r="BK10881" s="344"/>
      <c r="BS10881" s="305"/>
      <c r="BT10881" s="305"/>
      <c r="BU10881" s="305"/>
      <c r="BV10881" s="305"/>
      <c r="BW10881" s="305"/>
      <c r="BX10881" s="305"/>
      <c r="BY10881" s="305"/>
      <c r="BZ10881" s="305"/>
      <c r="CA10881" s="305"/>
      <c r="CE10881" s="110"/>
    </row>
    <row r="10882" spans="9:83" s="108" customFormat="1" x14ac:dyDescent="0.25">
      <c r="I10882" s="111"/>
      <c r="J10882" s="111"/>
      <c r="K10882" s="111"/>
      <c r="L10882" s="111"/>
      <c r="M10882" s="111"/>
      <c r="N10882" s="111"/>
      <c r="O10882" s="112"/>
      <c r="AF10882" s="109"/>
      <c r="AG10882" s="109"/>
      <c r="AH10882" s="109"/>
      <c r="AN10882" s="109"/>
      <c r="AO10882" s="109"/>
      <c r="AP10882" s="109"/>
      <c r="BF10882" s="305"/>
      <c r="BG10882" s="305"/>
      <c r="BJ10882" s="344"/>
      <c r="BK10882" s="344"/>
      <c r="BS10882" s="305"/>
      <c r="BT10882" s="305"/>
      <c r="BU10882" s="305"/>
      <c r="BV10882" s="305"/>
      <c r="BW10882" s="305"/>
      <c r="BX10882" s="305"/>
      <c r="BY10882" s="305"/>
      <c r="BZ10882" s="305"/>
      <c r="CA10882" s="305"/>
      <c r="CE10882" s="110"/>
    </row>
    <row r="10883" spans="9:83" s="108" customFormat="1" x14ac:dyDescent="0.25">
      <c r="I10883" s="111"/>
      <c r="J10883" s="111"/>
      <c r="K10883" s="111"/>
      <c r="L10883" s="111"/>
      <c r="M10883" s="111"/>
      <c r="N10883" s="111"/>
      <c r="O10883" s="112"/>
      <c r="AF10883" s="109"/>
      <c r="AG10883" s="109"/>
      <c r="AH10883" s="109"/>
      <c r="AN10883" s="109"/>
      <c r="AO10883" s="109"/>
      <c r="AP10883" s="109"/>
      <c r="BF10883" s="305"/>
      <c r="BG10883" s="305"/>
      <c r="BJ10883" s="344"/>
      <c r="BK10883" s="344"/>
      <c r="BS10883" s="305"/>
      <c r="BT10883" s="305"/>
      <c r="BU10883" s="305"/>
      <c r="BV10883" s="305"/>
      <c r="BW10883" s="305"/>
      <c r="BX10883" s="305"/>
      <c r="BY10883" s="305"/>
      <c r="BZ10883" s="305"/>
      <c r="CA10883" s="305"/>
      <c r="CE10883" s="110"/>
    </row>
    <row r="10884" spans="9:83" s="108" customFormat="1" x14ac:dyDescent="0.25">
      <c r="I10884" s="111"/>
      <c r="J10884" s="111"/>
      <c r="K10884" s="111"/>
      <c r="L10884" s="111"/>
      <c r="M10884" s="111"/>
      <c r="N10884" s="111"/>
      <c r="O10884" s="112"/>
      <c r="AF10884" s="109"/>
      <c r="AG10884" s="109"/>
      <c r="AH10884" s="109"/>
      <c r="AN10884" s="109"/>
      <c r="AO10884" s="109"/>
      <c r="AP10884" s="109"/>
      <c r="BF10884" s="305"/>
      <c r="BG10884" s="305"/>
      <c r="BJ10884" s="344"/>
      <c r="BK10884" s="344"/>
      <c r="BS10884" s="305"/>
      <c r="BT10884" s="305"/>
      <c r="BU10884" s="305"/>
      <c r="BV10884" s="305"/>
      <c r="BW10884" s="305"/>
      <c r="BX10884" s="305"/>
      <c r="BY10884" s="305"/>
      <c r="BZ10884" s="305"/>
      <c r="CA10884" s="305"/>
      <c r="CE10884" s="110"/>
    </row>
    <row r="10885" spans="9:83" s="108" customFormat="1" x14ac:dyDescent="0.25">
      <c r="I10885" s="111"/>
      <c r="J10885" s="111"/>
      <c r="K10885" s="111"/>
      <c r="L10885" s="111"/>
      <c r="M10885" s="111"/>
      <c r="N10885" s="111"/>
      <c r="O10885" s="112"/>
      <c r="AF10885" s="109"/>
      <c r="AG10885" s="109"/>
      <c r="AH10885" s="109"/>
      <c r="AN10885" s="109"/>
      <c r="AO10885" s="109"/>
      <c r="AP10885" s="109"/>
      <c r="BF10885" s="305"/>
      <c r="BG10885" s="305"/>
      <c r="BJ10885" s="344"/>
      <c r="BK10885" s="344"/>
      <c r="BS10885" s="305"/>
      <c r="BT10885" s="305"/>
      <c r="BU10885" s="305"/>
      <c r="BV10885" s="305"/>
      <c r="BW10885" s="305"/>
      <c r="BX10885" s="305"/>
      <c r="BY10885" s="305"/>
      <c r="BZ10885" s="305"/>
      <c r="CA10885" s="305"/>
      <c r="CE10885" s="110"/>
    </row>
    <row r="10886" spans="9:83" s="108" customFormat="1" x14ac:dyDescent="0.25">
      <c r="I10886" s="111"/>
      <c r="J10886" s="111"/>
      <c r="K10886" s="111"/>
      <c r="L10886" s="111"/>
      <c r="M10886" s="111"/>
      <c r="N10886" s="111"/>
      <c r="O10886" s="112"/>
      <c r="AF10886" s="109"/>
      <c r="AG10886" s="109"/>
      <c r="AH10886" s="109"/>
      <c r="AN10886" s="109"/>
      <c r="AO10886" s="109"/>
      <c r="AP10886" s="109"/>
      <c r="BF10886" s="305"/>
      <c r="BG10886" s="305"/>
      <c r="BJ10886" s="344"/>
      <c r="BK10886" s="344"/>
      <c r="BS10886" s="305"/>
      <c r="BT10886" s="305"/>
      <c r="BU10886" s="305"/>
      <c r="BV10886" s="305"/>
      <c r="BW10886" s="305"/>
      <c r="BX10886" s="305"/>
      <c r="BY10886" s="305"/>
      <c r="BZ10886" s="305"/>
      <c r="CA10886" s="305"/>
      <c r="CE10886" s="110"/>
    </row>
    <row r="10887" spans="9:83" s="108" customFormat="1" x14ac:dyDescent="0.25">
      <c r="I10887" s="111"/>
      <c r="J10887" s="111"/>
      <c r="K10887" s="111"/>
      <c r="L10887" s="111"/>
      <c r="M10887" s="111"/>
      <c r="N10887" s="111"/>
      <c r="O10887" s="112"/>
      <c r="AF10887" s="109"/>
      <c r="AG10887" s="109"/>
      <c r="AH10887" s="109"/>
      <c r="AN10887" s="109"/>
      <c r="AO10887" s="109"/>
      <c r="AP10887" s="109"/>
      <c r="BF10887" s="305"/>
      <c r="BG10887" s="305"/>
      <c r="BJ10887" s="344"/>
      <c r="BK10887" s="344"/>
      <c r="BS10887" s="305"/>
      <c r="BT10887" s="305"/>
      <c r="BU10887" s="305"/>
      <c r="BV10887" s="305"/>
      <c r="BW10887" s="305"/>
      <c r="BX10887" s="305"/>
      <c r="BY10887" s="305"/>
      <c r="BZ10887" s="305"/>
      <c r="CA10887" s="305"/>
      <c r="CE10887" s="110"/>
    </row>
    <row r="10888" spans="9:83" s="108" customFormat="1" x14ac:dyDescent="0.25">
      <c r="I10888" s="111"/>
      <c r="J10888" s="111"/>
      <c r="K10888" s="111"/>
      <c r="L10888" s="111"/>
      <c r="M10888" s="111"/>
      <c r="N10888" s="111"/>
      <c r="O10888" s="112"/>
      <c r="AF10888" s="109"/>
      <c r="AG10888" s="109"/>
      <c r="AH10888" s="109"/>
      <c r="AN10888" s="109"/>
      <c r="AO10888" s="109"/>
      <c r="AP10888" s="109"/>
      <c r="BF10888" s="305"/>
      <c r="BG10888" s="305"/>
      <c r="BJ10888" s="344"/>
      <c r="BK10888" s="344"/>
      <c r="BS10888" s="305"/>
      <c r="BT10888" s="305"/>
      <c r="BU10888" s="305"/>
      <c r="BV10888" s="305"/>
      <c r="BW10888" s="305"/>
      <c r="BX10888" s="305"/>
      <c r="BY10888" s="305"/>
      <c r="BZ10888" s="305"/>
      <c r="CA10888" s="305"/>
      <c r="CE10888" s="110"/>
    </row>
    <row r="10889" spans="9:83" s="108" customFormat="1" x14ac:dyDescent="0.25">
      <c r="I10889" s="111"/>
      <c r="J10889" s="111"/>
      <c r="K10889" s="111"/>
      <c r="L10889" s="111"/>
      <c r="M10889" s="111"/>
      <c r="N10889" s="111"/>
      <c r="O10889" s="112"/>
      <c r="AF10889" s="109"/>
      <c r="AG10889" s="109"/>
      <c r="AH10889" s="109"/>
      <c r="AN10889" s="109"/>
      <c r="AO10889" s="109"/>
      <c r="AP10889" s="109"/>
      <c r="BF10889" s="305"/>
      <c r="BG10889" s="305"/>
      <c r="BJ10889" s="344"/>
      <c r="BK10889" s="344"/>
      <c r="BS10889" s="305"/>
      <c r="BT10889" s="305"/>
      <c r="BU10889" s="305"/>
      <c r="BV10889" s="305"/>
      <c r="BW10889" s="305"/>
      <c r="BX10889" s="305"/>
      <c r="BY10889" s="305"/>
      <c r="BZ10889" s="305"/>
      <c r="CA10889" s="305"/>
      <c r="CE10889" s="110"/>
    </row>
    <row r="10890" spans="9:83" s="108" customFormat="1" x14ac:dyDescent="0.25">
      <c r="I10890" s="111"/>
      <c r="J10890" s="111"/>
      <c r="K10890" s="111"/>
      <c r="L10890" s="111"/>
      <c r="M10890" s="111"/>
      <c r="N10890" s="111"/>
      <c r="O10890" s="112"/>
      <c r="AF10890" s="109"/>
      <c r="AG10890" s="109"/>
      <c r="AH10890" s="109"/>
      <c r="AN10890" s="109"/>
      <c r="AO10890" s="109"/>
      <c r="AP10890" s="109"/>
      <c r="BF10890" s="305"/>
      <c r="BG10890" s="305"/>
      <c r="BJ10890" s="344"/>
      <c r="BK10890" s="344"/>
      <c r="BS10890" s="305"/>
      <c r="BT10890" s="305"/>
      <c r="BU10890" s="305"/>
      <c r="BV10890" s="305"/>
      <c r="BW10890" s="305"/>
      <c r="BX10890" s="305"/>
      <c r="BY10890" s="305"/>
      <c r="BZ10890" s="305"/>
      <c r="CA10890" s="305"/>
      <c r="CE10890" s="110"/>
    </row>
    <row r="10891" spans="9:83" s="108" customFormat="1" x14ac:dyDescent="0.25">
      <c r="I10891" s="111"/>
      <c r="J10891" s="111"/>
      <c r="K10891" s="111"/>
      <c r="L10891" s="111"/>
      <c r="M10891" s="111"/>
      <c r="N10891" s="111"/>
      <c r="O10891" s="112"/>
      <c r="AF10891" s="109"/>
      <c r="AG10891" s="109"/>
      <c r="AH10891" s="109"/>
      <c r="AN10891" s="109"/>
      <c r="AO10891" s="109"/>
      <c r="AP10891" s="109"/>
      <c r="BF10891" s="305"/>
      <c r="BG10891" s="305"/>
      <c r="BJ10891" s="344"/>
      <c r="BK10891" s="344"/>
      <c r="BS10891" s="305"/>
      <c r="BT10891" s="305"/>
      <c r="BU10891" s="305"/>
      <c r="BV10891" s="305"/>
      <c r="BW10891" s="305"/>
      <c r="BX10891" s="305"/>
      <c r="BY10891" s="305"/>
      <c r="BZ10891" s="305"/>
      <c r="CA10891" s="305"/>
      <c r="CE10891" s="110"/>
    </row>
    <row r="10892" spans="9:83" s="108" customFormat="1" x14ac:dyDescent="0.25">
      <c r="I10892" s="111"/>
      <c r="J10892" s="111"/>
      <c r="K10892" s="111"/>
      <c r="L10892" s="111"/>
      <c r="M10892" s="111"/>
      <c r="N10892" s="111"/>
      <c r="O10892" s="112"/>
      <c r="AF10892" s="109"/>
      <c r="AG10892" s="109"/>
      <c r="AH10892" s="109"/>
      <c r="AN10892" s="109"/>
      <c r="AO10892" s="109"/>
      <c r="AP10892" s="109"/>
      <c r="BF10892" s="305"/>
      <c r="BG10892" s="305"/>
      <c r="BJ10892" s="344"/>
      <c r="BK10892" s="344"/>
      <c r="BS10892" s="305"/>
      <c r="BT10892" s="305"/>
      <c r="BU10892" s="305"/>
      <c r="BV10892" s="305"/>
      <c r="BW10892" s="305"/>
      <c r="BX10892" s="305"/>
      <c r="BY10892" s="305"/>
      <c r="BZ10892" s="305"/>
      <c r="CA10892" s="305"/>
      <c r="CE10892" s="110"/>
    </row>
    <row r="10893" spans="9:83" s="108" customFormat="1" x14ac:dyDescent="0.25">
      <c r="I10893" s="111"/>
      <c r="J10893" s="111"/>
      <c r="K10893" s="111"/>
      <c r="L10893" s="111"/>
      <c r="M10893" s="111"/>
      <c r="N10893" s="111"/>
      <c r="O10893" s="112"/>
      <c r="AF10893" s="109"/>
      <c r="AG10893" s="109"/>
      <c r="AH10893" s="109"/>
      <c r="AN10893" s="109"/>
      <c r="AO10893" s="109"/>
      <c r="AP10893" s="109"/>
      <c r="BF10893" s="305"/>
      <c r="BG10893" s="305"/>
      <c r="BJ10893" s="344"/>
      <c r="BK10893" s="344"/>
      <c r="BS10893" s="305"/>
      <c r="BT10893" s="305"/>
      <c r="BU10893" s="305"/>
      <c r="BV10893" s="305"/>
      <c r="BW10893" s="305"/>
      <c r="BX10893" s="305"/>
      <c r="BY10893" s="305"/>
      <c r="BZ10893" s="305"/>
      <c r="CA10893" s="305"/>
      <c r="CE10893" s="110"/>
    </row>
    <row r="10894" spans="9:83" s="108" customFormat="1" x14ac:dyDescent="0.25">
      <c r="I10894" s="111"/>
      <c r="J10894" s="111"/>
      <c r="K10894" s="111"/>
      <c r="L10894" s="111"/>
      <c r="M10894" s="111"/>
      <c r="N10894" s="111"/>
      <c r="O10894" s="112"/>
      <c r="AF10894" s="109"/>
      <c r="AG10894" s="109"/>
      <c r="AH10894" s="109"/>
      <c r="AN10894" s="109"/>
      <c r="AO10894" s="109"/>
      <c r="AP10894" s="109"/>
      <c r="BF10894" s="305"/>
      <c r="BG10894" s="305"/>
      <c r="BJ10894" s="344"/>
      <c r="BK10894" s="344"/>
      <c r="BS10894" s="305"/>
      <c r="BT10894" s="305"/>
      <c r="BU10894" s="305"/>
      <c r="BV10894" s="305"/>
      <c r="BW10894" s="305"/>
      <c r="BX10894" s="305"/>
      <c r="BY10894" s="305"/>
      <c r="BZ10894" s="305"/>
      <c r="CA10894" s="305"/>
      <c r="CE10894" s="110"/>
    </row>
    <row r="10895" spans="9:83" s="108" customFormat="1" x14ac:dyDescent="0.25">
      <c r="I10895" s="111"/>
      <c r="J10895" s="111"/>
      <c r="K10895" s="111"/>
      <c r="L10895" s="111"/>
      <c r="M10895" s="111"/>
      <c r="N10895" s="111"/>
      <c r="O10895" s="112"/>
      <c r="AF10895" s="109"/>
      <c r="AG10895" s="109"/>
      <c r="AH10895" s="109"/>
      <c r="AN10895" s="109"/>
      <c r="AO10895" s="109"/>
      <c r="AP10895" s="109"/>
      <c r="BF10895" s="305"/>
      <c r="BG10895" s="305"/>
      <c r="BJ10895" s="344"/>
      <c r="BK10895" s="344"/>
      <c r="BS10895" s="305"/>
      <c r="BT10895" s="305"/>
      <c r="BU10895" s="305"/>
      <c r="BV10895" s="305"/>
      <c r="BW10895" s="305"/>
      <c r="BX10895" s="305"/>
      <c r="BY10895" s="305"/>
      <c r="BZ10895" s="305"/>
      <c r="CA10895" s="305"/>
      <c r="CE10895" s="110"/>
    </row>
    <row r="10896" spans="9:83" s="108" customFormat="1" x14ac:dyDescent="0.25">
      <c r="I10896" s="111"/>
      <c r="J10896" s="111"/>
      <c r="K10896" s="111"/>
      <c r="L10896" s="111"/>
      <c r="M10896" s="111"/>
      <c r="N10896" s="111"/>
      <c r="O10896" s="112"/>
      <c r="AF10896" s="109"/>
      <c r="AG10896" s="109"/>
      <c r="AH10896" s="109"/>
      <c r="AN10896" s="109"/>
      <c r="AO10896" s="109"/>
      <c r="AP10896" s="109"/>
      <c r="BF10896" s="305"/>
      <c r="BG10896" s="305"/>
      <c r="BJ10896" s="344"/>
      <c r="BK10896" s="344"/>
      <c r="BS10896" s="305"/>
      <c r="BT10896" s="305"/>
      <c r="BU10896" s="305"/>
      <c r="BV10896" s="305"/>
      <c r="BW10896" s="305"/>
      <c r="BX10896" s="305"/>
      <c r="BY10896" s="305"/>
      <c r="BZ10896" s="305"/>
      <c r="CA10896" s="305"/>
      <c r="CE10896" s="110"/>
    </row>
    <row r="10897" spans="9:83" s="108" customFormat="1" x14ac:dyDescent="0.25">
      <c r="I10897" s="111"/>
      <c r="J10897" s="111"/>
      <c r="K10897" s="111"/>
      <c r="L10897" s="111"/>
      <c r="M10897" s="111"/>
      <c r="N10897" s="111"/>
      <c r="O10897" s="112"/>
      <c r="AF10897" s="109"/>
      <c r="AG10897" s="109"/>
      <c r="AH10897" s="109"/>
      <c r="AN10897" s="109"/>
      <c r="AO10897" s="109"/>
      <c r="AP10897" s="109"/>
      <c r="BF10897" s="305"/>
      <c r="BG10897" s="305"/>
      <c r="BJ10897" s="344"/>
      <c r="BK10897" s="344"/>
      <c r="BS10897" s="305"/>
      <c r="BT10897" s="305"/>
      <c r="BU10897" s="305"/>
      <c r="BV10897" s="305"/>
      <c r="BW10897" s="305"/>
      <c r="BX10897" s="305"/>
      <c r="BY10897" s="305"/>
      <c r="BZ10897" s="305"/>
      <c r="CA10897" s="305"/>
      <c r="CE10897" s="110"/>
    </row>
    <row r="10898" spans="9:83" s="108" customFormat="1" x14ac:dyDescent="0.25">
      <c r="I10898" s="111"/>
      <c r="J10898" s="111"/>
      <c r="K10898" s="111"/>
      <c r="L10898" s="111"/>
      <c r="M10898" s="111"/>
      <c r="N10898" s="111"/>
      <c r="O10898" s="112"/>
      <c r="AF10898" s="109"/>
      <c r="AG10898" s="109"/>
      <c r="AH10898" s="109"/>
      <c r="AN10898" s="109"/>
      <c r="AO10898" s="109"/>
      <c r="AP10898" s="109"/>
      <c r="BF10898" s="305"/>
      <c r="BG10898" s="305"/>
      <c r="BJ10898" s="344"/>
      <c r="BK10898" s="344"/>
      <c r="BS10898" s="305"/>
      <c r="BT10898" s="305"/>
      <c r="BU10898" s="305"/>
      <c r="BV10898" s="305"/>
      <c r="BW10898" s="305"/>
      <c r="BX10898" s="305"/>
      <c r="BY10898" s="305"/>
      <c r="BZ10898" s="305"/>
      <c r="CA10898" s="305"/>
      <c r="CE10898" s="110"/>
    </row>
    <row r="10899" spans="9:83" s="108" customFormat="1" x14ac:dyDescent="0.25">
      <c r="I10899" s="111"/>
      <c r="J10899" s="111"/>
      <c r="K10899" s="111"/>
      <c r="L10899" s="111"/>
      <c r="M10899" s="111"/>
      <c r="N10899" s="111"/>
      <c r="O10899" s="112"/>
      <c r="AF10899" s="109"/>
      <c r="AG10899" s="109"/>
      <c r="AH10899" s="109"/>
      <c r="AN10899" s="109"/>
      <c r="AO10899" s="109"/>
      <c r="AP10899" s="109"/>
      <c r="BF10899" s="305"/>
      <c r="BG10899" s="305"/>
      <c r="BJ10899" s="344"/>
      <c r="BK10899" s="344"/>
      <c r="BS10899" s="305"/>
      <c r="BT10899" s="305"/>
      <c r="BU10899" s="305"/>
      <c r="BV10899" s="305"/>
      <c r="BW10899" s="305"/>
      <c r="BX10899" s="305"/>
      <c r="BY10899" s="305"/>
      <c r="BZ10899" s="305"/>
      <c r="CA10899" s="305"/>
      <c r="CE10899" s="110"/>
    </row>
    <row r="10900" spans="9:83" s="108" customFormat="1" x14ac:dyDescent="0.25">
      <c r="I10900" s="111"/>
      <c r="J10900" s="111"/>
      <c r="K10900" s="111"/>
      <c r="L10900" s="111"/>
      <c r="M10900" s="111"/>
      <c r="N10900" s="111"/>
      <c r="O10900" s="112"/>
      <c r="AF10900" s="109"/>
      <c r="AG10900" s="109"/>
      <c r="AH10900" s="109"/>
      <c r="AN10900" s="109"/>
      <c r="AO10900" s="109"/>
      <c r="AP10900" s="109"/>
      <c r="BF10900" s="305"/>
      <c r="BG10900" s="305"/>
      <c r="BJ10900" s="344"/>
      <c r="BK10900" s="344"/>
      <c r="BS10900" s="305"/>
      <c r="BT10900" s="305"/>
      <c r="BU10900" s="305"/>
      <c r="BV10900" s="305"/>
      <c r="BW10900" s="305"/>
      <c r="BX10900" s="305"/>
      <c r="BY10900" s="305"/>
      <c r="BZ10900" s="305"/>
      <c r="CA10900" s="305"/>
      <c r="CE10900" s="110"/>
    </row>
    <row r="10901" spans="9:83" s="108" customFormat="1" x14ac:dyDescent="0.25">
      <c r="I10901" s="111"/>
      <c r="J10901" s="111"/>
      <c r="K10901" s="111"/>
      <c r="L10901" s="111"/>
      <c r="M10901" s="111"/>
      <c r="N10901" s="111"/>
      <c r="O10901" s="112"/>
      <c r="AF10901" s="109"/>
      <c r="AG10901" s="109"/>
      <c r="AH10901" s="109"/>
      <c r="AN10901" s="109"/>
      <c r="AO10901" s="109"/>
      <c r="AP10901" s="109"/>
      <c r="BF10901" s="305"/>
      <c r="BG10901" s="305"/>
      <c r="BJ10901" s="344"/>
      <c r="BK10901" s="344"/>
      <c r="BS10901" s="305"/>
      <c r="BT10901" s="305"/>
      <c r="BU10901" s="305"/>
      <c r="BV10901" s="305"/>
      <c r="BW10901" s="305"/>
      <c r="BX10901" s="305"/>
      <c r="BY10901" s="305"/>
      <c r="BZ10901" s="305"/>
      <c r="CA10901" s="305"/>
      <c r="CE10901" s="110"/>
    </row>
    <row r="10902" spans="9:83" s="108" customFormat="1" x14ac:dyDescent="0.25">
      <c r="I10902" s="111"/>
      <c r="J10902" s="111"/>
      <c r="K10902" s="111"/>
      <c r="L10902" s="111"/>
      <c r="M10902" s="111"/>
      <c r="N10902" s="111"/>
      <c r="O10902" s="112"/>
      <c r="AF10902" s="109"/>
      <c r="AG10902" s="109"/>
      <c r="AH10902" s="109"/>
      <c r="AN10902" s="109"/>
      <c r="AO10902" s="109"/>
      <c r="AP10902" s="109"/>
      <c r="BF10902" s="305"/>
      <c r="BG10902" s="305"/>
      <c r="BJ10902" s="344"/>
      <c r="BK10902" s="344"/>
      <c r="BS10902" s="305"/>
      <c r="BT10902" s="305"/>
      <c r="BU10902" s="305"/>
      <c r="BV10902" s="305"/>
      <c r="BW10902" s="305"/>
      <c r="BX10902" s="305"/>
      <c r="BY10902" s="305"/>
      <c r="BZ10902" s="305"/>
      <c r="CA10902" s="305"/>
      <c r="CE10902" s="110"/>
    </row>
    <row r="10903" spans="9:83" s="108" customFormat="1" x14ac:dyDescent="0.25">
      <c r="I10903" s="111"/>
      <c r="J10903" s="111"/>
      <c r="K10903" s="111"/>
      <c r="L10903" s="111"/>
      <c r="M10903" s="111"/>
      <c r="N10903" s="111"/>
      <c r="O10903" s="112"/>
      <c r="AF10903" s="109"/>
      <c r="AG10903" s="109"/>
      <c r="AH10903" s="109"/>
      <c r="AN10903" s="109"/>
      <c r="AO10903" s="109"/>
      <c r="AP10903" s="109"/>
      <c r="BF10903" s="305"/>
      <c r="BG10903" s="305"/>
      <c r="BJ10903" s="344"/>
      <c r="BK10903" s="344"/>
      <c r="BS10903" s="305"/>
      <c r="BT10903" s="305"/>
      <c r="BU10903" s="305"/>
      <c r="BV10903" s="305"/>
      <c r="BW10903" s="305"/>
      <c r="BX10903" s="305"/>
      <c r="BY10903" s="305"/>
      <c r="BZ10903" s="305"/>
      <c r="CA10903" s="305"/>
      <c r="CE10903" s="110"/>
    </row>
    <row r="10904" spans="9:83" s="108" customFormat="1" x14ac:dyDescent="0.25">
      <c r="I10904" s="111"/>
      <c r="J10904" s="111"/>
      <c r="K10904" s="111"/>
      <c r="L10904" s="111"/>
      <c r="M10904" s="111"/>
      <c r="N10904" s="111"/>
      <c r="O10904" s="112"/>
      <c r="AF10904" s="109"/>
      <c r="AG10904" s="109"/>
      <c r="AH10904" s="109"/>
      <c r="AN10904" s="109"/>
      <c r="AO10904" s="109"/>
      <c r="AP10904" s="109"/>
      <c r="BF10904" s="305"/>
      <c r="BG10904" s="305"/>
      <c r="BJ10904" s="344"/>
      <c r="BK10904" s="344"/>
      <c r="BS10904" s="305"/>
      <c r="BT10904" s="305"/>
      <c r="BU10904" s="305"/>
      <c r="BV10904" s="305"/>
      <c r="BW10904" s="305"/>
      <c r="BX10904" s="305"/>
      <c r="BY10904" s="305"/>
      <c r="BZ10904" s="305"/>
      <c r="CA10904" s="305"/>
      <c r="CE10904" s="110"/>
    </row>
    <row r="10905" spans="9:83" s="108" customFormat="1" x14ac:dyDescent="0.25">
      <c r="I10905" s="111"/>
      <c r="J10905" s="111"/>
      <c r="K10905" s="111"/>
      <c r="L10905" s="111"/>
      <c r="M10905" s="111"/>
      <c r="N10905" s="111"/>
      <c r="O10905" s="112"/>
      <c r="AF10905" s="109"/>
      <c r="AG10905" s="109"/>
      <c r="AH10905" s="109"/>
      <c r="AN10905" s="109"/>
      <c r="AO10905" s="109"/>
      <c r="AP10905" s="109"/>
      <c r="BF10905" s="305"/>
      <c r="BG10905" s="305"/>
      <c r="BJ10905" s="344"/>
      <c r="BK10905" s="344"/>
      <c r="BS10905" s="305"/>
      <c r="BT10905" s="305"/>
      <c r="BU10905" s="305"/>
      <c r="BV10905" s="305"/>
      <c r="BW10905" s="305"/>
      <c r="BX10905" s="305"/>
      <c r="BY10905" s="305"/>
      <c r="BZ10905" s="305"/>
      <c r="CA10905" s="305"/>
      <c r="CE10905" s="110"/>
    </row>
    <row r="10906" spans="9:83" s="108" customFormat="1" x14ac:dyDescent="0.25">
      <c r="I10906" s="111"/>
      <c r="J10906" s="111"/>
      <c r="K10906" s="111"/>
      <c r="L10906" s="111"/>
      <c r="M10906" s="111"/>
      <c r="N10906" s="111"/>
      <c r="O10906" s="112"/>
      <c r="AF10906" s="109"/>
      <c r="AG10906" s="109"/>
      <c r="AH10906" s="109"/>
      <c r="AN10906" s="109"/>
      <c r="AO10906" s="109"/>
      <c r="AP10906" s="109"/>
      <c r="BF10906" s="305"/>
      <c r="BG10906" s="305"/>
      <c r="BJ10906" s="344"/>
      <c r="BK10906" s="344"/>
      <c r="BS10906" s="305"/>
      <c r="BT10906" s="305"/>
      <c r="BU10906" s="305"/>
      <c r="BV10906" s="305"/>
      <c r="BW10906" s="305"/>
      <c r="BX10906" s="305"/>
      <c r="BY10906" s="305"/>
      <c r="BZ10906" s="305"/>
      <c r="CA10906" s="305"/>
      <c r="CE10906" s="110"/>
    </row>
    <row r="10907" spans="9:83" s="108" customFormat="1" x14ac:dyDescent="0.25">
      <c r="I10907" s="111"/>
      <c r="J10907" s="111"/>
      <c r="K10907" s="111"/>
      <c r="L10907" s="111"/>
      <c r="M10907" s="111"/>
      <c r="N10907" s="111"/>
      <c r="O10907" s="112"/>
      <c r="AF10907" s="109"/>
      <c r="AG10907" s="109"/>
      <c r="AH10907" s="109"/>
      <c r="AN10907" s="109"/>
      <c r="AO10907" s="109"/>
      <c r="AP10907" s="109"/>
      <c r="BF10907" s="305"/>
      <c r="BG10907" s="305"/>
      <c r="BJ10907" s="344"/>
      <c r="BK10907" s="344"/>
      <c r="BS10907" s="305"/>
      <c r="BT10907" s="305"/>
      <c r="BU10907" s="305"/>
      <c r="BV10907" s="305"/>
      <c r="BW10907" s="305"/>
      <c r="BX10907" s="305"/>
      <c r="BY10907" s="305"/>
      <c r="BZ10907" s="305"/>
      <c r="CA10907" s="305"/>
      <c r="CE10907" s="110"/>
    </row>
    <row r="10908" spans="9:83" s="108" customFormat="1" x14ac:dyDescent="0.25">
      <c r="I10908" s="111"/>
      <c r="J10908" s="111"/>
      <c r="K10908" s="111"/>
      <c r="L10908" s="111"/>
      <c r="M10908" s="111"/>
      <c r="N10908" s="111"/>
      <c r="O10908" s="112"/>
      <c r="AF10908" s="109"/>
      <c r="AG10908" s="109"/>
      <c r="AH10908" s="109"/>
      <c r="AN10908" s="109"/>
      <c r="AO10908" s="109"/>
      <c r="AP10908" s="109"/>
      <c r="BF10908" s="305"/>
      <c r="BG10908" s="305"/>
      <c r="BJ10908" s="344"/>
      <c r="BK10908" s="344"/>
      <c r="BS10908" s="305"/>
      <c r="BT10908" s="305"/>
      <c r="BU10908" s="305"/>
      <c r="BV10908" s="305"/>
      <c r="BW10908" s="305"/>
      <c r="BX10908" s="305"/>
      <c r="BY10908" s="305"/>
      <c r="BZ10908" s="305"/>
      <c r="CA10908" s="305"/>
      <c r="CE10908" s="110"/>
    </row>
    <row r="10909" spans="9:83" s="108" customFormat="1" x14ac:dyDescent="0.25">
      <c r="I10909" s="111"/>
      <c r="J10909" s="111"/>
      <c r="K10909" s="111"/>
      <c r="L10909" s="111"/>
      <c r="M10909" s="111"/>
      <c r="N10909" s="111"/>
      <c r="O10909" s="112"/>
      <c r="AF10909" s="109"/>
      <c r="AG10909" s="109"/>
      <c r="AH10909" s="109"/>
      <c r="AN10909" s="109"/>
      <c r="AO10909" s="109"/>
      <c r="AP10909" s="109"/>
      <c r="BF10909" s="305"/>
      <c r="BG10909" s="305"/>
      <c r="BJ10909" s="344"/>
      <c r="BK10909" s="344"/>
      <c r="BS10909" s="305"/>
      <c r="BT10909" s="305"/>
      <c r="BU10909" s="305"/>
      <c r="BV10909" s="305"/>
      <c r="BW10909" s="305"/>
      <c r="BX10909" s="305"/>
      <c r="BY10909" s="305"/>
      <c r="BZ10909" s="305"/>
      <c r="CA10909" s="305"/>
      <c r="CE10909" s="110"/>
    </row>
    <row r="10910" spans="9:83" s="108" customFormat="1" x14ac:dyDescent="0.25">
      <c r="I10910" s="111"/>
      <c r="J10910" s="111"/>
      <c r="K10910" s="111"/>
      <c r="L10910" s="111"/>
      <c r="M10910" s="111"/>
      <c r="N10910" s="111"/>
      <c r="O10910" s="112"/>
      <c r="AF10910" s="109"/>
      <c r="AG10910" s="109"/>
      <c r="AH10910" s="109"/>
      <c r="AN10910" s="109"/>
      <c r="AO10910" s="109"/>
      <c r="AP10910" s="109"/>
      <c r="BF10910" s="305"/>
      <c r="BG10910" s="305"/>
      <c r="BJ10910" s="344"/>
      <c r="BK10910" s="344"/>
      <c r="BS10910" s="305"/>
      <c r="BT10910" s="305"/>
      <c r="BU10910" s="305"/>
      <c r="BV10910" s="305"/>
      <c r="BW10910" s="305"/>
      <c r="BX10910" s="305"/>
      <c r="BY10910" s="305"/>
      <c r="BZ10910" s="305"/>
      <c r="CA10910" s="305"/>
      <c r="CE10910" s="110"/>
    </row>
    <row r="10911" spans="9:83" s="108" customFormat="1" x14ac:dyDescent="0.25">
      <c r="I10911" s="111"/>
      <c r="J10911" s="111"/>
      <c r="K10911" s="111"/>
      <c r="L10911" s="111"/>
      <c r="M10911" s="111"/>
      <c r="N10911" s="111"/>
      <c r="O10911" s="112"/>
      <c r="AF10911" s="109"/>
      <c r="AG10911" s="109"/>
      <c r="AH10911" s="109"/>
      <c r="AN10911" s="109"/>
      <c r="AO10911" s="109"/>
      <c r="AP10911" s="109"/>
      <c r="BF10911" s="305"/>
      <c r="BG10911" s="305"/>
      <c r="BJ10911" s="344"/>
      <c r="BK10911" s="344"/>
      <c r="BS10911" s="305"/>
      <c r="BT10911" s="305"/>
      <c r="BU10911" s="305"/>
      <c r="BV10911" s="305"/>
      <c r="BW10911" s="305"/>
      <c r="BX10911" s="305"/>
      <c r="BY10911" s="305"/>
      <c r="BZ10911" s="305"/>
      <c r="CA10911" s="305"/>
      <c r="CE10911" s="110"/>
    </row>
    <row r="10912" spans="9:83" s="108" customFormat="1" x14ac:dyDescent="0.25">
      <c r="I10912" s="111"/>
      <c r="J10912" s="111"/>
      <c r="K10912" s="111"/>
      <c r="L10912" s="111"/>
      <c r="M10912" s="111"/>
      <c r="N10912" s="111"/>
      <c r="O10912" s="112"/>
      <c r="AF10912" s="109"/>
      <c r="AG10912" s="109"/>
      <c r="AH10912" s="109"/>
      <c r="AN10912" s="109"/>
      <c r="AO10912" s="109"/>
      <c r="AP10912" s="109"/>
      <c r="BF10912" s="305"/>
      <c r="BG10912" s="305"/>
      <c r="BJ10912" s="344"/>
      <c r="BK10912" s="344"/>
      <c r="BS10912" s="305"/>
      <c r="BT10912" s="305"/>
      <c r="BU10912" s="305"/>
      <c r="BV10912" s="305"/>
      <c r="BW10912" s="305"/>
      <c r="BX10912" s="305"/>
      <c r="BY10912" s="305"/>
      <c r="BZ10912" s="305"/>
      <c r="CA10912" s="305"/>
      <c r="CE10912" s="110"/>
    </row>
    <row r="10913" spans="9:83" s="108" customFormat="1" x14ac:dyDescent="0.25">
      <c r="I10913" s="111"/>
      <c r="J10913" s="111"/>
      <c r="K10913" s="111"/>
      <c r="L10913" s="111"/>
      <c r="M10913" s="111"/>
      <c r="N10913" s="111"/>
      <c r="O10913" s="112"/>
      <c r="AF10913" s="109"/>
      <c r="AG10913" s="109"/>
      <c r="AH10913" s="109"/>
      <c r="AN10913" s="109"/>
      <c r="AO10913" s="109"/>
      <c r="AP10913" s="109"/>
      <c r="BF10913" s="305"/>
      <c r="BG10913" s="305"/>
      <c r="BJ10913" s="344"/>
      <c r="BK10913" s="344"/>
      <c r="BS10913" s="305"/>
      <c r="BT10913" s="305"/>
      <c r="BU10913" s="305"/>
      <c r="BV10913" s="305"/>
      <c r="BW10913" s="305"/>
      <c r="BX10913" s="305"/>
      <c r="BY10913" s="305"/>
      <c r="BZ10913" s="305"/>
      <c r="CA10913" s="305"/>
      <c r="CE10913" s="110"/>
    </row>
    <row r="10914" spans="9:83" s="108" customFormat="1" x14ac:dyDescent="0.25">
      <c r="I10914" s="111"/>
      <c r="J10914" s="111"/>
      <c r="K10914" s="111"/>
      <c r="L10914" s="111"/>
      <c r="M10914" s="111"/>
      <c r="N10914" s="111"/>
      <c r="O10914" s="112"/>
      <c r="AF10914" s="109"/>
      <c r="AG10914" s="109"/>
      <c r="AH10914" s="109"/>
      <c r="AN10914" s="109"/>
      <c r="AO10914" s="109"/>
      <c r="AP10914" s="109"/>
      <c r="BF10914" s="305"/>
      <c r="BG10914" s="305"/>
      <c r="BJ10914" s="344"/>
      <c r="BK10914" s="344"/>
      <c r="BS10914" s="305"/>
      <c r="BT10914" s="305"/>
      <c r="BU10914" s="305"/>
      <c r="BV10914" s="305"/>
      <c r="BW10914" s="305"/>
      <c r="BX10914" s="305"/>
      <c r="BY10914" s="305"/>
      <c r="BZ10914" s="305"/>
      <c r="CA10914" s="305"/>
      <c r="CE10914" s="110"/>
    </row>
    <row r="10915" spans="9:83" s="108" customFormat="1" x14ac:dyDescent="0.25">
      <c r="I10915" s="111"/>
      <c r="J10915" s="111"/>
      <c r="K10915" s="111"/>
      <c r="L10915" s="111"/>
      <c r="M10915" s="111"/>
      <c r="N10915" s="111"/>
      <c r="O10915" s="112"/>
      <c r="AF10915" s="109"/>
      <c r="AG10915" s="109"/>
      <c r="AH10915" s="109"/>
      <c r="AN10915" s="109"/>
      <c r="AO10915" s="109"/>
      <c r="AP10915" s="109"/>
      <c r="BF10915" s="305"/>
      <c r="BG10915" s="305"/>
      <c r="BJ10915" s="344"/>
      <c r="BK10915" s="344"/>
      <c r="BS10915" s="305"/>
      <c r="BT10915" s="305"/>
      <c r="BU10915" s="305"/>
      <c r="BV10915" s="305"/>
      <c r="BW10915" s="305"/>
      <c r="BX10915" s="305"/>
      <c r="BY10915" s="305"/>
      <c r="BZ10915" s="305"/>
      <c r="CA10915" s="305"/>
      <c r="CE10915" s="110"/>
    </row>
    <row r="10916" spans="9:83" s="108" customFormat="1" x14ac:dyDescent="0.25">
      <c r="I10916" s="111"/>
      <c r="J10916" s="111"/>
      <c r="K10916" s="111"/>
      <c r="L10916" s="111"/>
      <c r="M10916" s="111"/>
      <c r="N10916" s="111"/>
      <c r="O10916" s="112"/>
      <c r="AF10916" s="109"/>
      <c r="AG10916" s="109"/>
      <c r="AH10916" s="109"/>
      <c r="AN10916" s="109"/>
      <c r="AO10916" s="109"/>
      <c r="AP10916" s="109"/>
      <c r="BF10916" s="305"/>
      <c r="BG10916" s="305"/>
      <c r="BJ10916" s="344"/>
      <c r="BK10916" s="344"/>
      <c r="BS10916" s="305"/>
      <c r="BT10916" s="305"/>
      <c r="BU10916" s="305"/>
      <c r="BV10916" s="305"/>
      <c r="BW10916" s="305"/>
      <c r="BX10916" s="305"/>
      <c r="BY10916" s="305"/>
      <c r="BZ10916" s="305"/>
      <c r="CA10916" s="305"/>
      <c r="CE10916" s="110"/>
    </row>
    <row r="10917" spans="9:83" s="108" customFormat="1" x14ac:dyDescent="0.25">
      <c r="I10917" s="111"/>
      <c r="J10917" s="111"/>
      <c r="K10917" s="111"/>
      <c r="L10917" s="111"/>
      <c r="M10917" s="111"/>
      <c r="N10917" s="111"/>
      <c r="O10917" s="112"/>
      <c r="AF10917" s="109"/>
      <c r="AG10917" s="109"/>
      <c r="AH10917" s="109"/>
      <c r="AN10917" s="109"/>
      <c r="AO10917" s="109"/>
      <c r="AP10917" s="109"/>
      <c r="BF10917" s="305"/>
      <c r="BG10917" s="305"/>
      <c r="BJ10917" s="344"/>
      <c r="BK10917" s="344"/>
      <c r="BS10917" s="305"/>
      <c r="BT10917" s="305"/>
      <c r="BU10917" s="305"/>
      <c r="BV10917" s="305"/>
      <c r="BW10917" s="305"/>
      <c r="BX10917" s="305"/>
      <c r="BY10917" s="305"/>
      <c r="BZ10917" s="305"/>
      <c r="CA10917" s="305"/>
      <c r="CE10917" s="110"/>
    </row>
    <row r="10918" spans="9:83" s="108" customFormat="1" x14ac:dyDescent="0.25">
      <c r="I10918" s="111"/>
      <c r="J10918" s="111"/>
      <c r="K10918" s="111"/>
      <c r="L10918" s="111"/>
      <c r="M10918" s="111"/>
      <c r="N10918" s="111"/>
      <c r="O10918" s="112"/>
      <c r="AF10918" s="109"/>
      <c r="AG10918" s="109"/>
      <c r="AH10918" s="109"/>
      <c r="AN10918" s="109"/>
      <c r="AO10918" s="109"/>
      <c r="AP10918" s="109"/>
      <c r="BF10918" s="305"/>
      <c r="BG10918" s="305"/>
      <c r="BJ10918" s="344"/>
      <c r="BK10918" s="344"/>
      <c r="BS10918" s="305"/>
      <c r="BT10918" s="305"/>
      <c r="BU10918" s="305"/>
      <c r="BV10918" s="305"/>
      <c r="BW10918" s="305"/>
      <c r="BX10918" s="305"/>
      <c r="BY10918" s="305"/>
      <c r="BZ10918" s="305"/>
      <c r="CA10918" s="305"/>
      <c r="CE10918" s="110"/>
    </row>
    <row r="10919" spans="9:83" s="108" customFormat="1" x14ac:dyDescent="0.25">
      <c r="I10919" s="111"/>
      <c r="J10919" s="111"/>
      <c r="K10919" s="111"/>
      <c r="L10919" s="111"/>
      <c r="M10919" s="111"/>
      <c r="N10919" s="111"/>
      <c r="O10919" s="112"/>
      <c r="AF10919" s="109"/>
      <c r="AG10919" s="109"/>
      <c r="AH10919" s="109"/>
      <c r="AN10919" s="109"/>
      <c r="AO10919" s="109"/>
      <c r="AP10919" s="109"/>
      <c r="BF10919" s="305"/>
      <c r="BG10919" s="305"/>
      <c r="BJ10919" s="344"/>
      <c r="BK10919" s="344"/>
      <c r="BS10919" s="305"/>
      <c r="BT10919" s="305"/>
      <c r="BU10919" s="305"/>
      <c r="BV10919" s="305"/>
      <c r="BW10919" s="305"/>
      <c r="BX10919" s="305"/>
      <c r="BY10919" s="305"/>
      <c r="BZ10919" s="305"/>
      <c r="CA10919" s="305"/>
      <c r="CE10919" s="110"/>
    </row>
    <row r="10920" spans="9:83" s="108" customFormat="1" x14ac:dyDescent="0.25">
      <c r="I10920" s="111"/>
      <c r="J10920" s="111"/>
      <c r="K10920" s="111"/>
      <c r="L10920" s="111"/>
      <c r="M10920" s="111"/>
      <c r="N10920" s="111"/>
      <c r="O10920" s="112"/>
      <c r="AF10920" s="109"/>
      <c r="AG10920" s="109"/>
      <c r="AH10920" s="109"/>
      <c r="AN10920" s="109"/>
      <c r="AO10920" s="109"/>
      <c r="AP10920" s="109"/>
      <c r="BF10920" s="305"/>
      <c r="BG10920" s="305"/>
      <c r="BJ10920" s="344"/>
      <c r="BK10920" s="344"/>
      <c r="BS10920" s="305"/>
      <c r="BT10920" s="305"/>
      <c r="BU10920" s="305"/>
      <c r="BV10920" s="305"/>
      <c r="BW10920" s="305"/>
      <c r="BX10920" s="305"/>
      <c r="BY10920" s="305"/>
      <c r="BZ10920" s="305"/>
      <c r="CA10920" s="305"/>
      <c r="CE10920" s="110"/>
    </row>
    <row r="10921" spans="9:83" s="108" customFormat="1" x14ac:dyDescent="0.25">
      <c r="I10921" s="111"/>
      <c r="J10921" s="111"/>
      <c r="K10921" s="111"/>
      <c r="L10921" s="111"/>
      <c r="M10921" s="111"/>
      <c r="N10921" s="111"/>
      <c r="O10921" s="112"/>
      <c r="AF10921" s="109"/>
      <c r="AG10921" s="109"/>
      <c r="AH10921" s="109"/>
      <c r="AN10921" s="109"/>
      <c r="AO10921" s="109"/>
      <c r="AP10921" s="109"/>
      <c r="BF10921" s="305"/>
      <c r="BG10921" s="305"/>
      <c r="BJ10921" s="344"/>
      <c r="BK10921" s="344"/>
      <c r="BS10921" s="305"/>
      <c r="BT10921" s="305"/>
      <c r="BU10921" s="305"/>
      <c r="BV10921" s="305"/>
      <c r="BW10921" s="305"/>
      <c r="BX10921" s="305"/>
      <c r="BY10921" s="305"/>
      <c r="BZ10921" s="305"/>
      <c r="CA10921" s="305"/>
      <c r="CE10921" s="110"/>
    </row>
    <row r="10922" spans="9:83" s="108" customFormat="1" x14ac:dyDescent="0.25">
      <c r="I10922" s="111"/>
      <c r="J10922" s="111"/>
      <c r="K10922" s="111"/>
      <c r="L10922" s="111"/>
      <c r="M10922" s="111"/>
      <c r="N10922" s="111"/>
      <c r="O10922" s="112"/>
      <c r="AF10922" s="109"/>
      <c r="AG10922" s="109"/>
      <c r="AH10922" s="109"/>
      <c r="AN10922" s="109"/>
      <c r="AO10922" s="109"/>
      <c r="AP10922" s="109"/>
      <c r="BF10922" s="305"/>
      <c r="BG10922" s="305"/>
      <c r="BJ10922" s="344"/>
      <c r="BK10922" s="344"/>
      <c r="BS10922" s="305"/>
      <c r="BT10922" s="305"/>
      <c r="BU10922" s="305"/>
      <c r="BV10922" s="305"/>
      <c r="BW10922" s="305"/>
      <c r="BX10922" s="305"/>
      <c r="BY10922" s="305"/>
      <c r="BZ10922" s="305"/>
      <c r="CA10922" s="305"/>
      <c r="CE10922" s="110"/>
    </row>
    <row r="10923" spans="9:83" s="108" customFormat="1" x14ac:dyDescent="0.25">
      <c r="I10923" s="111"/>
      <c r="J10923" s="111"/>
      <c r="K10923" s="111"/>
      <c r="L10923" s="111"/>
      <c r="M10923" s="111"/>
      <c r="N10923" s="111"/>
      <c r="O10923" s="112"/>
      <c r="AF10923" s="109"/>
      <c r="AG10923" s="109"/>
      <c r="AH10923" s="109"/>
      <c r="AN10923" s="109"/>
      <c r="AO10923" s="109"/>
      <c r="AP10923" s="109"/>
      <c r="BF10923" s="305"/>
      <c r="BG10923" s="305"/>
      <c r="BJ10923" s="344"/>
      <c r="BK10923" s="344"/>
      <c r="BS10923" s="305"/>
      <c r="BT10923" s="305"/>
      <c r="BU10923" s="305"/>
      <c r="BV10923" s="305"/>
      <c r="BW10923" s="305"/>
      <c r="BX10923" s="305"/>
      <c r="BY10923" s="305"/>
      <c r="BZ10923" s="305"/>
      <c r="CA10923" s="305"/>
      <c r="CE10923" s="110"/>
    </row>
    <row r="10924" spans="9:83" s="108" customFormat="1" x14ac:dyDescent="0.25">
      <c r="I10924" s="111"/>
      <c r="J10924" s="111"/>
      <c r="K10924" s="111"/>
      <c r="L10924" s="111"/>
      <c r="M10924" s="111"/>
      <c r="N10924" s="111"/>
      <c r="O10924" s="112"/>
      <c r="AF10924" s="109"/>
      <c r="AG10924" s="109"/>
      <c r="AH10924" s="109"/>
      <c r="AN10924" s="109"/>
      <c r="AO10924" s="109"/>
      <c r="AP10924" s="109"/>
      <c r="BF10924" s="305"/>
      <c r="BG10924" s="305"/>
      <c r="BJ10924" s="344"/>
      <c r="BK10924" s="344"/>
      <c r="BS10924" s="305"/>
      <c r="BT10924" s="305"/>
      <c r="BU10924" s="305"/>
      <c r="BV10924" s="305"/>
      <c r="BW10924" s="305"/>
      <c r="BX10924" s="305"/>
      <c r="BY10924" s="305"/>
      <c r="BZ10924" s="305"/>
      <c r="CA10924" s="305"/>
      <c r="CE10924" s="110"/>
    </row>
    <row r="10925" spans="9:83" s="108" customFormat="1" x14ac:dyDescent="0.25">
      <c r="I10925" s="111"/>
      <c r="J10925" s="111"/>
      <c r="K10925" s="111"/>
      <c r="L10925" s="111"/>
      <c r="M10925" s="111"/>
      <c r="N10925" s="111"/>
      <c r="O10925" s="112"/>
      <c r="AF10925" s="109"/>
      <c r="AG10925" s="109"/>
      <c r="AH10925" s="109"/>
      <c r="AN10925" s="109"/>
      <c r="AO10925" s="109"/>
      <c r="AP10925" s="109"/>
      <c r="BF10925" s="305"/>
      <c r="BG10925" s="305"/>
      <c r="BJ10925" s="344"/>
      <c r="BK10925" s="344"/>
      <c r="BS10925" s="305"/>
      <c r="BT10925" s="305"/>
      <c r="BU10925" s="305"/>
      <c r="BV10925" s="305"/>
      <c r="BW10925" s="305"/>
      <c r="BX10925" s="305"/>
      <c r="BY10925" s="305"/>
      <c r="BZ10925" s="305"/>
      <c r="CA10925" s="305"/>
      <c r="CE10925" s="110"/>
    </row>
    <row r="10926" spans="9:83" s="108" customFormat="1" x14ac:dyDescent="0.25">
      <c r="I10926" s="111"/>
      <c r="J10926" s="111"/>
      <c r="K10926" s="111"/>
      <c r="L10926" s="111"/>
      <c r="M10926" s="111"/>
      <c r="N10926" s="111"/>
      <c r="O10926" s="112"/>
      <c r="AF10926" s="109"/>
      <c r="AG10926" s="109"/>
      <c r="AH10926" s="109"/>
      <c r="AN10926" s="109"/>
      <c r="AO10926" s="109"/>
      <c r="AP10926" s="109"/>
      <c r="BF10926" s="305"/>
      <c r="BG10926" s="305"/>
      <c r="BJ10926" s="344"/>
      <c r="BK10926" s="344"/>
      <c r="BS10926" s="305"/>
      <c r="BT10926" s="305"/>
      <c r="BU10926" s="305"/>
      <c r="BV10926" s="305"/>
      <c r="BW10926" s="305"/>
      <c r="BX10926" s="305"/>
      <c r="BY10926" s="305"/>
      <c r="BZ10926" s="305"/>
      <c r="CA10926" s="305"/>
      <c r="CE10926" s="110"/>
    </row>
    <row r="10927" spans="9:83" s="108" customFormat="1" x14ac:dyDescent="0.25">
      <c r="I10927" s="111"/>
      <c r="J10927" s="111"/>
      <c r="K10927" s="111"/>
      <c r="L10927" s="111"/>
      <c r="M10927" s="111"/>
      <c r="N10927" s="111"/>
      <c r="O10927" s="112"/>
      <c r="AF10927" s="109"/>
      <c r="AG10927" s="109"/>
      <c r="AH10927" s="109"/>
      <c r="AN10927" s="109"/>
      <c r="AO10927" s="109"/>
      <c r="AP10927" s="109"/>
      <c r="BF10927" s="305"/>
      <c r="BG10927" s="305"/>
      <c r="BJ10927" s="344"/>
      <c r="BK10927" s="344"/>
      <c r="BS10927" s="305"/>
      <c r="BT10927" s="305"/>
      <c r="BU10927" s="305"/>
      <c r="BV10927" s="305"/>
      <c r="BW10927" s="305"/>
      <c r="BX10927" s="305"/>
      <c r="BY10927" s="305"/>
      <c r="BZ10927" s="305"/>
      <c r="CA10927" s="305"/>
      <c r="CE10927" s="110"/>
    </row>
    <row r="10928" spans="9:83" s="108" customFormat="1" x14ac:dyDescent="0.25">
      <c r="I10928" s="111"/>
      <c r="J10928" s="111"/>
      <c r="K10928" s="111"/>
      <c r="L10928" s="111"/>
      <c r="M10928" s="111"/>
      <c r="N10928" s="111"/>
      <c r="O10928" s="112"/>
      <c r="AF10928" s="109"/>
      <c r="AG10928" s="109"/>
      <c r="AH10928" s="109"/>
      <c r="AN10928" s="109"/>
      <c r="AO10928" s="109"/>
      <c r="AP10928" s="109"/>
      <c r="BF10928" s="305"/>
      <c r="BG10928" s="305"/>
      <c r="BJ10928" s="344"/>
      <c r="BK10928" s="344"/>
      <c r="BS10928" s="305"/>
      <c r="BT10928" s="305"/>
      <c r="BU10928" s="305"/>
      <c r="BV10928" s="305"/>
      <c r="BW10928" s="305"/>
      <c r="BX10928" s="305"/>
      <c r="BY10928" s="305"/>
      <c r="BZ10928" s="305"/>
      <c r="CA10928" s="305"/>
      <c r="CE10928" s="110"/>
    </row>
    <row r="10929" spans="9:83" s="108" customFormat="1" x14ac:dyDescent="0.25">
      <c r="I10929" s="111"/>
      <c r="J10929" s="111"/>
      <c r="K10929" s="111"/>
      <c r="L10929" s="111"/>
      <c r="M10929" s="111"/>
      <c r="N10929" s="111"/>
      <c r="O10929" s="112"/>
      <c r="AF10929" s="109"/>
      <c r="AG10929" s="109"/>
      <c r="AH10929" s="109"/>
      <c r="AN10929" s="109"/>
      <c r="AO10929" s="109"/>
      <c r="AP10929" s="109"/>
      <c r="BF10929" s="305"/>
      <c r="BG10929" s="305"/>
      <c r="BJ10929" s="344"/>
      <c r="BK10929" s="344"/>
      <c r="BS10929" s="305"/>
      <c r="BT10929" s="305"/>
      <c r="BU10929" s="305"/>
      <c r="BV10929" s="305"/>
      <c r="BW10929" s="305"/>
      <c r="BX10929" s="305"/>
      <c r="BY10929" s="305"/>
      <c r="BZ10929" s="305"/>
      <c r="CA10929" s="305"/>
      <c r="CE10929" s="110"/>
    </row>
    <row r="10930" spans="9:83" s="108" customFormat="1" x14ac:dyDescent="0.25">
      <c r="I10930" s="111"/>
      <c r="J10930" s="111"/>
      <c r="K10930" s="111"/>
      <c r="L10930" s="111"/>
      <c r="M10930" s="111"/>
      <c r="N10930" s="111"/>
      <c r="O10930" s="112"/>
      <c r="AF10930" s="109"/>
      <c r="AG10930" s="109"/>
      <c r="AH10930" s="109"/>
      <c r="AN10930" s="109"/>
      <c r="AO10930" s="109"/>
      <c r="AP10930" s="109"/>
      <c r="BF10930" s="305"/>
      <c r="BG10930" s="305"/>
      <c r="BJ10930" s="344"/>
      <c r="BK10930" s="344"/>
      <c r="BS10930" s="305"/>
      <c r="BT10930" s="305"/>
      <c r="BU10930" s="305"/>
      <c r="BV10930" s="305"/>
      <c r="BW10930" s="305"/>
      <c r="BX10930" s="305"/>
      <c r="BY10930" s="305"/>
      <c r="BZ10930" s="305"/>
      <c r="CA10930" s="305"/>
      <c r="CE10930" s="110"/>
    </row>
    <row r="10931" spans="9:83" s="108" customFormat="1" x14ac:dyDescent="0.25">
      <c r="I10931" s="111"/>
      <c r="J10931" s="111"/>
      <c r="K10931" s="111"/>
      <c r="L10931" s="111"/>
      <c r="M10931" s="111"/>
      <c r="N10931" s="111"/>
      <c r="O10931" s="112"/>
      <c r="AF10931" s="109"/>
      <c r="AG10931" s="109"/>
      <c r="AH10931" s="109"/>
      <c r="AN10931" s="109"/>
      <c r="AO10931" s="109"/>
      <c r="AP10931" s="109"/>
      <c r="BF10931" s="305"/>
      <c r="BG10931" s="305"/>
      <c r="BJ10931" s="344"/>
      <c r="BK10931" s="344"/>
      <c r="BS10931" s="305"/>
      <c r="BT10931" s="305"/>
      <c r="BU10931" s="305"/>
      <c r="BV10931" s="305"/>
      <c r="BW10931" s="305"/>
      <c r="BX10931" s="305"/>
      <c r="BY10931" s="305"/>
      <c r="BZ10931" s="305"/>
      <c r="CA10931" s="305"/>
      <c r="CE10931" s="110"/>
    </row>
    <row r="10932" spans="9:83" s="108" customFormat="1" x14ac:dyDescent="0.25">
      <c r="I10932" s="111"/>
      <c r="J10932" s="111"/>
      <c r="K10932" s="111"/>
      <c r="L10932" s="111"/>
      <c r="M10932" s="111"/>
      <c r="N10932" s="111"/>
      <c r="O10932" s="112"/>
      <c r="AF10932" s="109"/>
      <c r="AG10932" s="109"/>
      <c r="AH10932" s="109"/>
      <c r="AN10932" s="109"/>
      <c r="AO10932" s="109"/>
      <c r="AP10932" s="109"/>
      <c r="BF10932" s="305"/>
      <c r="BG10932" s="305"/>
      <c r="BJ10932" s="344"/>
      <c r="BK10932" s="344"/>
      <c r="BS10932" s="305"/>
      <c r="BT10932" s="305"/>
      <c r="BU10932" s="305"/>
      <c r="BV10932" s="305"/>
      <c r="BW10932" s="305"/>
      <c r="BX10932" s="305"/>
      <c r="BY10932" s="305"/>
      <c r="BZ10932" s="305"/>
      <c r="CA10932" s="305"/>
      <c r="CE10932" s="110"/>
    </row>
    <row r="10933" spans="9:83" s="108" customFormat="1" x14ac:dyDescent="0.25">
      <c r="I10933" s="111"/>
      <c r="J10933" s="111"/>
      <c r="K10933" s="111"/>
      <c r="L10933" s="111"/>
      <c r="M10933" s="111"/>
      <c r="N10933" s="111"/>
      <c r="O10933" s="112"/>
      <c r="AF10933" s="109"/>
      <c r="AG10933" s="109"/>
      <c r="AH10933" s="109"/>
      <c r="AN10933" s="109"/>
      <c r="AO10933" s="109"/>
      <c r="AP10933" s="109"/>
      <c r="BF10933" s="305"/>
      <c r="BG10933" s="305"/>
      <c r="BJ10933" s="344"/>
      <c r="BK10933" s="344"/>
      <c r="BS10933" s="305"/>
      <c r="BT10933" s="305"/>
      <c r="BU10933" s="305"/>
      <c r="BV10933" s="305"/>
      <c r="BW10933" s="305"/>
      <c r="BX10933" s="305"/>
      <c r="BY10933" s="305"/>
      <c r="BZ10933" s="305"/>
      <c r="CA10933" s="305"/>
      <c r="CE10933" s="110"/>
    </row>
    <row r="10934" spans="9:83" s="108" customFormat="1" x14ac:dyDescent="0.25">
      <c r="I10934" s="111"/>
      <c r="J10934" s="111"/>
      <c r="K10934" s="111"/>
      <c r="L10934" s="111"/>
      <c r="M10934" s="111"/>
      <c r="N10934" s="111"/>
      <c r="O10934" s="112"/>
      <c r="AF10934" s="109"/>
      <c r="AG10934" s="109"/>
      <c r="AH10934" s="109"/>
      <c r="AN10934" s="109"/>
      <c r="AO10934" s="109"/>
      <c r="AP10934" s="109"/>
      <c r="BF10934" s="305"/>
      <c r="BG10934" s="305"/>
      <c r="BJ10934" s="344"/>
      <c r="BK10934" s="344"/>
      <c r="BS10934" s="305"/>
      <c r="BT10934" s="305"/>
      <c r="BU10934" s="305"/>
      <c r="BV10934" s="305"/>
      <c r="BW10934" s="305"/>
      <c r="BX10934" s="305"/>
      <c r="BY10934" s="305"/>
      <c r="BZ10934" s="305"/>
      <c r="CA10934" s="305"/>
      <c r="CE10934" s="110"/>
    </row>
    <row r="10935" spans="9:83" s="108" customFormat="1" x14ac:dyDescent="0.25">
      <c r="I10935" s="111"/>
      <c r="J10935" s="111"/>
      <c r="K10935" s="111"/>
      <c r="L10935" s="111"/>
      <c r="M10935" s="111"/>
      <c r="N10935" s="111"/>
      <c r="O10935" s="112"/>
      <c r="AF10935" s="109"/>
      <c r="AG10935" s="109"/>
      <c r="AH10935" s="109"/>
      <c r="AN10935" s="109"/>
      <c r="AO10935" s="109"/>
      <c r="AP10935" s="109"/>
      <c r="BF10935" s="305"/>
      <c r="BG10935" s="305"/>
      <c r="BJ10935" s="344"/>
      <c r="BK10935" s="344"/>
      <c r="BS10935" s="305"/>
      <c r="BT10935" s="305"/>
      <c r="BU10935" s="305"/>
      <c r="BV10935" s="305"/>
      <c r="BW10935" s="305"/>
      <c r="BX10935" s="305"/>
      <c r="BY10935" s="305"/>
      <c r="BZ10935" s="305"/>
      <c r="CA10935" s="305"/>
      <c r="CE10935" s="110"/>
    </row>
    <row r="10936" spans="9:83" s="108" customFormat="1" x14ac:dyDescent="0.25">
      <c r="I10936" s="111"/>
      <c r="J10936" s="111"/>
      <c r="K10936" s="111"/>
      <c r="L10936" s="111"/>
      <c r="M10936" s="111"/>
      <c r="N10936" s="111"/>
      <c r="O10936" s="112"/>
      <c r="AF10936" s="109"/>
      <c r="AG10936" s="109"/>
      <c r="AH10936" s="109"/>
      <c r="AN10936" s="109"/>
      <c r="AO10936" s="109"/>
      <c r="AP10936" s="109"/>
      <c r="BF10936" s="305"/>
      <c r="BG10936" s="305"/>
      <c r="BJ10936" s="344"/>
      <c r="BK10936" s="344"/>
      <c r="BS10936" s="305"/>
      <c r="BT10936" s="305"/>
      <c r="BU10936" s="305"/>
      <c r="BV10936" s="305"/>
      <c r="BW10936" s="305"/>
      <c r="BX10936" s="305"/>
      <c r="BY10936" s="305"/>
      <c r="BZ10936" s="305"/>
      <c r="CA10936" s="305"/>
      <c r="CE10936" s="110"/>
    </row>
    <row r="10937" spans="9:83" s="108" customFormat="1" x14ac:dyDescent="0.25">
      <c r="I10937" s="111"/>
      <c r="J10937" s="111"/>
      <c r="K10937" s="111"/>
      <c r="L10937" s="111"/>
      <c r="M10937" s="111"/>
      <c r="N10937" s="111"/>
      <c r="O10937" s="112"/>
      <c r="AF10937" s="109"/>
      <c r="AG10937" s="109"/>
      <c r="AH10937" s="109"/>
      <c r="AN10937" s="109"/>
      <c r="AO10937" s="109"/>
      <c r="AP10937" s="109"/>
      <c r="BF10937" s="305"/>
      <c r="BG10937" s="305"/>
      <c r="BJ10937" s="344"/>
      <c r="BK10937" s="344"/>
      <c r="BS10937" s="305"/>
      <c r="BT10937" s="305"/>
      <c r="BU10937" s="305"/>
      <c r="BV10937" s="305"/>
      <c r="BW10937" s="305"/>
      <c r="BX10937" s="305"/>
      <c r="BY10937" s="305"/>
      <c r="BZ10937" s="305"/>
      <c r="CA10937" s="305"/>
      <c r="CE10937" s="110"/>
    </row>
    <row r="10938" spans="9:83" s="108" customFormat="1" x14ac:dyDescent="0.25">
      <c r="I10938" s="111"/>
      <c r="J10938" s="111"/>
      <c r="K10938" s="111"/>
      <c r="L10938" s="111"/>
      <c r="M10938" s="111"/>
      <c r="N10938" s="111"/>
      <c r="O10938" s="112"/>
      <c r="AF10938" s="109"/>
      <c r="AG10938" s="109"/>
      <c r="AH10938" s="109"/>
      <c r="AN10938" s="109"/>
      <c r="AO10938" s="109"/>
      <c r="AP10938" s="109"/>
      <c r="BF10938" s="305"/>
      <c r="BG10938" s="305"/>
      <c r="BJ10938" s="344"/>
      <c r="BK10938" s="344"/>
      <c r="BS10938" s="305"/>
      <c r="BT10938" s="305"/>
      <c r="BU10938" s="305"/>
      <c r="BV10938" s="305"/>
      <c r="BW10938" s="305"/>
      <c r="BX10938" s="305"/>
      <c r="BY10938" s="305"/>
      <c r="BZ10938" s="305"/>
      <c r="CA10938" s="305"/>
      <c r="CE10938" s="110"/>
    </row>
    <row r="10939" spans="9:83" s="108" customFormat="1" x14ac:dyDescent="0.25">
      <c r="I10939" s="111"/>
      <c r="J10939" s="111"/>
      <c r="K10939" s="111"/>
      <c r="L10939" s="111"/>
      <c r="M10939" s="111"/>
      <c r="N10939" s="111"/>
      <c r="O10939" s="112"/>
      <c r="AF10939" s="109"/>
      <c r="AG10939" s="109"/>
      <c r="AH10939" s="109"/>
      <c r="AN10939" s="109"/>
      <c r="AO10939" s="109"/>
      <c r="AP10939" s="109"/>
      <c r="BF10939" s="305"/>
      <c r="BG10939" s="305"/>
      <c r="BJ10939" s="344"/>
      <c r="BK10939" s="344"/>
      <c r="BS10939" s="305"/>
      <c r="BT10939" s="305"/>
      <c r="BU10939" s="305"/>
      <c r="BV10939" s="305"/>
      <c r="BW10939" s="305"/>
      <c r="BX10939" s="305"/>
      <c r="BY10939" s="305"/>
      <c r="BZ10939" s="305"/>
      <c r="CA10939" s="305"/>
      <c r="CE10939" s="110"/>
    </row>
    <row r="10940" spans="9:83" s="108" customFormat="1" x14ac:dyDescent="0.25">
      <c r="I10940" s="111"/>
      <c r="J10940" s="111"/>
      <c r="K10940" s="111"/>
      <c r="L10940" s="111"/>
      <c r="M10940" s="111"/>
      <c r="N10940" s="111"/>
      <c r="O10940" s="112"/>
      <c r="AF10940" s="109"/>
      <c r="AG10940" s="109"/>
      <c r="AH10940" s="109"/>
      <c r="AN10940" s="109"/>
      <c r="AO10940" s="109"/>
      <c r="AP10940" s="109"/>
      <c r="BF10940" s="305"/>
      <c r="BG10940" s="305"/>
      <c r="BJ10940" s="344"/>
      <c r="BK10940" s="344"/>
      <c r="BS10940" s="305"/>
      <c r="BT10940" s="305"/>
      <c r="BU10940" s="305"/>
      <c r="BV10940" s="305"/>
      <c r="BW10940" s="305"/>
      <c r="BX10940" s="305"/>
      <c r="BY10940" s="305"/>
      <c r="BZ10940" s="305"/>
      <c r="CA10940" s="305"/>
      <c r="CE10940" s="110"/>
    </row>
    <row r="10941" spans="9:83" s="108" customFormat="1" x14ac:dyDescent="0.25">
      <c r="I10941" s="111"/>
      <c r="J10941" s="111"/>
      <c r="K10941" s="111"/>
      <c r="L10941" s="111"/>
      <c r="M10941" s="111"/>
      <c r="N10941" s="111"/>
      <c r="O10941" s="112"/>
      <c r="AF10941" s="109"/>
      <c r="AG10941" s="109"/>
      <c r="AH10941" s="109"/>
      <c r="AN10941" s="109"/>
      <c r="AO10941" s="109"/>
      <c r="AP10941" s="109"/>
      <c r="BF10941" s="305"/>
      <c r="BG10941" s="305"/>
      <c r="BJ10941" s="344"/>
      <c r="BK10941" s="344"/>
      <c r="BS10941" s="305"/>
      <c r="BT10941" s="305"/>
      <c r="BU10941" s="305"/>
      <c r="BV10941" s="305"/>
      <c r="BW10941" s="305"/>
      <c r="BX10941" s="305"/>
      <c r="BY10941" s="305"/>
      <c r="BZ10941" s="305"/>
      <c r="CA10941" s="305"/>
      <c r="CE10941" s="110"/>
    </row>
    <row r="10942" spans="9:83" s="108" customFormat="1" x14ac:dyDescent="0.25">
      <c r="I10942" s="111"/>
      <c r="J10942" s="111"/>
      <c r="K10942" s="111"/>
      <c r="L10942" s="111"/>
      <c r="M10942" s="111"/>
      <c r="N10942" s="111"/>
      <c r="O10942" s="112"/>
      <c r="AF10942" s="109"/>
      <c r="AG10942" s="109"/>
      <c r="AH10942" s="109"/>
      <c r="AN10942" s="109"/>
      <c r="AO10942" s="109"/>
      <c r="AP10942" s="109"/>
      <c r="BF10942" s="305"/>
      <c r="BG10942" s="305"/>
      <c r="BJ10942" s="344"/>
      <c r="BK10942" s="344"/>
      <c r="BS10942" s="305"/>
      <c r="BT10942" s="305"/>
      <c r="BU10942" s="305"/>
      <c r="BV10942" s="305"/>
      <c r="BW10942" s="305"/>
      <c r="BX10942" s="305"/>
      <c r="BY10942" s="305"/>
      <c r="BZ10942" s="305"/>
      <c r="CA10942" s="305"/>
      <c r="CE10942" s="110"/>
    </row>
    <row r="10943" spans="9:83" s="108" customFormat="1" x14ac:dyDescent="0.25">
      <c r="I10943" s="111"/>
      <c r="J10943" s="111"/>
      <c r="K10943" s="111"/>
      <c r="L10943" s="111"/>
      <c r="M10943" s="111"/>
      <c r="N10943" s="111"/>
      <c r="O10943" s="112"/>
      <c r="AF10943" s="109"/>
      <c r="AG10943" s="109"/>
      <c r="AH10943" s="109"/>
      <c r="AN10943" s="109"/>
      <c r="AO10943" s="109"/>
      <c r="AP10943" s="109"/>
      <c r="BF10943" s="305"/>
      <c r="BG10943" s="305"/>
      <c r="BJ10943" s="344"/>
      <c r="BK10943" s="344"/>
      <c r="BS10943" s="305"/>
      <c r="BT10943" s="305"/>
      <c r="BU10943" s="305"/>
      <c r="BV10943" s="305"/>
      <c r="BW10943" s="305"/>
      <c r="BX10943" s="305"/>
      <c r="BY10943" s="305"/>
      <c r="BZ10943" s="305"/>
      <c r="CA10943" s="305"/>
      <c r="CE10943" s="110"/>
    </row>
    <row r="10944" spans="9:83" s="108" customFormat="1" x14ac:dyDescent="0.25">
      <c r="I10944" s="111"/>
      <c r="J10944" s="111"/>
      <c r="K10944" s="111"/>
      <c r="L10944" s="111"/>
      <c r="M10944" s="111"/>
      <c r="N10944" s="111"/>
      <c r="O10944" s="112"/>
      <c r="AF10944" s="109"/>
      <c r="AG10944" s="109"/>
      <c r="AH10944" s="109"/>
      <c r="AN10944" s="109"/>
      <c r="AO10944" s="109"/>
      <c r="AP10944" s="109"/>
      <c r="BF10944" s="305"/>
      <c r="BG10944" s="305"/>
      <c r="BJ10944" s="344"/>
      <c r="BK10944" s="344"/>
      <c r="BS10944" s="305"/>
      <c r="BT10944" s="305"/>
      <c r="BU10944" s="305"/>
      <c r="BV10944" s="305"/>
      <c r="BW10944" s="305"/>
      <c r="BX10944" s="305"/>
      <c r="BY10944" s="305"/>
      <c r="BZ10944" s="305"/>
      <c r="CA10944" s="305"/>
      <c r="CE10944" s="110"/>
    </row>
    <row r="10945" spans="9:83" s="108" customFormat="1" x14ac:dyDescent="0.25">
      <c r="I10945" s="111"/>
      <c r="J10945" s="111"/>
      <c r="K10945" s="111"/>
      <c r="L10945" s="111"/>
      <c r="M10945" s="111"/>
      <c r="N10945" s="111"/>
      <c r="O10945" s="112"/>
      <c r="AF10945" s="109"/>
      <c r="AG10945" s="109"/>
      <c r="AH10945" s="109"/>
      <c r="AN10945" s="109"/>
      <c r="AO10945" s="109"/>
      <c r="AP10945" s="109"/>
      <c r="BF10945" s="305"/>
      <c r="BG10945" s="305"/>
      <c r="BJ10945" s="344"/>
      <c r="BK10945" s="344"/>
      <c r="BS10945" s="305"/>
      <c r="BT10945" s="305"/>
      <c r="BU10945" s="305"/>
      <c r="BV10945" s="305"/>
      <c r="BW10945" s="305"/>
      <c r="BX10945" s="305"/>
      <c r="BY10945" s="305"/>
      <c r="BZ10945" s="305"/>
      <c r="CA10945" s="305"/>
      <c r="CE10945" s="110"/>
    </row>
    <row r="10946" spans="9:83" s="108" customFormat="1" x14ac:dyDescent="0.25">
      <c r="I10946" s="111"/>
      <c r="J10946" s="111"/>
      <c r="K10946" s="111"/>
      <c r="L10946" s="111"/>
      <c r="M10946" s="111"/>
      <c r="N10946" s="111"/>
      <c r="O10946" s="112"/>
      <c r="AF10946" s="109"/>
      <c r="AG10946" s="109"/>
      <c r="AH10946" s="109"/>
      <c r="AN10946" s="109"/>
      <c r="AO10946" s="109"/>
      <c r="AP10946" s="109"/>
      <c r="BF10946" s="305"/>
      <c r="BG10946" s="305"/>
      <c r="BJ10946" s="344"/>
      <c r="BK10946" s="344"/>
      <c r="BS10946" s="305"/>
      <c r="BT10946" s="305"/>
      <c r="BU10946" s="305"/>
      <c r="BV10946" s="305"/>
      <c r="BW10946" s="305"/>
      <c r="BX10946" s="305"/>
      <c r="BY10946" s="305"/>
      <c r="BZ10946" s="305"/>
      <c r="CA10946" s="305"/>
      <c r="CE10946" s="110"/>
    </row>
    <row r="10947" spans="9:83" s="108" customFormat="1" x14ac:dyDescent="0.25">
      <c r="I10947" s="111"/>
      <c r="J10947" s="111"/>
      <c r="K10947" s="111"/>
      <c r="L10947" s="111"/>
      <c r="M10947" s="111"/>
      <c r="N10947" s="111"/>
      <c r="O10947" s="112"/>
      <c r="AF10947" s="109"/>
      <c r="AG10947" s="109"/>
      <c r="AH10947" s="109"/>
      <c r="AN10947" s="109"/>
      <c r="AO10947" s="109"/>
      <c r="AP10947" s="109"/>
      <c r="BF10947" s="305"/>
      <c r="BG10947" s="305"/>
      <c r="BJ10947" s="344"/>
      <c r="BK10947" s="344"/>
      <c r="BS10947" s="305"/>
      <c r="BT10947" s="305"/>
      <c r="BU10947" s="305"/>
      <c r="BV10947" s="305"/>
      <c r="BW10947" s="305"/>
      <c r="BX10947" s="305"/>
      <c r="BY10947" s="305"/>
      <c r="BZ10947" s="305"/>
      <c r="CA10947" s="305"/>
      <c r="CE10947" s="110"/>
    </row>
    <row r="10948" spans="9:83" s="108" customFormat="1" x14ac:dyDescent="0.25">
      <c r="I10948" s="111"/>
      <c r="J10948" s="111"/>
      <c r="K10948" s="111"/>
      <c r="L10948" s="111"/>
      <c r="M10948" s="111"/>
      <c r="N10948" s="111"/>
      <c r="O10948" s="112"/>
      <c r="AF10948" s="109"/>
      <c r="AG10948" s="109"/>
      <c r="AH10948" s="109"/>
      <c r="AN10948" s="109"/>
      <c r="AO10948" s="109"/>
      <c r="AP10948" s="109"/>
      <c r="BF10948" s="305"/>
      <c r="BG10948" s="305"/>
      <c r="BJ10948" s="344"/>
      <c r="BK10948" s="344"/>
      <c r="BS10948" s="305"/>
      <c r="BT10948" s="305"/>
      <c r="BU10948" s="305"/>
      <c r="BV10948" s="305"/>
      <c r="BW10948" s="305"/>
      <c r="BX10948" s="305"/>
      <c r="BY10948" s="305"/>
      <c r="BZ10948" s="305"/>
      <c r="CA10948" s="305"/>
      <c r="CE10948" s="110"/>
    </row>
    <row r="10949" spans="9:83" s="108" customFormat="1" x14ac:dyDescent="0.25">
      <c r="I10949" s="111"/>
      <c r="J10949" s="111"/>
      <c r="K10949" s="111"/>
      <c r="L10949" s="111"/>
      <c r="M10949" s="111"/>
      <c r="N10949" s="111"/>
      <c r="O10949" s="112"/>
      <c r="AF10949" s="109"/>
      <c r="AG10949" s="109"/>
      <c r="AH10949" s="109"/>
      <c r="AN10949" s="109"/>
      <c r="AO10949" s="109"/>
      <c r="AP10949" s="109"/>
      <c r="BF10949" s="305"/>
      <c r="BG10949" s="305"/>
      <c r="BJ10949" s="344"/>
      <c r="BK10949" s="344"/>
      <c r="BS10949" s="305"/>
      <c r="BT10949" s="305"/>
      <c r="BU10949" s="305"/>
      <c r="BV10949" s="305"/>
      <c r="BW10949" s="305"/>
      <c r="BX10949" s="305"/>
      <c r="BY10949" s="305"/>
      <c r="BZ10949" s="305"/>
      <c r="CA10949" s="305"/>
      <c r="CE10949" s="110"/>
    </row>
    <row r="10950" spans="9:83" s="108" customFormat="1" x14ac:dyDescent="0.25">
      <c r="I10950" s="111"/>
      <c r="J10950" s="111"/>
      <c r="K10950" s="111"/>
      <c r="L10950" s="111"/>
      <c r="M10950" s="111"/>
      <c r="N10950" s="111"/>
      <c r="O10950" s="112"/>
      <c r="AF10950" s="109"/>
      <c r="AG10950" s="109"/>
      <c r="AH10950" s="109"/>
      <c r="AN10950" s="109"/>
      <c r="AO10950" s="109"/>
      <c r="AP10950" s="109"/>
      <c r="BF10950" s="305"/>
      <c r="BG10950" s="305"/>
      <c r="BJ10950" s="344"/>
      <c r="BK10950" s="344"/>
      <c r="BS10950" s="305"/>
      <c r="BT10950" s="305"/>
      <c r="BU10950" s="305"/>
      <c r="BV10950" s="305"/>
      <c r="BW10950" s="305"/>
      <c r="BX10950" s="305"/>
      <c r="BY10950" s="305"/>
      <c r="BZ10950" s="305"/>
      <c r="CA10950" s="305"/>
      <c r="CE10950" s="110"/>
    </row>
    <row r="10951" spans="9:83" s="108" customFormat="1" x14ac:dyDescent="0.25">
      <c r="I10951" s="111"/>
      <c r="J10951" s="111"/>
      <c r="K10951" s="111"/>
      <c r="L10951" s="111"/>
      <c r="M10951" s="111"/>
      <c r="N10951" s="111"/>
      <c r="O10951" s="112"/>
      <c r="AF10951" s="109"/>
      <c r="AG10951" s="109"/>
      <c r="AH10951" s="109"/>
      <c r="AN10951" s="109"/>
      <c r="AO10951" s="109"/>
      <c r="AP10951" s="109"/>
      <c r="BF10951" s="305"/>
      <c r="BG10951" s="305"/>
      <c r="BJ10951" s="344"/>
      <c r="BK10951" s="344"/>
      <c r="BS10951" s="305"/>
      <c r="BT10951" s="305"/>
      <c r="BU10951" s="305"/>
      <c r="BV10951" s="305"/>
      <c r="BW10951" s="305"/>
      <c r="BX10951" s="305"/>
      <c r="BY10951" s="305"/>
      <c r="BZ10951" s="305"/>
      <c r="CA10951" s="305"/>
      <c r="CE10951" s="110"/>
    </row>
    <row r="10952" spans="9:83" s="108" customFormat="1" x14ac:dyDescent="0.25">
      <c r="I10952" s="111"/>
      <c r="J10952" s="111"/>
      <c r="K10952" s="111"/>
      <c r="L10952" s="111"/>
      <c r="M10952" s="111"/>
      <c r="N10952" s="111"/>
      <c r="O10952" s="112"/>
      <c r="AF10952" s="109"/>
      <c r="AG10952" s="109"/>
      <c r="AH10952" s="109"/>
      <c r="AN10952" s="109"/>
      <c r="AO10952" s="109"/>
      <c r="AP10952" s="109"/>
      <c r="BF10952" s="305"/>
      <c r="BG10952" s="305"/>
      <c r="BJ10952" s="344"/>
      <c r="BK10952" s="344"/>
      <c r="BS10952" s="305"/>
      <c r="BT10952" s="305"/>
      <c r="BU10952" s="305"/>
      <c r="BV10952" s="305"/>
      <c r="BW10952" s="305"/>
      <c r="BX10952" s="305"/>
      <c r="BY10952" s="305"/>
      <c r="BZ10952" s="305"/>
      <c r="CA10952" s="305"/>
      <c r="CE10952" s="110"/>
    </row>
    <row r="10953" spans="9:83" s="108" customFormat="1" x14ac:dyDescent="0.25">
      <c r="I10953" s="111"/>
      <c r="J10953" s="111"/>
      <c r="K10953" s="111"/>
      <c r="L10953" s="111"/>
      <c r="M10953" s="111"/>
      <c r="N10953" s="111"/>
      <c r="O10953" s="112"/>
      <c r="AF10953" s="109"/>
      <c r="AG10953" s="109"/>
      <c r="AH10953" s="109"/>
      <c r="AN10953" s="109"/>
      <c r="AO10953" s="109"/>
      <c r="AP10953" s="109"/>
      <c r="BF10953" s="305"/>
      <c r="BG10953" s="305"/>
      <c r="BJ10953" s="344"/>
      <c r="BK10953" s="344"/>
      <c r="BS10953" s="305"/>
      <c r="BT10953" s="305"/>
      <c r="BU10953" s="305"/>
      <c r="BV10953" s="305"/>
      <c r="BW10953" s="305"/>
      <c r="BX10953" s="305"/>
      <c r="BY10953" s="305"/>
      <c r="BZ10953" s="305"/>
      <c r="CA10953" s="305"/>
      <c r="CE10953" s="110"/>
    </row>
    <row r="10954" spans="9:83" s="108" customFormat="1" x14ac:dyDescent="0.25">
      <c r="I10954" s="111"/>
      <c r="J10954" s="111"/>
      <c r="K10954" s="111"/>
      <c r="L10954" s="111"/>
      <c r="M10954" s="111"/>
      <c r="N10954" s="111"/>
      <c r="O10954" s="112"/>
      <c r="AF10954" s="109"/>
      <c r="AG10954" s="109"/>
      <c r="AH10954" s="109"/>
      <c r="AN10954" s="109"/>
      <c r="AO10954" s="109"/>
      <c r="AP10954" s="109"/>
      <c r="BF10954" s="305"/>
      <c r="BG10954" s="305"/>
      <c r="BJ10954" s="344"/>
      <c r="BK10954" s="344"/>
      <c r="BS10954" s="305"/>
      <c r="BT10954" s="305"/>
      <c r="BU10954" s="305"/>
      <c r="BV10954" s="305"/>
      <c r="BW10954" s="305"/>
      <c r="BX10954" s="305"/>
      <c r="BY10954" s="305"/>
      <c r="BZ10954" s="305"/>
      <c r="CA10954" s="305"/>
      <c r="CE10954" s="110"/>
    </row>
    <row r="10955" spans="9:83" s="108" customFormat="1" x14ac:dyDescent="0.25">
      <c r="I10955" s="111"/>
      <c r="J10955" s="111"/>
      <c r="K10955" s="111"/>
      <c r="L10955" s="111"/>
      <c r="M10955" s="111"/>
      <c r="N10955" s="111"/>
      <c r="O10955" s="112"/>
      <c r="AF10955" s="109"/>
      <c r="AG10955" s="109"/>
      <c r="AH10955" s="109"/>
      <c r="AN10955" s="109"/>
      <c r="AO10955" s="109"/>
      <c r="AP10955" s="109"/>
      <c r="BF10955" s="305"/>
      <c r="BG10955" s="305"/>
      <c r="BJ10955" s="344"/>
      <c r="BK10955" s="344"/>
      <c r="BS10955" s="305"/>
      <c r="BT10955" s="305"/>
      <c r="BU10955" s="305"/>
      <c r="BV10955" s="305"/>
      <c r="BW10955" s="305"/>
      <c r="BX10955" s="305"/>
      <c r="BY10955" s="305"/>
      <c r="BZ10955" s="305"/>
      <c r="CA10955" s="305"/>
      <c r="CE10955" s="110"/>
    </row>
    <row r="10956" spans="9:83" s="108" customFormat="1" x14ac:dyDescent="0.25">
      <c r="I10956" s="111"/>
      <c r="J10956" s="111"/>
      <c r="K10956" s="111"/>
      <c r="L10956" s="111"/>
      <c r="M10956" s="111"/>
      <c r="N10956" s="111"/>
      <c r="O10956" s="112"/>
      <c r="AF10956" s="109"/>
      <c r="AG10956" s="109"/>
      <c r="AH10956" s="109"/>
      <c r="AN10956" s="109"/>
      <c r="AO10956" s="109"/>
      <c r="AP10956" s="109"/>
      <c r="BF10956" s="305"/>
      <c r="BG10956" s="305"/>
      <c r="BJ10956" s="344"/>
      <c r="BK10956" s="344"/>
      <c r="BS10956" s="305"/>
      <c r="BT10956" s="305"/>
      <c r="BU10956" s="305"/>
      <c r="BV10956" s="305"/>
      <c r="BW10956" s="305"/>
      <c r="BX10956" s="305"/>
      <c r="BY10956" s="305"/>
      <c r="BZ10956" s="305"/>
      <c r="CA10956" s="305"/>
      <c r="CE10956" s="110"/>
    </row>
    <row r="10957" spans="9:83" s="108" customFormat="1" x14ac:dyDescent="0.25">
      <c r="I10957" s="111"/>
      <c r="J10957" s="111"/>
      <c r="K10957" s="111"/>
      <c r="L10957" s="111"/>
      <c r="M10957" s="111"/>
      <c r="N10957" s="111"/>
      <c r="O10957" s="112"/>
      <c r="AF10957" s="109"/>
      <c r="AG10957" s="109"/>
      <c r="AH10957" s="109"/>
      <c r="AN10957" s="109"/>
      <c r="AO10957" s="109"/>
      <c r="AP10957" s="109"/>
      <c r="BF10957" s="305"/>
      <c r="BG10957" s="305"/>
      <c r="BJ10957" s="344"/>
      <c r="BK10957" s="344"/>
      <c r="BS10957" s="305"/>
      <c r="BT10957" s="305"/>
      <c r="BU10957" s="305"/>
      <c r="BV10957" s="305"/>
      <c r="BW10957" s="305"/>
      <c r="BX10957" s="305"/>
      <c r="BY10957" s="305"/>
      <c r="BZ10957" s="305"/>
      <c r="CA10957" s="305"/>
      <c r="CE10957" s="110"/>
    </row>
    <row r="10958" spans="9:83" s="108" customFormat="1" x14ac:dyDescent="0.25">
      <c r="I10958" s="111"/>
      <c r="J10958" s="111"/>
      <c r="K10958" s="111"/>
      <c r="L10958" s="111"/>
      <c r="M10958" s="111"/>
      <c r="N10958" s="111"/>
      <c r="O10958" s="112"/>
      <c r="AF10958" s="109"/>
      <c r="AG10958" s="109"/>
      <c r="AH10958" s="109"/>
      <c r="AN10958" s="109"/>
      <c r="AO10958" s="109"/>
      <c r="AP10958" s="109"/>
      <c r="BF10958" s="305"/>
      <c r="BG10958" s="305"/>
      <c r="BJ10958" s="344"/>
      <c r="BK10958" s="344"/>
      <c r="BS10958" s="305"/>
      <c r="BT10958" s="305"/>
      <c r="BU10958" s="305"/>
      <c r="BV10958" s="305"/>
      <c r="BW10958" s="305"/>
      <c r="BX10958" s="305"/>
      <c r="BY10958" s="305"/>
      <c r="BZ10958" s="305"/>
      <c r="CA10958" s="305"/>
      <c r="CE10958" s="110"/>
    </row>
    <row r="10959" spans="9:83" s="108" customFormat="1" x14ac:dyDescent="0.25">
      <c r="I10959" s="111"/>
      <c r="J10959" s="111"/>
      <c r="K10959" s="111"/>
      <c r="L10959" s="111"/>
      <c r="M10959" s="111"/>
      <c r="N10959" s="111"/>
      <c r="O10959" s="112"/>
      <c r="AF10959" s="109"/>
      <c r="AG10959" s="109"/>
      <c r="AH10959" s="109"/>
      <c r="AN10959" s="109"/>
      <c r="AO10959" s="109"/>
      <c r="AP10959" s="109"/>
      <c r="BF10959" s="305"/>
      <c r="BG10959" s="305"/>
      <c r="BJ10959" s="344"/>
      <c r="BK10959" s="344"/>
      <c r="BS10959" s="305"/>
      <c r="BT10959" s="305"/>
      <c r="BU10959" s="305"/>
      <c r="BV10959" s="305"/>
      <c r="BW10959" s="305"/>
      <c r="BX10959" s="305"/>
      <c r="BY10959" s="305"/>
      <c r="BZ10959" s="305"/>
      <c r="CA10959" s="305"/>
      <c r="CE10959" s="110"/>
    </row>
    <row r="10960" spans="9:83" s="108" customFormat="1" x14ac:dyDescent="0.25">
      <c r="I10960" s="111"/>
      <c r="J10960" s="111"/>
      <c r="K10960" s="111"/>
      <c r="L10960" s="111"/>
      <c r="M10960" s="111"/>
      <c r="N10960" s="111"/>
      <c r="O10960" s="112"/>
      <c r="AF10960" s="109"/>
      <c r="AG10960" s="109"/>
      <c r="AH10960" s="109"/>
      <c r="AN10960" s="109"/>
      <c r="AO10960" s="109"/>
      <c r="AP10960" s="109"/>
      <c r="BF10960" s="305"/>
      <c r="BG10960" s="305"/>
      <c r="BJ10960" s="344"/>
      <c r="BK10960" s="344"/>
      <c r="BS10960" s="305"/>
      <c r="BT10960" s="305"/>
      <c r="BU10960" s="305"/>
      <c r="BV10960" s="305"/>
      <c r="BW10960" s="305"/>
      <c r="BX10960" s="305"/>
      <c r="BY10960" s="305"/>
      <c r="BZ10960" s="305"/>
      <c r="CA10960" s="305"/>
      <c r="CE10960" s="110"/>
    </row>
    <row r="10961" spans="9:83" s="108" customFormat="1" x14ac:dyDescent="0.25">
      <c r="I10961" s="111"/>
      <c r="J10961" s="111"/>
      <c r="K10961" s="111"/>
      <c r="L10961" s="111"/>
      <c r="M10961" s="111"/>
      <c r="N10961" s="111"/>
      <c r="O10961" s="112"/>
      <c r="AF10961" s="109"/>
      <c r="AG10961" s="109"/>
      <c r="AH10961" s="109"/>
      <c r="AN10961" s="109"/>
      <c r="AO10961" s="109"/>
      <c r="AP10961" s="109"/>
      <c r="BF10961" s="305"/>
      <c r="BG10961" s="305"/>
      <c r="BJ10961" s="344"/>
      <c r="BK10961" s="344"/>
      <c r="BS10961" s="305"/>
      <c r="BT10961" s="305"/>
      <c r="BU10961" s="305"/>
      <c r="BV10961" s="305"/>
      <c r="BW10961" s="305"/>
      <c r="BX10961" s="305"/>
      <c r="BY10961" s="305"/>
      <c r="BZ10961" s="305"/>
      <c r="CA10961" s="305"/>
      <c r="CE10961" s="110"/>
    </row>
    <row r="10962" spans="9:83" s="108" customFormat="1" x14ac:dyDescent="0.25">
      <c r="I10962" s="111"/>
      <c r="J10962" s="111"/>
      <c r="K10962" s="111"/>
      <c r="L10962" s="111"/>
      <c r="M10962" s="111"/>
      <c r="N10962" s="111"/>
      <c r="O10962" s="112"/>
      <c r="AF10962" s="109"/>
      <c r="AG10962" s="109"/>
      <c r="AH10962" s="109"/>
      <c r="AN10962" s="109"/>
      <c r="AO10962" s="109"/>
      <c r="AP10962" s="109"/>
      <c r="BF10962" s="305"/>
      <c r="BG10962" s="305"/>
      <c r="BJ10962" s="344"/>
      <c r="BK10962" s="344"/>
      <c r="BS10962" s="305"/>
      <c r="BT10962" s="305"/>
      <c r="BU10962" s="305"/>
      <c r="BV10962" s="305"/>
      <c r="BW10962" s="305"/>
      <c r="BX10962" s="305"/>
      <c r="BY10962" s="305"/>
      <c r="BZ10962" s="305"/>
      <c r="CA10962" s="305"/>
      <c r="CE10962" s="110"/>
    </row>
    <row r="10963" spans="9:83" s="108" customFormat="1" x14ac:dyDescent="0.25">
      <c r="I10963" s="111"/>
      <c r="J10963" s="111"/>
      <c r="K10963" s="111"/>
      <c r="L10963" s="111"/>
      <c r="M10963" s="111"/>
      <c r="N10963" s="111"/>
      <c r="O10963" s="112"/>
      <c r="AF10963" s="109"/>
      <c r="AG10963" s="109"/>
      <c r="AH10963" s="109"/>
      <c r="AN10963" s="109"/>
      <c r="AO10963" s="109"/>
      <c r="AP10963" s="109"/>
      <c r="BF10963" s="305"/>
      <c r="BG10963" s="305"/>
      <c r="BJ10963" s="344"/>
      <c r="BK10963" s="344"/>
      <c r="BS10963" s="305"/>
      <c r="BT10963" s="305"/>
      <c r="BU10963" s="305"/>
      <c r="BV10963" s="305"/>
      <c r="BW10963" s="305"/>
      <c r="BX10963" s="305"/>
      <c r="BY10963" s="305"/>
      <c r="BZ10963" s="305"/>
      <c r="CA10963" s="305"/>
      <c r="CE10963" s="110"/>
    </row>
    <row r="10964" spans="9:83" s="108" customFormat="1" x14ac:dyDescent="0.25">
      <c r="I10964" s="111"/>
      <c r="J10964" s="111"/>
      <c r="K10964" s="111"/>
      <c r="L10964" s="111"/>
      <c r="M10964" s="111"/>
      <c r="N10964" s="111"/>
      <c r="O10964" s="112"/>
      <c r="AF10964" s="109"/>
      <c r="AG10964" s="109"/>
      <c r="AH10964" s="109"/>
      <c r="AN10964" s="109"/>
      <c r="AO10964" s="109"/>
      <c r="AP10964" s="109"/>
      <c r="BF10964" s="305"/>
      <c r="BG10964" s="305"/>
      <c r="BJ10964" s="344"/>
      <c r="BK10964" s="344"/>
      <c r="BS10964" s="305"/>
      <c r="BT10964" s="305"/>
      <c r="BU10964" s="305"/>
      <c r="BV10964" s="305"/>
      <c r="BW10964" s="305"/>
      <c r="BX10964" s="305"/>
      <c r="BY10964" s="305"/>
      <c r="BZ10964" s="305"/>
      <c r="CA10964" s="305"/>
      <c r="CE10964" s="110"/>
    </row>
    <row r="10965" spans="9:83" s="108" customFormat="1" x14ac:dyDescent="0.25">
      <c r="I10965" s="111"/>
      <c r="J10965" s="111"/>
      <c r="K10965" s="111"/>
      <c r="L10965" s="111"/>
      <c r="M10965" s="111"/>
      <c r="N10965" s="111"/>
      <c r="O10965" s="112"/>
      <c r="AF10965" s="109"/>
      <c r="AG10965" s="109"/>
      <c r="AH10965" s="109"/>
      <c r="AN10965" s="109"/>
      <c r="AO10965" s="109"/>
      <c r="AP10965" s="109"/>
      <c r="BF10965" s="305"/>
      <c r="BG10965" s="305"/>
      <c r="BJ10965" s="344"/>
      <c r="BK10965" s="344"/>
      <c r="BS10965" s="305"/>
      <c r="BT10965" s="305"/>
      <c r="BU10965" s="305"/>
      <c r="BV10965" s="305"/>
      <c r="BW10965" s="305"/>
      <c r="BX10965" s="305"/>
      <c r="BY10965" s="305"/>
      <c r="BZ10965" s="305"/>
      <c r="CA10965" s="305"/>
      <c r="CE10965" s="110"/>
    </row>
    <row r="10966" spans="9:83" s="108" customFormat="1" x14ac:dyDescent="0.25">
      <c r="I10966" s="111"/>
      <c r="J10966" s="111"/>
      <c r="K10966" s="111"/>
      <c r="L10966" s="111"/>
      <c r="M10966" s="111"/>
      <c r="N10966" s="111"/>
      <c r="O10966" s="112"/>
      <c r="AF10966" s="109"/>
      <c r="AG10966" s="109"/>
      <c r="AH10966" s="109"/>
      <c r="AN10966" s="109"/>
      <c r="AO10966" s="109"/>
      <c r="AP10966" s="109"/>
      <c r="BF10966" s="305"/>
      <c r="BG10966" s="305"/>
      <c r="BJ10966" s="344"/>
      <c r="BK10966" s="344"/>
      <c r="BS10966" s="305"/>
      <c r="BT10966" s="305"/>
      <c r="BU10966" s="305"/>
      <c r="BV10966" s="305"/>
      <c r="BW10966" s="305"/>
      <c r="BX10966" s="305"/>
      <c r="BY10966" s="305"/>
      <c r="BZ10966" s="305"/>
      <c r="CA10966" s="305"/>
      <c r="CE10966" s="110"/>
    </row>
    <row r="10967" spans="9:83" s="108" customFormat="1" x14ac:dyDescent="0.25">
      <c r="I10967" s="111"/>
      <c r="J10967" s="111"/>
      <c r="K10967" s="111"/>
      <c r="L10967" s="111"/>
      <c r="M10967" s="111"/>
      <c r="N10967" s="111"/>
      <c r="O10967" s="112"/>
      <c r="AF10967" s="109"/>
      <c r="AG10967" s="109"/>
      <c r="AH10967" s="109"/>
      <c r="AN10967" s="109"/>
      <c r="AO10967" s="109"/>
      <c r="AP10967" s="109"/>
      <c r="BF10967" s="305"/>
      <c r="BG10967" s="305"/>
      <c r="BJ10967" s="344"/>
      <c r="BK10967" s="344"/>
      <c r="BS10967" s="305"/>
      <c r="BT10967" s="305"/>
      <c r="BU10967" s="305"/>
      <c r="BV10967" s="305"/>
      <c r="BW10967" s="305"/>
      <c r="BX10967" s="305"/>
      <c r="BY10967" s="305"/>
      <c r="BZ10967" s="305"/>
      <c r="CA10967" s="305"/>
      <c r="CE10967" s="110"/>
    </row>
    <row r="10968" spans="9:83" s="108" customFormat="1" x14ac:dyDescent="0.25">
      <c r="I10968" s="111"/>
      <c r="J10968" s="111"/>
      <c r="K10968" s="111"/>
      <c r="L10968" s="111"/>
      <c r="M10968" s="111"/>
      <c r="N10968" s="111"/>
      <c r="O10968" s="112"/>
      <c r="AF10968" s="109"/>
      <c r="AG10968" s="109"/>
      <c r="AH10968" s="109"/>
      <c r="AN10968" s="109"/>
      <c r="AO10968" s="109"/>
      <c r="AP10968" s="109"/>
      <c r="BF10968" s="305"/>
      <c r="BG10968" s="305"/>
      <c r="BJ10968" s="344"/>
      <c r="BK10968" s="344"/>
      <c r="BS10968" s="305"/>
      <c r="BT10968" s="305"/>
      <c r="BU10968" s="305"/>
      <c r="BV10968" s="305"/>
      <c r="BW10968" s="305"/>
      <c r="BX10968" s="305"/>
      <c r="BY10968" s="305"/>
      <c r="BZ10968" s="305"/>
      <c r="CA10968" s="305"/>
      <c r="CE10968" s="110"/>
    </row>
    <row r="10969" spans="9:83" s="108" customFormat="1" x14ac:dyDescent="0.25">
      <c r="I10969" s="111"/>
      <c r="J10969" s="111"/>
      <c r="K10969" s="111"/>
      <c r="L10969" s="111"/>
      <c r="M10969" s="111"/>
      <c r="N10969" s="111"/>
      <c r="O10969" s="112"/>
      <c r="AF10969" s="109"/>
      <c r="AG10969" s="109"/>
      <c r="AH10969" s="109"/>
      <c r="AN10969" s="109"/>
      <c r="AO10969" s="109"/>
      <c r="AP10969" s="109"/>
      <c r="BF10969" s="305"/>
      <c r="BG10969" s="305"/>
      <c r="BJ10969" s="344"/>
      <c r="BK10969" s="344"/>
      <c r="BS10969" s="305"/>
      <c r="BT10969" s="305"/>
      <c r="BU10969" s="305"/>
      <c r="BV10969" s="305"/>
      <c r="BW10969" s="305"/>
      <c r="BX10969" s="305"/>
      <c r="BY10969" s="305"/>
      <c r="BZ10969" s="305"/>
      <c r="CA10969" s="305"/>
      <c r="CE10969" s="110"/>
    </row>
    <row r="10970" spans="9:83" s="108" customFormat="1" x14ac:dyDescent="0.25">
      <c r="I10970" s="111"/>
      <c r="J10970" s="111"/>
      <c r="K10970" s="111"/>
      <c r="L10970" s="111"/>
      <c r="M10970" s="111"/>
      <c r="N10970" s="111"/>
      <c r="O10970" s="112"/>
      <c r="AF10970" s="109"/>
      <c r="AG10970" s="109"/>
      <c r="AH10970" s="109"/>
      <c r="AN10970" s="109"/>
      <c r="AO10970" s="109"/>
      <c r="AP10970" s="109"/>
      <c r="BF10970" s="305"/>
      <c r="BG10970" s="305"/>
      <c r="BJ10970" s="344"/>
      <c r="BK10970" s="344"/>
      <c r="BS10970" s="305"/>
      <c r="BT10970" s="305"/>
      <c r="BU10970" s="305"/>
      <c r="BV10970" s="305"/>
      <c r="BW10970" s="305"/>
      <c r="BX10970" s="305"/>
      <c r="BY10970" s="305"/>
      <c r="BZ10970" s="305"/>
      <c r="CA10970" s="305"/>
      <c r="CE10970" s="110"/>
    </row>
    <row r="10971" spans="9:83" s="108" customFormat="1" x14ac:dyDescent="0.25">
      <c r="I10971" s="111"/>
      <c r="J10971" s="111"/>
      <c r="K10971" s="111"/>
      <c r="L10971" s="111"/>
      <c r="M10971" s="111"/>
      <c r="N10971" s="111"/>
      <c r="O10971" s="112"/>
      <c r="AF10971" s="109"/>
      <c r="AG10971" s="109"/>
      <c r="AH10971" s="109"/>
      <c r="AN10971" s="109"/>
      <c r="AO10971" s="109"/>
      <c r="AP10971" s="109"/>
      <c r="BF10971" s="305"/>
      <c r="BG10971" s="305"/>
      <c r="BJ10971" s="344"/>
      <c r="BK10971" s="344"/>
      <c r="BS10971" s="305"/>
      <c r="BT10971" s="305"/>
      <c r="BU10971" s="305"/>
      <c r="BV10971" s="305"/>
      <c r="BW10971" s="305"/>
      <c r="BX10971" s="305"/>
      <c r="BY10971" s="305"/>
      <c r="BZ10971" s="305"/>
      <c r="CA10971" s="305"/>
      <c r="CE10971" s="110"/>
    </row>
    <row r="10972" spans="9:83" s="108" customFormat="1" x14ac:dyDescent="0.25">
      <c r="I10972" s="111"/>
      <c r="J10972" s="111"/>
      <c r="K10972" s="111"/>
      <c r="L10972" s="111"/>
      <c r="M10972" s="111"/>
      <c r="N10972" s="111"/>
      <c r="O10972" s="112"/>
      <c r="AF10972" s="109"/>
      <c r="AG10972" s="109"/>
      <c r="AH10972" s="109"/>
      <c r="AN10972" s="109"/>
      <c r="AO10972" s="109"/>
      <c r="AP10972" s="109"/>
      <c r="BF10972" s="305"/>
      <c r="BG10972" s="305"/>
      <c r="BJ10972" s="344"/>
      <c r="BK10972" s="344"/>
      <c r="BS10972" s="305"/>
      <c r="BT10972" s="305"/>
      <c r="BU10972" s="305"/>
      <c r="BV10972" s="305"/>
      <c r="BW10972" s="305"/>
      <c r="BX10972" s="305"/>
      <c r="BY10972" s="305"/>
      <c r="BZ10972" s="305"/>
      <c r="CA10972" s="305"/>
      <c r="CE10972" s="110"/>
    </row>
    <row r="10973" spans="9:83" s="108" customFormat="1" x14ac:dyDescent="0.25">
      <c r="I10973" s="111"/>
      <c r="J10973" s="111"/>
      <c r="K10973" s="111"/>
      <c r="L10973" s="111"/>
      <c r="M10973" s="111"/>
      <c r="N10973" s="111"/>
      <c r="O10973" s="112"/>
      <c r="AF10973" s="109"/>
      <c r="AG10973" s="109"/>
      <c r="AH10973" s="109"/>
      <c r="AN10973" s="109"/>
      <c r="AO10973" s="109"/>
      <c r="AP10973" s="109"/>
      <c r="BF10973" s="305"/>
      <c r="BG10973" s="305"/>
      <c r="BJ10973" s="344"/>
      <c r="BK10973" s="344"/>
      <c r="BS10973" s="305"/>
      <c r="BT10973" s="305"/>
      <c r="BU10973" s="305"/>
      <c r="BV10973" s="305"/>
      <c r="BW10973" s="305"/>
      <c r="BX10973" s="305"/>
      <c r="BY10973" s="305"/>
      <c r="BZ10973" s="305"/>
      <c r="CA10973" s="305"/>
      <c r="CE10973" s="110"/>
    </row>
    <row r="10974" spans="9:83" s="108" customFormat="1" x14ac:dyDescent="0.25">
      <c r="I10974" s="111"/>
      <c r="J10974" s="111"/>
      <c r="K10974" s="111"/>
      <c r="L10974" s="111"/>
      <c r="M10974" s="111"/>
      <c r="N10974" s="111"/>
      <c r="O10974" s="112"/>
      <c r="AF10974" s="109"/>
      <c r="AG10974" s="109"/>
      <c r="AH10974" s="109"/>
      <c r="AN10974" s="109"/>
      <c r="AO10974" s="109"/>
      <c r="AP10974" s="109"/>
      <c r="BF10974" s="305"/>
      <c r="BG10974" s="305"/>
      <c r="BJ10974" s="344"/>
      <c r="BK10974" s="344"/>
      <c r="BS10974" s="305"/>
      <c r="BT10974" s="305"/>
      <c r="BU10974" s="305"/>
      <c r="BV10974" s="305"/>
      <c r="BW10974" s="305"/>
      <c r="BX10974" s="305"/>
      <c r="BY10974" s="305"/>
      <c r="BZ10974" s="305"/>
      <c r="CA10974" s="305"/>
      <c r="CE10974" s="110"/>
    </row>
    <row r="10975" spans="9:83" s="108" customFormat="1" x14ac:dyDescent="0.25">
      <c r="I10975" s="111"/>
      <c r="J10975" s="111"/>
      <c r="K10975" s="111"/>
      <c r="L10975" s="111"/>
      <c r="M10975" s="111"/>
      <c r="N10975" s="111"/>
      <c r="O10975" s="112"/>
      <c r="AF10975" s="109"/>
      <c r="AG10975" s="109"/>
      <c r="AH10975" s="109"/>
      <c r="AN10975" s="109"/>
      <c r="AO10975" s="109"/>
      <c r="AP10975" s="109"/>
      <c r="BF10975" s="305"/>
      <c r="BG10975" s="305"/>
      <c r="BJ10975" s="344"/>
      <c r="BK10975" s="344"/>
      <c r="BS10975" s="305"/>
      <c r="BT10975" s="305"/>
      <c r="BU10975" s="305"/>
      <c r="BV10975" s="305"/>
      <c r="BW10975" s="305"/>
      <c r="BX10975" s="305"/>
      <c r="BY10975" s="305"/>
      <c r="BZ10975" s="305"/>
      <c r="CA10975" s="305"/>
      <c r="CE10975" s="110"/>
    </row>
    <row r="10976" spans="9:83" s="108" customFormat="1" x14ac:dyDescent="0.25">
      <c r="I10976" s="111"/>
      <c r="J10976" s="111"/>
      <c r="K10976" s="111"/>
      <c r="L10976" s="111"/>
      <c r="M10976" s="111"/>
      <c r="N10976" s="111"/>
      <c r="O10976" s="112"/>
      <c r="AF10976" s="109"/>
      <c r="AG10976" s="109"/>
      <c r="AH10976" s="109"/>
      <c r="AN10976" s="109"/>
      <c r="AO10976" s="109"/>
      <c r="AP10976" s="109"/>
      <c r="BF10976" s="305"/>
      <c r="BG10976" s="305"/>
      <c r="BJ10976" s="344"/>
      <c r="BK10976" s="344"/>
      <c r="BS10976" s="305"/>
      <c r="BT10976" s="305"/>
      <c r="BU10976" s="305"/>
      <c r="BV10976" s="305"/>
      <c r="BW10976" s="305"/>
      <c r="BX10976" s="305"/>
      <c r="BY10976" s="305"/>
      <c r="BZ10976" s="305"/>
      <c r="CA10976" s="305"/>
      <c r="CE10976" s="110"/>
    </row>
    <row r="10977" spans="9:83" s="108" customFormat="1" x14ac:dyDescent="0.25">
      <c r="I10977" s="111"/>
      <c r="J10977" s="111"/>
      <c r="K10977" s="111"/>
      <c r="L10977" s="111"/>
      <c r="M10977" s="111"/>
      <c r="N10977" s="111"/>
      <c r="O10977" s="112"/>
      <c r="AF10977" s="109"/>
      <c r="AG10977" s="109"/>
      <c r="AH10977" s="109"/>
      <c r="AN10977" s="109"/>
      <c r="AO10977" s="109"/>
      <c r="AP10977" s="109"/>
      <c r="BF10977" s="305"/>
      <c r="BG10977" s="305"/>
      <c r="BJ10977" s="344"/>
      <c r="BK10977" s="344"/>
      <c r="BS10977" s="305"/>
      <c r="BT10977" s="305"/>
      <c r="BU10977" s="305"/>
      <c r="BV10977" s="305"/>
      <c r="BW10977" s="305"/>
      <c r="BX10977" s="305"/>
      <c r="BY10977" s="305"/>
      <c r="BZ10977" s="305"/>
      <c r="CA10977" s="305"/>
      <c r="CE10977" s="110"/>
    </row>
    <row r="10978" spans="9:83" s="108" customFormat="1" x14ac:dyDescent="0.25">
      <c r="I10978" s="111"/>
      <c r="J10978" s="111"/>
      <c r="K10978" s="111"/>
      <c r="L10978" s="111"/>
      <c r="M10978" s="111"/>
      <c r="N10978" s="111"/>
      <c r="O10978" s="112"/>
      <c r="AF10978" s="109"/>
      <c r="AG10978" s="109"/>
      <c r="AH10978" s="109"/>
      <c r="AN10978" s="109"/>
      <c r="AO10978" s="109"/>
      <c r="AP10978" s="109"/>
      <c r="BF10978" s="305"/>
      <c r="BG10978" s="305"/>
      <c r="BJ10978" s="344"/>
      <c r="BK10978" s="344"/>
      <c r="BS10978" s="305"/>
      <c r="BT10978" s="305"/>
      <c r="BU10978" s="305"/>
      <c r="BV10978" s="305"/>
      <c r="BW10978" s="305"/>
      <c r="BX10978" s="305"/>
      <c r="BY10978" s="305"/>
      <c r="BZ10978" s="305"/>
      <c r="CA10978" s="305"/>
      <c r="CE10978" s="110"/>
    </row>
    <row r="10979" spans="9:83" s="108" customFormat="1" x14ac:dyDescent="0.25">
      <c r="I10979" s="111"/>
      <c r="J10979" s="111"/>
      <c r="K10979" s="111"/>
      <c r="L10979" s="111"/>
      <c r="M10979" s="111"/>
      <c r="N10979" s="111"/>
      <c r="O10979" s="112"/>
      <c r="AF10979" s="109"/>
      <c r="AG10979" s="109"/>
      <c r="AH10979" s="109"/>
      <c r="AN10979" s="109"/>
      <c r="AO10979" s="109"/>
      <c r="AP10979" s="109"/>
      <c r="BF10979" s="305"/>
      <c r="BG10979" s="305"/>
      <c r="BJ10979" s="344"/>
      <c r="BK10979" s="344"/>
      <c r="BS10979" s="305"/>
      <c r="BT10979" s="305"/>
      <c r="BU10979" s="305"/>
      <c r="BV10979" s="305"/>
      <c r="BW10979" s="305"/>
      <c r="BX10979" s="305"/>
      <c r="BY10979" s="305"/>
      <c r="BZ10979" s="305"/>
      <c r="CA10979" s="305"/>
      <c r="CE10979" s="110"/>
    </row>
    <row r="10980" spans="9:83" s="108" customFormat="1" x14ac:dyDescent="0.25">
      <c r="I10980" s="111"/>
      <c r="J10980" s="111"/>
      <c r="K10980" s="111"/>
      <c r="L10980" s="111"/>
      <c r="M10980" s="111"/>
      <c r="N10980" s="111"/>
      <c r="O10980" s="112"/>
      <c r="AF10980" s="109"/>
      <c r="AG10980" s="109"/>
      <c r="AH10980" s="109"/>
      <c r="AN10980" s="109"/>
      <c r="AO10980" s="109"/>
      <c r="AP10980" s="109"/>
      <c r="BF10980" s="305"/>
      <c r="BG10980" s="305"/>
      <c r="BJ10980" s="344"/>
      <c r="BK10980" s="344"/>
      <c r="BS10980" s="305"/>
      <c r="BT10980" s="305"/>
      <c r="BU10980" s="305"/>
      <c r="BV10980" s="305"/>
      <c r="BW10980" s="305"/>
      <c r="BX10980" s="305"/>
      <c r="BY10980" s="305"/>
      <c r="BZ10980" s="305"/>
      <c r="CA10980" s="305"/>
      <c r="CE10980" s="110"/>
    </row>
    <row r="10981" spans="9:83" s="108" customFormat="1" x14ac:dyDescent="0.25">
      <c r="I10981" s="111"/>
      <c r="J10981" s="111"/>
      <c r="K10981" s="111"/>
      <c r="L10981" s="111"/>
      <c r="M10981" s="111"/>
      <c r="N10981" s="111"/>
      <c r="O10981" s="112"/>
      <c r="AF10981" s="109"/>
      <c r="AG10981" s="109"/>
      <c r="AH10981" s="109"/>
      <c r="AN10981" s="109"/>
      <c r="AO10981" s="109"/>
      <c r="AP10981" s="109"/>
      <c r="BF10981" s="305"/>
      <c r="BG10981" s="305"/>
      <c r="BJ10981" s="344"/>
      <c r="BK10981" s="344"/>
      <c r="BS10981" s="305"/>
      <c r="BT10981" s="305"/>
      <c r="BU10981" s="305"/>
      <c r="BV10981" s="305"/>
      <c r="BW10981" s="305"/>
      <c r="BX10981" s="305"/>
      <c r="BY10981" s="305"/>
      <c r="BZ10981" s="305"/>
      <c r="CA10981" s="305"/>
      <c r="CE10981" s="110"/>
    </row>
    <row r="10982" spans="9:83" s="108" customFormat="1" x14ac:dyDescent="0.25">
      <c r="I10982" s="111"/>
      <c r="J10982" s="111"/>
      <c r="K10982" s="111"/>
      <c r="L10982" s="111"/>
      <c r="M10982" s="111"/>
      <c r="N10982" s="111"/>
      <c r="O10982" s="112"/>
      <c r="AF10982" s="109"/>
      <c r="AG10982" s="109"/>
      <c r="AH10982" s="109"/>
      <c r="AN10982" s="109"/>
      <c r="AO10982" s="109"/>
      <c r="AP10982" s="109"/>
      <c r="BF10982" s="305"/>
      <c r="BG10982" s="305"/>
      <c r="BJ10982" s="344"/>
      <c r="BK10982" s="344"/>
      <c r="BS10982" s="305"/>
      <c r="BT10982" s="305"/>
      <c r="BU10982" s="305"/>
      <c r="BV10982" s="305"/>
      <c r="BW10982" s="305"/>
      <c r="BX10982" s="305"/>
      <c r="BY10982" s="305"/>
      <c r="BZ10982" s="305"/>
      <c r="CA10982" s="305"/>
      <c r="CE10982" s="110"/>
    </row>
    <row r="10983" spans="9:83" s="108" customFormat="1" x14ac:dyDescent="0.25">
      <c r="I10983" s="111"/>
      <c r="J10983" s="111"/>
      <c r="K10983" s="111"/>
      <c r="L10983" s="111"/>
      <c r="M10983" s="111"/>
      <c r="N10983" s="111"/>
      <c r="O10983" s="112"/>
      <c r="AF10983" s="109"/>
      <c r="AG10983" s="109"/>
      <c r="AH10983" s="109"/>
      <c r="AN10983" s="109"/>
      <c r="AO10983" s="109"/>
      <c r="AP10983" s="109"/>
      <c r="BF10983" s="305"/>
      <c r="BG10983" s="305"/>
      <c r="BJ10983" s="344"/>
      <c r="BK10983" s="344"/>
      <c r="BS10983" s="305"/>
      <c r="BT10983" s="305"/>
      <c r="BU10983" s="305"/>
      <c r="BV10983" s="305"/>
      <c r="BW10983" s="305"/>
      <c r="BX10983" s="305"/>
      <c r="BY10983" s="305"/>
      <c r="BZ10983" s="305"/>
      <c r="CA10983" s="305"/>
      <c r="CE10983" s="110"/>
    </row>
    <row r="10984" spans="9:83" s="108" customFormat="1" x14ac:dyDescent="0.25">
      <c r="I10984" s="111"/>
      <c r="J10984" s="111"/>
      <c r="K10984" s="111"/>
      <c r="L10984" s="111"/>
      <c r="M10984" s="111"/>
      <c r="N10984" s="111"/>
      <c r="O10984" s="112"/>
      <c r="AF10984" s="109"/>
      <c r="AG10984" s="109"/>
      <c r="AH10984" s="109"/>
      <c r="AN10984" s="109"/>
      <c r="AO10984" s="109"/>
      <c r="AP10984" s="109"/>
      <c r="BF10984" s="305"/>
      <c r="BG10984" s="305"/>
      <c r="BJ10984" s="344"/>
      <c r="BK10984" s="344"/>
      <c r="BS10984" s="305"/>
      <c r="BT10984" s="305"/>
      <c r="BU10984" s="305"/>
      <c r="BV10984" s="305"/>
      <c r="BW10984" s="305"/>
      <c r="BX10984" s="305"/>
      <c r="BY10984" s="305"/>
      <c r="BZ10984" s="305"/>
      <c r="CA10984" s="305"/>
      <c r="CE10984" s="110"/>
    </row>
    <row r="10985" spans="9:83" s="108" customFormat="1" x14ac:dyDescent="0.25">
      <c r="I10985" s="111"/>
      <c r="J10985" s="111"/>
      <c r="K10985" s="111"/>
      <c r="L10985" s="111"/>
      <c r="M10985" s="111"/>
      <c r="N10985" s="111"/>
      <c r="O10985" s="112"/>
      <c r="AF10985" s="109"/>
      <c r="AG10985" s="109"/>
      <c r="AH10985" s="109"/>
      <c r="AN10985" s="109"/>
      <c r="AO10985" s="109"/>
      <c r="AP10985" s="109"/>
      <c r="BF10985" s="305"/>
      <c r="BG10985" s="305"/>
      <c r="BJ10985" s="344"/>
      <c r="BK10985" s="344"/>
      <c r="BS10985" s="305"/>
      <c r="BT10985" s="305"/>
      <c r="BU10985" s="305"/>
      <c r="BV10985" s="305"/>
      <c r="BW10985" s="305"/>
      <c r="BX10985" s="305"/>
      <c r="BY10985" s="305"/>
      <c r="BZ10985" s="305"/>
      <c r="CA10985" s="305"/>
      <c r="CE10985" s="110"/>
    </row>
    <row r="10986" spans="9:83" s="108" customFormat="1" x14ac:dyDescent="0.25">
      <c r="I10986" s="111"/>
      <c r="J10986" s="111"/>
      <c r="K10986" s="111"/>
      <c r="L10986" s="111"/>
      <c r="M10986" s="111"/>
      <c r="N10986" s="111"/>
      <c r="O10986" s="112"/>
      <c r="AF10986" s="109"/>
      <c r="AG10986" s="109"/>
      <c r="AH10986" s="109"/>
      <c r="AN10986" s="109"/>
      <c r="AO10986" s="109"/>
      <c r="AP10986" s="109"/>
      <c r="BF10986" s="305"/>
      <c r="BG10986" s="305"/>
      <c r="BJ10986" s="344"/>
      <c r="BK10986" s="344"/>
      <c r="BS10986" s="305"/>
      <c r="BT10986" s="305"/>
      <c r="BU10986" s="305"/>
      <c r="BV10986" s="305"/>
      <c r="BW10986" s="305"/>
      <c r="BX10986" s="305"/>
      <c r="BY10986" s="305"/>
      <c r="BZ10986" s="305"/>
      <c r="CA10986" s="305"/>
      <c r="CE10986" s="110"/>
    </row>
    <row r="10987" spans="9:83" s="108" customFormat="1" x14ac:dyDescent="0.25">
      <c r="I10987" s="111"/>
      <c r="J10987" s="111"/>
      <c r="K10987" s="111"/>
      <c r="L10987" s="111"/>
      <c r="M10987" s="111"/>
      <c r="N10987" s="111"/>
      <c r="O10987" s="112"/>
      <c r="AF10987" s="109"/>
      <c r="AG10987" s="109"/>
      <c r="AH10987" s="109"/>
      <c r="AN10987" s="109"/>
      <c r="AO10987" s="109"/>
      <c r="AP10987" s="109"/>
      <c r="BF10987" s="305"/>
      <c r="BG10987" s="305"/>
      <c r="BJ10987" s="344"/>
      <c r="BK10987" s="344"/>
      <c r="BS10987" s="305"/>
      <c r="BT10987" s="305"/>
      <c r="BU10987" s="305"/>
      <c r="BV10987" s="305"/>
      <c r="BW10987" s="305"/>
      <c r="BX10987" s="305"/>
      <c r="BY10987" s="305"/>
      <c r="BZ10987" s="305"/>
      <c r="CA10987" s="305"/>
      <c r="CE10987" s="110"/>
    </row>
    <row r="10988" spans="9:83" s="108" customFormat="1" x14ac:dyDescent="0.25">
      <c r="I10988" s="111"/>
      <c r="J10988" s="111"/>
      <c r="K10988" s="111"/>
      <c r="L10988" s="111"/>
      <c r="M10988" s="111"/>
      <c r="N10988" s="111"/>
      <c r="O10988" s="112"/>
      <c r="AF10988" s="109"/>
      <c r="AG10988" s="109"/>
      <c r="AH10988" s="109"/>
      <c r="AN10988" s="109"/>
      <c r="AO10988" s="109"/>
      <c r="AP10988" s="109"/>
      <c r="BF10988" s="305"/>
      <c r="BG10988" s="305"/>
      <c r="BJ10988" s="344"/>
      <c r="BK10988" s="344"/>
      <c r="BS10988" s="305"/>
      <c r="BT10988" s="305"/>
      <c r="BU10988" s="305"/>
      <c r="BV10988" s="305"/>
      <c r="BW10988" s="305"/>
      <c r="BX10988" s="305"/>
      <c r="BY10988" s="305"/>
      <c r="BZ10988" s="305"/>
      <c r="CA10988" s="305"/>
      <c r="CE10988" s="110"/>
    </row>
    <row r="10989" spans="9:83" s="108" customFormat="1" x14ac:dyDescent="0.25">
      <c r="I10989" s="111"/>
      <c r="J10989" s="111"/>
      <c r="K10989" s="111"/>
      <c r="L10989" s="111"/>
      <c r="M10989" s="111"/>
      <c r="N10989" s="111"/>
      <c r="O10989" s="112"/>
      <c r="AF10989" s="109"/>
      <c r="AG10989" s="109"/>
      <c r="AH10989" s="109"/>
      <c r="AN10989" s="109"/>
      <c r="AO10989" s="109"/>
      <c r="AP10989" s="109"/>
      <c r="BF10989" s="305"/>
      <c r="BG10989" s="305"/>
      <c r="BJ10989" s="344"/>
      <c r="BK10989" s="344"/>
      <c r="BS10989" s="305"/>
      <c r="BT10989" s="305"/>
      <c r="BU10989" s="305"/>
      <c r="BV10989" s="305"/>
      <c r="BW10989" s="305"/>
      <c r="BX10989" s="305"/>
      <c r="BY10989" s="305"/>
      <c r="BZ10989" s="305"/>
      <c r="CA10989" s="305"/>
      <c r="CE10989" s="110"/>
    </row>
    <row r="10990" spans="9:83" s="108" customFormat="1" x14ac:dyDescent="0.25">
      <c r="I10990" s="111"/>
      <c r="J10990" s="111"/>
      <c r="K10990" s="111"/>
      <c r="L10990" s="111"/>
      <c r="M10990" s="111"/>
      <c r="N10990" s="111"/>
      <c r="O10990" s="112"/>
      <c r="AF10990" s="109"/>
      <c r="AG10990" s="109"/>
      <c r="AH10990" s="109"/>
      <c r="AN10990" s="109"/>
      <c r="AO10990" s="109"/>
      <c r="AP10990" s="109"/>
      <c r="BF10990" s="305"/>
      <c r="BG10990" s="305"/>
      <c r="BJ10990" s="344"/>
      <c r="BK10990" s="344"/>
      <c r="BS10990" s="305"/>
      <c r="BT10990" s="305"/>
      <c r="BU10990" s="305"/>
      <c r="BV10990" s="305"/>
      <c r="BW10990" s="305"/>
      <c r="BX10990" s="305"/>
      <c r="BY10990" s="305"/>
      <c r="BZ10990" s="305"/>
      <c r="CA10990" s="305"/>
      <c r="CE10990" s="110"/>
    </row>
    <row r="10991" spans="9:83" s="108" customFormat="1" x14ac:dyDescent="0.25">
      <c r="I10991" s="111"/>
      <c r="J10991" s="111"/>
      <c r="K10991" s="111"/>
      <c r="L10991" s="111"/>
      <c r="M10991" s="111"/>
      <c r="N10991" s="111"/>
      <c r="O10991" s="112"/>
      <c r="AF10991" s="109"/>
      <c r="AG10991" s="109"/>
      <c r="AH10991" s="109"/>
      <c r="AN10991" s="109"/>
      <c r="AO10991" s="109"/>
      <c r="AP10991" s="109"/>
      <c r="BF10991" s="305"/>
      <c r="BG10991" s="305"/>
      <c r="BJ10991" s="344"/>
      <c r="BK10991" s="344"/>
      <c r="BS10991" s="305"/>
      <c r="BT10991" s="305"/>
      <c r="BU10991" s="305"/>
      <c r="BV10991" s="305"/>
      <c r="BW10991" s="305"/>
      <c r="BX10991" s="305"/>
      <c r="BY10991" s="305"/>
      <c r="BZ10991" s="305"/>
      <c r="CA10991" s="305"/>
      <c r="CE10991" s="110"/>
    </row>
    <row r="10992" spans="9:83" s="108" customFormat="1" x14ac:dyDescent="0.25">
      <c r="I10992" s="111"/>
      <c r="J10992" s="111"/>
      <c r="K10992" s="111"/>
      <c r="L10992" s="111"/>
      <c r="M10992" s="111"/>
      <c r="N10992" s="111"/>
      <c r="O10992" s="112"/>
      <c r="AF10992" s="109"/>
      <c r="AG10992" s="109"/>
      <c r="AH10992" s="109"/>
      <c r="AN10992" s="109"/>
      <c r="AO10992" s="109"/>
      <c r="AP10992" s="109"/>
      <c r="BF10992" s="305"/>
      <c r="BG10992" s="305"/>
      <c r="BJ10992" s="344"/>
      <c r="BK10992" s="344"/>
      <c r="BS10992" s="305"/>
      <c r="BT10992" s="305"/>
      <c r="BU10992" s="305"/>
      <c r="BV10992" s="305"/>
      <c r="BW10992" s="305"/>
      <c r="BX10992" s="305"/>
      <c r="BY10992" s="305"/>
      <c r="BZ10992" s="305"/>
      <c r="CA10992" s="305"/>
      <c r="CE10992" s="110"/>
    </row>
    <row r="10993" spans="9:83" s="108" customFormat="1" x14ac:dyDescent="0.25">
      <c r="I10993" s="111"/>
      <c r="J10993" s="111"/>
      <c r="K10993" s="111"/>
      <c r="L10993" s="111"/>
      <c r="M10993" s="111"/>
      <c r="N10993" s="111"/>
      <c r="O10993" s="112"/>
      <c r="AF10993" s="109"/>
      <c r="AG10993" s="109"/>
      <c r="AH10993" s="109"/>
      <c r="AN10993" s="109"/>
      <c r="AO10993" s="109"/>
      <c r="AP10993" s="109"/>
      <c r="BF10993" s="305"/>
      <c r="BG10993" s="305"/>
      <c r="BJ10993" s="344"/>
      <c r="BK10993" s="344"/>
      <c r="BS10993" s="305"/>
      <c r="BT10993" s="305"/>
      <c r="BU10993" s="305"/>
      <c r="BV10993" s="305"/>
      <c r="BW10993" s="305"/>
      <c r="BX10993" s="305"/>
      <c r="BY10993" s="305"/>
      <c r="BZ10993" s="305"/>
      <c r="CA10993" s="305"/>
      <c r="CE10993" s="110"/>
    </row>
    <row r="10994" spans="9:83" s="108" customFormat="1" x14ac:dyDescent="0.25">
      <c r="I10994" s="111"/>
      <c r="J10994" s="111"/>
      <c r="K10994" s="111"/>
      <c r="L10994" s="111"/>
      <c r="M10994" s="111"/>
      <c r="N10994" s="111"/>
      <c r="O10994" s="112"/>
      <c r="AF10994" s="109"/>
      <c r="AG10994" s="109"/>
      <c r="AH10994" s="109"/>
      <c r="AN10994" s="109"/>
      <c r="AO10994" s="109"/>
      <c r="AP10994" s="109"/>
      <c r="BF10994" s="305"/>
      <c r="BG10994" s="305"/>
      <c r="BJ10994" s="344"/>
      <c r="BK10994" s="344"/>
      <c r="BS10994" s="305"/>
      <c r="BT10994" s="305"/>
      <c r="BU10994" s="305"/>
      <c r="BV10994" s="305"/>
      <c r="BW10994" s="305"/>
      <c r="BX10994" s="305"/>
      <c r="BY10994" s="305"/>
      <c r="BZ10994" s="305"/>
      <c r="CA10994" s="305"/>
      <c r="CE10994" s="110"/>
    </row>
    <row r="10995" spans="9:83" s="108" customFormat="1" x14ac:dyDescent="0.25">
      <c r="I10995" s="111"/>
      <c r="J10995" s="111"/>
      <c r="K10995" s="111"/>
      <c r="L10995" s="111"/>
      <c r="M10995" s="111"/>
      <c r="N10995" s="111"/>
      <c r="O10995" s="112"/>
      <c r="AF10995" s="109"/>
      <c r="AG10995" s="109"/>
      <c r="AH10995" s="109"/>
      <c r="AN10995" s="109"/>
      <c r="AO10995" s="109"/>
      <c r="AP10995" s="109"/>
      <c r="BF10995" s="305"/>
      <c r="BG10995" s="305"/>
      <c r="BJ10995" s="344"/>
      <c r="BK10995" s="344"/>
      <c r="BS10995" s="305"/>
      <c r="BT10995" s="305"/>
      <c r="BU10995" s="305"/>
      <c r="BV10995" s="305"/>
      <c r="BW10995" s="305"/>
      <c r="BX10995" s="305"/>
      <c r="BY10995" s="305"/>
      <c r="BZ10995" s="305"/>
      <c r="CA10995" s="305"/>
      <c r="CE10995" s="110"/>
    </row>
    <row r="10996" spans="9:83" s="108" customFormat="1" x14ac:dyDescent="0.25">
      <c r="I10996" s="111"/>
      <c r="J10996" s="111"/>
      <c r="K10996" s="111"/>
      <c r="L10996" s="111"/>
      <c r="M10996" s="111"/>
      <c r="N10996" s="111"/>
      <c r="O10996" s="112"/>
      <c r="AF10996" s="109"/>
      <c r="AG10996" s="109"/>
      <c r="AH10996" s="109"/>
      <c r="AN10996" s="109"/>
      <c r="AO10996" s="109"/>
      <c r="AP10996" s="109"/>
      <c r="BF10996" s="305"/>
      <c r="BG10996" s="305"/>
      <c r="BJ10996" s="344"/>
      <c r="BK10996" s="344"/>
      <c r="BS10996" s="305"/>
      <c r="BT10996" s="305"/>
      <c r="BU10996" s="305"/>
      <c r="BV10996" s="305"/>
      <c r="BW10996" s="305"/>
      <c r="BX10996" s="305"/>
      <c r="BY10996" s="305"/>
      <c r="BZ10996" s="305"/>
      <c r="CA10996" s="305"/>
      <c r="CE10996" s="110"/>
    </row>
    <row r="10997" spans="9:83" s="108" customFormat="1" x14ac:dyDescent="0.25">
      <c r="I10997" s="111"/>
      <c r="J10997" s="111"/>
      <c r="K10997" s="111"/>
      <c r="L10997" s="111"/>
      <c r="M10997" s="111"/>
      <c r="N10997" s="111"/>
      <c r="O10997" s="112"/>
      <c r="AF10997" s="109"/>
      <c r="AG10997" s="109"/>
      <c r="AH10997" s="109"/>
      <c r="AN10997" s="109"/>
      <c r="AO10997" s="109"/>
      <c r="AP10997" s="109"/>
      <c r="BF10997" s="305"/>
      <c r="BG10997" s="305"/>
      <c r="BJ10997" s="344"/>
      <c r="BK10997" s="344"/>
      <c r="BS10997" s="305"/>
      <c r="BT10997" s="305"/>
      <c r="BU10997" s="305"/>
      <c r="BV10997" s="305"/>
      <c r="BW10997" s="305"/>
      <c r="BX10997" s="305"/>
      <c r="BY10997" s="305"/>
      <c r="BZ10997" s="305"/>
      <c r="CA10997" s="305"/>
      <c r="CE10997" s="110"/>
    </row>
    <row r="10998" spans="9:83" s="108" customFormat="1" x14ac:dyDescent="0.25">
      <c r="I10998" s="111"/>
      <c r="J10998" s="111"/>
      <c r="K10998" s="111"/>
      <c r="L10998" s="111"/>
      <c r="M10998" s="111"/>
      <c r="N10998" s="111"/>
      <c r="O10998" s="112"/>
      <c r="AF10998" s="109"/>
      <c r="AG10998" s="109"/>
      <c r="AH10998" s="109"/>
      <c r="AN10998" s="109"/>
      <c r="AO10998" s="109"/>
      <c r="AP10998" s="109"/>
      <c r="BF10998" s="305"/>
      <c r="BG10998" s="305"/>
      <c r="BJ10998" s="344"/>
      <c r="BK10998" s="344"/>
      <c r="BS10998" s="305"/>
      <c r="BT10998" s="305"/>
      <c r="BU10998" s="305"/>
      <c r="BV10998" s="305"/>
      <c r="BW10998" s="305"/>
      <c r="BX10998" s="305"/>
      <c r="BY10998" s="305"/>
      <c r="BZ10998" s="305"/>
      <c r="CA10998" s="305"/>
      <c r="CE10998" s="110"/>
    </row>
    <row r="10999" spans="9:83" s="108" customFormat="1" x14ac:dyDescent="0.25">
      <c r="I10999" s="111"/>
      <c r="J10999" s="111"/>
      <c r="K10999" s="111"/>
      <c r="L10999" s="111"/>
      <c r="M10999" s="111"/>
      <c r="N10999" s="111"/>
      <c r="O10999" s="112"/>
      <c r="AF10999" s="109"/>
      <c r="AG10999" s="109"/>
      <c r="AH10999" s="109"/>
      <c r="AN10999" s="109"/>
      <c r="AO10999" s="109"/>
      <c r="AP10999" s="109"/>
      <c r="BF10999" s="305"/>
      <c r="BG10999" s="305"/>
      <c r="BJ10999" s="344"/>
      <c r="BK10999" s="344"/>
      <c r="BS10999" s="305"/>
      <c r="BT10999" s="305"/>
      <c r="BU10999" s="305"/>
      <c r="BV10999" s="305"/>
      <c r="BW10999" s="305"/>
      <c r="BX10999" s="305"/>
      <c r="BY10999" s="305"/>
      <c r="BZ10999" s="305"/>
      <c r="CA10999" s="305"/>
      <c r="CE10999" s="110"/>
    </row>
    <row r="11000" spans="9:83" s="108" customFormat="1" x14ac:dyDescent="0.25">
      <c r="I11000" s="111"/>
      <c r="J11000" s="111"/>
      <c r="K11000" s="111"/>
      <c r="L11000" s="111"/>
      <c r="M11000" s="111"/>
      <c r="N11000" s="111"/>
      <c r="O11000" s="112"/>
      <c r="AF11000" s="109"/>
      <c r="AG11000" s="109"/>
      <c r="AH11000" s="109"/>
      <c r="AN11000" s="109"/>
      <c r="AO11000" s="109"/>
      <c r="AP11000" s="109"/>
      <c r="BF11000" s="305"/>
      <c r="BG11000" s="305"/>
      <c r="BJ11000" s="344"/>
      <c r="BK11000" s="344"/>
      <c r="BS11000" s="305"/>
      <c r="BT11000" s="305"/>
      <c r="BU11000" s="305"/>
      <c r="BV11000" s="305"/>
      <c r="BW11000" s="305"/>
      <c r="BX11000" s="305"/>
      <c r="BY11000" s="305"/>
      <c r="BZ11000" s="305"/>
      <c r="CA11000" s="305"/>
      <c r="CE11000" s="110"/>
    </row>
    <row r="11001" spans="9:83" s="108" customFormat="1" x14ac:dyDescent="0.25">
      <c r="I11001" s="111"/>
      <c r="J11001" s="111"/>
      <c r="K11001" s="111"/>
      <c r="L11001" s="111"/>
      <c r="M11001" s="111"/>
      <c r="N11001" s="111"/>
      <c r="O11001" s="112"/>
      <c r="AF11001" s="109"/>
      <c r="AG11001" s="109"/>
      <c r="AH11001" s="109"/>
      <c r="AN11001" s="109"/>
      <c r="AO11001" s="109"/>
      <c r="AP11001" s="109"/>
      <c r="BF11001" s="305"/>
      <c r="BG11001" s="305"/>
      <c r="BJ11001" s="344"/>
      <c r="BK11001" s="344"/>
      <c r="BS11001" s="305"/>
      <c r="BT11001" s="305"/>
      <c r="BU11001" s="305"/>
      <c r="BV11001" s="305"/>
      <c r="BW11001" s="305"/>
      <c r="BX11001" s="305"/>
      <c r="BY11001" s="305"/>
      <c r="BZ11001" s="305"/>
      <c r="CA11001" s="305"/>
      <c r="CE11001" s="110"/>
    </row>
    <row r="11002" spans="9:83" s="108" customFormat="1" x14ac:dyDescent="0.25">
      <c r="I11002" s="111"/>
      <c r="J11002" s="111"/>
      <c r="K11002" s="111"/>
      <c r="L11002" s="111"/>
      <c r="M11002" s="111"/>
      <c r="N11002" s="111"/>
      <c r="O11002" s="112"/>
      <c r="AF11002" s="109"/>
      <c r="AG11002" s="109"/>
      <c r="AH11002" s="109"/>
      <c r="AN11002" s="109"/>
      <c r="AO11002" s="109"/>
      <c r="AP11002" s="109"/>
      <c r="BF11002" s="305"/>
      <c r="BG11002" s="305"/>
      <c r="BJ11002" s="344"/>
      <c r="BK11002" s="344"/>
      <c r="BS11002" s="305"/>
      <c r="BT11002" s="305"/>
      <c r="BU11002" s="305"/>
      <c r="BV11002" s="305"/>
      <c r="BW11002" s="305"/>
      <c r="BX11002" s="305"/>
      <c r="BY11002" s="305"/>
      <c r="BZ11002" s="305"/>
      <c r="CA11002" s="305"/>
      <c r="CE11002" s="110"/>
    </row>
    <row r="11003" spans="9:83" s="108" customFormat="1" x14ac:dyDescent="0.25">
      <c r="I11003" s="111"/>
      <c r="J11003" s="111"/>
      <c r="K11003" s="111"/>
      <c r="L11003" s="111"/>
      <c r="M11003" s="111"/>
      <c r="N11003" s="111"/>
      <c r="O11003" s="112"/>
      <c r="AF11003" s="109"/>
      <c r="AG11003" s="109"/>
      <c r="AH11003" s="109"/>
      <c r="AN11003" s="109"/>
      <c r="AO11003" s="109"/>
      <c r="AP11003" s="109"/>
      <c r="BF11003" s="305"/>
      <c r="BG11003" s="305"/>
      <c r="BJ11003" s="344"/>
      <c r="BK11003" s="344"/>
      <c r="BS11003" s="305"/>
      <c r="BT11003" s="305"/>
      <c r="BU11003" s="305"/>
      <c r="BV11003" s="305"/>
      <c r="BW11003" s="305"/>
      <c r="BX11003" s="305"/>
      <c r="BY11003" s="305"/>
      <c r="BZ11003" s="305"/>
      <c r="CA11003" s="305"/>
      <c r="CE11003" s="110"/>
    </row>
    <row r="11004" spans="9:83" s="108" customFormat="1" x14ac:dyDescent="0.25">
      <c r="I11004" s="111"/>
      <c r="J11004" s="111"/>
      <c r="K11004" s="111"/>
      <c r="L11004" s="111"/>
      <c r="M11004" s="111"/>
      <c r="N11004" s="111"/>
      <c r="O11004" s="112"/>
      <c r="AF11004" s="109"/>
      <c r="AG11004" s="109"/>
      <c r="AH11004" s="109"/>
      <c r="AN11004" s="109"/>
      <c r="AO11004" s="109"/>
      <c r="AP11004" s="109"/>
      <c r="BF11004" s="305"/>
      <c r="BG11004" s="305"/>
      <c r="BJ11004" s="344"/>
      <c r="BK11004" s="344"/>
      <c r="BS11004" s="305"/>
      <c r="BT11004" s="305"/>
      <c r="BU11004" s="305"/>
      <c r="BV11004" s="305"/>
      <c r="BW11004" s="305"/>
      <c r="BX11004" s="305"/>
      <c r="BY11004" s="305"/>
      <c r="BZ11004" s="305"/>
      <c r="CA11004" s="305"/>
      <c r="CE11004" s="110"/>
    </row>
    <row r="11005" spans="9:83" s="108" customFormat="1" x14ac:dyDescent="0.25">
      <c r="I11005" s="111"/>
      <c r="J11005" s="111"/>
      <c r="K11005" s="111"/>
      <c r="L11005" s="111"/>
      <c r="M11005" s="111"/>
      <c r="N11005" s="111"/>
      <c r="O11005" s="112"/>
      <c r="AF11005" s="109"/>
      <c r="AG11005" s="109"/>
      <c r="AH11005" s="109"/>
      <c r="AN11005" s="109"/>
      <c r="AO11005" s="109"/>
      <c r="AP11005" s="109"/>
      <c r="BF11005" s="305"/>
      <c r="BG11005" s="305"/>
      <c r="BJ11005" s="344"/>
      <c r="BK11005" s="344"/>
      <c r="BS11005" s="305"/>
      <c r="BT11005" s="305"/>
      <c r="BU11005" s="305"/>
      <c r="BV11005" s="305"/>
      <c r="BW11005" s="305"/>
      <c r="BX11005" s="305"/>
      <c r="BY11005" s="305"/>
      <c r="BZ11005" s="305"/>
      <c r="CA11005" s="305"/>
      <c r="CE11005" s="110"/>
    </row>
    <row r="11006" spans="9:83" s="108" customFormat="1" x14ac:dyDescent="0.25">
      <c r="I11006" s="111"/>
      <c r="J11006" s="111"/>
      <c r="K11006" s="111"/>
      <c r="L11006" s="111"/>
      <c r="M11006" s="111"/>
      <c r="N11006" s="111"/>
      <c r="O11006" s="112"/>
      <c r="AF11006" s="109"/>
      <c r="AG11006" s="109"/>
      <c r="AH11006" s="109"/>
      <c r="AN11006" s="109"/>
      <c r="AO11006" s="109"/>
      <c r="AP11006" s="109"/>
      <c r="BF11006" s="305"/>
      <c r="BG11006" s="305"/>
      <c r="BJ11006" s="344"/>
      <c r="BK11006" s="344"/>
      <c r="BS11006" s="305"/>
      <c r="BT11006" s="305"/>
      <c r="BU11006" s="305"/>
      <c r="BV11006" s="305"/>
      <c r="BW11006" s="305"/>
      <c r="BX11006" s="305"/>
      <c r="BY11006" s="305"/>
      <c r="BZ11006" s="305"/>
      <c r="CA11006" s="305"/>
      <c r="CE11006" s="110"/>
    </row>
    <row r="11007" spans="9:83" s="108" customFormat="1" x14ac:dyDescent="0.25">
      <c r="I11007" s="111"/>
      <c r="J11007" s="111"/>
      <c r="K11007" s="111"/>
      <c r="L11007" s="111"/>
      <c r="M11007" s="111"/>
      <c r="N11007" s="111"/>
      <c r="O11007" s="112"/>
      <c r="AF11007" s="109"/>
      <c r="AG11007" s="109"/>
      <c r="AH11007" s="109"/>
      <c r="AN11007" s="109"/>
      <c r="AO11007" s="109"/>
      <c r="AP11007" s="109"/>
      <c r="BF11007" s="305"/>
      <c r="BG11007" s="305"/>
      <c r="BJ11007" s="344"/>
      <c r="BK11007" s="344"/>
      <c r="BS11007" s="305"/>
      <c r="BT11007" s="305"/>
      <c r="BU11007" s="305"/>
      <c r="BV11007" s="305"/>
      <c r="BW11007" s="305"/>
      <c r="BX11007" s="305"/>
      <c r="BY11007" s="305"/>
      <c r="BZ11007" s="305"/>
      <c r="CA11007" s="305"/>
      <c r="CE11007" s="110"/>
    </row>
    <row r="11008" spans="9:83" s="108" customFormat="1" x14ac:dyDescent="0.25">
      <c r="I11008" s="111"/>
      <c r="J11008" s="111"/>
      <c r="K11008" s="111"/>
      <c r="L11008" s="111"/>
      <c r="M11008" s="111"/>
      <c r="N11008" s="111"/>
      <c r="O11008" s="112"/>
      <c r="AF11008" s="109"/>
      <c r="AG11008" s="109"/>
      <c r="AH11008" s="109"/>
      <c r="AN11008" s="109"/>
      <c r="AO11008" s="109"/>
      <c r="AP11008" s="109"/>
      <c r="BF11008" s="305"/>
      <c r="BG11008" s="305"/>
      <c r="BJ11008" s="344"/>
      <c r="BK11008" s="344"/>
      <c r="BS11008" s="305"/>
      <c r="BT11008" s="305"/>
      <c r="BU11008" s="305"/>
      <c r="BV11008" s="305"/>
      <c r="BW11008" s="305"/>
      <c r="BX11008" s="305"/>
      <c r="BY11008" s="305"/>
      <c r="BZ11008" s="305"/>
      <c r="CA11008" s="305"/>
      <c r="CE11008" s="110"/>
    </row>
    <row r="11009" spans="9:83" s="108" customFormat="1" x14ac:dyDescent="0.25">
      <c r="I11009" s="111"/>
      <c r="J11009" s="111"/>
      <c r="K11009" s="111"/>
      <c r="L11009" s="111"/>
      <c r="M11009" s="111"/>
      <c r="N11009" s="111"/>
      <c r="O11009" s="112"/>
      <c r="AF11009" s="109"/>
      <c r="AG11009" s="109"/>
      <c r="AH11009" s="109"/>
      <c r="AN11009" s="109"/>
      <c r="AO11009" s="109"/>
      <c r="AP11009" s="109"/>
      <c r="BF11009" s="305"/>
      <c r="BG11009" s="305"/>
      <c r="BJ11009" s="344"/>
      <c r="BK11009" s="344"/>
      <c r="BS11009" s="305"/>
      <c r="BT11009" s="305"/>
      <c r="BU11009" s="305"/>
      <c r="BV11009" s="305"/>
      <c r="BW11009" s="305"/>
      <c r="BX11009" s="305"/>
      <c r="BY11009" s="305"/>
      <c r="BZ11009" s="305"/>
      <c r="CA11009" s="305"/>
      <c r="CE11009" s="110"/>
    </row>
    <row r="11010" spans="9:83" s="108" customFormat="1" x14ac:dyDescent="0.25">
      <c r="I11010" s="111"/>
      <c r="J11010" s="111"/>
      <c r="K11010" s="111"/>
      <c r="L11010" s="111"/>
      <c r="M11010" s="111"/>
      <c r="N11010" s="111"/>
      <c r="O11010" s="112"/>
      <c r="AF11010" s="109"/>
      <c r="AG11010" s="109"/>
      <c r="AH11010" s="109"/>
      <c r="AN11010" s="109"/>
      <c r="AO11010" s="109"/>
      <c r="AP11010" s="109"/>
      <c r="BF11010" s="305"/>
      <c r="BG11010" s="305"/>
      <c r="BJ11010" s="344"/>
      <c r="BK11010" s="344"/>
      <c r="BS11010" s="305"/>
      <c r="BT11010" s="305"/>
      <c r="BU11010" s="305"/>
      <c r="BV11010" s="305"/>
      <c r="BW11010" s="305"/>
      <c r="BX11010" s="305"/>
      <c r="BY11010" s="305"/>
      <c r="BZ11010" s="305"/>
      <c r="CA11010" s="305"/>
      <c r="CE11010" s="110"/>
    </row>
    <row r="11011" spans="9:83" s="108" customFormat="1" x14ac:dyDescent="0.25">
      <c r="I11011" s="111"/>
      <c r="J11011" s="111"/>
      <c r="K11011" s="111"/>
      <c r="L11011" s="111"/>
      <c r="M11011" s="111"/>
      <c r="N11011" s="111"/>
      <c r="O11011" s="112"/>
      <c r="AF11011" s="109"/>
      <c r="AG11011" s="109"/>
      <c r="AH11011" s="109"/>
      <c r="AN11011" s="109"/>
      <c r="AO11011" s="109"/>
      <c r="AP11011" s="109"/>
      <c r="BF11011" s="305"/>
      <c r="BG11011" s="305"/>
      <c r="BJ11011" s="344"/>
      <c r="BK11011" s="344"/>
      <c r="BS11011" s="305"/>
      <c r="BT11011" s="305"/>
      <c r="BU11011" s="305"/>
      <c r="BV11011" s="305"/>
      <c r="BW11011" s="305"/>
      <c r="BX11011" s="305"/>
      <c r="BY11011" s="305"/>
      <c r="BZ11011" s="305"/>
      <c r="CA11011" s="305"/>
      <c r="CE11011" s="110"/>
    </row>
    <row r="11012" spans="9:83" s="108" customFormat="1" x14ac:dyDescent="0.25">
      <c r="I11012" s="111"/>
      <c r="J11012" s="111"/>
      <c r="K11012" s="111"/>
      <c r="L11012" s="111"/>
      <c r="M11012" s="111"/>
      <c r="N11012" s="111"/>
      <c r="O11012" s="112"/>
      <c r="AF11012" s="109"/>
      <c r="AG11012" s="109"/>
      <c r="AH11012" s="109"/>
      <c r="AN11012" s="109"/>
      <c r="AO11012" s="109"/>
      <c r="AP11012" s="109"/>
      <c r="BF11012" s="305"/>
      <c r="BG11012" s="305"/>
      <c r="BJ11012" s="344"/>
      <c r="BK11012" s="344"/>
      <c r="BS11012" s="305"/>
      <c r="BT11012" s="305"/>
      <c r="BU11012" s="305"/>
      <c r="BV11012" s="305"/>
      <c r="BW11012" s="305"/>
      <c r="BX11012" s="305"/>
      <c r="BY11012" s="305"/>
      <c r="BZ11012" s="305"/>
      <c r="CA11012" s="305"/>
      <c r="CE11012" s="110"/>
    </row>
    <row r="11013" spans="9:83" s="108" customFormat="1" x14ac:dyDescent="0.25">
      <c r="I11013" s="111"/>
      <c r="J11013" s="111"/>
      <c r="K11013" s="111"/>
      <c r="L11013" s="111"/>
      <c r="M11013" s="111"/>
      <c r="N11013" s="111"/>
      <c r="O11013" s="112"/>
      <c r="AF11013" s="109"/>
      <c r="AG11013" s="109"/>
      <c r="AH11013" s="109"/>
      <c r="AN11013" s="109"/>
      <c r="AO11013" s="109"/>
      <c r="AP11013" s="109"/>
      <c r="BF11013" s="305"/>
      <c r="BG11013" s="305"/>
      <c r="BJ11013" s="344"/>
      <c r="BK11013" s="344"/>
      <c r="BS11013" s="305"/>
      <c r="BT11013" s="305"/>
      <c r="BU11013" s="305"/>
      <c r="BV11013" s="305"/>
      <c r="BW11013" s="305"/>
      <c r="BX11013" s="305"/>
      <c r="BY11013" s="305"/>
      <c r="BZ11013" s="305"/>
      <c r="CA11013" s="305"/>
      <c r="CE11013" s="110"/>
    </row>
    <row r="11014" spans="9:83" s="108" customFormat="1" x14ac:dyDescent="0.25">
      <c r="I11014" s="111"/>
      <c r="J11014" s="111"/>
      <c r="K11014" s="111"/>
      <c r="L11014" s="111"/>
      <c r="M11014" s="111"/>
      <c r="N11014" s="111"/>
      <c r="O11014" s="112"/>
      <c r="AF11014" s="109"/>
      <c r="AG11014" s="109"/>
      <c r="AH11014" s="109"/>
      <c r="AN11014" s="109"/>
      <c r="AO11014" s="109"/>
      <c r="AP11014" s="109"/>
      <c r="BF11014" s="305"/>
      <c r="BG11014" s="305"/>
      <c r="BJ11014" s="344"/>
      <c r="BK11014" s="344"/>
      <c r="BS11014" s="305"/>
      <c r="BT11014" s="305"/>
      <c r="BU11014" s="305"/>
      <c r="BV11014" s="305"/>
      <c r="BW11014" s="305"/>
      <c r="BX11014" s="305"/>
      <c r="BY11014" s="305"/>
      <c r="BZ11014" s="305"/>
      <c r="CA11014" s="305"/>
      <c r="CE11014" s="110"/>
    </row>
    <row r="11015" spans="9:83" s="108" customFormat="1" x14ac:dyDescent="0.25">
      <c r="I11015" s="111"/>
      <c r="J11015" s="111"/>
      <c r="K11015" s="111"/>
      <c r="L11015" s="111"/>
      <c r="M11015" s="111"/>
      <c r="N11015" s="111"/>
      <c r="O11015" s="112"/>
      <c r="AF11015" s="109"/>
      <c r="AG11015" s="109"/>
      <c r="AH11015" s="109"/>
      <c r="AN11015" s="109"/>
      <c r="AO11015" s="109"/>
      <c r="AP11015" s="109"/>
      <c r="BF11015" s="305"/>
      <c r="BG11015" s="305"/>
      <c r="BJ11015" s="344"/>
      <c r="BK11015" s="344"/>
      <c r="BS11015" s="305"/>
      <c r="BT11015" s="305"/>
      <c r="BU11015" s="305"/>
      <c r="BV11015" s="305"/>
      <c r="BW11015" s="305"/>
      <c r="BX11015" s="305"/>
      <c r="BY11015" s="305"/>
      <c r="BZ11015" s="305"/>
      <c r="CA11015" s="305"/>
      <c r="CE11015" s="110"/>
    </row>
    <row r="11016" spans="9:83" s="108" customFormat="1" x14ac:dyDescent="0.25">
      <c r="I11016" s="111"/>
      <c r="J11016" s="111"/>
      <c r="K11016" s="111"/>
      <c r="L11016" s="111"/>
      <c r="M11016" s="111"/>
      <c r="N11016" s="111"/>
      <c r="O11016" s="112"/>
      <c r="AF11016" s="109"/>
      <c r="AG11016" s="109"/>
      <c r="AH11016" s="109"/>
      <c r="AN11016" s="109"/>
      <c r="AO11016" s="109"/>
      <c r="AP11016" s="109"/>
      <c r="BF11016" s="305"/>
      <c r="BG11016" s="305"/>
      <c r="BJ11016" s="344"/>
      <c r="BK11016" s="344"/>
      <c r="BS11016" s="305"/>
      <c r="BT11016" s="305"/>
      <c r="BU11016" s="305"/>
      <c r="BV11016" s="305"/>
      <c r="BW11016" s="305"/>
      <c r="BX11016" s="305"/>
      <c r="BY11016" s="305"/>
      <c r="BZ11016" s="305"/>
      <c r="CA11016" s="305"/>
      <c r="CE11016" s="110"/>
    </row>
    <row r="11017" spans="9:83" s="108" customFormat="1" x14ac:dyDescent="0.25">
      <c r="I11017" s="111"/>
      <c r="J11017" s="111"/>
      <c r="K11017" s="111"/>
      <c r="L11017" s="111"/>
      <c r="M11017" s="111"/>
      <c r="N11017" s="111"/>
      <c r="O11017" s="112"/>
      <c r="AF11017" s="109"/>
      <c r="AG11017" s="109"/>
      <c r="AH11017" s="109"/>
      <c r="AN11017" s="109"/>
      <c r="AO11017" s="109"/>
      <c r="AP11017" s="109"/>
      <c r="BF11017" s="305"/>
      <c r="BG11017" s="305"/>
      <c r="BJ11017" s="344"/>
      <c r="BK11017" s="344"/>
      <c r="BS11017" s="305"/>
      <c r="BT11017" s="305"/>
      <c r="BU11017" s="305"/>
      <c r="BV11017" s="305"/>
      <c r="BW11017" s="305"/>
      <c r="BX11017" s="305"/>
      <c r="BY11017" s="305"/>
      <c r="BZ11017" s="305"/>
      <c r="CA11017" s="305"/>
      <c r="CE11017" s="110"/>
    </row>
    <row r="11018" spans="9:83" s="108" customFormat="1" x14ac:dyDescent="0.25">
      <c r="I11018" s="111"/>
      <c r="J11018" s="111"/>
      <c r="K11018" s="111"/>
      <c r="L11018" s="111"/>
      <c r="M11018" s="111"/>
      <c r="N11018" s="111"/>
      <c r="O11018" s="112"/>
      <c r="AF11018" s="109"/>
      <c r="AG11018" s="109"/>
      <c r="AH11018" s="109"/>
      <c r="AN11018" s="109"/>
      <c r="AO11018" s="109"/>
      <c r="AP11018" s="109"/>
      <c r="BF11018" s="305"/>
      <c r="BG11018" s="305"/>
      <c r="BJ11018" s="344"/>
      <c r="BK11018" s="344"/>
      <c r="BS11018" s="305"/>
      <c r="BT11018" s="305"/>
      <c r="BU11018" s="305"/>
      <c r="BV11018" s="305"/>
      <c r="BW11018" s="305"/>
      <c r="BX11018" s="305"/>
      <c r="BY11018" s="305"/>
      <c r="BZ11018" s="305"/>
      <c r="CA11018" s="305"/>
      <c r="CE11018" s="110"/>
    </row>
    <row r="11019" spans="9:83" s="108" customFormat="1" x14ac:dyDescent="0.25">
      <c r="I11019" s="111"/>
      <c r="J11019" s="111"/>
      <c r="K11019" s="111"/>
      <c r="L11019" s="111"/>
      <c r="M11019" s="111"/>
      <c r="N11019" s="111"/>
      <c r="O11019" s="112"/>
      <c r="AF11019" s="109"/>
      <c r="AG11019" s="109"/>
      <c r="AH11019" s="109"/>
      <c r="AN11019" s="109"/>
      <c r="AO11019" s="109"/>
      <c r="AP11019" s="109"/>
      <c r="BF11019" s="305"/>
      <c r="BG11019" s="305"/>
      <c r="BJ11019" s="344"/>
      <c r="BK11019" s="344"/>
      <c r="BS11019" s="305"/>
      <c r="BT11019" s="305"/>
      <c r="BU11019" s="305"/>
      <c r="BV11019" s="305"/>
      <c r="BW11019" s="305"/>
      <c r="BX11019" s="305"/>
      <c r="BY11019" s="305"/>
      <c r="BZ11019" s="305"/>
      <c r="CA11019" s="305"/>
      <c r="CE11019" s="110"/>
    </row>
    <row r="11020" spans="9:83" s="108" customFormat="1" x14ac:dyDescent="0.25">
      <c r="I11020" s="111"/>
      <c r="J11020" s="111"/>
      <c r="K11020" s="111"/>
      <c r="L11020" s="111"/>
      <c r="M11020" s="111"/>
      <c r="N11020" s="111"/>
      <c r="O11020" s="112"/>
      <c r="AF11020" s="109"/>
      <c r="AG11020" s="109"/>
      <c r="AH11020" s="109"/>
      <c r="AN11020" s="109"/>
      <c r="AO11020" s="109"/>
      <c r="AP11020" s="109"/>
      <c r="BF11020" s="305"/>
      <c r="BG11020" s="305"/>
      <c r="BJ11020" s="344"/>
      <c r="BK11020" s="344"/>
      <c r="BS11020" s="305"/>
      <c r="BT11020" s="305"/>
      <c r="BU11020" s="305"/>
      <c r="BV11020" s="305"/>
      <c r="BW11020" s="305"/>
      <c r="BX11020" s="305"/>
      <c r="BY11020" s="305"/>
      <c r="BZ11020" s="305"/>
      <c r="CA11020" s="305"/>
      <c r="CE11020" s="110"/>
    </row>
    <row r="11021" spans="9:83" s="108" customFormat="1" x14ac:dyDescent="0.25">
      <c r="I11021" s="111"/>
      <c r="J11021" s="111"/>
      <c r="K11021" s="111"/>
      <c r="L11021" s="111"/>
      <c r="M11021" s="111"/>
      <c r="N11021" s="111"/>
      <c r="O11021" s="112"/>
      <c r="AF11021" s="109"/>
      <c r="AG11021" s="109"/>
      <c r="AH11021" s="109"/>
      <c r="AN11021" s="109"/>
      <c r="AO11021" s="109"/>
      <c r="AP11021" s="109"/>
      <c r="BF11021" s="305"/>
      <c r="BG11021" s="305"/>
      <c r="BJ11021" s="344"/>
      <c r="BK11021" s="344"/>
      <c r="BS11021" s="305"/>
      <c r="BT11021" s="305"/>
      <c r="BU11021" s="305"/>
      <c r="BV11021" s="305"/>
      <c r="BW11021" s="305"/>
      <c r="BX11021" s="305"/>
      <c r="BY11021" s="305"/>
      <c r="BZ11021" s="305"/>
      <c r="CA11021" s="305"/>
      <c r="CE11021" s="110"/>
    </row>
    <row r="11022" spans="9:83" s="108" customFormat="1" x14ac:dyDescent="0.25">
      <c r="I11022" s="111"/>
      <c r="J11022" s="111"/>
      <c r="K11022" s="111"/>
      <c r="L11022" s="111"/>
      <c r="M11022" s="111"/>
      <c r="N11022" s="111"/>
      <c r="O11022" s="112"/>
      <c r="AF11022" s="109"/>
      <c r="AG11022" s="109"/>
      <c r="AH11022" s="109"/>
      <c r="AN11022" s="109"/>
      <c r="AO11022" s="109"/>
      <c r="AP11022" s="109"/>
      <c r="BF11022" s="305"/>
      <c r="BG11022" s="305"/>
      <c r="BJ11022" s="344"/>
      <c r="BK11022" s="344"/>
      <c r="BS11022" s="305"/>
      <c r="BT11022" s="305"/>
      <c r="BU11022" s="305"/>
      <c r="BV11022" s="305"/>
      <c r="BW11022" s="305"/>
      <c r="BX11022" s="305"/>
      <c r="BY11022" s="305"/>
      <c r="BZ11022" s="305"/>
      <c r="CA11022" s="305"/>
      <c r="CE11022" s="110"/>
    </row>
    <row r="11023" spans="9:83" s="108" customFormat="1" x14ac:dyDescent="0.25">
      <c r="I11023" s="111"/>
      <c r="J11023" s="111"/>
      <c r="K11023" s="111"/>
      <c r="L11023" s="111"/>
      <c r="M11023" s="111"/>
      <c r="N11023" s="111"/>
      <c r="O11023" s="112"/>
      <c r="AF11023" s="109"/>
      <c r="AG11023" s="109"/>
      <c r="AH11023" s="109"/>
      <c r="AN11023" s="109"/>
      <c r="AO11023" s="109"/>
      <c r="AP11023" s="109"/>
      <c r="BF11023" s="305"/>
      <c r="BG11023" s="305"/>
      <c r="BJ11023" s="344"/>
      <c r="BK11023" s="344"/>
      <c r="BS11023" s="305"/>
      <c r="BT11023" s="305"/>
      <c r="BU11023" s="305"/>
      <c r="BV11023" s="305"/>
      <c r="BW11023" s="305"/>
      <c r="BX11023" s="305"/>
      <c r="BY11023" s="305"/>
      <c r="BZ11023" s="305"/>
      <c r="CA11023" s="305"/>
      <c r="CE11023" s="110"/>
    </row>
    <row r="11024" spans="9:83" s="108" customFormat="1" x14ac:dyDescent="0.25">
      <c r="I11024" s="111"/>
      <c r="J11024" s="111"/>
      <c r="K11024" s="111"/>
      <c r="L11024" s="111"/>
      <c r="M11024" s="111"/>
      <c r="N11024" s="111"/>
      <c r="O11024" s="112"/>
      <c r="AF11024" s="109"/>
      <c r="AG11024" s="109"/>
      <c r="AH11024" s="109"/>
      <c r="AN11024" s="109"/>
      <c r="AO11024" s="109"/>
      <c r="AP11024" s="109"/>
      <c r="BF11024" s="305"/>
      <c r="BG11024" s="305"/>
      <c r="BJ11024" s="344"/>
      <c r="BK11024" s="344"/>
      <c r="BS11024" s="305"/>
      <c r="BT11024" s="305"/>
      <c r="BU11024" s="305"/>
      <c r="BV11024" s="305"/>
      <c r="BW11024" s="305"/>
      <c r="BX11024" s="305"/>
      <c r="BY11024" s="305"/>
      <c r="BZ11024" s="305"/>
      <c r="CA11024" s="305"/>
      <c r="CE11024" s="110"/>
    </row>
    <row r="11025" spans="9:83" s="108" customFormat="1" x14ac:dyDescent="0.25">
      <c r="I11025" s="111"/>
      <c r="J11025" s="111"/>
      <c r="K11025" s="111"/>
      <c r="L11025" s="111"/>
      <c r="M11025" s="111"/>
      <c r="N11025" s="111"/>
      <c r="O11025" s="112"/>
      <c r="AF11025" s="109"/>
      <c r="AG11025" s="109"/>
      <c r="AH11025" s="109"/>
      <c r="AN11025" s="109"/>
      <c r="AO11025" s="109"/>
      <c r="AP11025" s="109"/>
      <c r="BF11025" s="305"/>
      <c r="BG11025" s="305"/>
      <c r="BJ11025" s="344"/>
      <c r="BK11025" s="344"/>
      <c r="BS11025" s="305"/>
      <c r="BT11025" s="305"/>
      <c r="BU11025" s="305"/>
      <c r="BV11025" s="305"/>
      <c r="BW11025" s="305"/>
      <c r="BX11025" s="305"/>
      <c r="BY11025" s="305"/>
      <c r="BZ11025" s="305"/>
      <c r="CA11025" s="305"/>
      <c r="CE11025" s="110"/>
    </row>
    <row r="11026" spans="9:83" s="108" customFormat="1" x14ac:dyDescent="0.25">
      <c r="I11026" s="111"/>
      <c r="J11026" s="111"/>
      <c r="K11026" s="111"/>
      <c r="L11026" s="111"/>
      <c r="M11026" s="111"/>
      <c r="N11026" s="111"/>
      <c r="O11026" s="112"/>
      <c r="AF11026" s="109"/>
      <c r="AG11026" s="109"/>
      <c r="AH11026" s="109"/>
      <c r="AN11026" s="109"/>
      <c r="AO11026" s="109"/>
      <c r="AP11026" s="109"/>
      <c r="BF11026" s="305"/>
      <c r="BG11026" s="305"/>
      <c r="BJ11026" s="344"/>
      <c r="BK11026" s="344"/>
      <c r="BS11026" s="305"/>
      <c r="BT11026" s="305"/>
      <c r="BU11026" s="305"/>
      <c r="BV11026" s="305"/>
      <c r="BW11026" s="305"/>
      <c r="BX11026" s="305"/>
      <c r="BY11026" s="305"/>
      <c r="BZ11026" s="305"/>
      <c r="CA11026" s="305"/>
      <c r="CE11026" s="110"/>
    </row>
    <row r="11027" spans="9:83" s="108" customFormat="1" x14ac:dyDescent="0.25">
      <c r="I11027" s="111"/>
      <c r="J11027" s="111"/>
      <c r="K11027" s="111"/>
      <c r="L11027" s="111"/>
      <c r="M11027" s="111"/>
      <c r="N11027" s="111"/>
      <c r="O11027" s="112"/>
      <c r="AF11027" s="109"/>
      <c r="AG11027" s="109"/>
      <c r="AH11027" s="109"/>
      <c r="AN11027" s="109"/>
      <c r="AO11027" s="109"/>
      <c r="AP11027" s="109"/>
      <c r="BF11027" s="305"/>
      <c r="BG11027" s="305"/>
      <c r="BJ11027" s="344"/>
      <c r="BK11027" s="344"/>
      <c r="BS11027" s="305"/>
      <c r="BT11027" s="305"/>
      <c r="BU11027" s="305"/>
      <c r="BV11027" s="305"/>
      <c r="BW11027" s="305"/>
      <c r="BX11027" s="305"/>
      <c r="BY11027" s="305"/>
      <c r="BZ11027" s="305"/>
      <c r="CA11027" s="305"/>
      <c r="CE11027" s="110"/>
    </row>
    <row r="11028" spans="9:83" s="108" customFormat="1" x14ac:dyDescent="0.25">
      <c r="I11028" s="111"/>
      <c r="J11028" s="111"/>
      <c r="K11028" s="111"/>
      <c r="L11028" s="111"/>
      <c r="M11028" s="111"/>
      <c r="N11028" s="111"/>
      <c r="O11028" s="112"/>
      <c r="AF11028" s="109"/>
      <c r="AG11028" s="109"/>
      <c r="AH11028" s="109"/>
      <c r="AN11028" s="109"/>
      <c r="AO11028" s="109"/>
      <c r="AP11028" s="109"/>
      <c r="BF11028" s="305"/>
      <c r="BG11028" s="305"/>
      <c r="BJ11028" s="344"/>
      <c r="BK11028" s="344"/>
      <c r="BS11028" s="305"/>
      <c r="BT11028" s="305"/>
      <c r="BU11028" s="305"/>
      <c r="BV11028" s="305"/>
      <c r="BW11028" s="305"/>
      <c r="BX11028" s="305"/>
      <c r="BY11028" s="305"/>
      <c r="BZ11028" s="305"/>
      <c r="CA11028" s="305"/>
      <c r="CE11028" s="110"/>
    </row>
    <row r="11029" spans="9:83" s="108" customFormat="1" x14ac:dyDescent="0.25">
      <c r="I11029" s="111"/>
      <c r="J11029" s="111"/>
      <c r="K11029" s="111"/>
      <c r="L11029" s="111"/>
      <c r="M11029" s="111"/>
      <c r="N11029" s="111"/>
      <c r="O11029" s="112"/>
      <c r="AF11029" s="109"/>
      <c r="AG11029" s="109"/>
      <c r="AH11029" s="109"/>
      <c r="AN11029" s="109"/>
      <c r="AO11029" s="109"/>
      <c r="AP11029" s="109"/>
      <c r="BF11029" s="305"/>
      <c r="BG11029" s="305"/>
      <c r="BJ11029" s="344"/>
      <c r="BK11029" s="344"/>
      <c r="BS11029" s="305"/>
      <c r="BT11029" s="305"/>
      <c r="BU11029" s="305"/>
      <c r="BV11029" s="305"/>
      <c r="BW11029" s="305"/>
      <c r="BX11029" s="305"/>
      <c r="BY11029" s="305"/>
      <c r="BZ11029" s="305"/>
      <c r="CA11029" s="305"/>
      <c r="CE11029" s="110"/>
    </row>
    <row r="11030" spans="9:83" s="108" customFormat="1" x14ac:dyDescent="0.25">
      <c r="I11030" s="111"/>
      <c r="J11030" s="111"/>
      <c r="K11030" s="111"/>
      <c r="L11030" s="111"/>
      <c r="M11030" s="111"/>
      <c r="N11030" s="111"/>
      <c r="O11030" s="112"/>
      <c r="AF11030" s="109"/>
      <c r="AG11030" s="109"/>
      <c r="AH11030" s="109"/>
      <c r="AN11030" s="109"/>
      <c r="AO11030" s="109"/>
      <c r="AP11030" s="109"/>
      <c r="BF11030" s="305"/>
      <c r="BG11030" s="305"/>
      <c r="BJ11030" s="344"/>
      <c r="BK11030" s="344"/>
      <c r="BS11030" s="305"/>
      <c r="BT11030" s="305"/>
      <c r="BU11030" s="305"/>
      <c r="BV11030" s="305"/>
      <c r="BW11030" s="305"/>
      <c r="BX11030" s="305"/>
      <c r="BY11030" s="305"/>
      <c r="BZ11030" s="305"/>
      <c r="CA11030" s="305"/>
      <c r="CE11030" s="110"/>
    </row>
    <row r="11031" spans="9:83" s="108" customFormat="1" x14ac:dyDescent="0.25">
      <c r="I11031" s="111"/>
      <c r="J11031" s="111"/>
      <c r="K11031" s="111"/>
      <c r="L11031" s="111"/>
      <c r="M11031" s="111"/>
      <c r="N11031" s="111"/>
      <c r="O11031" s="112"/>
      <c r="AF11031" s="109"/>
      <c r="AG11031" s="109"/>
      <c r="AH11031" s="109"/>
      <c r="AN11031" s="109"/>
      <c r="AO11031" s="109"/>
      <c r="AP11031" s="109"/>
      <c r="BF11031" s="305"/>
      <c r="BG11031" s="305"/>
      <c r="BJ11031" s="344"/>
      <c r="BK11031" s="344"/>
      <c r="BS11031" s="305"/>
      <c r="BT11031" s="305"/>
      <c r="BU11031" s="305"/>
      <c r="BV11031" s="305"/>
      <c r="BW11031" s="305"/>
      <c r="BX11031" s="305"/>
      <c r="BY11031" s="305"/>
      <c r="BZ11031" s="305"/>
      <c r="CA11031" s="305"/>
      <c r="CE11031" s="110"/>
    </row>
    <row r="11032" spans="9:83" s="108" customFormat="1" x14ac:dyDescent="0.25">
      <c r="I11032" s="111"/>
      <c r="J11032" s="111"/>
      <c r="K11032" s="111"/>
      <c r="L11032" s="111"/>
      <c r="M11032" s="111"/>
      <c r="N11032" s="111"/>
      <c r="O11032" s="112"/>
      <c r="AF11032" s="109"/>
      <c r="AG11032" s="109"/>
      <c r="AH11032" s="109"/>
      <c r="AN11032" s="109"/>
      <c r="AO11032" s="109"/>
      <c r="AP11032" s="109"/>
      <c r="BF11032" s="305"/>
      <c r="BG11032" s="305"/>
      <c r="BJ11032" s="344"/>
      <c r="BK11032" s="344"/>
      <c r="BS11032" s="305"/>
      <c r="BT11032" s="305"/>
      <c r="BU11032" s="305"/>
      <c r="BV11032" s="305"/>
      <c r="BW11032" s="305"/>
      <c r="BX11032" s="305"/>
      <c r="BY11032" s="305"/>
      <c r="BZ11032" s="305"/>
      <c r="CA11032" s="305"/>
      <c r="CE11032" s="110"/>
    </row>
    <row r="11033" spans="9:83" s="108" customFormat="1" x14ac:dyDescent="0.25">
      <c r="I11033" s="111"/>
      <c r="J11033" s="111"/>
      <c r="K11033" s="111"/>
      <c r="L11033" s="111"/>
      <c r="M11033" s="111"/>
      <c r="N11033" s="111"/>
      <c r="O11033" s="112"/>
      <c r="AF11033" s="109"/>
      <c r="AG11033" s="109"/>
      <c r="AH11033" s="109"/>
      <c r="AN11033" s="109"/>
      <c r="AO11033" s="109"/>
      <c r="AP11033" s="109"/>
      <c r="BF11033" s="305"/>
      <c r="BG11033" s="305"/>
      <c r="BJ11033" s="344"/>
      <c r="BK11033" s="344"/>
      <c r="BS11033" s="305"/>
      <c r="BT11033" s="305"/>
      <c r="BU11033" s="305"/>
      <c r="BV11033" s="305"/>
      <c r="BW11033" s="305"/>
      <c r="BX11033" s="305"/>
      <c r="BY11033" s="305"/>
      <c r="BZ11033" s="305"/>
      <c r="CA11033" s="305"/>
      <c r="CE11033" s="110"/>
    </row>
    <row r="11034" spans="9:83" s="108" customFormat="1" x14ac:dyDescent="0.25">
      <c r="I11034" s="111"/>
      <c r="J11034" s="111"/>
      <c r="K11034" s="111"/>
      <c r="L11034" s="111"/>
      <c r="M11034" s="111"/>
      <c r="N11034" s="111"/>
      <c r="O11034" s="112"/>
      <c r="AF11034" s="109"/>
      <c r="AG11034" s="109"/>
      <c r="AH11034" s="109"/>
      <c r="AN11034" s="109"/>
      <c r="AO11034" s="109"/>
      <c r="AP11034" s="109"/>
      <c r="BF11034" s="305"/>
      <c r="BG11034" s="305"/>
      <c r="BJ11034" s="344"/>
      <c r="BK11034" s="344"/>
      <c r="BS11034" s="305"/>
      <c r="BT11034" s="305"/>
      <c r="BU11034" s="305"/>
      <c r="BV11034" s="305"/>
      <c r="BW11034" s="305"/>
      <c r="BX11034" s="305"/>
      <c r="BY11034" s="305"/>
      <c r="BZ11034" s="305"/>
      <c r="CA11034" s="305"/>
      <c r="CE11034" s="110"/>
    </row>
    <row r="11035" spans="9:83" s="108" customFormat="1" x14ac:dyDescent="0.25">
      <c r="I11035" s="111"/>
      <c r="J11035" s="111"/>
      <c r="K11035" s="111"/>
      <c r="L11035" s="111"/>
      <c r="M11035" s="111"/>
      <c r="N11035" s="111"/>
      <c r="O11035" s="112"/>
      <c r="AF11035" s="109"/>
      <c r="AG11035" s="109"/>
      <c r="AH11035" s="109"/>
      <c r="AN11035" s="109"/>
      <c r="AO11035" s="109"/>
      <c r="AP11035" s="109"/>
      <c r="BF11035" s="305"/>
      <c r="BG11035" s="305"/>
      <c r="BJ11035" s="344"/>
      <c r="BK11035" s="344"/>
      <c r="BS11035" s="305"/>
      <c r="BT11035" s="305"/>
      <c r="BU11035" s="305"/>
      <c r="BV11035" s="305"/>
      <c r="BW11035" s="305"/>
      <c r="BX11035" s="305"/>
      <c r="BY11035" s="305"/>
      <c r="BZ11035" s="305"/>
      <c r="CA11035" s="305"/>
      <c r="CE11035" s="110"/>
    </row>
    <row r="11036" spans="9:83" s="108" customFormat="1" x14ac:dyDescent="0.25">
      <c r="I11036" s="111"/>
      <c r="J11036" s="111"/>
      <c r="K11036" s="111"/>
      <c r="L11036" s="111"/>
      <c r="M11036" s="111"/>
      <c r="N11036" s="111"/>
      <c r="O11036" s="112"/>
      <c r="AF11036" s="109"/>
      <c r="AG11036" s="109"/>
      <c r="AH11036" s="109"/>
      <c r="AN11036" s="109"/>
      <c r="AO11036" s="109"/>
      <c r="AP11036" s="109"/>
      <c r="BF11036" s="305"/>
      <c r="BG11036" s="305"/>
      <c r="BJ11036" s="344"/>
      <c r="BK11036" s="344"/>
      <c r="BS11036" s="305"/>
      <c r="BT11036" s="305"/>
      <c r="BU11036" s="305"/>
      <c r="BV11036" s="305"/>
      <c r="BW11036" s="305"/>
      <c r="BX11036" s="305"/>
      <c r="BY11036" s="305"/>
      <c r="BZ11036" s="305"/>
      <c r="CA11036" s="305"/>
      <c r="CE11036" s="110"/>
    </row>
    <row r="11037" spans="9:83" s="108" customFormat="1" x14ac:dyDescent="0.25">
      <c r="I11037" s="111"/>
      <c r="J11037" s="111"/>
      <c r="K11037" s="111"/>
      <c r="L11037" s="111"/>
      <c r="M11037" s="111"/>
      <c r="N11037" s="111"/>
      <c r="O11037" s="112"/>
      <c r="AF11037" s="109"/>
      <c r="AG11037" s="109"/>
      <c r="AH11037" s="109"/>
      <c r="AN11037" s="109"/>
      <c r="AO11037" s="109"/>
      <c r="AP11037" s="109"/>
      <c r="BF11037" s="305"/>
      <c r="BG11037" s="305"/>
      <c r="BJ11037" s="344"/>
      <c r="BK11037" s="344"/>
      <c r="BS11037" s="305"/>
      <c r="BT11037" s="305"/>
      <c r="BU11037" s="305"/>
      <c r="BV11037" s="305"/>
      <c r="BW11037" s="305"/>
      <c r="BX11037" s="305"/>
      <c r="BY11037" s="305"/>
      <c r="BZ11037" s="305"/>
      <c r="CA11037" s="305"/>
      <c r="CE11037" s="110"/>
    </row>
    <row r="11038" spans="9:83" s="108" customFormat="1" x14ac:dyDescent="0.25">
      <c r="I11038" s="111"/>
      <c r="J11038" s="111"/>
      <c r="K11038" s="111"/>
      <c r="L11038" s="111"/>
      <c r="M11038" s="111"/>
      <c r="N11038" s="111"/>
      <c r="O11038" s="112"/>
      <c r="AF11038" s="109"/>
      <c r="AG11038" s="109"/>
      <c r="AH11038" s="109"/>
      <c r="AN11038" s="109"/>
      <c r="AO11038" s="109"/>
      <c r="AP11038" s="109"/>
      <c r="BF11038" s="305"/>
      <c r="BG11038" s="305"/>
      <c r="BJ11038" s="344"/>
      <c r="BK11038" s="344"/>
      <c r="BS11038" s="305"/>
      <c r="BT11038" s="305"/>
      <c r="BU11038" s="305"/>
      <c r="BV11038" s="305"/>
      <c r="BW11038" s="305"/>
      <c r="BX11038" s="305"/>
      <c r="BY11038" s="305"/>
      <c r="BZ11038" s="305"/>
      <c r="CA11038" s="305"/>
      <c r="CE11038" s="110"/>
    </row>
    <row r="11039" spans="9:83" s="108" customFormat="1" x14ac:dyDescent="0.25">
      <c r="I11039" s="111"/>
      <c r="J11039" s="111"/>
      <c r="K11039" s="111"/>
      <c r="L11039" s="111"/>
      <c r="M11039" s="111"/>
      <c r="N11039" s="111"/>
      <c r="O11039" s="112"/>
      <c r="AF11039" s="109"/>
      <c r="AG11039" s="109"/>
      <c r="AH11039" s="109"/>
      <c r="AN11039" s="109"/>
      <c r="AO11039" s="109"/>
      <c r="AP11039" s="109"/>
      <c r="BF11039" s="305"/>
      <c r="BG11039" s="305"/>
      <c r="BJ11039" s="344"/>
      <c r="BK11039" s="344"/>
      <c r="BS11039" s="305"/>
      <c r="BT11039" s="305"/>
      <c r="BU11039" s="305"/>
      <c r="BV11039" s="305"/>
      <c r="BW11039" s="305"/>
      <c r="BX11039" s="305"/>
      <c r="BY11039" s="305"/>
      <c r="BZ11039" s="305"/>
      <c r="CA11039" s="305"/>
      <c r="CE11039" s="110"/>
    </row>
    <row r="11040" spans="9:83" s="108" customFormat="1" x14ac:dyDescent="0.25">
      <c r="I11040" s="111"/>
      <c r="J11040" s="111"/>
      <c r="K11040" s="111"/>
      <c r="L11040" s="111"/>
      <c r="M11040" s="111"/>
      <c r="N11040" s="111"/>
      <c r="O11040" s="112"/>
      <c r="AF11040" s="109"/>
      <c r="AG11040" s="109"/>
      <c r="AH11040" s="109"/>
      <c r="AN11040" s="109"/>
      <c r="AO11040" s="109"/>
      <c r="AP11040" s="109"/>
      <c r="BF11040" s="305"/>
      <c r="BG11040" s="305"/>
      <c r="BJ11040" s="344"/>
      <c r="BK11040" s="344"/>
      <c r="BS11040" s="305"/>
      <c r="BT11040" s="305"/>
      <c r="BU11040" s="305"/>
      <c r="BV11040" s="305"/>
      <c r="BW11040" s="305"/>
      <c r="BX11040" s="305"/>
      <c r="BY11040" s="305"/>
      <c r="BZ11040" s="305"/>
      <c r="CA11040" s="305"/>
      <c r="CE11040" s="110"/>
    </row>
    <row r="11041" spans="9:83" s="108" customFormat="1" x14ac:dyDescent="0.25">
      <c r="I11041" s="111"/>
      <c r="J11041" s="111"/>
      <c r="K11041" s="111"/>
      <c r="L11041" s="111"/>
      <c r="M11041" s="111"/>
      <c r="N11041" s="111"/>
      <c r="O11041" s="112"/>
      <c r="AF11041" s="109"/>
      <c r="AG11041" s="109"/>
      <c r="AH11041" s="109"/>
      <c r="AN11041" s="109"/>
      <c r="AO11041" s="109"/>
      <c r="AP11041" s="109"/>
      <c r="BF11041" s="305"/>
      <c r="BG11041" s="305"/>
      <c r="BJ11041" s="344"/>
      <c r="BK11041" s="344"/>
      <c r="BS11041" s="305"/>
      <c r="BT11041" s="305"/>
      <c r="BU11041" s="305"/>
      <c r="BV11041" s="305"/>
      <c r="BW11041" s="305"/>
      <c r="BX11041" s="305"/>
      <c r="BY11041" s="305"/>
      <c r="BZ11041" s="305"/>
      <c r="CA11041" s="305"/>
      <c r="CE11041" s="110"/>
    </row>
    <row r="11042" spans="9:83" s="108" customFormat="1" x14ac:dyDescent="0.25">
      <c r="I11042" s="111"/>
      <c r="J11042" s="111"/>
      <c r="K11042" s="111"/>
      <c r="L11042" s="111"/>
      <c r="M11042" s="111"/>
      <c r="N11042" s="111"/>
      <c r="O11042" s="112"/>
      <c r="AF11042" s="109"/>
      <c r="AG11042" s="109"/>
      <c r="AH11042" s="109"/>
      <c r="AN11042" s="109"/>
      <c r="AO11042" s="109"/>
      <c r="AP11042" s="109"/>
      <c r="BF11042" s="305"/>
      <c r="BG11042" s="305"/>
      <c r="BJ11042" s="344"/>
      <c r="BK11042" s="344"/>
      <c r="BS11042" s="305"/>
      <c r="BT11042" s="305"/>
      <c r="BU11042" s="305"/>
      <c r="BV11042" s="305"/>
      <c r="BW11042" s="305"/>
      <c r="BX11042" s="305"/>
      <c r="BY11042" s="305"/>
      <c r="BZ11042" s="305"/>
      <c r="CA11042" s="305"/>
      <c r="CE11042" s="110"/>
    </row>
    <row r="11043" spans="9:83" s="108" customFormat="1" x14ac:dyDescent="0.25">
      <c r="I11043" s="111"/>
      <c r="J11043" s="111"/>
      <c r="K11043" s="111"/>
      <c r="L11043" s="111"/>
      <c r="M11043" s="111"/>
      <c r="N11043" s="111"/>
      <c r="O11043" s="112"/>
      <c r="AF11043" s="109"/>
      <c r="AG11043" s="109"/>
      <c r="AH11043" s="109"/>
      <c r="AN11043" s="109"/>
      <c r="AO11043" s="109"/>
      <c r="AP11043" s="109"/>
      <c r="BF11043" s="305"/>
      <c r="BG11043" s="305"/>
      <c r="BJ11043" s="344"/>
      <c r="BK11043" s="344"/>
      <c r="BS11043" s="305"/>
      <c r="BT11043" s="305"/>
      <c r="BU11043" s="305"/>
      <c r="BV11043" s="305"/>
      <c r="BW11043" s="305"/>
      <c r="BX11043" s="305"/>
      <c r="BY11043" s="305"/>
      <c r="BZ11043" s="305"/>
      <c r="CA11043" s="305"/>
      <c r="CE11043" s="110"/>
    </row>
    <row r="11044" spans="9:83" s="108" customFormat="1" x14ac:dyDescent="0.25">
      <c r="I11044" s="111"/>
      <c r="J11044" s="111"/>
      <c r="K11044" s="111"/>
      <c r="L11044" s="111"/>
      <c r="M11044" s="111"/>
      <c r="N11044" s="111"/>
      <c r="O11044" s="112"/>
      <c r="AF11044" s="109"/>
      <c r="AG11044" s="109"/>
      <c r="AH11044" s="109"/>
      <c r="AN11044" s="109"/>
      <c r="AO11044" s="109"/>
      <c r="AP11044" s="109"/>
      <c r="BF11044" s="305"/>
      <c r="BG11044" s="305"/>
      <c r="BJ11044" s="344"/>
      <c r="BK11044" s="344"/>
      <c r="BS11044" s="305"/>
      <c r="BT11044" s="305"/>
      <c r="BU11044" s="305"/>
      <c r="BV11044" s="305"/>
      <c r="BW11044" s="305"/>
      <c r="BX11044" s="305"/>
      <c r="BY11044" s="305"/>
      <c r="BZ11044" s="305"/>
      <c r="CA11044" s="305"/>
      <c r="CE11044" s="110"/>
    </row>
    <row r="11045" spans="9:83" s="108" customFormat="1" x14ac:dyDescent="0.25">
      <c r="I11045" s="111"/>
      <c r="J11045" s="111"/>
      <c r="K11045" s="111"/>
      <c r="L11045" s="111"/>
      <c r="M11045" s="111"/>
      <c r="N11045" s="111"/>
      <c r="O11045" s="112"/>
      <c r="AF11045" s="109"/>
      <c r="AG11045" s="109"/>
      <c r="AH11045" s="109"/>
      <c r="AN11045" s="109"/>
      <c r="AO11045" s="109"/>
      <c r="AP11045" s="109"/>
      <c r="BF11045" s="305"/>
      <c r="BG11045" s="305"/>
      <c r="BJ11045" s="344"/>
      <c r="BK11045" s="344"/>
      <c r="BS11045" s="305"/>
      <c r="BT11045" s="305"/>
      <c r="BU11045" s="305"/>
      <c r="BV11045" s="305"/>
      <c r="BW11045" s="305"/>
      <c r="BX11045" s="305"/>
      <c r="BY11045" s="305"/>
      <c r="BZ11045" s="305"/>
      <c r="CA11045" s="305"/>
      <c r="CE11045" s="110"/>
    </row>
    <row r="11046" spans="9:83" s="108" customFormat="1" x14ac:dyDescent="0.25">
      <c r="I11046" s="111"/>
      <c r="J11046" s="111"/>
      <c r="K11046" s="111"/>
      <c r="L11046" s="111"/>
      <c r="M11046" s="111"/>
      <c r="N11046" s="111"/>
      <c r="O11046" s="112"/>
      <c r="AF11046" s="109"/>
      <c r="AG11046" s="109"/>
      <c r="AH11046" s="109"/>
      <c r="AN11046" s="109"/>
      <c r="AO11046" s="109"/>
      <c r="AP11046" s="109"/>
      <c r="BF11046" s="305"/>
      <c r="BG11046" s="305"/>
      <c r="BJ11046" s="344"/>
      <c r="BK11046" s="344"/>
      <c r="BS11046" s="305"/>
      <c r="BT11046" s="305"/>
      <c r="BU11046" s="305"/>
      <c r="BV11046" s="305"/>
      <c r="BW11046" s="305"/>
      <c r="BX11046" s="305"/>
      <c r="BY11046" s="305"/>
      <c r="BZ11046" s="305"/>
      <c r="CA11046" s="305"/>
      <c r="CE11046" s="110"/>
    </row>
    <row r="11047" spans="9:83" s="108" customFormat="1" x14ac:dyDescent="0.25">
      <c r="I11047" s="111"/>
      <c r="J11047" s="111"/>
      <c r="K11047" s="111"/>
      <c r="L11047" s="111"/>
      <c r="M11047" s="111"/>
      <c r="N11047" s="111"/>
      <c r="O11047" s="112"/>
      <c r="AF11047" s="109"/>
      <c r="AG11047" s="109"/>
      <c r="AH11047" s="109"/>
      <c r="AN11047" s="109"/>
      <c r="AO11047" s="109"/>
      <c r="AP11047" s="109"/>
      <c r="BF11047" s="305"/>
      <c r="BG11047" s="305"/>
      <c r="BJ11047" s="344"/>
      <c r="BK11047" s="344"/>
      <c r="BS11047" s="305"/>
      <c r="BT11047" s="305"/>
      <c r="BU11047" s="305"/>
      <c r="BV11047" s="305"/>
      <c r="BW11047" s="305"/>
      <c r="BX11047" s="305"/>
      <c r="BY11047" s="305"/>
      <c r="BZ11047" s="305"/>
      <c r="CA11047" s="305"/>
      <c r="CE11047" s="110"/>
    </row>
    <row r="11048" spans="9:83" s="108" customFormat="1" x14ac:dyDescent="0.25">
      <c r="I11048" s="111"/>
      <c r="J11048" s="111"/>
      <c r="K11048" s="111"/>
      <c r="L11048" s="111"/>
      <c r="M11048" s="111"/>
      <c r="N11048" s="111"/>
      <c r="O11048" s="112"/>
      <c r="AF11048" s="109"/>
      <c r="AG11048" s="109"/>
      <c r="AH11048" s="109"/>
      <c r="AN11048" s="109"/>
      <c r="AO11048" s="109"/>
      <c r="AP11048" s="109"/>
      <c r="BF11048" s="305"/>
      <c r="BG11048" s="305"/>
      <c r="BJ11048" s="344"/>
      <c r="BK11048" s="344"/>
      <c r="BS11048" s="305"/>
      <c r="BT11048" s="305"/>
      <c r="BU11048" s="305"/>
      <c r="BV11048" s="305"/>
      <c r="BW11048" s="305"/>
      <c r="BX11048" s="305"/>
      <c r="BY11048" s="305"/>
      <c r="BZ11048" s="305"/>
      <c r="CA11048" s="305"/>
      <c r="CE11048" s="110"/>
    </row>
    <row r="11049" spans="9:83" s="108" customFormat="1" x14ac:dyDescent="0.25">
      <c r="I11049" s="111"/>
      <c r="J11049" s="111"/>
      <c r="K11049" s="111"/>
      <c r="L11049" s="111"/>
      <c r="M11049" s="111"/>
      <c r="N11049" s="111"/>
      <c r="O11049" s="112"/>
      <c r="AF11049" s="109"/>
      <c r="AG11049" s="109"/>
      <c r="AH11049" s="109"/>
      <c r="AN11049" s="109"/>
      <c r="AO11049" s="109"/>
      <c r="AP11049" s="109"/>
      <c r="BF11049" s="305"/>
      <c r="BG11049" s="305"/>
      <c r="BJ11049" s="344"/>
      <c r="BK11049" s="344"/>
      <c r="BS11049" s="305"/>
      <c r="BT11049" s="305"/>
      <c r="BU11049" s="305"/>
      <c r="BV11049" s="305"/>
      <c r="BW11049" s="305"/>
      <c r="BX11049" s="305"/>
      <c r="BY11049" s="305"/>
      <c r="BZ11049" s="305"/>
      <c r="CA11049" s="305"/>
      <c r="CE11049" s="110"/>
    </row>
    <row r="11050" spans="9:83" s="108" customFormat="1" x14ac:dyDescent="0.25">
      <c r="I11050" s="111"/>
      <c r="J11050" s="111"/>
      <c r="K11050" s="111"/>
      <c r="L11050" s="111"/>
      <c r="M11050" s="111"/>
      <c r="N11050" s="111"/>
      <c r="O11050" s="112"/>
      <c r="AF11050" s="109"/>
      <c r="AG11050" s="109"/>
      <c r="AH11050" s="109"/>
      <c r="AN11050" s="109"/>
      <c r="AO11050" s="109"/>
      <c r="AP11050" s="109"/>
      <c r="BF11050" s="305"/>
      <c r="BG11050" s="305"/>
      <c r="BJ11050" s="344"/>
      <c r="BK11050" s="344"/>
      <c r="BS11050" s="305"/>
      <c r="BT11050" s="305"/>
      <c r="BU11050" s="305"/>
      <c r="BV11050" s="305"/>
      <c r="BW11050" s="305"/>
      <c r="BX11050" s="305"/>
      <c r="BY11050" s="305"/>
      <c r="BZ11050" s="305"/>
      <c r="CA11050" s="305"/>
      <c r="CE11050" s="110"/>
    </row>
    <row r="11051" spans="9:83" s="108" customFormat="1" x14ac:dyDescent="0.25">
      <c r="I11051" s="111"/>
      <c r="J11051" s="111"/>
      <c r="K11051" s="111"/>
      <c r="L11051" s="111"/>
      <c r="M11051" s="111"/>
      <c r="N11051" s="111"/>
      <c r="O11051" s="112"/>
      <c r="AF11051" s="109"/>
      <c r="AG11051" s="109"/>
      <c r="AH11051" s="109"/>
      <c r="AN11051" s="109"/>
      <c r="AO11051" s="109"/>
      <c r="AP11051" s="109"/>
      <c r="BF11051" s="305"/>
      <c r="BG11051" s="305"/>
      <c r="BJ11051" s="344"/>
      <c r="BK11051" s="344"/>
      <c r="BS11051" s="305"/>
      <c r="BT11051" s="305"/>
      <c r="BU11051" s="305"/>
      <c r="BV11051" s="305"/>
      <c r="BW11051" s="305"/>
      <c r="BX11051" s="305"/>
      <c r="BY11051" s="305"/>
      <c r="BZ11051" s="305"/>
      <c r="CA11051" s="305"/>
      <c r="CE11051" s="110"/>
    </row>
    <row r="11052" spans="9:83" s="108" customFormat="1" x14ac:dyDescent="0.25">
      <c r="I11052" s="111"/>
      <c r="J11052" s="111"/>
      <c r="K11052" s="111"/>
      <c r="L11052" s="111"/>
      <c r="M11052" s="111"/>
      <c r="N11052" s="111"/>
      <c r="O11052" s="112"/>
      <c r="AF11052" s="109"/>
      <c r="AG11052" s="109"/>
      <c r="AH11052" s="109"/>
      <c r="AN11052" s="109"/>
      <c r="AO11052" s="109"/>
      <c r="AP11052" s="109"/>
      <c r="BF11052" s="305"/>
      <c r="BG11052" s="305"/>
      <c r="BJ11052" s="344"/>
      <c r="BK11052" s="344"/>
      <c r="BS11052" s="305"/>
      <c r="BT11052" s="305"/>
      <c r="BU11052" s="305"/>
      <c r="BV11052" s="305"/>
      <c r="BW11052" s="305"/>
      <c r="BX11052" s="305"/>
      <c r="BY11052" s="305"/>
      <c r="BZ11052" s="305"/>
      <c r="CA11052" s="305"/>
      <c r="CE11052" s="110"/>
    </row>
    <row r="11053" spans="9:83" s="108" customFormat="1" x14ac:dyDescent="0.25">
      <c r="I11053" s="111"/>
      <c r="J11053" s="111"/>
      <c r="K11053" s="111"/>
      <c r="L11053" s="111"/>
      <c r="M11053" s="111"/>
      <c r="N11053" s="111"/>
      <c r="O11053" s="112"/>
      <c r="AF11053" s="109"/>
      <c r="AG11053" s="109"/>
      <c r="AH11053" s="109"/>
      <c r="AN11053" s="109"/>
      <c r="AO11053" s="109"/>
      <c r="AP11053" s="109"/>
      <c r="BF11053" s="305"/>
      <c r="BG11053" s="305"/>
      <c r="BJ11053" s="344"/>
      <c r="BK11053" s="344"/>
      <c r="BS11053" s="305"/>
      <c r="BT11053" s="305"/>
      <c r="BU11053" s="305"/>
      <c r="BV11053" s="305"/>
      <c r="BW11053" s="305"/>
      <c r="BX11053" s="305"/>
      <c r="BY11053" s="305"/>
      <c r="BZ11053" s="305"/>
      <c r="CA11053" s="305"/>
      <c r="CE11053" s="110"/>
    </row>
    <row r="11054" spans="9:83" s="108" customFormat="1" x14ac:dyDescent="0.25">
      <c r="I11054" s="111"/>
      <c r="J11054" s="111"/>
      <c r="K11054" s="111"/>
      <c r="L11054" s="111"/>
      <c r="M11054" s="111"/>
      <c r="N11054" s="111"/>
      <c r="O11054" s="112"/>
      <c r="AF11054" s="109"/>
      <c r="AG11054" s="109"/>
      <c r="AH11054" s="109"/>
      <c r="AN11054" s="109"/>
      <c r="AO11054" s="109"/>
      <c r="AP11054" s="109"/>
      <c r="BF11054" s="305"/>
      <c r="BG11054" s="305"/>
      <c r="BJ11054" s="344"/>
      <c r="BK11054" s="344"/>
      <c r="BS11054" s="305"/>
      <c r="BT11054" s="305"/>
      <c r="BU11054" s="305"/>
      <c r="BV11054" s="305"/>
      <c r="BW11054" s="305"/>
      <c r="BX11054" s="305"/>
      <c r="BY11054" s="305"/>
      <c r="BZ11054" s="305"/>
      <c r="CA11054" s="305"/>
      <c r="CE11054" s="110"/>
    </row>
    <row r="11055" spans="9:83" s="108" customFormat="1" x14ac:dyDescent="0.25">
      <c r="I11055" s="111"/>
      <c r="J11055" s="111"/>
      <c r="K11055" s="111"/>
      <c r="L11055" s="111"/>
      <c r="M11055" s="111"/>
      <c r="N11055" s="111"/>
      <c r="O11055" s="112"/>
      <c r="AF11055" s="109"/>
      <c r="AG11055" s="109"/>
      <c r="AH11055" s="109"/>
      <c r="AN11055" s="109"/>
      <c r="AO11055" s="109"/>
      <c r="AP11055" s="109"/>
      <c r="BF11055" s="305"/>
      <c r="BG11055" s="305"/>
      <c r="BJ11055" s="344"/>
      <c r="BK11055" s="344"/>
      <c r="BS11055" s="305"/>
      <c r="BT11055" s="305"/>
      <c r="BU11055" s="305"/>
      <c r="BV11055" s="305"/>
      <c r="BW11055" s="305"/>
      <c r="BX11055" s="305"/>
      <c r="BY11055" s="305"/>
      <c r="BZ11055" s="305"/>
      <c r="CA11055" s="305"/>
      <c r="CE11055" s="110"/>
    </row>
    <row r="11056" spans="9:83" s="108" customFormat="1" x14ac:dyDescent="0.25">
      <c r="I11056" s="111"/>
      <c r="J11056" s="111"/>
      <c r="K11056" s="111"/>
      <c r="L11056" s="111"/>
      <c r="M11056" s="111"/>
      <c r="N11056" s="111"/>
      <c r="O11056" s="112"/>
      <c r="AF11056" s="109"/>
      <c r="AG11056" s="109"/>
      <c r="AH11056" s="109"/>
      <c r="AN11056" s="109"/>
      <c r="AO11056" s="109"/>
      <c r="AP11056" s="109"/>
      <c r="BF11056" s="305"/>
      <c r="BG11056" s="305"/>
      <c r="BJ11056" s="344"/>
      <c r="BK11056" s="344"/>
      <c r="BS11056" s="305"/>
      <c r="BT11056" s="305"/>
      <c r="BU11056" s="305"/>
      <c r="BV11056" s="305"/>
      <c r="BW11056" s="305"/>
      <c r="BX11056" s="305"/>
      <c r="BY11056" s="305"/>
      <c r="BZ11056" s="305"/>
      <c r="CA11056" s="305"/>
      <c r="CE11056" s="110"/>
    </row>
    <row r="11057" spans="9:83" s="108" customFormat="1" x14ac:dyDescent="0.25">
      <c r="I11057" s="111"/>
      <c r="J11057" s="111"/>
      <c r="K11057" s="111"/>
      <c r="L11057" s="111"/>
      <c r="M11057" s="111"/>
      <c r="N11057" s="111"/>
      <c r="O11057" s="112"/>
      <c r="AF11057" s="109"/>
      <c r="AG11057" s="109"/>
      <c r="AH11057" s="109"/>
      <c r="AN11057" s="109"/>
      <c r="AO11057" s="109"/>
      <c r="AP11057" s="109"/>
      <c r="BF11057" s="305"/>
      <c r="BG11057" s="305"/>
      <c r="BJ11057" s="344"/>
      <c r="BK11057" s="344"/>
      <c r="BS11057" s="305"/>
      <c r="BT11057" s="305"/>
      <c r="BU11057" s="305"/>
      <c r="BV11057" s="305"/>
      <c r="BW11057" s="305"/>
      <c r="BX11057" s="305"/>
      <c r="BY11057" s="305"/>
      <c r="BZ11057" s="305"/>
      <c r="CA11057" s="305"/>
      <c r="CE11057" s="110"/>
    </row>
    <row r="11058" spans="9:83" s="108" customFormat="1" x14ac:dyDescent="0.25">
      <c r="I11058" s="111"/>
      <c r="J11058" s="111"/>
      <c r="K11058" s="111"/>
      <c r="L11058" s="111"/>
      <c r="M11058" s="111"/>
      <c r="N11058" s="111"/>
      <c r="O11058" s="112"/>
      <c r="AF11058" s="109"/>
      <c r="AG11058" s="109"/>
      <c r="AH11058" s="109"/>
      <c r="AN11058" s="109"/>
      <c r="AO11058" s="109"/>
      <c r="AP11058" s="109"/>
      <c r="BF11058" s="305"/>
      <c r="BG11058" s="305"/>
      <c r="BJ11058" s="344"/>
      <c r="BK11058" s="344"/>
      <c r="BS11058" s="305"/>
      <c r="BT11058" s="305"/>
      <c r="BU11058" s="305"/>
      <c r="BV11058" s="305"/>
      <c r="BW11058" s="305"/>
      <c r="BX11058" s="305"/>
      <c r="BY11058" s="305"/>
      <c r="BZ11058" s="305"/>
      <c r="CA11058" s="305"/>
      <c r="CE11058" s="110"/>
    </row>
    <row r="11059" spans="9:83" s="108" customFormat="1" x14ac:dyDescent="0.25">
      <c r="I11059" s="111"/>
      <c r="J11059" s="111"/>
      <c r="K11059" s="111"/>
      <c r="L11059" s="111"/>
      <c r="M11059" s="111"/>
      <c r="N11059" s="111"/>
      <c r="O11059" s="112"/>
      <c r="AF11059" s="109"/>
      <c r="AG11059" s="109"/>
      <c r="AH11059" s="109"/>
      <c r="AN11059" s="109"/>
      <c r="AO11059" s="109"/>
      <c r="AP11059" s="109"/>
      <c r="BF11059" s="305"/>
      <c r="BG11059" s="305"/>
      <c r="BJ11059" s="344"/>
      <c r="BK11059" s="344"/>
      <c r="BS11059" s="305"/>
      <c r="BT11059" s="305"/>
      <c r="BU11059" s="305"/>
      <c r="BV11059" s="305"/>
      <c r="BW11059" s="305"/>
      <c r="BX11059" s="305"/>
      <c r="BY11059" s="305"/>
      <c r="BZ11059" s="305"/>
      <c r="CA11059" s="305"/>
      <c r="CE11059" s="110"/>
    </row>
    <row r="11060" spans="9:83" s="108" customFormat="1" x14ac:dyDescent="0.25">
      <c r="I11060" s="111"/>
      <c r="J11060" s="111"/>
      <c r="K11060" s="111"/>
      <c r="L11060" s="111"/>
      <c r="M11060" s="111"/>
      <c r="N11060" s="111"/>
      <c r="O11060" s="112"/>
      <c r="AF11060" s="109"/>
      <c r="AG11060" s="109"/>
      <c r="AH11060" s="109"/>
      <c r="AN11060" s="109"/>
      <c r="AO11060" s="109"/>
      <c r="AP11060" s="109"/>
      <c r="BF11060" s="305"/>
      <c r="BG11060" s="305"/>
      <c r="BJ11060" s="344"/>
      <c r="BK11060" s="344"/>
      <c r="BS11060" s="305"/>
      <c r="BT11060" s="305"/>
      <c r="BU11060" s="305"/>
      <c r="BV11060" s="305"/>
      <c r="BW11060" s="305"/>
      <c r="BX11060" s="305"/>
      <c r="BY11060" s="305"/>
      <c r="BZ11060" s="305"/>
      <c r="CA11060" s="305"/>
      <c r="CE11060" s="110"/>
    </row>
    <row r="11061" spans="9:83" s="108" customFormat="1" x14ac:dyDescent="0.25">
      <c r="I11061" s="111"/>
      <c r="J11061" s="111"/>
      <c r="K11061" s="111"/>
      <c r="L11061" s="111"/>
      <c r="M11061" s="111"/>
      <c r="N11061" s="111"/>
      <c r="O11061" s="112"/>
      <c r="AF11061" s="109"/>
      <c r="AG11061" s="109"/>
      <c r="AH11061" s="109"/>
      <c r="AN11061" s="109"/>
      <c r="AO11061" s="109"/>
      <c r="AP11061" s="109"/>
      <c r="BF11061" s="305"/>
      <c r="BG11061" s="305"/>
      <c r="BJ11061" s="344"/>
      <c r="BK11061" s="344"/>
      <c r="BS11061" s="305"/>
      <c r="BT11061" s="305"/>
      <c r="BU11061" s="305"/>
      <c r="BV11061" s="305"/>
      <c r="BW11061" s="305"/>
      <c r="BX11061" s="305"/>
      <c r="BY11061" s="305"/>
      <c r="BZ11061" s="305"/>
      <c r="CA11061" s="305"/>
      <c r="CE11061" s="110"/>
    </row>
    <row r="11062" spans="9:83" s="108" customFormat="1" x14ac:dyDescent="0.25">
      <c r="I11062" s="111"/>
      <c r="J11062" s="111"/>
      <c r="K11062" s="111"/>
      <c r="L11062" s="111"/>
      <c r="M11062" s="111"/>
      <c r="N11062" s="111"/>
      <c r="O11062" s="112"/>
      <c r="AF11062" s="109"/>
      <c r="AG11062" s="109"/>
      <c r="AH11062" s="109"/>
      <c r="AN11062" s="109"/>
      <c r="AO11062" s="109"/>
      <c r="AP11062" s="109"/>
      <c r="BF11062" s="305"/>
      <c r="BG11062" s="305"/>
      <c r="BJ11062" s="344"/>
      <c r="BK11062" s="344"/>
      <c r="BS11062" s="305"/>
      <c r="BT11062" s="305"/>
      <c r="BU11062" s="305"/>
      <c r="BV11062" s="305"/>
      <c r="BW11062" s="305"/>
      <c r="BX11062" s="305"/>
      <c r="BY11062" s="305"/>
      <c r="BZ11062" s="305"/>
      <c r="CA11062" s="305"/>
      <c r="CE11062" s="110"/>
    </row>
    <row r="11063" spans="9:83" s="108" customFormat="1" x14ac:dyDescent="0.25">
      <c r="I11063" s="111"/>
      <c r="J11063" s="111"/>
      <c r="K11063" s="111"/>
      <c r="L11063" s="111"/>
      <c r="M11063" s="111"/>
      <c r="N11063" s="111"/>
      <c r="O11063" s="112"/>
      <c r="AF11063" s="109"/>
      <c r="AG11063" s="109"/>
      <c r="AH11063" s="109"/>
      <c r="AN11063" s="109"/>
      <c r="AO11063" s="109"/>
      <c r="AP11063" s="109"/>
      <c r="BF11063" s="305"/>
      <c r="BG11063" s="305"/>
      <c r="BJ11063" s="344"/>
      <c r="BK11063" s="344"/>
      <c r="BS11063" s="305"/>
      <c r="BT11063" s="305"/>
      <c r="BU11063" s="305"/>
      <c r="BV11063" s="305"/>
      <c r="BW11063" s="305"/>
      <c r="BX11063" s="305"/>
      <c r="BY11063" s="305"/>
      <c r="BZ11063" s="305"/>
      <c r="CA11063" s="305"/>
      <c r="CE11063" s="110"/>
    </row>
    <row r="11064" spans="9:83" s="108" customFormat="1" x14ac:dyDescent="0.25">
      <c r="I11064" s="111"/>
      <c r="J11064" s="111"/>
      <c r="K11064" s="111"/>
      <c r="L11064" s="111"/>
      <c r="M11064" s="111"/>
      <c r="N11064" s="111"/>
      <c r="O11064" s="112"/>
      <c r="AF11064" s="109"/>
      <c r="AG11064" s="109"/>
      <c r="AH11064" s="109"/>
      <c r="AN11064" s="109"/>
      <c r="AO11064" s="109"/>
      <c r="AP11064" s="109"/>
      <c r="BF11064" s="305"/>
      <c r="BG11064" s="305"/>
      <c r="BJ11064" s="344"/>
      <c r="BK11064" s="344"/>
      <c r="BS11064" s="305"/>
      <c r="BT11064" s="305"/>
      <c r="BU11064" s="305"/>
      <c r="BV11064" s="305"/>
      <c r="BW11064" s="305"/>
      <c r="BX11064" s="305"/>
      <c r="BY11064" s="305"/>
      <c r="BZ11064" s="305"/>
      <c r="CA11064" s="305"/>
      <c r="CE11064" s="110"/>
    </row>
    <row r="11065" spans="9:83" s="108" customFormat="1" x14ac:dyDescent="0.25">
      <c r="I11065" s="111"/>
      <c r="J11065" s="111"/>
      <c r="K11065" s="111"/>
      <c r="L11065" s="111"/>
      <c r="M11065" s="111"/>
      <c r="N11065" s="111"/>
      <c r="O11065" s="112"/>
      <c r="AF11065" s="109"/>
      <c r="AG11065" s="109"/>
      <c r="AH11065" s="109"/>
      <c r="AN11065" s="109"/>
      <c r="AO11065" s="109"/>
      <c r="AP11065" s="109"/>
      <c r="BF11065" s="305"/>
      <c r="BG11065" s="305"/>
      <c r="BJ11065" s="344"/>
      <c r="BK11065" s="344"/>
      <c r="BS11065" s="305"/>
      <c r="BT11065" s="305"/>
      <c r="BU11065" s="305"/>
      <c r="BV11065" s="305"/>
      <c r="BW11065" s="305"/>
      <c r="BX11065" s="305"/>
      <c r="BY11065" s="305"/>
      <c r="BZ11065" s="305"/>
      <c r="CA11065" s="305"/>
      <c r="CE11065" s="110"/>
    </row>
    <row r="11066" spans="9:83" s="108" customFormat="1" x14ac:dyDescent="0.25">
      <c r="I11066" s="111"/>
      <c r="J11066" s="111"/>
      <c r="K11066" s="111"/>
      <c r="L11066" s="111"/>
      <c r="M11066" s="111"/>
      <c r="N11066" s="111"/>
      <c r="O11066" s="112"/>
      <c r="AF11066" s="109"/>
      <c r="AG11066" s="109"/>
      <c r="AH11066" s="109"/>
      <c r="AN11066" s="109"/>
      <c r="AO11066" s="109"/>
      <c r="AP11066" s="109"/>
      <c r="BF11066" s="305"/>
      <c r="BG11066" s="305"/>
      <c r="BJ11066" s="344"/>
      <c r="BK11066" s="344"/>
      <c r="BS11066" s="305"/>
      <c r="BT11066" s="305"/>
      <c r="BU11066" s="305"/>
      <c r="BV11066" s="305"/>
      <c r="BW11066" s="305"/>
      <c r="BX11066" s="305"/>
      <c r="BY11066" s="305"/>
      <c r="BZ11066" s="305"/>
      <c r="CA11066" s="305"/>
      <c r="CE11066" s="110"/>
    </row>
    <row r="11067" spans="9:83" s="108" customFormat="1" x14ac:dyDescent="0.25">
      <c r="I11067" s="111"/>
      <c r="J11067" s="111"/>
      <c r="K11067" s="111"/>
      <c r="L11067" s="111"/>
      <c r="M11067" s="111"/>
      <c r="N11067" s="111"/>
      <c r="O11067" s="112"/>
      <c r="AF11067" s="109"/>
      <c r="AG11067" s="109"/>
      <c r="AH11067" s="109"/>
      <c r="AN11067" s="109"/>
      <c r="AO11067" s="109"/>
      <c r="AP11067" s="109"/>
      <c r="BF11067" s="305"/>
      <c r="BG11067" s="305"/>
      <c r="BJ11067" s="344"/>
      <c r="BK11067" s="344"/>
      <c r="BS11067" s="305"/>
      <c r="BT11067" s="305"/>
      <c r="BU11067" s="305"/>
      <c r="BV11067" s="305"/>
      <c r="BW11067" s="305"/>
      <c r="BX11067" s="305"/>
      <c r="BY11067" s="305"/>
      <c r="BZ11067" s="305"/>
      <c r="CA11067" s="305"/>
      <c r="CE11067" s="110"/>
    </row>
    <row r="11068" spans="9:83" s="108" customFormat="1" x14ac:dyDescent="0.25">
      <c r="I11068" s="111"/>
      <c r="J11068" s="111"/>
      <c r="K11068" s="111"/>
      <c r="L11068" s="111"/>
      <c r="M11068" s="111"/>
      <c r="N11068" s="111"/>
      <c r="O11068" s="112"/>
      <c r="AF11068" s="109"/>
      <c r="AG11068" s="109"/>
      <c r="AH11068" s="109"/>
      <c r="AN11068" s="109"/>
      <c r="AO11068" s="109"/>
      <c r="AP11068" s="109"/>
      <c r="BF11068" s="305"/>
      <c r="BG11068" s="305"/>
      <c r="BJ11068" s="344"/>
      <c r="BK11068" s="344"/>
      <c r="BS11068" s="305"/>
      <c r="BT11068" s="305"/>
      <c r="BU11068" s="305"/>
      <c r="BV11068" s="305"/>
      <c r="BW11068" s="305"/>
      <c r="BX11068" s="305"/>
      <c r="BY11068" s="305"/>
      <c r="BZ11068" s="305"/>
      <c r="CA11068" s="305"/>
      <c r="CE11068" s="110"/>
    </row>
    <row r="11069" spans="9:83" s="108" customFormat="1" x14ac:dyDescent="0.25">
      <c r="I11069" s="111"/>
      <c r="J11069" s="111"/>
      <c r="K11069" s="111"/>
      <c r="L11069" s="111"/>
      <c r="M11069" s="111"/>
      <c r="N11069" s="111"/>
      <c r="O11069" s="112"/>
      <c r="AF11069" s="109"/>
      <c r="AG11069" s="109"/>
      <c r="AH11069" s="109"/>
      <c r="AN11069" s="109"/>
      <c r="AO11069" s="109"/>
      <c r="AP11069" s="109"/>
      <c r="BF11069" s="305"/>
      <c r="BG11069" s="305"/>
      <c r="BJ11069" s="344"/>
      <c r="BK11069" s="344"/>
      <c r="BS11069" s="305"/>
      <c r="BT11069" s="305"/>
      <c r="BU11069" s="305"/>
      <c r="BV11069" s="305"/>
      <c r="BW11069" s="305"/>
      <c r="BX11069" s="305"/>
      <c r="BY11069" s="305"/>
      <c r="BZ11069" s="305"/>
      <c r="CA11069" s="305"/>
      <c r="CE11069" s="110"/>
    </row>
    <row r="11070" spans="9:83" s="108" customFormat="1" x14ac:dyDescent="0.25">
      <c r="I11070" s="111"/>
      <c r="J11070" s="111"/>
      <c r="K11070" s="111"/>
      <c r="L11070" s="111"/>
      <c r="M11070" s="111"/>
      <c r="N11070" s="111"/>
      <c r="O11070" s="112"/>
      <c r="AF11070" s="109"/>
      <c r="AG11070" s="109"/>
      <c r="AH11070" s="109"/>
      <c r="AN11070" s="109"/>
      <c r="AO11070" s="109"/>
      <c r="AP11070" s="109"/>
      <c r="BF11070" s="305"/>
      <c r="BG11070" s="305"/>
      <c r="BJ11070" s="344"/>
      <c r="BK11070" s="344"/>
      <c r="BS11070" s="305"/>
      <c r="BT11070" s="305"/>
      <c r="BU11070" s="305"/>
      <c r="BV11070" s="305"/>
      <c r="BW11070" s="305"/>
      <c r="BX11070" s="305"/>
      <c r="BY11070" s="305"/>
      <c r="BZ11070" s="305"/>
      <c r="CA11070" s="305"/>
      <c r="CE11070" s="110"/>
    </row>
    <row r="11071" spans="9:83" s="108" customFormat="1" x14ac:dyDescent="0.25">
      <c r="I11071" s="111"/>
      <c r="J11071" s="111"/>
      <c r="K11071" s="111"/>
      <c r="L11071" s="111"/>
      <c r="M11071" s="111"/>
      <c r="N11071" s="111"/>
      <c r="O11071" s="112"/>
      <c r="AF11071" s="109"/>
      <c r="AG11071" s="109"/>
      <c r="AH11071" s="109"/>
      <c r="AN11071" s="109"/>
      <c r="AO11071" s="109"/>
      <c r="AP11071" s="109"/>
      <c r="BF11071" s="305"/>
      <c r="BG11071" s="305"/>
      <c r="BJ11071" s="344"/>
      <c r="BK11071" s="344"/>
      <c r="BS11071" s="305"/>
      <c r="BT11071" s="305"/>
      <c r="BU11071" s="305"/>
      <c r="BV11071" s="305"/>
      <c r="BW11071" s="305"/>
      <c r="BX11071" s="305"/>
      <c r="BY11071" s="305"/>
      <c r="BZ11071" s="305"/>
      <c r="CA11071" s="305"/>
      <c r="CE11071" s="110"/>
    </row>
    <row r="11072" spans="9:83" s="108" customFormat="1" x14ac:dyDescent="0.25">
      <c r="I11072" s="111"/>
      <c r="J11072" s="111"/>
      <c r="K11072" s="111"/>
      <c r="L11072" s="111"/>
      <c r="M11072" s="111"/>
      <c r="N11072" s="111"/>
      <c r="O11072" s="112"/>
      <c r="AF11072" s="109"/>
      <c r="AG11072" s="109"/>
      <c r="AH11072" s="109"/>
      <c r="AN11072" s="109"/>
      <c r="AO11072" s="109"/>
      <c r="AP11072" s="109"/>
      <c r="BF11072" s="305"/>
      <c r="BG11072" s="305"/>
      <c r="BJ11072" s="344"/>
      <c r="BK11072" s="344"/>
      <c r="BS11072" s="305"/>
      <c r="BT11072" s="305"/>
      <c r="BU11072" s="305"/>
      <c r="BV11072" s="305"/>
      <c r="BW11072" s="305"/>
      <c r="BX11072" s="305"/>
      <c r="BY11072" s="305"/>
      <c r="BZ11072" s="305"/>
      <c r="CA11072" s="305"/>
      <c r="CE11072" s="110"/>
    </row>
    <row r="11073" spans="9:83" s="108" customFormat="1" x14ac:dyDescent="0.25">
      <c r="I11073" s="111"/>
      <c r="J11073" s="111"/>
      <c r="K11073" s="111"/>
      <c r="L11073" s="111"/>
      <c r="M11073" s="111"/>
      <c r="N11073" s="111"/>
      <c r="O11073" s="112"/>
      <c r="AF11073" s="109"/>
      <c r="AG11073" s="109"/>
      <c r="AH11073" s="109"/>
      <c r="AN11073" s="109"/>
      <c r="AO11073" s="109"/>
      <c r="AP11073" s="109"/>
      <c r="BF11073" s="305"/>
      <c r="BG11073" s="305"/>
      <c r="BJ11073" s="344"/>
      <c r="BK11073" s="344"/>
      <c r="BS11073" s="305"/>
      <c r="BT11073" s="305"/>
      <c r="BU11073" s="305"/>
      <c r="BV11073" s="305"/>
      <c r="BW11073" s="305"/>
      <c r="BX11073" s="305"/>
      <c r="BY11073" s="305"/>
      <c r="BZ11073" s="305"/>
      <c r="CA11073" s="305"/>
      <c r="CE11073" s="110"/>
    </row>
    <row r="11074" spans="9:83" s="108" customFormat="1" x14ac:dyDescent="0.25">
      <c r="I11074" s="111"/>
      <c r="J11074" s="111"/>
      <c r="K11074" s="111"/>
      <c r="L11074" s="111"/>
      <c r="M11074" s="111"/>
      <c r="N11074" s="111"/>
      <c r="O11074" s="112"/>
      <c r="AF11074" s="109"/>
      <c r="AG11074" s="109"/>
      <c r="AH11074" s="109"/>
      <c r="AN11074" s="109"/>
      <c r="AO11074" s="109"/>
      <c r="AP11074" s="109"/>
      <c r="BF11074" s="305"/>
      <c r="BG11074" s="305"/>
      <c r="BJ11074" s="344"/>
      <c r="BK11074" s="344"/>
      <c r="BS11074" s="305"/>
      <c r="BT11074" s="305"/>
      <c r="BU11074" s="305"/>
      <c r="BV11074" s="305"/>
      <c r="BW11074" s="305"/>
      <c r="BX11074" s="305"/>
      <c r="BY11074" s="305"/>
      <c r="BZ11074" s="305"/>
      <c r="CA11074" s="305"/>
      <c r="CE11074" s="110"/>
    </row>
    <row r="11075" spans="9:83" s="108" customFormat="1" x14ac:dyDescent="0.25">
      <c r="I11075" s="111"/>
      <c r="J11075" s="111"/>
      <c r="K11075" s="111"/>
      <c r="L11075" s="111"/>
      <c r="M11075" s="111"/>
      <c r="N11075" s="111"/>
      <c r="O11075" s="112"/>
      <c r="AF11075" s="109"/>
      <c r="AG11075" s="109"/>
      <c r="AH11075" s="109"/>
      <c r="AN11075" s="109"/>
      <c r="AO11075" s="109"/>
      <c r="AP11075" s="109"/>
      <c r="BF11075" s="305"/>
      <c r="BG11075" s="305"/>
      <c r="BJ11075" s="344"/>
      <c r="BK11075" s="344"/>
      <c r="BS11075" s="305"/>
      <c r="BT11075" s="305"/>
      <c r="BU11075" s="305"/>
      <c r="BV11075" s="305"/>
      <c r="BW11075" s="305"/>
      <c r="BX11075" s="305"/>
      <c r="BY11075" s="305"/>
      <c r="BZ11075" s="305"/>
      <c r="CA11075" s="305"/>
      <c r="CE11075" s="110"/>
    </row>
    <row r="11076" spans="9:83" s="108" customFormat="1" x14ac:dyDescent="0.25">
      <c r="I11076" s="111"/>
      <c r="J11076" s="111"/>
      <c r="K11076" s="111"/>
      <c r="L11076" s="111"/>
      <c r="M11076" s="111"/>
      <c r="N11076" s="111"/>
      <c r="O11076" s="112"/>
      <c r="AF11076" s="109"/>
      <c r="AG11076" s="109"/>
      <c r="AH11076" s="109"/>
      <c r="AN11076" s="109"/>
      <c r="AO11076" s="109"/>
      <c r="AP11076" s="109"/>
      <c r="BF11076" s="305"/>
      <c r="BG11076" s="305"/>
      <c r="BJ11076" s="344"/>
      <c r="BK11076" s="344"/>
      <c r="BS11076" s="305"/>
      <c r="BT11076" s="305"/>
      <c r="BU11076" s="305"/>
      <c r="BV11076" s="305"/>
      <c r="BW11076" s="305"/>
      <c r="BX11076" s="305"/>
      <c r="BY11076" s="305"/>
      <c r="BZ11076" s="305"/>
      <c r="CA11076" s="305"/>
      <c r="CE11076" s="110"/>
    </row>
    <row r="11077" spans="9:83" s="108" customFormat="1" x14ac:dyDescent="0.25">
      <c r="I11077" s="111"/>
      <c r="J11077" s="111"/>
      <c r="K11077" s="111"/>
      <c r="L11077" s="111"/>
      <c r="M11077" s="111"/>
      <c r="N11077" s="111"/>
      <c r="O11077" s="112"/>
      <c r="AF11077" s="109"/>
      <c r="AG11077" s="109"/>
      <c r="AH11077" s="109"/>
      <c r="AN11077" s="109"/>
      <c r="AO11077" s="109"/>
      <c r="AP11077" s="109"/>
      <c r="BF11077" s="305"/>
      <c r="BG11077" s="305"/>
      <c r="BJ11077" s="344"/>
      <c r="BK11077" s="344"/>
      <c r="BS11077" s="305"/>
      <c r="BT11077" s="305"/>
      <c r="BU11077" s="305"/>
      <c r="BV11077" s="305"/>
      <c r="BW11077" s="305"/>
      <c r="BX11077" s="305"/>
      <c r="BY11077" s="305"/>
      <c r="BZ11077" s="305"/>
      <c r="CA11077" s="305"/>
      <c r="CE11077" s="110"/>
    </row>
    <row r="11078" spans="9:83" s="108" customFormat="1" x14ac:dyDescent="0.25">
      <c r="I11078" s="111"/>
      <c r="J11078" s="111"/>
      <c r="K11078" s="111"/>
      <c r="L11078" s="111"/>
      <c r="M11078" s="111"/>
      <c r="N11078" s="111"/>
      <c r="O11078" s="112"/>
      <c r="AF11078" s="109"/>
      <c r="AG11078" s="109"/>
      <c r="AH11078" s="109"/>
      <c r="AN11078" s="109"/>
      <c r="AO11078" s="109"/>
      <c r="AP11078" s="109"/>
      <c r="BF11078" s="305"/>
      <c r="BG11078" s="305"/>
      <c r="BJ11078" s="344"/>
      <c r="BK11078" s="344"/>
      <c r="BS11078" s="305"/>
      <c r="BT11078" s="305"/>
      <c r="BU11078" s="305"/>
      <c r="BV11078" s="305"/>
      <c r="BW11078" s="305"/>
      <c r="BX11078" s="305"/>
      <c r="BY11078" s="305"/>
      <c r="BZ11078" s="305"/>
      <c r="CA11078" s="305"/>
      <c r="CE11078" s="110"/>
    </row>
    <row r="11079" spans="9:83" s="108" customFormat="1" x14ac:dyDescent="0.25">
      <c r="I11079" s="111"/>
      <c r="J11079" s="111"/>
      <c r="K11079" s="111"/>
      <c r="L11079" s="111"/>
      <c r="M11079" s="111"/>
      <c r="N11079" s="111"/>
      <c r="O11079" s="112"/>
      <c r="AF11079" s="109"/>
      <c r="AG11079" s="109"/>
      <c r="AH11079" s="109"/>
      <c r="AN11079" s="109"/>
      <c r="AO11079" s="109"/>
      <c r="AP11079" s="109"/>
      <c r="BF11079" s="305"/>
      <c r="BG11079" s="305"/>
      <c r="BJ11079" s="344"/>
      <c r="BK11079" s="344"/>
      <c r="BS11079" s="305"/>
      <c r="BT11079" s="305"/>
      <c r="BU11079" s="305"/>
      <c r="BV11079" s="305"/>
      <c r="BW11079" s="305"/>
      <c r="BX11079" s="305"/>
      <c r="BY11079" s="305"/>
      <c r="BZ11079" s="305"/>
      <c r="CA11079" s="305"/>
      <c r="CE11079" s="110"/>
    </row>
    <row r="11080" spans="9:83" s="108" customFormat="1" x14ac:dyDescent="0.25">
      <c r="I11080" s="111"/>
      <c r="J11080" s="111"/>
      <c r="K11080" s="111"/>
      <c r="L11080" s="111"/>
      <c r="M11080" s="111"/>
      <c r="N11080" s="111"/>
      <c r="O11080" s="112"/>
      <c r="AF11080" s="109"/>
      <c r="AG11080" s="109"/>
      <c r="AH11080" s="109"/>
      <c r="AN11080" s="109"/>
      <c r="AO11080" s="109"/>
      <c r="AP11080" s="109"/>
      <c r="BF11080" s="305"/>
      <c r="BG11080" s="305"/>
      <c r="BJ11080" s="344"/>
      <c r="BK11080" s="344"/>
      <c r="BS11080" s="305"/>
      <c r="BT11080" s="305"/>
      <c r="BU11080" s="305"/>
      <c r="BV11080" s="305"/>
      <c r="BW11080" s="305"/>
      <c r="BX11080" s="305"/>
      <c r="BY11080" s="305"/>
      <c r="BZ11080" s="305"/>
      <c r="CA11080" s="305"/>
      <c r="CE11080" s="110"/>
    </row>
    <row r="11081" spans="9:83" s="108" customFormat="1" x14ac:dyDescent="0.25">
      <c r="I11081" s="111"/>
      <c r="J11081" s="111"/>
      <c r="K11081" s="111"/>
      <c r="L11081" s="111"/>
      <c r="M11081" s="111"/>
      <c r="N11081" s="111"/>
      <c r="O11081" s="112"/>
      <c r="AF11081" s="109"/>
      <c r="AG11081" s="109"/>
      <c r="AH11081" s="109"/>
      <c r="AN11081" s="109"/>
      <c r="AO11081" s="109"/>
      <c r="AP11081" s="109"/>
      <c r="BF11081" s="305"/>
      <c r="BG11081" s="305"/>
      <c r="BJ11081" s="344"/>
      <c r="BK11081" s="344"/>
      <c r="BS11081" s="305"/>
      <c r="BT11081" s="305"/>
      <c r="BU11081" s="305"/>
      <c r="BV11081" s="305"/>
      <c r="BW11081" s="305"/>
      <c r="BX11081" s="305"/>
      <c r="BY11081" s="305"/>
      <c r="BZ11081" s="305"/>
      <c r="CA11081" s="305"/>
      <c r="CE11081" s="110"/>
    </row>
    <row r="11082" spans="9:83" s="108" customFormat="1" x14ac:dyDescent="0.25">
      <c r="I11082" s="111"/>
      <c r="J11082" s="111"/>
      <c r="K11082" s="111"/>
      <c r="L11082" s="111"/>
      <c r="M11082" s="111"/>
      <c r="N11082" s="111"/>
      <c r="O11082" s="112"/>
      <c r="AF11082" s="109"/>
      <c r="AG11082" s="109"/>
      <c r="AH11082" s="109"/>
      <c r="AN11082" s="109"/>
      <c r="AO11082" s="109"/>
      <c r="AP11082" s="109"/>
      <c r="BF11082" s="305"/>
      <c r="BG11082" s="305"/>
      <c r="BJ11082" s="344"/>
      <c r="BK11082" s="344"/>
      <c r="BS11082" s="305"/>
      <c r="BT11082" s="305"/>
      <c r="BU11082" s="305"/>
      <c r="BV11082" s="305"/>
      <c r="BW11082" s="305"/>
      <c r="BX11082" s="305"/>
      <c r="BY11082" s="305"/>
      <c r="BZ11082" s="305"/>
      <c r="CA11082" s="305"/>
      <c r="CE11082" s="110"/>
    </row>
    <row r="11083" spans="9:83" s="108" customFormat="1" x14ac:dyDescent="0.25">
      <c r="I11083" s="111"/>
      <c r="J11083" s="111"/>
      <c r="K11083" s="111"/>
      <c r="L11083" s="111"/>
      <c r="M11083" s="111"/>
      <c r="N11083" s="111"/>
      <c r="O11083" s="112"/>
      <c r="AF11083" s="109"/>
      <c r="AG11083" s="109"/>
      <c r="AH11083" s="109"/>
      <c r="AN11083" s="109"/>
      <c r="AO11083" s="109"/>
      <c r="AP11083" s="109"/>
      <c r="BF11083" s="305"/>
      <c r="BG11083" s="305"/>
      <c r="BJ11083" s="344"/>
      <c r="BK11083" s="344"/>
      <c r="BS11083" s="305"/>
      <c r="BT11083" s="305"/>
      <c r="BU11083" s="305"/>
      <c r="BV11083" s="305"/>
      <c r="BW11083" s="305"/>
      <c r="BX11083" s="305"/>
      <c r="BY11083" s="305"/>
      <c r="BZ11083" s="305"/>
      <c r="CA11083" s="305"/>
      <c r="CE11083" s="110"/>
    </row>
    <row r="11084" spans="9:83" s="108" customFormat="1" x14ac:dyDescent="0.25">
      <c r="I11084" s="111"/>
      <c r="J11084" s="111"/>
      <c r="K11084" s="111"/>
      <c r="L11084" s="111"/>
      <c r="M11084" s="111"/>
      <c r="N11084" s="111"/>
      <c r="O11084" s="112"/>
      <c r="AF11084" s="109"/>
      <c r="AG11084" s="109"/>
      <c r="AH11084" s="109"/>
      <c r="AN11084" s="109"/>
      <c r="AO11084" s="109"/>
      <c r="AP11084" s="109"/>
      <c r="BF11084" s="305"/>
      <c r="BG11084" s="305"/>
      <c r="BJ11084" s="344"/>
      <c r="BK11084" s="344"/>
      <c r="BS11084" s="305"/>
      <c r="BT11084" s="305"/>
      <c r="BU11084" s="305"/>
      <c r="BV11084" s="305"/>
      <c r="BW11084" s="305"/>
      <c r="BX11084" s="305"/>
      <c r="BY11084" s="305"/>
      <c r="BZ11084" s="305"/>
      <c r="CA11084" s="305"/>
      <c r="CE11084" s="110"/>
    </row>
    <row r="11085" spans="9:83" s="108" customFormat="1" x14ac:dyDescent="0.25">
      <c r="I11085" s="111"/>
      <c r="J11085" s="111"/>
      <c r="K11085" s="111"/>
      <c r="L11085" s="111"/>
      <c r="M11085" s="111"/>
      <c r="N11085" s="111"/>
      <c r="O11085" s="112"/>
      <c r="AF11085" s="109"/>
      <c r="AG11085" s="109"/>
      <c r="AH11085" s="109"/>
      <c r="AN11085" s="109"/>
      <c r="AO11085" s="109"/>
      <c r="AP11085" s="109"/>
      <c r="BF11085" s="305"/>
      <c r="BG11085" s="305"/>
      <c r="BJ11085" s="344"/>
      <c r="BK11085" s="344"/>
      <c r="BS11085" s="305"/>
      <c r="BT11085" s="305"/>
      <c r="BU11085" s="305"/>
      <c r="BV11085" s="305"/>
      <c r="BW11085" s="305"/>
      <c r="BX11085" s="305"/>
      <c r="BY11085" s="305"/>
      <c r="BZ11085" s="305"/>
      <c r="CA11085" s="305"/>
      <c r="CE11085" s="110"/>
    </row>
    <row r="11086" spans="9:83" s="108" customFormat="1" x14ac:dyDescent="0.25">
      <c r="I11086" s="111"/>
      <c r="J11086" s="111"/>
      <c r="K11086" s="111"/>
      <c r="L11086" s="111"/>
      <c r="M11086" s="111"/>
      <c r="N11086" s="111"/>
      <c r="O11086" s="112"/>
      <c r="AF11086" s="109"/>
      <c r="AG11086" s="109"/>
      <c r="AH11086" s="109"/>
      <c r="AN11086" s="109"/>
      <c r="AO11086" s="109"/>
      <c r="AP11086" s="109"/>
      <c r="BF11086" s="305"/>
      <c r="BG11086" s="305"/>
      <c r="BJ11086" s="344"/>
      <c r="BK11086" s="344"/>
      <c r="BS11086" s="305"/>
      <c r="BT11086" s="305"/>
      <c r="BU11086" s="305"/>
      <c r="BV11086" s="305"/>
      <c r="BW11086" s="305"/>
      <c r="BX11086" s="305"/>
      <c r="BY11086" s="305"/>
      <c r="BZ11086" s="305"/>
      <c r="CA11086" s="305"/>
      <c r="CE11086" s="110"/>
    </row>
    <row r="11087" spans="9:83" s="108" customFormat="1" x14ac:dyDescent="0.25">
      <c r="I11087" s="111"/>
      <c r="J11087" s="111"/>
      <c r="K11087" s="111"/>
      <c r="L11087" s="111"/>
      <c r="M11087" s="111"/>
      <c r="N11087" s="111"/>
      <c r="O11087" s="112"/>
      <c r="AF11087" s="109"/>
      <c r="AG11087" s="109"/>
      <c r="AH11087" s="109"/>
      <c r="AN11087" s="109"/>
      <c r="AO11087" s="109"/>
      <c r="AP11087" s="109"/>
      <c r="BF11087" s="305"/>
      <c r="BG11087" s="305"/>
      <c r="BJ11087" s="344"/>
      <c r="BK11087" s="344"/>
      <c r="BS11087" s="305"/>
      <c r="BT11087" s="305"/>
      <c r="BU11087" s="305"/>
      <c r="BV11087" s="305"/>
      <c r="BW11087" s="305"/>
      <c r="BX11087" s="305"/>
      <c r="BY11087" s="305"/>
      <c r="BZ11087" s="305"/>
      <c r="CA11087" s="305"/>
      <c r="CE11087" s="110"/>
    </row>
    <row r="11088" spans="9:83" s="108" customFormat="1" x14ac:dyDescent="0.25">
      <c r="I11088" s="111"/>
      <c r="J11088" s="111"/>
      <c r="K11088" s="111"/>
      <c r="L11088" s="111"/>
      <c r="M11088" s="111"/>
      <c r="N11088" s="111"/>
      <c r="O11088" s="112"/>
      <c r="AF11088" s="109"/>
      <c r="AG11088" s="109"/>
      <c r="AH11088" s="109"/>
      <c r="AN11088" s="109"/>
      <c r="AO11088" s="109"/>
      <c r="AP11088" s="109"/>
      <c r="BF11088" s="305"/>
      <c r="BG11088" s="305"/>
      <c r="BJ11088" s="344"/>
      <c r="BK11088" s="344"/>
      <c r="BS11088" s="305"/>
      <c r="BT11088" s="305"/>
      <c r="BU11088" s="305"/>
      <c r="BV11088" s="305"/>
      <c r="BW11088" s="305"/>
      <c r="BX11088" s="305"/>
      <c r="BY11088" s="305"/>
      <c r="BZ11088" s="305"/>
      <c r="CA11088" s="305"/>
      <c r="CE11088" s="110"/>
    </row>
    <row r="11089" spans="9:83" s="108" customFormat="1" x14ac:dyDescent="0.25">
      <c r="I11089" s="111"/>
      <c r="J11089" s="111"/>
      <c r="K11089" s="111"/>
      <c r="L11089" s="111"/>
      <c r="M11089" s="111"/>
      <c r="N11089" s="111"/>
      <c r="O11089" s="112"/>
      <c r="AF11089" s="109"/>
      <c r="AG11089" s="109"/>
      <c r="AH11089" s="109"/>
      <c r="AN11089" s="109"/>
      <c r="AO11089" s="109"/>
      <c r="AP11089" s="109"/>
      <c r="BF11089" s="305"/>
      <c r="BG11089" s="305"/>
      <c r="BJ11089" s="344"/>
      <c r="BK11089" s="344"/>
      <c r="BS11089" s="305"/>
      <c r="BT11089" s="305"/>
      <c r="BU11089" s="305"/>
      <c r="BV11089" s="305"/>
      <c r="BW11089" s="305"/>
      <c r="BX11089" s="305"/>
      <c r="BY11089" s="305"/>
      <c r="BZ11089" s="305"/>
      <c r="CA11089" s="305"/>
      <c r="CE11089" s="110"/>
    </row>
    <row r="11090" spans="9:83" s="108" customFormat="1" x14ac:dyDescent="0.25">
      <c r="I11090" s="111"/>
      <c r="J11090" s="111"/>
      <c r="K11090" s="111"/>
      <c r="L11090" s="111"/>
      <c r="M11090" s="111"/>
      <c r="N11090" s="111"/>
      <c r="O11090" s="112"/>
      <c r="AF11090" s="109"/>
      <c r="AG11090" s="109"/>
      <c r="AH11090" s="109"/>
      <c r="AN11090" s="109"/>
      <c r="AO11090" s="109"/>
      <c r="AP11090" s="109"/>
      <c r="BF11090" s="305"/>
      <c r="BG11090" s="305"/>
      <c r="BJ11090" s="344"/>
      <c r="BK11090" s="344"/>
      <c r="BS11090" s="305"/>
      <c r="BT11090" s="305"/>
      <c r="BU11090" s="305"/>
      <c r="BV11090" s="305"/>
      <c r="BW11090" s="305"/>
      <c r="BX11090" s="305"/>
      <c r="BY11090" s="305"/>
      <c r="BZ11090" s="305"/>
      <c r="CA11090" s="305"/>
      <c r="CE11090" s="110"/>
    </row>
    <row r="11091" spans="9:83" s="108" customFormat="1" x14ac:dyDescent="0.25">
      <c r="I11091" s="111"/>
      <c r="J11091" s="111"/>
      <c r="K11091" s="111"/>
      <c r="L11091" s="111"/>
      <c r="M11091" s="111"/>
      <c r="N11091" s="111"/>
      <c r="O11091" s="112"/>
      <c r="AF11091" s="109"/>
      <c r="AG11091" s="109"/>
      <c r="AH11091" s="109"/>
      <c r="AN11091" s="109"/>
      <c r="AO11091" s="109"/>
      <c r="AP11091" s="109"/>
      <c r="BF11091" s="305"/>
      <c r="BG11091" s="305"/>
      <c r="BJ11091" s="344"/>
      <c r="BK11091" s="344"/>
      <c r="BS11091" s="305"/>
      <c r="BT11091" s="305"/>
      <c r="BU11091" s="305"/>
      <c r="BV11091" s="305"/>
      <c r="BW11091" s="305"/>
      <c r="BX11091" s="305"/>
      <c r="BY11091" s="305"/>
      <c r="BZ11091" s="305"/>
      <c r="CA11091" s="305"/>
      <c r="CE11091" s="110"/>
    </row>
    <row r="11092" spans="9:83" s="108" customFormat="1" x14ac:dyDescent="0.25">
      <c r="I11092" s="111"/>
      <c r="J11092" s="111"/>
      <c r="K11092" s="111"/>
      <c r="L11092" s="111"/>
      <c r="M11092" s="111"/>
      <c r="N11092" s="111"/>
      <c r="O11092" s="112"/>
      <c r="AF11092" s="109"/>
      <c r="AG11092" s="109"/>
      <c r="AH11092" s="109"/>
      <c r="AN11092" s="109"/>
      <c r="AO11092" s="109"/>
      <c r="AP11092" s="109"/>
      <c r="BF11092" s="305"/>
      <c r="BG11092" s="305"/>
      <c r="BJ11092" s="344"/>
      <c r="BK11092" s="344"/>
      <c r="BS11092" s="305"/>
      <c r="BT11092" s="305"/>
      <c r="BU11092" s="305"/>
      <c r="BV11092" s="305"/>
      <c r="BW11092" s="305"/>
      <c r="BX11092" s="305"/>
      <c r="BY11092" s="305"/>
      <c r="BZ11092" s="305"/>
      <c r="CA11092" s="305"/>
      <c r="CE11092" s="110"/>
    </row>
    <row r="11093" spans="9:83" s="108" customFormat="1" x14ac:dyDescent="0.25">
      <c r="I11093" s="111"/>
      <c r="J11093" s="111"/>
      <c r="K11093" s="111"/>
      <c r="L11093" s="111"/>
      <c r="M11093" s="111"/>
      <c r="N11093" s="111"/>
      <c r="O11093" s="112"/>
      <c r="AF11093" s="109"/>
      <c r="AG11093" s="109"/>
      <c r="AH11093" s="109"/>
      <c r="AN11093" s="109"/>
      <c r="AO11093" s="109"/>
      <c r="AP11093" s="109"/>
      <c r="BF11093" s="305"/>
      <c r="BG11093" s="305"/>
      <c r="BJ11093" s="344"/>
      <c r="BK11093" s="344"/>
      <c r="BS11093" s="305"/>
      <c r="BT11093" s="305"/>
      <c r="BU11093" s="305"/>
      <c r="BV11093" s="305"/>
      <c r="BW11093" s="305"/>
      <c r="BX11093" s="305"/>
      <c r="BY11093" s="305"/>
      <c r="BZ11093" s="305"/>
      <c r="CA11093" s="305"/>
      <c r="CE11093" s="110"/>
    </row>
    <row r="11094" spans="9:83" s="108" customFormat="1" x14ac:dyDescent="0.25">
      <c r="I11094" s="111"/>
      <c r="J11094" s="111"/>
      <c r="K11094" s="111"/>
      <c r="L11094" s="111"/>
      <c r="M11094" s="111"/>
      <c r="N11094" s="111"/>
      <c r="O11094" s="112"/>
      <c r="AF11094" s="109"/>
      <c r="AG11094" s="109"/>
      <c r="AH11094" s="109"/>
      <c r="AN11094" s="109"/>
      <c r="AO11094" s="109"/>
      <c r="AP11094" s="109"/>
      <c r="BF11094" s="305"/>
      <c r="BG11094" s="305"/>
      <c r="BJ11094" s="344"/>
      <c r="BK11094" s="344"/>
      <c r="BS11094" s="305"/>
      <c r="BT11094" s="305"/>
      <c r="BU11094" s="305"/>
      <c r="BV11094" s="305"/>
      <c r="BW11094" s="305"/>
      <c r="BX11094" s="305"/>
      <c r="BY11094" s="305"/>
      <c r="BZ11094" s="305"/>
      <c r="CA11094" s="305"/>
      <c r="CE11094" s="110"/>
    </row>
    <row r="11095" spans="9:83" s="108" customFormat="1" x14ac:dyDescent="0.25">
      <c r="I11095" s="111"/>
      <c r="J11095" s="111"/>
      <c r="K11095" s="111"/>
      <c r="L11095" s="111"/>
      <c r="M11095" s="111"/>
      <c r="N11095" s="111"/>
      <c r="O11095" s="112"/>
      <c r="AF11095" s="109"/>
      <c r="AG11095" s="109"/>
      <c r="AH11095" s="109"/>
      <c r="AN11095" s="109"/>
      <c r="AO11095" s="109"/>
      <c r="AP11095" s="109"/>
      <c r="BF11095" s="305"/>
      <c r="BG11095" s="305"/>
      <c r="BJ11095" s="344"/>
      <c r="BK11095" s="344"/>
      <c r="BS11095" s="305"/>
      <c r="BT11095" s="305"/>
      <c r="BU11095" s="305"/>
      <c r="BV11095" s="305"/>
      <c r="BW11095" s="305"/>
      <c r="BX11095" s="305"/>
      <c r="BY11095" s="305"/>
      <c r="BZ11095" s="305"/>
      <c r="CA11095" s="305"/>
      <c r="CE11095" s="110"/>
    </row>
    <row r="11096" spans="9:83" s="108" customFormat="1" x14ac:dyDescent="0.25">
      <c r="I11096" s="111"/>
      <c r="J11096" s="111"/>
      <c r="K11096" s="111"/>
      <c r="L11096" s="111"/>
      <c r="M11096" s="111"/>
      <c r="N11096" s="111"/>
      <c r="O11096" s="112"/>
      <c r="AF11096" s="109"/>
      <c r="AG11096" s="109"/>
      <c r="AH11096" s="109"/>
      <c r="AN11096" s="109"/>
      <c r="AO11096" s="109"/>
      <c r="AP11096" s="109"/>
      <c r="BF11096" s="305"/>
      <c r="BG11096" s="305"/>
      <c r="BJ11096" s="344"/>
      <c r="BK11096" s="344"/>
      <c r="BS11096" s="305"/>
      <c r="BT11096" s="305"/>
      <c r="BU11096" s="305"/>
      <c r="BV11096" s="305"/>
      <c r="BW11096" s="305"/>
      <c r="BX11096" s="305"/>
      <c r="BY11096" s="305"/>
      <c r="BZ11096" s="305"/>
      <c r="CA11096" s="305"/>
      <c r="CE11096" s="110"/>
    </row>
    <row r="11097" spans="9:83" s="108" customFormat="1" x14ac:dyDescent="0.25">
      <c r="I11097" s="111"/>
      <c r="J11097" s="111"/>
      <c r="K11097" s="111"/>
      <c r="L11097" s="111"/>
      <c r="M11097" s="111"/>
      <c r="N11097" s="111"/>
      <c r="O11097" s="112"/>
      <c r="AF11097" s="109"/>
      <c r="AG11097" s="109"/>
      <c r="AH11097" s="109"/>
      <c r="AN11097" s="109"/>
      <c r="AO11097" s="109"/>
      <c r="AP11097" s="109"/>
      <c r="BF11097" s="305"/>
      <c r="BG11097" s="305"/>
      <c r="BJ11097" s="344"/>
      <c r="BK11097" s="344"/>
      <c r="BS11097" s="305"/>
      <c r="BT11097" s="305"/>
      <c r="BU11097" s="305"/>
      <c r="BV11097" s="305"/>
      <c r="BW11097" s="305"/>
      <c r="BX11097" s="305"/>
      <c r="BY11097" s="305"/>
      <c r="BZ11097" s="305"/>
      <c r="CA11097" s="305"/>
      <c r="CE11097" s="110"/>
    </row>
    <row r="11098" spans="9:83" s="108" customFormat="1" x14ac:dyDescent="0.25">
      <c r="I11098" s="111"/>
      <c r="J11098" s="111"/>
      <c r="K11098" s="111"/>
      <c r="L11098" s="111"/>
      <c r="M11098" s="111"/>
      <c r="N11098" s="111"/>
      <c r="O11098" s="112"/>
      <c r="AF11098" s="109"/>
      <c r="AG11098" s="109"/>
      <c r="AH11098" s="109"/>
      <c r="AN11098" s="109"/>
      <c r="AO11098" s="109"/>
      <c r="AP11098" s="109"/>
      <c r="BF11098" s="305"/>
      <c r="BG11098" s="305"/>
      <c r="BJ11098" s="344"/>
      <c r="BK11098" s="344"/>
      <c r="BS11098" s="305"/>
      <c r="BT11098" s="305"/>
      <c r="BU11098" s="305"/>
      <c r="BV11098" s="305"/>
      <c r="BW11098" s="305"/>
      <c r="BX11098" s="305"/>
      <c r="BY11098" s="305"/>
      <c r="BZ11098" s="305"/>
      <c r="CA11098" s="305"/>
      <c r="CE11098" s="110"/>
    </row>
    <row r="11099" spans="9:83" s="108" customFormat="1" x14ac:dyDescent="0.25">
      <c r="I11099" s="111"/>
      <c r="J11099" s="111"/>
      <c r="K11099" s="111"/>
      <c r="L11099" s="111"/>
      <c r="M11099" s="111"/>
      <c r="N11099" s="111"/>
      <c r="O11099" s="112"/>
      <c r="AF11099" s="109"/>
      <c r="AG11099" s="109"/>
      <c r="AH11099" s="109"/>
      <c r="AN11099" s="109"/>
      <c r="AO11099" s="109"/>
      <c r="AP11099" s="109"/>
      <c r="BF11099" s="305"/>
      <c r="BG11099" s="305"/>
      <c r="BJ11099" s="344"/>
      <c r="BK11099" s="344"/>
      <c r="BS11099" s="305"/>
      <c r="BT11099" s="305"/>
      <c r="BU11099" s="305"/>
      <c r="BV11099" s="305"/>
      <c r="BW11099" s="305"/>
      <c r="BX11099" s="305"/>
      <c r="BY11099" s="305"/>
      <c r="BZ11099" s="305"/>
      <c r="CA11099" s="305"/>
      <c r="CE11099" s="110"/>
    </row>
    <row r="11100" spans="9:83" s="108" customFormat="1" x14ac:dyDescent="0.25">
      <c r="I11100" s="111"/>
      <c r="J11100" s="111"/>
      <c r="K11100" s="111"/>
      <c r="L11100" s="111"/>
      <c r="M11100" s="111"/>
      <c r="N11100" s="111"/>
      <c r="O11100" s="112"/>
      <c r="AF11100" s="109"/>
      <c r="AG11100" s="109"/>
      <c r="AH11100" s="109"/>
      <c r="AN11100" s="109"/>
      <c r="AO11100" s="109"/>
      <c r="AP11100" s="109"/>
      <c r="BF11100" s="305"/>
      <c r="BG11100" s="305"/>
      <c r="BJ11100" s="344"/>
      <c r="BK11100" s="344"/>
      <c r="BS11100" s="305"/>
      <c r="BT11100" s="305"/>
      <c r="BU11100" s="305"/>
      <c r="BV11100" s="305"/>
      <c r="BW11100" s="305"/>
      <c r="BX11100" s="305"/>
      <c r="BY11100" s="305"/>
      <c r="BZ11100" s="305"/>
      <c r="CA11100" s="305"/>
      <c r="CE11100" s="110"/>
    </row>
    <row r="11101" spans="9:83" s="108" customFormat="1" x14ac:dyDescent="0.25">
      <c r="I11101" s="111"/>
      <c r="J11101" s="111"/>
      <c r="K11101" s="111"/>
      <c r="L11101" s="111"/>
      <c r="M11101" s="111"/>
      <c r="N11101" s="111"/>
      <c r="O11101" s="112"/>
      <c r="AF11101" s="109"/>
      <c r="AG11101" s="109"/>
      <c r="AH11101" s="109"/>
      <c r="AN11101" s="109"/>
      <c r="AO11101" s="109"/>
      <c r="AP11101" s="109"/>
      <c r="BF11101" s="305"/>
      <c r="BG11101" s="305"/>
      <c r="BJ11101" s="344"/>
      <c r="BK11101" s="344"/>
      <c r="BS11101" s="305"/>
      <c r="BT11101" s="305"/>
      <c r="BU11101" s="305"/>
      <c r="BV11101" s="305"/>
      <c r="BW11101" s="305"/>
      <c r="BX11101" s="305"/>
      <c r="BY11101" s="305"/>
      <c r="BZ11101" s="305"/>
      <c r="CA11101" s="305"/>
      <c r="CE11101" s="110"/>
    </row>
    <row r="11102" spans="9:83" s="108" customFormat="1" x14ac:dyDescent="0.25">
      <c r="I11102" s="111"/>
      <c r="J11102" s="111"/>
      <c r="K11102" s="111"/>
      <c r="L11102" s="111"/>
      <c r="M11102" s="111"/>
      <c r="N11102" s="111"/>
      <c r="O11102" s="112"/>
      <c r="AF11102" s="109"/>
      <c r="AG11102" s="109"/>
      <c r="AH11102" s="109"/>
      <c r="AN11102" s="109"/>
      <c r="AO11102" s="109"/>
      <c r="AP11102" s="109"/>
      <c r="BF11102" s="305"/>
      <c r="BG11102" s="305"/>
      <c r="BJ11102" s="344"/>
      <c r="BK11102" s="344"/>
      <c r="BS11102" s="305"/>
      <c r="BT11102" s="305"/>
      <c r="BU11102" s="305"/>
      <c r="BV11102" s="305"/>
      <c r="BW11102" s="305"/>
      <c r="BX11102" s="305"/>
      <c r="BY11102" s="305"/>
      <c r="BZ11102" s="305"/>
      <c r="CA11102" s="305"/>
      <c r="CE11102" s="110"/>
    </row>
    <row r="11103" spans="9:83" s="108" customFormat="1" x14ac:dyDescent="0.25">
      <c r="I11103" s="111"/>
      <c r="J11103" s="111"/>
      <c r="K11103" s="111"/>
      <c r="L11103" s="111"/>
      <c r="M11103" s="111"/>
      <c r="N11103" s="111"/>
      <c r="O11103" s="112"/>
      <c r="AF11103" s="109"/>
      <c r="AG11103" s="109"/>
      <c r="AH11103" s="109"/>
      <c r="AN11103" s="109"/>
      <c r="AO11103" s="109"/>
      <c r="AP11103" s="109"/>
      <c r="BF11103" s="305"/>
      <c r="BG11103" s="305"/>
      <c r="BJ11103" s="344"/>
      <c r="BK11103" s="344"/>
      <c r="BS11103" s="305"/>
      <c r="BT11103" s="305"/>
      <c r="BU11103" s="305"/>
      <c r="BV11103" s="305"/>
      <c r="BW11103" s="305"/>
      <c r="BX11103" s="305"/>
      <c r="BY11103" s="305"/>
      <c r="BZ11103" s="305"/>
      <c r="CA11103" s="305"/>
      <c r="CE11103" s="110"/>
    </row>
    <row r="11104" spans="9:83" s="108" customFormat="1" x14ac:dyDescent="0.25">
      <c r="I11104" s="111"/>
      <c r="J11104" s="111"/>
      <c r="K11104" s="111"/>
      <c r="L11104" s="111"/>
      <c r="M11104" s="111"/>
      <c r="N11104" s="111"/>
      <c r="O11104" s="112"/>
      <c r="AF11104" s="109"/>
      <c r="AG11104" s="109"/>
      <c r="AH11104" s="109"/>
      <c r="AN11104" s="109"/>
      <c r="AO11104" s="109"/>
      <c r="AP11104" s="109"/>
      <c r="BF11104" s="305"/>
      <c r="BG11104" s="305"/>
      <c r="BJ11104" s="344"/>
      <c r="BK11104" s="344"/>
      <c r="BS11104" s="305"/>
      <c r="BT11104" s="305"/>
      <c r="BU11104" s="305"/>
      <c r="BV11104" s="305"/>
      <c r="BW11104" s="305"/>
      <c r="BX11104" s="305"/>
      <c r="BY11104" s="305"/>
      <c r="BZ11104" s="305"/>
      <c r="CA11104" s="305"/>
      <c r="CE11104" s="110"/>
    </row>
    <row r="11105" spans="9:83" s="108" customFormat="1" x14ac:dyDescent="0.25">
      <c r="I11105" s="111"/>
      <c r="J11105" s="111"/>
      <c r="K11105" s="111"/>
      <c r="L11105" s="111"/>
      <c r="M11105" s="111"/>
      <c r="N11105" s="111"/>
      <c r="O11105" s="112"/>
      <c r="AF11105" s="109"/>
      <c r="AG11105" s="109"/>
      <c r="AH11105" s="109"/>
      <c r="AN11105" s="109"/>
      <c r="AO11105" s="109"/>
      <c r="AP11105" s="109"/>
      <c r="BF11105" s="305"/>
      <c r="BG11105" s="305"/>
      <c r="BJ11105" s="344"/>
      <c r="BK11105" s="344"/>
      <c r="BS11105" s="305"/>
      <c r="BT11105" s="305"/>
      <c r="BU11105" s="305"/>
      <c r="BV11105" s="305"/>
      <c r="BW11105" s="305"/>
      <c r="BX11105" s="305"/>
      <c r="BY11105" s="305"/>
      <c r="BZ11105" s="305"/>
      <c r="CA11105" s="305"/>
      <c r="CE11105" s="110"/>
    </row>
    <row r="11106" spans="9:83" s="108" customFormat="1" x14ac:dyDescent="0.25">
      <c r="I11106" s="111"/>
      <c r="J11106" s="111"/>
      <c r="K11106" s="111"/>
      <c r="L11106" s="111"/>
      <c r="M11106" s="111"/>
      <c r="N11106" s="111"/>
      <c r="O11106" s="112"/>
      <c r="AF11106" s="109"/>
      <c r="AG11106" s="109"/>
      <c r="AH11106" s="109"/>
      <c r="AN11106" s="109"/>
      <c r="AO11106" s="109"/>
      <c r="AP11106" s="109"/>
      <c r="BF11106" s="305"/>
      <c r="BG11106" s="305"/>
      <c r="BJ11106" s="344"/>
      <c r="BK11106" s="344"/>
      <c r="BS11106" s="305"/>
      <c r="BT11106" s="305"/>
      <c r="BU11106" s="305"/>
      <c r="BV11106" s="305"/>
      <c r="BW11106" s="305"/>
      <c r="BX11106" s="305"/>
      <c r="BY11106" s="305"/>
      <c r="BZ11106" s="305"/>
      <c r="CA11106" s="305"/>
      <c r="CE11106" s="110"/>
    </row>
    <row r="11107" spans="9:83" s="108" customFormat="1" x14ac:dyDescent="0.25">
      <c r="I11107" s="111"/>
      <c r="J11107" s="111"/>
      <c r="K11107" s="111"/>
      <c r="L11107" s="111"/>
      <c r="M11107" s="111"/>
      <c r="N11107" s="111"/>
      <c r="O11107" s="112"/>
      <c r="AF11107" s="109"/>
      <c r="AG11107" s="109"/>
      <c r="AH11107" s="109"/>
      <c r="AN11107" s="109"/>
      <c r="AO11107" s="109"/>
      <c r="AP11107" s="109"/>
      <c r="BF11107" s="305"/>
      <c r="BG11107" s="305"/>
      <c r="BJ11107" s="344"/>
      <c r="BK11107" s="344"/>
      <c r="BS11107" s="305"/>
      <c r="BT11107" s="305"/>
      <c r="BU11107" s="305"/>
      <c r="BV11107" s="305"/>
      <c r="BW11107" s="305"/>
      <c r="BX11107" s="305"/>
      <c r="BY11107" s="305"/>
      <c r="BZ11107" s="305"/>
      <c r="CA11107" s="305"/>
      <c r="CE11107" s="110"/>
    </row>
    <row r="11108" spans="9:83" s="108" customFormat="1" x14ac:dyDescent="0.25">
      <c r="I11108" s="111"/>
      <c r="J11108" s="111"/>
      <c r="K11108" s="111"/>
      <c r="L11108" s="111"/>
      <c r="M11108" s="111"/>
      <c r="N11108" s="111"/>
      <c r="O11108" s="112"/>
      <c r="AF11108" s="109"/>
      <c r="AG11108" s="109"/>
      <c r="AH11108" s="109"/>
      <c r="AN11108" s="109"/>
      <c r="AO11108" s="109"/>
      <c r="AP11108" s="109"/>
      <c r="BF11108" s="305"/>
      <c r="BG11108" s="305"/>
      <c r="BJ11108" s="344"/>
      <c r="BK11108" s="344"/>
      <c r="BS11108" s="305"/>
      <c r="BT11108" s="305"/>
      <c r="BU11108" s="305"/>
      <c r="BV11108" s="305"/>
      <c r="BW11108" s="305"/>
      <c r="BX11108" s="305"/>
      <c r="BY11108" s="305"/>
      <c r="BZ11108" s="305"/>
      <c r="CA11108" s="305"/>
      <c r="CE11108" s="110"/>
    </row>
    <row r="11109" spans="9:83" s="108" customFormat="1" x14ac:dyDescent="0.25">
      <c r="I11109" s="111"/>
      <c r="J11109" s="111"/>
      <c r="K11109" s="111"/>
      <c r="L11109" s="111"/>
      <c r="M11109" s="111"/>
      <c r="N11109" s="111"/>
      <c r="O11109" s="112"/>
      <c r="AF11109" s="109"/>
      <c r="AG11109" s="109"/>
      <c r="AH11109" s="109"/>
      <c r="AN11109" s="109"/>
      <c r="AO11109" s="109"/>
      <c r="AP11109" s="109"/>
      <c r="BF11109" s="305"/>
      <c r="BG11109" s="305"/>
      <c r="BJ11109" s="344"/>
      <c r="BK11109" s="344"/>
      <c r="BS11109" s="305"/>
      <c r="BT11109" s="305"/>
      <c r="BU11109" s="305"/>
      <c r="BV11109" s="305"/>
      <c r="BW11109" s="305"/>
      <c r="BX11109" s="305"/>
      <c r="BY11109" s="305"/>
      <c r="BZ11109" s="305"/>
      <c r="CA11109" s="305"/>
      <c r="CE11109" s="110"/>
    </row>
    <row r="11110" spans="9:83" s="108" customFormat="1" x14ac:dyDescent="0.25">
      <c r="I11110" s="111"/>
      <c r="J11110" s="111"/>
      <c r="K11110" s="111"/>
      <c r="L11110" s="111"/>
      <c r="M11110" s="111"/>
      <c r="N11110" s="111"/>
      <c r="O11110" s="112"/>
      <c r="AF11110" s="109"/>
      <c r="AG11110" s="109"/>
      <c r="AH11110" s="109"/>
      <c r="AN11110" s="109"/>
      <c r="AO11110" s="109"/>
      <c r="AP11110" s="109"/>
      <c r="BF11110" s="305"/>
      <c r="BG11110" s="305"/>
      <c r="BJ11110" s="344"/>
      <c r="BK11110" s="344"/>
      <c r="BS11110" s="305"/>
      <c r="BT11110" s="305"/>
      <c r="BU11110" s="305"/>
      <c r="BV11110" s="305"/>
      <c r="BW11110" s="305"/>
      <c r="BX11110" s="305"/>
      <c r="BY11110" s="305"/>
      <c r="BZ11110" s="305"/>
      <c r="CA11110" s="305"/>
      <c r="CE11110" s="110"/>
    </row>
    <row r="11111" spans="9:83" s="108" customFormat="1" x14ac:dyDescent="0.25">
      <c r="I11111" s="111"/>
      <c r="J11111" s="111"/>
      <c r="K11111" s="111"/>
      <c r="L11111" s="111"/>
      <c r="M11111" s="111"/>
      <c r="N11111" s="111"/>
      <c r="O11111" s="112"/>
      <c r="AF11111" s="109"/>
      <c r="AG11111" s="109"/>
      <c r="AH11111" s="109"/>
      <c r="AN11111" s="109"/>
      <c r="AO11111" s="109"/>
      <c r="AP11111" s="109"/>
      <c r="BF11111" s="305"/>
      <c r="BG11111" s="305"/>
      <c r="BJ11111" s="344"/>
      <c r="BK11111" s="344"/>
      <c r="BS11111" s="305"/>
      <c r="BT11111" s="305"/>
      <c r="BU11111" s="305"/>
      <c r="BV11111" s="305"/>
      <c r="BW11111" s="305"/>
      <c r="BX11111" s="305"/>
      <c r="BY11111" s="305"/>
      <c r="BZ11111" s="305"/>
      <c r="CA11111" s="305"/>
      <c r="CE11111" s="110"/>
    </row>
    <row r="11112" spans="9:83" s="108" customFormat="1" x14ac:dyDescent="0.25">
      <c r="I11112" s="111"/>
      <c r="J11112" s="111"/>
      <c r="K11112" s="111"/>
      <c r="L11112" s="111"/>
      <c r="M11112" s="111"/>
      <c r="N11112" s="111"/>
      <c r="O11112" s="112"/>
      <c r="AF11112" s="109"/>
      <c r="AG11112" s="109"/>
      <c r="AH11112" s="109"/>
      <c r="AN11112" s="109"/>
      <c r="AO11112" s="109"/>
      <c r="AP11112" s="109"/>
      <c r="BF11112" s="305"/>
      <c r="BG11112" s="305"/>
      <c r="BJ11112" s="344"/>
      <c r="BK11112" s="344"/>
      <c r="BS11112" s="305"/>
      <c r="BT11112" s="305"/>
      <c r="BU11112" s="305"/>
      <c r="BV11112" s="305"/>
      <c r="BW11112" s="305"/>
      <c r="BX11112" s="305"/>
      <c r="BY11112" s="305"/>
      <c r="BZ11112" s="305"/>
      <c r="CA11112" s="305"/>
      <c r="CE11112" s="110"/>
    </row>
    <row r="11113" spans="9:83" s="108" customFormat="1" x14ac:dyDescent="0.25">
      <c r="I11113" s="111"/>
      <c r="J11113" s="111"/>
      <c r="K11113" s="111"/>
      <c r="L11113" s="111"/>
      <c r="M11113" s="111"/>
      <c r="N11113" s="111"/>
      <c r="O11113" s="112"/>
      <c r="AF11113" s="109"/>
      <c r="AG11113" s="109"/>
      <c r="AH11113" s="109"/>
      <c r="AN11113" s="109"/>
      <c r="AO11113" s="109"/>
      <c r="AP11113" s="109"/>
      <c r="BF11113" s="305"/>
      <c r="BG11113" s="305"/>
      <c r="BJ11113" s="344"/>
      <c r="BK11113" s="344"/>
      <c r="BS11113" s="305"/>
      <c r="BT11113" s="305"/>
      <c r="BU11113" s="305"/>
      <c r="BV11113" s="305"/>
      <c r="BW11113" s="305"/>
      <c r="BX11113" s="305"/>
      <c r="BY11113" s="305"/>
      <c r="BZ11113" s="305"/>
      <c r="CA11113" s="305"/>
      <c r="CE11113" s="110"/>
    </row>
    <row r="11114" spans="9:83" s="108" customFormat="1" x14ac:dyDescent="0.25">
      <c r="I11114" s="111"/>
      <c r="J11114" s="111"/>
      <c r="K11114" s="111"/>
      <c r="L11114" s="111"/>
      <c r="M11114" s="111"/>
      <c r="N11114" s="111"/>
      <c r="O11114" s="112"/>
      <c r="AF11114" s="109"/>
      <c r="AG11114" s="109"/>
      <c r="AH11114" s="109"/>
      <c r="AN11114" s="109"/>
      <c r="AO11114" s="109"/>
      <c r="AP11114" s="109"/>
      <c r="BF11114" s="305"/>
      <c r="BG11114" s="305"/>
      <c r="BJ11114" s="344"/>
      <c r="BK11114" s="344"/>
      <c r="BS11114" s="305"/>
      <c r="BT11114" s="305"/>
      <c r="BU11114" s="305"/>
      <c r="BV11114" s="305"/>
      <c r="BW11114" s="305"/>
      <c r="BX11114" s="305"/>
      <c r="BY11114" s="305"/>
      <c r="BZ11114" s="305"/>
      <c r="CA11114" s="305"/>
      <c r="CE11114" s="110"/>
    </row>
    <row r="11115" spans="9:83" s="108" customFormat="1" x14ac:dyDescent="0.25">
      <c r="I11115" s="111"/>
      <c r="J11115" s="111"/>
      <c r="K11115" s="111"/>
      <c r="L11115" s="111"/>
      <c r="M11115" s="111"/>
      <c r="N11115" s="111"/>
      <c r="O11115" s="112"/>
      <c r="AF11115" s="109"/>
      <c r="AG11115" s="109"/>
      <c r="AH11115" s="109"/>
      <c r="AN11115" s="109"/>
      <c r="AO11115" s="109"/>
      <c r="AP11115" s="109"/>
      <c r="BF11115" s="305"/>
      <c r="BG11115" s="305"/>
      <c r="BJ11115" s="344"/>
      <c r="BK11115" s="344"/>
      <c r="BS11115" s="305"/>
      <c r="BT11115" s="305"/>
      <c r="BU11115" s="305"/>
      <c r="BV11115" s="305"/>
      <c r="BW11115" s="305"/>
      <c r="BX11115" s="305"/>
      <c r="BY11115" s="305"/>
      <c r="BZ11115" s="305"/>
      <c r="CA11115" s="305"/>
      <c r="CE11115" s="110"/>
    </row>
    <row r="11116" spans="9:83" s="108" customFormat="1" x14ac:dyDescent="0.25">
      <c r="I11116" s="111"/>
      <c r="J11116" s="111"/>
      <c r="K11116" s="111"/>
      <c r="L11116" s="111"/>
      <c r="M11116" s="111"/>
      <c r="N11116" s="111"/>
      <c r="O11116" s="112"/>
      <c r="AF11116" s="109"/>
      <c r="AG11116" s="109"/>
      <c r="AH11116" s="109"/>
      <c r="AN11116" s="109"/>
      <c r="AO11116" s="109"/>
      <c r="AP11116" s="109"/>
      <c r="BF11116" s="305"/>
      <c r="BG11116" s="305"/>
      <c r="BJ11116" s="344"/>
      <c r="BK11116" s="344"/>
      <c r="BS11116" s="305"/>
      <c r="BT11116" s="305"/>
      <c r="BU11116" s="305"/>
      <c r="BV11116" s="305"/>
      <c r="BW11116" s="305"/>
      <c r="BX11116" s="305"/>
      <c r="BY11116" s="305"/>
      <c r="BZ11116" s="305"/>
      <c r="CA11116" s="305"/>
      <c r="CE11116" s="110"/>
    </row>
    <row r="11117" spans="9:83" s="108" customFormat="1" x14ac:dyDescent="0.25">
      <c r="I11117" s="111"/>
      <c r="J11117" s="111"/>
      <c r="K11117" s="111"/>
      <c r="L11117" s="111"/>
      <c r="M11117" s="111"/>
      <c r="N11117" s="111"/>
      <c r="O11117" s="112"/>
      <c r="AF11117" s="109"/>
      <c r="AG11117" s="109"/>
      <c r="AH11117" s="109"/>
      <c r="AN11117" s="109"/>
      <c r="AO11117" s="109"/>
      <c r="AP11117" s="109"/>
      <c r="BF11117" s="305"/>
      <c r="BG11117" s="305"/>
      <c r="BJ11117" s="344"/>
      <c r="BK11117" s="344"/>
      <c r="BS11117" s="305"/>
      <c r="BT11117" s="305"/>
      <c r="BU11117" s="305"/>
      <c r="BV11117" s="305"/>
      <c r="BW11117" s="305"/>
      <c r="BX11117" s="305"/>
      <c r="BY11117" s="305"/>
      <c r="BZ11117" s="305"/>
      <c r="CA11117" s="305"/>
      <c r="CE11117" s="110"/>
    </row>
    <row r="11118" spans="9:83" s="108" customFormat="1" x14ac:dyDescent="0.25">
      <c r="I11118" s="111"/>
      <c r="J11118" s="111"/>
      <c r="K11118" s="111"/>
      <c r="L11118" s="111"/>
      <c r="M11118" s="111"/>
      <c r="N11118" s="111"/>
      <c r="O11118" s="112"/>
      <c r="AF11118" s="109"/>
      <c r="AG11118" s="109"/>
      <c r="AH11118" s="109"/>
      <c r="AN11118" s="109"/>
      <c r="AO11118" s="109"/>
      <c r="AP11118" s="109"/>
      <c r="BF11118" s="305"/>
      <c r="BG11118" s="305"/>
      <c r="BJ11118" s="344"/>
      <c r="BK11118" s="344"/>
      <c r="BS11118" s="305"/>
      <c r="BT11118" s="305"/>
      <c r="BU11118" s="305"/>
      <c r="BV11118" s="305"/>
      <c r="BW11118" s="305"/>
      <c r="BX11118" s="305"/>
      <c r="BY11118" s="305"/>
      <c r="BZ11118" s="305"/>
      <c r="CA11118" s="305"/>
      <c r="CE11118" s="110"/>
    </row>
    <row r="11119" spans="9:83" s="108" customFormat="1" x14ac:dyDescent="0.25">
      <c r="I11119" s="111"/>
      <c r="J11119" s="111"/>
      <c r="K11119" s="111"/>
      <c r="L11119" s="111"/>
      <c r="M11119" s="111"/>
      <c r="N11119" s="111"/>
      <c r="O11119" s="112"/>
      <c r="AF11119" s="109"/>
      <c r="AG11119" s="109"/>
      <c r="AH11119" s="109"/>
      <c r="AN11119" s="109"/>
      <c r="AO11119" s="109"/>
      <c r="AP11119" s="109"/>
      <c r="BF11119" s="305"/>
      <c r="BG11119" s="305"/>
      <c r="BJ11119" s="344"/>
      <c r="BK11119" s="344"/>
      <c r="BS11119" s="305"/>
      <c r="BT11119" s="305"/>
      <c r="BU11119" s="305"/>
      <c r="BV11119" s="305"/>
      <c r="BW11119" s="305"/>
      <c r="BX11119" s="305"/>
      <c r="BY11119" s="305"/>
      <c r="BZ11119" s="305"/>
      <c r="CA11119" s="305"/>
      <c r="CE11119" s="110"/>
    </row>
    <row r="11120" spans="9:83" s="108" customFormat="1" x14ac:dyDescent="0.25">
      <c r="I11120" s="111"/>
      <c r="J11120" s="111"/>
      <c r="K11120" s="111"/>
      <c r="L11120" s="111"/>
      <c r="M11120" s="111"/>
      <c r="N11120" s="111"/>
      <c r="O11120" s="112"/>
      <c r="AF11120" s="109"/>
      <c r="AG11120" s="109"/>
      <c r="AH11120" s="109"/>
      <c r="AN11120" s="109"/>
      <c r="AO11120" s="109"/>
      <c r="AP11120" s="109"/>
      <c r="BF11120" s="305"/>
      <c r="BG11120" s="305"/>
      <c r="BJ11120" s="344"/>
      <c r="BK11120" s="344"/>
      <c r="BS11120" s="305"/>
      <c r="BT11120" s="305"/>
      <c r="BU11120" s="305"/>
      <c r="BV11120" s="305"/>
      <c r="BW11120" s="305"/>
      <c r="BX11120" s="305"/>
      <c r="BY11120" s="305"/>
      <c r="BZ11120" s="305"/>
      <c r="CA11120" s="305"/>
      <c r="CE11120" s="110"/>
    </row>
    <row r="11121" spans="9:83" s="108" customFormat="1" x14ac:dyDescent="0.25">
      <c r="I11121" s="111"/>
      <c r="J11121" s="111"/>
      <c r="K11121" s="111"/>
      <c r="L11121" s="111"/>
      <c r="M11121" s="111"/>
      <c r="N11121" s="111"/>
      <c r="O11121" s="112"/>
      <c r="AF11121" s="109"/>
      <c r="AG11121" s="109"/>
      <c r="AH11121" s="109"/>
      <c r="AN11121" s="109"/>
      <c r="AO11121" s="109"/>
      <c r="AP11121" s="109"/>
      <c r="BF11121" s="305"/>
      <c r="BG11121" s="305"/>
      <c r="BJ11121" s="344"/>
      <c r="BK11121" s="344"/>
      <c r="BS11121" s="305"/>
      <c r="BT11121" s="305"/>
      <c r="BU11121" s="305"/>
      <c r="BV11121" s="305"/>
      <c r="BW11121" s="305"/>
      <c r="BX11121" s="305"/>
      <c r="BY11121" s="305"/>
      <c r="BZ11121" s="305"/>
      <c r="CA11121" s="305"/>
      <c r="CE11121" s="110"/>
    </row>
    <row r="11122" spans="9:83" s="108" customFormat="1" x14ac:dyDescent="0.25">
      <c r="I11122" s="111"/>
      <c r="J11122" s="111"/>
      <c r="K11122" s="111"/>
      <c r="L11122" s="111"/>
      <c r="M11122" s="111"/>
      <c r="N11122" s="111"/>
      <c r="O11122" s="112"/>
      <c r="AF11122" s="109"/>
      <c r="AG11122" s="109"/>
      <c r="AH11122" s="109"/>
      <c r="AN11122" s="109"/>
      <c r="AO11122" s="109"/>
      <c r="AP11122" s="109"/>
      <c r="BF11122" s="305"/>
      <c r="BG11122" s="305"/>
      <c r="BJ11122" s="344"/>
      <c r="BK11122" s="344"/>
      <c r="BS11122" s="305"/>
      <c r="BT11122" s="305"/>
      <c r="BU11122" s="305"/>
      <c r="BV11122" s="305"/>
      <c r="BW11122" s="305"/>
      <c r="BX11122" s="305"/>
      <c r="BY11122" s="305"/>
      <c r="BZ11122" s="305"/>
      <c r="CA11122" s="305"/>
      <c r="CE11122" s="110"/>
    </row>
    <row r="11123" spans="9:83" s="108" customFormat="1" x14ac:dyDescent="0.25">
      <c r="I11123" s="111"/>
      <c r="J11123" s="111"/>
      <c r="K11123" s="111"/>
      <c r="L11123" s="111"/>
      <c r="M11123" s="111"/>
      <c r="N11123" s="111"/>
      <c r="O11123" s="112"/>
      <c r="AF11123" s="109"/>
      <c r="AG11123" s="109"/>
      <c r="AH11123" s="109"/>
      <c r="AN11123" s="109"/>
      <c r="AO11123" s="109"/>
      <c r="AP11123" s="109"/>
      <c r="BF11123" s="305"/>
      <c r="BG11123" s="305"/>
      <c r="BJ11123" s="344"/>
      <c r="BK11123" s="344"/>
      <c r="BS11123" s="305"/>
      <c r="BT11123" s="305"/>
      <c r="BU11123" s="305"/>
      <c r="BV11123" s="305"/>
      <c r="BW11123" s="305"/>
      <c r="BX11123" s="305"/>
      <c r="BY11123" s="305"/>
      <c r="BZ11123" s="305"/>
      <c r="CA11123" s="305"/>
      <c r="CE11123" s="110"/>
    </row>
    <row r="11124" spans="9:83" s="108" customFormat="1" x14ac:dyDescent="0.25">
      <c r="I11124" s="111"/>
      <c r="J11124" s="111"/>
      <c r="K11124" s="111"/>
      <c r="L11124" s="111"/>
      <c r="M11124" s="111"/>
      <c r="N11124" s="111"/>
      <c r="O11124" s="112"/>
      <c r="AF11124" s="109"/>
      <c r="AG11124" s="109"/>
      <c r="AH11124" s="109"/>
      <c r="AN11124" s="109"/>
      <c r="AO11124" s="109"/>
      <c r="AP11124" s="109"/>
      <c r="BF11124" s="305"/>
      <c r="BG11124" s="305"/>
      <c r="BJ11124" s="344"/>
      <c r="BK11124" s="344"/>
      <c r="BS11124" s="305"/>
      <c r="BT11124" s="305"/>
      <c r="BU11124" s="305"/>
      <c r="BV11124" s="305"/>
      <c r="BW11124" s="305"/>
      <c r="BX11124" s="305"/>
      <c r="BY11124" s="305"/>
      <c r="BZ11124" s="305"/>
      <c r="CA11124" s="305"/>
      <c r="CE11124" s="110"/>
    </row>
    <row r="11125" spans="9:83" s="108" customFormat="1" x14ac:dyDescent="0.25">
      <c r="I11125" s="111"/>
      <c r="J11125" s="111"/>
      <c r="K11125" s="111"/>
      <c r="L11125" s="111"/>
      <c r="M11125" s="111"/>
      <c r="N11125" s="111"/>
      <c r="O11125" s="112"/>
      <c r="AF11125" s="109"/>
      <c r="AG11125" s="109"/>
      <c r="AH11125" s="109"/>
      <c r="AN11125" s="109"/>
      <c r="AO11125" s="109"/>
      <c r="AP11125" s="109"/>
      <c r="BF11125" s="305"/>
      <c r="BG11125" s="305"/>
      <c r="BJ11125" s="344"/>
      <c r="BK11125" s="344"/>
      <c r="BS11125" s="305"/>
      <c r="BT11125" s="305"/>
      <c r="BU11125" s="305"/>
      <c r="BV11125" s="305"/>
      <c r="BW11125" s="305"/>
      <c r="BX11125" s="305"/>
      <c r="BY11125" s="305"/>
      <c r="BZ11125" s="305"/>
      <c r="CA11125" s="305"/>
      <c r="CE11125" s="110"/>
    </row>
    <row r="11126" spans="9:83" s="108" customFormat="1" x14ac:dyDescent="0.25">
      <c r="I11126" s="111"/>
      <c r="J11126" s="111"/>
      <c r="K11126" s="111"/>
      <c r="L11126" s="111"/>
      <c r="M11126" s="111"/>
      <c r="N11126" s="111"/>
      <c r="O11126" s="112"/>
      <c r="AF11126" s="109"/>
      <c r="AG11126" s="109"/>
      <c r="AH11126" s="109"/>
      <c r="AN11126" s="109"/>
      <c r="AO11126" s="109"/>
      <c r="AP11126" s="109"/>
      <c r="BF11126" s="305"/>
      <c r="BG11126" s="305"/>
      <c r="BJ11126" s="344"/>
      <c r="BK11126" s="344"/>
      <c r="BS11126" s="305"/>
      <c r="BT11126" s="305"/>
      <c r="BU11126" s="305"/>
      <c r="BV11126" s="305"/>
      <c r="BW11126" s="305"/>
      <c r="BX11126" s="305"/>
      <c r="BY11126" s="305"/>
      <c r="BZ11126" s="305"/>
      <c r="CA11126" s="305"/>
      <c r="CE11126" s="110"/>
    </row>
    <row r="11127" spans="9:83" s="108" customFormat="1" x14ac:dyDescent="0.25">
      <c r="I11127" s="111"/>
      <c r="J11127" s="111"/>
      <c r="K11127" s="111"/>
      <c r="L11127" s="111"/>
      <c r="M11127" s="111"/>
      <c r="N11127" s="111"/>
      <c r="O11127" s="112"/>
      <c r="AF11127" s="109"/>
      <c r="AG11127" s="109"/>
      <c r="AH11127" s="109"/>
      <c r="AN11127" s="109"/>
      <c r="AO11127" s="109"/>
      <c r="AP11127" s="109"/>
      <c r="BF11127" s="305"/>
      <c r="BG11127" s="305"/>
      <c r="BJ11127" s="344"/>
      <c r="BK11127" s="344"/>
      <c r="BS11127" s="305"/>
      <c r="BT11127" s="305"/>
      <c r="BU11127" s="305"/>
      <c r="BV11127" s="305"/>
      <c r="BW11127" s="305"/>
      <c r="BX11127" s="305"/>
      <c r="BY11127" s="305"/>
      <c r="BZ11127" s="305"/>
      <c r="CA11127" s="305"/>
      <c r="CE11127" s="110"/>
    </row>
    <row r="11128" spans="9:83" s="108" customFormat="1" x14ac:dyDescent="0.25">
      <c r="I11128" s="111"/>
      <c r="J11128" s="111"/>
      <c r="K11128" s="111"/>
      <c r="L11128" s="111"/>
      <c r="M11128" s="111"/>
      <c r="N11128" s="111"/>
      <c r="O11128" s="112"/>
      <c r="AF11128" s="109"/>
      <c r="AG11128" s="109"/>
      <c r="AH11128" s="109"/>
      <c r="AN11128" s="109"/>
      <c r="AO11128" s="109"/>
      <c r="AP11128" s="109"/>
      <c r="BF11128" s="305"/>
      <c r="BG11128" s="305"/>
      <c r="BJ11128" s="344"/>
      <c r="BK11128" s="344"/>
      <c r="BS11128" s="305"/>
      <c r="BT11128" s="305"/>
      <c r="BU11128" s="305"/>
      <c r="BV11128" s="305"/>
      <c r="BW11128" s="305"/>
      <c r="BX11128" s="305"/>
      <c r="BY11128" s="305"/>
      <c r="BZ11128" s="305"/>
      <c r="CA11128" s="305"/>
      <c r="CE11128" s="110"/>
    </row>
    <row r="11129" spans="9:83" s="108" customFormat="1" x14ac:dyDescent="0.25">
      <c r="I11129" s="111"/>
      <c r="J11129" s="111"/>
      <c r="K11129" s="111"/>
      <c r="L11129" s="111"/>
      <c r="M11129" s="111"/>
      <c r="N11129" s="111"/>
      <c r="O11129" s="112"/>
      <c r="AF11129" s="109"/>
      <c r="AG11129" s="109"/>
      <c r="AH11129" s="109"/>
      <c r="AN11129" s="109"/>
      <c r="AO11129" s="109"/>
      <c r="AP11129" s="109"/>
      <c r="BF11129" s="305"/>
      <c r="BG11129" s="305"/>
      <c r="BJ11129" s="344"/>
      <c r="BK11129" s="344"/>
      <c r="BS11129" s="305"/>
      <c r="BT11129" s="305"/>
      <c r="BU11129" s="305"/>
      <c r="BV11129" s="305"/>
      <c r="BW11129" s="305"/>
      <c r="BX11129" s="305"/>
      <c r="BY11129" s="305"/>
      <c r="BZ11129" s="305"/>
      <c r="CA11129" s="305"/>
      <c r="CE11129" s="110"/>
    </row>
    <row r="11130" spans="9:83" s="108" customFormat="1" x14ac:dyDescent="0.25">
      <c r="I11130" s="111"/>
      <c r="J11130" s="111"/>
      <c r="K11130" s="111"/>
      <c r="L11130" s="111"/>
      <c r="M11130" s="111"/>
      <c r="N11130" s="111"/>
      <c r="O11130" s="112"/>
      <c r="AF11130" s="109"/>
      <c r="AG11130" s="109"/>
      <c r="AH11130" s="109"/>
      <c r="AN11130" s="109"/>
      <c r="AO11130" s="109"/>
      <c r="AP11130" s="109"/>
      <c r="BF11130" s="305"/>
      <c r="BG11130" s="305"/>
      <c r="BJ11130" s="344"/>
      <c r="BK11130" s="344"/>
      <c r="BS11130" s="305"/>
      <c r="BT11130" s="305"/>
      <c r="BU11130" s="305"/>
      <c r="BV11130" s="305"/>
      <c r="BW11130" s="305"/>
      <c r="BX11130" s="305"/>
      <c r="BY11130" s="305"/>
      <c r="BZ11130" s="305"/>
      <c r="CA11130" s="305"/>
      <c r="CE11130" s="110"/>
    </row>
    <row r="11131" spans="9:83" s="108" customFormat="1" x14ac:dyDescent="0.25">
      <c r="I11131" s="111"/>
      <c r="J11131" s="111"/>
      <c r="K11131" s="111"/>
      <c r="L11131" s="111"/>
      <c r="M11131" s="111"/>
      <c r="N11131" s="111"/>
      <c r="O11131" s="112"/>
      <c r="AF11131" s="109"/>
      <c r="AG11131" s="109"/>
      <c r="AH11131" s="109"/>
      <c r="AN11131" s="109"/>
      <c r="AO11131" s="109"/>
      <c r="AP11131" s="109"/>
      <c r="BF11131" s="305"/>
      <c r="BG11131" s="305"/>
      <c r="BJ11131" s="344"/>
      <c r="BK11131" s="344"/>
      <c r="BS11131" s="305"/>
      <c r="BT11131" s="305"/>
      <c r="BU11131" s="305"/>
      <c r="BV11131" s="305"/>
      <c r="BW11131" s="305"/>
      <c r="BX11131" s="305"/>
      <c r="BY11131" s="305"/>
      <c r="BZ11131" s="305"/>
      <c r="CA11131" s="305"/>
      <c r="CE11131" s="110"/>
    </row>
    <row r="11132" spans="9:83" s="108" customFormat="1" x14ac:dyDescent="0.25">
      <c r="I11132" s="111"/>
      <c r="J11132" s="111"/>
      <c r="K11132" s="111"/>
      <c r="L11132" s="111"/>
      <c r="M11132" s="111"/>
      <c r="N11132" s="111"/>
      <c r="O11132" s="112"/>
      <c r="AF11132" s="109"/>
      <c r="AG11132" s="109"/>
      <c r="AH11132" s="109"/>
      <c r="AN11132" s="109"/>
      <c r="AO11132" s="109"/>
      <c r="AP11132" s="109"/>
      <c r="BF11132" s="305"/>
      <c r="BG11132" s="305"/>
      <c r="BJ11132" s="344"/>
      <c r="BK11132" s="344"/>
      <c r="BS11132" s="305"/>
      <c r="BT11132" s="305"/>
      <c r="BU11132" s="305"/>
      <c r="BV11132" s="305"/>
      <c r="BW11132" s="305"/>
      <c r="BX11132" s="305"/>
      <c r="BY11132" s="305"/>
      <c r="BZ11132" s="305"/>
      <c r="CA11132" s="305"/>
      <c r="CE11132" s="110"/>
    </row>
    <row r="11133" spans="9:83" s="108" customFormat="1" x14ac:dyDescent="0.25">
      <c r="I11133" s="111"/>
      <c r="J11133" s="111"/>
      <c r="K11133" s="111"/>
      <c r="L11133" s="111"/>
      <c r="M11133" s="111"/>
      <c r="N11133" s="111"/>
      <c r="O11133" s="112"/>
      <c r="AF11133" s="109"/>
      <c r="AG11133" s="109"/>
      <c r="AH11133" s="109"/>
      <c r="AN11133" s="109"/>
      <c r="AO11133" s="109"/>
      <c r="AP11133" s="109"/>
      <c r="BF11133" s="305"/>
      <c r="BG11133" s="305"/>
      <c r="BJ11133" s="344"/>
      <c r="BK11133" s="344"/>
      <c r="BS11133" s="305"/>
      <c r="BT11133" s="305"/>
      <c r="BU11133" s="305"/>
      <c r="BV11133" s="305"/>
      <c r="BW11133" s="305"/>
      <c r="BX11133" s="305"/>
      <c r="BY11133" s="305"/>
      <c r="BZ11133" s="305"/>
      <c r="CA11133" s="305"/>
      <c r="CE11133" s="110"/>
    </row>
    <row r="11134" spans="9:83" s="108" customFormat="1" x14ac:dyDescent="0.25">
      <c r="I11134" s="111"/>
      <c r="J11134" s="111"/>
      <c r="K11134" s="111"/>
      <c r="L11134" s="111"/>
      <c r="M11134" s="111"/>
      <c r="N11134" s="111"/>
      <c r="O11134" s="112"/>
      <c r="AF11134" s="109"/>
      <c r="AG11134" s="109"/>
      <c r="AH11134" s="109"/>
      <c r="AN11134" s="109"/>
      <c r="AO11134" s="109"/>
      <c r="AP11134" s="109"/>
      <c r="BF11134" s="305"/>
      <c r="BG11134" s="305"/>
      <c r="BJ11134" s="344"/>
      <c r="BK11134" s="344"/>
      <c r="BS11134" s="305"/>
      <c r="BT11134" s="305"/>
      <c r="BU11134" s="305"/>
      <c r="BV11134" s="305"/>
      <c r="BW11134" s="305"/>
      <c r="BX11134" s="305"/>
      <c r="BY11134" s="305"/>
      <c r="BZ11134" s="305"/>
      <c r="CA11134" s="305"/>
      <c r="CE11134" s="110"/>
    </row>
    <row r="11135" spans="9:83" s="108" customFormat="1" x14ac:dyDescent="0.25">
      <c r="I11135" s="111"/>
      <c r="J11135" s="111"/>
      <c r="K11135" s="111"/>
      <c r="L11135" s="111"/>
      <c r="M11135" s="111"/>
      <c r="N11135" s="111"/>
      <c r="O11135" s="112"/>
      <c r="AF11135" s="109"/>
      <c r="AG11135" s="109"/>
      <c r="AH11135" s="109"/>
      <c r="AN11135" s="109"/>
      <c r="AO11135" s="109"/>
      <c r="AP11135" s="109"/>
      <c r="BF11135" s="305"/>
      <c r="BG11135" s="305"/>
      <c r="BJ11135" s="344"/>
      <c r="BK11135" s="344"/>
      <c r="BS11135" s="305"/>
      <c r="BT11135" s="305"/>
      <c r="BU11135" s="305"/>
      <c r="BV11135" s="305"/>
      <c r="BW11135" s="305"/>
      <c r="BX11135" s="305"/>
      <c r="BY11135" s="305"/>
      <c r="BZ11135" s="305"/>
      <c r="CA11135" s="305"/>
      <c r="CE11135" s="110"/>
    </row>
    <row r="11136" spans="9:83" s="108" customFormat="1" x14ac:dyDescent="0.25">
      <c r="I11136" s="111"/>
      <c r="J11136" s="111"/>
      <c r="K11136" s="111"/>
      <c r="L11136" s="111"/>
      <c r="M11136" s="111"/>
      <c r="N11136" s="111"/>
      <c r="O11136" s="112"/>
      <c r="AF11136" s="109"/>
      <c r="AG11136" s="109"/>
      <c r="AH11136" s="109"/>
      <c r="AN11136" s="109"/>
      <c r="AO11136" s="109"/>
      <c r="AP11136" s="109"/>
      <c r="BF11136" s="305"/>
      <c r="BG11136" s="305"/>
      <c r="BJ11136" s="344"/>
      <c r="BK11136" s="344"/>
      <c r="BS11136" s="305"/>
      <c r="BT11136" s="305"/>
      <c r="BU11136" s="305"/>
      <c r="BV11136" s="305"/>
      <c r="BW11136" s="305"/>
      <c r="BX11136" s="305"/>
      <c r="BY11136" s="305"/>
      <c r="BZ11136" s="305"/>
      <c r="CA11136" s="305"/>
      <c r="CE11136" s="110"/>
    </row>
    <row r="11137" spans="9:83" s="108" customFormat="1" x14ac:dyDescent="0.25">
      <c r="I11137" s="111"/>
      <c r="J11137" s="111"/>
      <c r="K11137" s="111"/>
      <c r="L11137" s="111"/>
      <c r="M11137" s="111"/>
      <c r="N11137" s="111"/>
      <c r="O11137" s="112"/>
      <c r="AF11137" s="109"/>
      <c r="AG11137" s="109"/>
      <c r="AH11137" s="109"/>
      <c r="AN11137" s="109"/>
      <c r="AO11137" s="109"/>
      <c r="AP11137" s="109"/>
      <c r="BF11137" s="305"/>
      <c r="BG11137" s="305"/>
      <c r="BJ11137" s="344"/>
      <c r="BK11137" s="344"/>
      <c r="BS11137" s="305"/>
      <c r="BT11137" s="305"/>
      <c r="BU11137" s="305"/>
      <c r="BV11137" s="305"/>
      <c r="BW11137" s="305"/>
      <c r="BX11137" s="305"/>
      <c r="BY11137" s="305"/>
      <c r="BZ11137" s="305"/>
      <c r="CA11137" s="305"/>
      <c r="CE11137" s="110"/>
    </row>
    <row r="11138" spans="9:83" s="108" customFormat="1" x14ac:dyDescent="0.25">
      <c r="I11138" s="111"/>
      <c r="J11138" s="111"/>
      <c r="K11138" s="111"/>
      <c r="L11138" s="111"/>
      <c r="M11138" s="111"/>
      <c r="N11138" s="111"/>
      <c r="O11138" s="112"/>
      <c r="AF11138" s="109"/>
      <c r="AG11138" s="109"/>
      <c r="AH11138" s="109"/>
      <c r="AN11138" s="109"/>
      <c r="AO11138" s="109"/>
      <c r="AP11138" s="109"/>
      <c r="BF11138" s="305"/>
      <c r="BG11138" s="305"/>
      <c r="BJ11138" s="344"/>
      <c r="BK11138" s="344"/>
      <c r="BS11138" s="305"/>
      <c r="BT11138" s="305"/>
      <c r="BU11138" s="305"/>
      <c r="BV11138" s="305"/>
      <c r="BW11138" s="305"/>
      <c r="BX11138" s="305"/>
      <c r="BY11138" s="305"/>
      <c r="BZ11138" s="305"/>
      <c r="CA11138" s="305"/>
      <c r="CE11138" s="110"/>
    </row>
    <row r="11139" spans="9:83" s="108" customFormat="1" x14ac:dyDescent="0.25">
      <c r="I11139" s="111"/>
      <c r="J11139" s="111"/>
      <c r="K11139" s="111"/>
      <c r="L11139" s="111"/>
      <c r="M11139" s="111"/>
      <c r="N11139" s="111"/>
      <c r="O11139" s="112"/>
      <c r="AF11139" s="109"/>
      <c r="AG11139" s="109"/>
      <c r="AH11139" s="109"/>
      <c r="AN11139" s="109"/>
      <c r="AO11139" s="109"/>
      <c r="AP11139" s="109"/>
      <c r="BF11139" s="305"/>
      <c r="BG11139" s="305"/>
      <c r="BJ11139" s="344"/>
      <c r="BK11139" s="344"/>
      <c r="BS11139" s="305"/>
      <c r="BT11139" s="305"/>
      <c r="BU11139" s="305"/>
      <c r="BV11139" s="305"/>
      <c r="BW11139" s="305"/>
      <c r="BX11139" s="305"/>
      <c r="BY11139" s="305"/>
      <c r="BZ11139" s="305"/>
      <c r="CA11139" s="305"/>
      <c r="CE11139" s="110"/>
    </row>
    <row r="11140" spans="9:83" s="108" customFormat="1" x14ac:dyDescent="0.25">
      <c r="I11140" s="111"/>
      <c r="J11140" s="111"/>
      <c r="K11140" s="111"/>
      <c r="L11140" s="111"/>
      <c r="M11140" s="111"/>
      <c r="N11140" s="111"/>
      <c r="O11140" s="112"/>
      <c r="AF11140" s="109"/>
      <c r="AG11140" s="109"/>
      <c r="AH11140" s="109"/>
      <c r="AN11140" s="109"/>
      <c r="AO11140" s="109"/>
      <c r="AP11140" s="109"/>
      <c r="BF11140" s="305"/>
      <c r="BG11140" s="305"/>
      <c r="BJ11140" s="344"/>
      <c r="BK11140" s="344"/>
      <c r="BS11140" s="305"/>
      <c r="BT11140" s="305"/>
      <c r="BU11140" s="305"/>
      <c r="BV11140" s="305"/>
      <c r="BW11140" s="305"/>
      <c r="BX11140" s="305"/>
      <c r="BY11140" s="305"/>
      <c r="BZ11140" s="305"/>
      <c r="CA11140" s="305"/>
      <c r="CE11140" s="110"/>
    </row>
    <row r="11141" spans="9:83" s="108" customFormat="1" x14ac:dyDescent="0.25">
      <c r="I11141" s="111"/>
      <c r="J11141" s="111"/>
      <c r="K11141" s="111"/>
      <c r="L11141" s="111"/>
      <c r="M11141" s="111"/>
      <c r="N11141" s="111"/>
      <c r="O11141" s="112"/>
      <c r="AF11141" s="109"/>
      <c r="AG11141" s="109"/>
      <c r="AH11141" s="109"/>
      <c r="AN11141" s="109"/>
      <c r="AO11141" s="109"/>
      <c r="AP11141" s="109"/>
      <c r="BF11141" s="305"/>
      <c r="BG11141" s="305"/>
      <c r="BJ11141" s="344"/>
      <c r="BK11141" s="344"/>
      <c r="BS11141" s="305"/>
      <c r="BT11141" s="305"/>
      <c r="BU11141" s="305"/>
      <c r="BV11141" s="305"/>
      <c r="BW11141" s="305"/>
      <c r="BX11141" s="305"/>
      <c r="BY11141" s="305"/>
      <c r="BZ11141" s="305"/>
      <c r="CA11141" s="305"/>
      <c r="CE11141" s="110"/>
    </row>
    <row r="11142" spans="9:83" s="108" customFormat="1" x14ac:dyDescent="0.25">
      <c r="I11142" s="111"/>
      <c r="J11142" s="111"/>
      <c r="K11142" s="111"/>
      <c r="L11142" s="111"/>
      <c r="M11142" s="111"/>
      <c r="N11142" s="111"/>
      <c r="O11142" s="112"/>
      <c r="AF11142" s="109"/>
      <c r="AG11142" s="109"/>
      <c r="AH11142" s="109"/>
      <c r="AN11142" s="109"/>
      <c r="AO11142" s="109"/>
      <c r="AP11142" s="109"/>
      <c r="BF11142" s="305"/>
      <c r="BG11142" s="305"/>
      <c r="BJ11142" s="344"/>
      <c r="BK11142" s="344"/>
      <c r="BS11142" s="305"/>
      <c r="BT11142" s="305"/>
      <c r="BU11142" s="305"/>
      <c r="BV11142" s="305"/>
      <c r="BW11142" s="305"/>
      <c r="BX11142" s="305"/>
      <c r="BY11142" s="305"/>
      <c r="BZ11142" s="305"/>
      <c r="CA11142" s="305"/>
      <c r="CE11142" s="110"/>
    </row>
    <row r="11143" spans="9:83" s="108" customFormat="1" x14ac:dyDescent="0.25">
      <c r="I11143" s="111"/>
      <c r="J11143" s="111"/>
      <c r="K11143" s="111"/>
      <c r="L11143" s="111"/>
      <c r="M11143" s="111"/>
      <c r="N11143" s="111"/>
      <c r="O11143" s="112"/>
      <c r="AF11143" s="109"/>
      <c r="AG11143" s="109"/>
      <c r="AH11143" s="109"/>
      <c r="AN11143" s="109"/>
      <c r="AO11143" s="109"/>
      <c r="AP11143" s="109"/>
      <c r="BF11143" s="305"/>
      <c r="BG11143" s="305"/>
      <c r="BJ11143" s="344"/>
      <c r="BK11143" s="344"/>
      <c r="BS11143" s="305"/>
      <c r="BT11143" s="305"/>
      <c r="BU11143" s="305"/>
      <c r="BV11143" s="305"/>
      <c r="BW11143" s="305"/>
      <c r="BX11143" s="305"/>
      <c r="BY11143" s="305"/>
      <c r="BZ11143" s="305"/>
      <c r="CA11143" s="305"/>
      <c r="CE11143" s="110"/>
    </row>
    <row r="11144" spans="9:83" s="108" customFormat="1" x14ac:dyDescent="0.25">
      <c r="I11144" s="111"/>
      <c r="J11144" s="111"/>
      <c r="K11144" s="111"/>
      <c r="L11144" s="111"/>
      <c r="M11144" s="111"/>
      <c r="N11144" s="111"/>
      <c r="O11144" s="112"/>
      <c r="AF11144" s="109"/>
      <c r="AG11144" s="109"/>
      <c r="AH11144" s="109"/>
      <c r="AN11144" s="109"/>
      <c r="AO11144" s="109"/>
      <c r="AP11144" s="109"/>
      <c r="BF11144" s="305"/>
      <c r="BG11144" s="305"/>
      <c r="BJ11144" s="344"/>
      <c r="BK11144" s="344"/>
      <c r="BS11144" s="305"/>
      <c r="BT11144" s="305"/>
      <c r="BU11144" s="305"/>
      <c r="BV11144" s="305"/>
      <c r="BW11144" s="305"/>
      <c r="BX11144" s="305"/>
      <c r="BY11144" s="305"/>
      <c r="BZ11144" s="305"/>
      <c r="CA11144" s="305"/>
      <c r="CE11144" s="110"/>
    </row>
    <row r="11145" spans="9:83" s="108" customFormat="1" x14ac:dyDescent="0.25">
      <c r="I11145" s="111"/>
      <c r="J11145" s="111"/>
      <c r="K11145" s="111"/>
      <c r="L11145" s="111"/>
      <c r="M11145" s="111"/>
      <c r="N11145" s="111"/>
      <c r="O11145" s="112"/>
      <c r="AF11145" s="109"/>
      <c r="AG11145" s="109"/>
      <c r="AH11145" s="109"/>
      <c r="AN11145" s="109"/>
      <c r="AO11145" s="109"/>
      <c r="AP11145" s="109"/>
      <c r="BF11145" s="305"/>
      <c r="BG11145" s="305"/>
      <c r="BJ11145" s="344"/>
      <c r="BK11145" s="344"/>
      <c r="BS11145" s="305"/>
      <c r="BT11145" s="305"/>
      <c r="BU11145" s="305"/>
      <c r="BV11145" s="305"/>
      <c r="BW11145" s="305"/>
      <c r="BX11145" s="305"/>
      <c r="BY11145" s="305"/>
      <c r="BZ11145" s="305"/>
      <c r="CA11145" s="305"/>
      <c r="CE11145" s="110"/>
    </row>
    <row r="11146" spans="9:83" s="108" customFormat="1" x14ac:dyDescent="0.25">
      <c r="I11146" s="111"/>
      <c r="J11146" s="111"/>
      <c r="K11146" s="111"/>
      <c r="L11146" s="111"/>
      <c r="M11146" s="111"/>
      <c r="N11146" s="111"/>
      <c r="O11146" s="112"/>
      <c r="AF11146" s="109"/>
      <c r="AG11146" s="109"/>
      <c r="AH11146" s="109"/>
      <c r="AN11146" s="109"/>
      <c r="AO11146" s="109"/>
      <c r="AP11146" s="109"/>
      <c r="BF11146" s="305"/>
      <c r="BG11146" s="305"/>
      <c r="BJ11146" s="344"/>
      <c r="BK11146" s="344"/>
      <c r="BS11146" s="305"/>
      <c r="BT11146" s="305"/>
      <c r="BU11146" s="305"/>
      <c r="BV11146" s="305"/>
      <c r="BW11146" s="305"/>
      <c r="BX11146" s="305"/>
      <c r="BY11146" s="305"/>
      <c r="BZ11146" s="305"/>
      <c r="CA11146" s="305"/>
      <c r="CE11146" s="110"/>
    </row>
    <row r="11147" spans="9:83" s="108" customFormat="1" x14ac:dyDescent="0.25">
      <c r="I11147" s="111"/>
      <c r="J11147" s="111"/>
      <c r="K11147" s="111"/>
      <c r="L11147" s="111"/>
      <c r="M11147" s="111"/>
      <c r="N11147" s="111"/>
      <c r="O11147" s="112"/>
      <c r="AF11147" s="109"/>
      <c r="AG11147" s="109"/>
      <c r="AH11147" s="109"/>
      <c r="AN11147" s="109"/>
      <c r="AO11147" s="109"/>
      <c r="AP11147" s="109"/>
      <c r="BF11147" s="305"/>
      <c r="BG11147" s="305"/>
      <c r="BJ11147" s="344"/>
      <c r="BK11147" s="344"/>
      <c r="BS11147" s="305"/>
      <c r="BT11147" s="305"/>
      <c r="BU11147" s="305"/>
      <c r="BV11147" s="305"/>
      <c r="BW11147" s="305"/>
      <c r="BX11147" s="305"/>
      <c r="BY11147" s="305"/>
      <c r="BZ11147" s="305"/>
      <c r="CA11147" s="305"/>
      <c r="CE11147" s="110"/>
    </row>
    <row r="11148" spans="9:83" s="108" customFormat="1" x14ac:dyDescent="0.25">
      <c r="I11148" s="111"/>
      <c r="J11148" s="111"/>
      <c r="K11148" s="111"/>
      <c r="L11148" s="111"/>
      <c r="M11148" s="111"/>
      <c r="N11148" s="111"/>
      <c r="O11148" s="112"/>
      <c r="AF11148" s="109"/>
      <c r="AG11148" s="109"/>
      <c r="AH11148" s="109"/>
      <c r="AN11148" s="109"/>
      <c r="AO11148" s="109"/>
      <c r="AP11148" s="109"/>
      <c r="BF11148" s="305"/>
      <c r="BG11148" s="305"/>
      <c r="BJ11148" s="344"/>
      <c r="BK11148" s="344"/>
      <c r="BS11148" s="305"/>
      <c r="BT11148" s="305"/>
      <c r="BU11148" s="305"/>
      <c r="BV11148" s="305"/>
      <c r="BW11148" s="305"/>
      <c r="BX11148" s="305"/>
      <c r="BY11148" s="305"/>
      <c r="BZ11148" s="305"/>
      <c r="CA11148" s="305"/>
      <c r="CE11148" s="110"/>
    </row>
    <row r="11149" spans="9:83" s="108" customFormat="1" x14ac:dyDescent="0.25">
      <c r="I11149" s="111"/>
      <c r="J11149" s="111"/>
      <c r="K11149" s="111"/>
      <c r="L11149" s="111"/>
      <c r="M11149" s="111"/>
      <c r="N11149" s="111"/>
      <c r="O11149" s="112"/>
      <c r="AF11149" s="109"/>
      <c r="AG11149" s="109"/>
      <c r="AH11149" s="109"/>
      <c r="AN11149" s="109"/>
      <c r="AO11149" s="109"/>
      <c r="AP11149" s="109"/>
      <c r="BF11149" s="305"/>
      <c r="BG11149" s="305"/>
      <c r="BJ11149" s="344"/>
      <c r="BK11149" s="344"/>
      <c r="BS11149" s="305"/>
      <c r="BT11149" s="305"/>
      <c r="BU11149" s="305"/>
      <c r="BV11149" s="305"/>
      <c r="BW11149" s="305"/>
      <c r="BX11149" s="305"/>
      <c r="BY11149" s="305"/>
      <c r="BZ11149" s="305"/>
      <c r="CA11149" s="305"/>
      <c r="CE11149" s="110"/>
    </row>
    <row r="11150" spans="9:83" s="108" customFormat="1" x14ac:dyDescent="0.25">
      <c r="I11150" s="111"/>
      <c r="J11150" s="111"/>
      <c r="K11150" s="111"/>
      <c r="L11150" s="111"/>
      <c r="M11150" s="111"/>
      <c r="N11150" s="111"/>
      <c r="O11150" s="112"/>
      <c r="AF11150" s="109"/>
      <c r="AG11150" s="109"/>
      <c r="AH11150" s="109"/>
      <c r="AN11150" s="109"/>
      <c r="AO11150" s="109"/>
      <c r="AP11150" s="109"/>
      <c r="BF11150" s="305"/>
      <c r="BG11150" s="305"/>
      <c r="BJ11150" s="344"/>
      <c r="BK11150" s="344"/>
      <c r="BS11150" s="305"/>
      <c r="BT11150" s="305"/>
      <c r="BU11150" s="305"/>
      <c r="BV11150" s="305"/>
      <c r="BW11150" s="305"/>
      <c r="BX11150" s="305"/>
      <c r="BY11150" s="305"/>
      <c r="BZ11150" s="305"/>
      <c r="CA11150" s="305"/>
      <c r="CE11150" s="110"/>
    </row>
    <row r="11151" spans="9:83" s="108" customFormat="1" x14ac:dyDescent="0.25">
      <c r="I11151" s="111"/>
      <c r="J11151" s="111"/>
      <c r="K11151" s="111"/>
      <c r="L11151" s="111"/>
      <c r="M11151" s="111"/>
      <c r="N11151" s="111"/>
      <c r="O11151" s="112"/>
      <c r="AF11151" s="109"/>
      <c r="AG11151" s="109"/>
      <c r="AH11151" s="109"/>
      <c r="AN11151" s="109"/>
      <c r="AO11151" s="109"/>
      <c r="AP11151" s="109"/>
      <c r="BF11151" s="305"/>
      <c r="BG11151" s="305"/>
      <c r="BJ11151" s="344"/>
      <c r="BK11151" s="344"/>
      <c r="BS11151" s="305"/>
      <c r="BT11151" s="305"/>
      <c r="BU11151" s="305"/>
      <c r="BV11151" s="305"/>
      <c r="BW11151" s="305"/>
      <c r="BX11151" s="305"/>
      <c r="BY11151" s="305"/>
      <c r="BZ11151" s="305"/>
      <c r="CA11151" s="305"/>
      <c r="CE11151" s="110"/>
    </row>
    <row r="11152" spans="9:83" s="108" customFormat="1" x14ac:dyDescent="0.25">
      <c r="I11152" s="111"/>
      <c r="J11152" s="111"/>
      <c r="K11152" s="111"/>
      <c r="L11152" s="111"/>
      <c r="M11152" s="111"/>
      <c r="N11152" s="111"/>
      <c r="O11152" s="112"/>
      <c r="AF11152" s="109"/>
      <c r="AG11152" s="109"/>
      <c r="AH11152" s="109"/>
      <c r="AN11152" s="109"/>
      <c r="AO11152" s="109"/>
      <c r="AP11152" s="109"/>
      <c r="BF11152" s="305"/>
      <c r="BG11152" s="305"/>
      <c r="BJ11152" s="344"/>
      <c r="BK11152" s="344"/>
      <c r="BS11152" s="305"/>
      <c r="BT11152" s="305"/>
      <c r="BU11152" s="305"/>
      <c r="BV11152" s="305"/>
      <c r="BW11152" s="305"/>
      <c r="BX11152" s="305"/>
      <c r="BY11152" s="305"/>
      <c r="BZ11152" s="305"/>
      <c r="CA11152" s="305"/>
      <c r="CE11152" s="110"/>
    </row>
    <row r="11153" spans="9:83" s="108" customFormat="1" x14ac:dyDescent="0.25">
      <c r="I11153" s="111"/>
      <c r="J11153" s="111"/>
      <c r="K11153" s="111"/>
      <c r="L11153" s="111"/>
      <c r="M11153" s="111"/>
      <c r="N11153" s="111"/>
      <c r="O11153" s="112"/>
      <c r="AF11153" s="109"/>
      <c r="AG11153" s="109"/>
      <c r="AH11153" s="109"/>
      <c r="AN11153" s="109"/>
      <c r="AO11153" s="109"/>
      <c r="AP11153" s="109"/>
      <c r="BF11153" s="305"/>
      <c r="BG11153" s="305"/>
      <c r="BJ11153" s="344"/>
      <c r="BK11153" s="344"/>
      <c r="BS11153" s="305"/>
      <c r="BT11153" s="305"/>
      <c r="BU11153" s="305"/>
      <c r="BV11153" s="305"/>
      <c r="BW11153" s="305"/>
      <c r="BX11153" s="305"/>
      <c r="BY11153" s="305"/>
      <c r="BZ11153" s="305"/>
      <c r="CA11153" s="305"/>
      <c r="CE11153" s="110"/>
    </row>
    <row r="11154" spans="9:83" s="108" customFormat="1" x14ac:dyDescent="0.25">
      <c r="I11154" s="111"/>
      <c r="J11154" s="111"/>
      <c r="K11154" s="111"/>
      <c r="L11154" s="111"/>
      <c r="M11154" s="111"/>
      <c r="N11154" s="111"/>
      <c r="O11154" s="112"/>
      <c r="AF11154" s="109"/>
      <c r="AG11154" s="109"/>
      <c r="AH11154" s="109"/>
      <c r="AN11154" s="109"/>
      <c r="AO11154" s="109"/>
      <c r="AP11154" s="109"/>
      <c r="BF11154" s="305"/>
      <c r="BG11154" s="305"/>
      <c r="BJ11154" s="344"/>
      <c r="BK11154" s="344"/>
      <c r="BS11154" s="305"/>
      <c r="BT11154" s="305"/>
      <c r="BU11154" s="305"/>
      <c r="BV11154" s="305"/>
      <c r="BW11154" s="305"/>
      <c r="BX11154" s="305"/>
      <c r="BY11154" s="305"/>
      <c r="BZ11154" s="305"/>
      <c r="CA11154" s="305"/>
      <c r="CE11154" s="110"/>
    </row>
    <row r="11155" spans="9:83" s="108" customFormat="1" x14ac:dyDescent="0.25">
      <c r="I11155" s="111"/>
      <c r="J11155" s="111"/>
      <c r="K11155" s="111"/>
      <c r="L11155" s="111"/>
      <c r="M11155" s="111"/>
      <c r="N11155" s="111"/>
      <c r="O11155" s="112"/>
      <c r="AF11155" s="109"/>
      <c r="AG11155" s="109"/>
      <c r="AH11155" s="109"/>
      <c r="AN11155" s="109"/>
      <c r="AO11155" s="109"/>
      <c r="AP11155" s="109"/>
      <c r="BF11155" s="305"/>
      <c r="BG11155" s="305"/>
      <c r="BJ11155" s="344"/>
      <c r="BK11155" s="344"/>
      <c r="BS11155" s="305"/>
      <c r="BT11155" s="305"/>
      <c r="BU11155" s="305"/>
      <c r="BV11155" s="305"/>
      <c r="BW11155" s="305"/>
      <c r="BX11155" s="305"/>
      <c r="BY11155" s="305"/>
      <c r="BZ11155" s="305"/>
      <c r="CA11155" s="305"/>
      <c r="CE11155" s="110"/>
    </row>
    <row r="11156" spans="9:83" s="108" customFormat="1" x14ac:dyDescent="0.25">
      <c r="I11156" s="111"/>
      <c r="J11156" s="111"/>
      <c r="K11156" s="111"/>
      <c r="L11156" s="111"/>
      <c r="M11156" s="111"/>
      <c r="N11156" s="111"/>
      <c r="O11156" s="112"/>
      <c r="AF11156" s="109"/>
      <c r="AG11156" s="109"/>
      <c r="AH11156" s="109"/>
      <c r="AN11156" s="109"/>
      <c r="AO11156" s="109"/>
      <c r="AP11156" s="109"/>
      <c r="BF11156" s="305"/>
      <c r="BG11156" s="305"/>
      <c r="BJ11156" s="344"/>
      <c r="BK11156" s="344"/>
      <c r="BS11156" s="305"/>
      <c r="BT11156" s="305"/>
      <c r="BU11156" s="305"/>
      <c r="BV11156" s="305"/>
      <c r="BW11156" s="305"/>
      <c r="BX11156" s="305"/>
      <c r="BY11156" s="305"/>
      <c r="BZ11156" s="305"/>
      <c r="CA11156" s="305"/>
      <c r="CE11156" s="110"/>
    </row>
    <row r="11157" spans="9:83" s="108" customFormat="1" x14ac:dyDescent="0.25">
      <c r="I11157" s="111"/>
      <c r="J11157" s="111"/>
      <c r="K11157" s="111"/>
      <c r="L11157" s="111"/>
      <c r="M11157" s="111"/>
      <c r="N11157" s="111"/>
      <c r="O11157" s="112"/>
      <c r="AF11157" s="109"/>
      <c r="AG11157" s="109"/>
      <c r="AH11157" s="109"/>
      <c r="AN11157" s="109"/>
      <c r="AO11157" s="109"/>
      <c r="AP11157" s="109"/>
      <c r="BF11157" s="305"/>
      <c r="BG11157" s="305"/>
      <c r="BJ11157" s="344"/>
      <c r="BK11157" s="344"/>
      <c r="BS11157" s="305"/>
      <c r="BT11157" s="305"/>
      <c r="BU11157" s="305"/>
      <c r="BV11157" s="305"/>
      <c r="BW11157" s="305"/>
      <c r="BX11157" s="305"/>
      <c r="BY11157" s="305"/>
      <c r="BZ11157" s="305"/>
      <c r="CA11157" s="305"/>
      <c r="CE11157" s="110"/>
    </row>
    <row r="11158" spans="9:83" s="108" customFormat="1" x14ac:dyDescent="0.25">
      <c r="I11158" s="111"/>
      <c r="J11158" s="111"/>
      <c r="K11158" s="111"/>
      <c r="L11158" s="111"/>
      <c r="M11158" s="111"/>
      <c r="N11158" s="111"/>
      <c r="O11158" s="112"/>
      <c r="AF11158" s="109"/>
      <c r="AG11158" s="109"/>
      <c r="AH11158" s="109"/>
      <c r="AN11158" s="109"/>
      <c r="AO11158" s="109"/>
      <c r="AP11158" s="109"/>
      <c r="BF11158" s="305"/>
      <c r="BG11158" s="305"/>
      <c r="BJ11158" s="344"/>
      <c r="BK11158" s="344"/>
      <c r="BS11158" s="305"/>
      <c r="BT11158" s="305"/>
      <c r="BU11158" s="305"/>
      <c r="BV11158" s="305"/>
      <c r="BW11158" s="305"/>
      <c r="BX11158" s="305"/>
      <c r="BY11158" s="305"/>
      <c r="BZ11158" s="305"/>
      <c r="CA11158" s="305"/>
      <c r="CE11158" s="110"/>
    </row>
    <row r="11159" spans="9:83" s="108" customFormat="1" x14ac:dyDescent="0.25">
      <c r="I11159" s="111"/>
      <c r="J11159" s="111"/>
      <c r="K11159" s="111"/>
      <c r="L11159" s="111"/>
      <c r="M11159" s="111"/>
      <c r="N11159" s="111"/>
      <c r="O11159" s="112"/>
      <c r="AF11159" s="109"/>
      <c r="AG11159" s="109"/>
      <c r="AH11159" s="109"/>
      <c r="AN11159" s="109"/>
      <c r="AO11159" s="109"/>
      <c r="AP11159" s="109"/>
      <c r="BF11159" s="305"/>
      <c r="BG11159" s="305"/>
      <c r="BJ11159" s="344"/>
      <c r="BK11159" s="344"/>
      <c r="BS11159" s="305"/>
      <c r="BT11159" s="305"/>
      <c r="BU11159" s="305"/>
      <c r="BV11159" s="305"/>
      <c r="BW11159" s="305"/>
      <c r="BX11159" s="305"/>
      <c r="BY11159" s="305"/>
      <c r="BZ11159" s="305"/>
      <c r="CA11159" s="305"/>
      <c r="CE11159" s="110"/>
    </row>
    <row r="11160" spans="9:83" s="108" customFormat="1" x14ac:dyDescent="0.25">
      <c r="I11160" s="111"/>
      <c r="J11160" s="111"/>
      <c r="K11160" s="111"/>
      <c r="L11160" s="111"/>
      <c r="M11160" s="111"/>
      <c r="N11160" s="111"/>
      <c r="O11160" s="112"/>
      <c r="AF11160" s="109"/>
      <c r="AG11160" s="109"/>
      <c r="AH11160" s="109"/>
      <c r="AN11160" s="109"/>
      <c r="AO11160" s="109"/>
      <c r="AP11160" s="109"/>
      <c r="BF11160" s="305"/>
      <c r="BG11160" s="305"/>
      <c r="BJ11160" s="344"/>
      <c r="BK11160" s="344"/>
      <c r="BS11160" s="305"/>
      <c r="BT11160" s="305"/>
      <c r="BU11160" s="305"/>
      <c r="BV11160" s="305"/>
      <c r="BW11160" s="305"/>
      <c r="BX11160" s="305"/>
      <c r="BY11160" s="305"/>
      <c r="BZ11160" s="305"/>
      <c r="CA11160" s="305"/>
      <c r="CE11160" s="110"/>
    </row>
    <row r="11161" spans="9:83" s="108" customFormat="1" x14ac:dyDescent="0.25">
      <c r="I11161" s="111"/>
      <c r="J11161" s="111"/>
      <c r="K11161" s="111"/>
      <c r="L11161" s="111"/>
      <c r="M11161" s="111"/>
      <c r="N11161" s="111"/>
      <c r="O11161" s="112"/>
      <c r="AF11161" s="109"/>
      <c r="AG11161" s="109"/>
      <c r="AH11161" s="109"/>
      <c r="AN11161" s="109"/>
      <c r="AO11161" s="109"/>
      <c r="AP11161" s="109"/>
      <c r="BF11161" s="305"/>
      <c r="BG11161" s="305"/>
      <c r="BJ11161" s="344"/>
      <c r="BK11161" s="344"/>
      <c r="BS11161" s="305"/>
      <c r="BT11161" s="305"/>
      <c r="BU11161" s="305"/>
      <c r="BV11161" s="305"/>
      <c r="BW11161" s="305"/>
      <c r="BX11161" s="305"/>
      <c r="BY11161" s="305"/>
      <c r="BZ11161" s="305"/>
      <c r="CA11161" s="305"/>
      <c r="CE11161" s="110"/>
    </row>
    <row r="11162" spans="9:83" s="108" customFormat="1" x14ac:dyDescent="0.25">
      <c r="I11162" s="111"/>
      <c r="J11162" s="111"/>
      <c r="K11162" s="111"/>
      <c r="L11162" s="111"/>
      <c r="M11162" s="111"/>
      <c r="N11162" s="111"/>
      <c r="O11162" s="112"/>
      <c r="AF11162" s="109"/>
      <c r="AG11162" s="109"/>
      <c r="AH11162" s="109"/>
      <c r="AN11162" s="109"/>
      <c r="AO11162" s="109"/>
      <c r="AP11162" s="109"/>
      <c r="BF11162" s="305"/>
      <c r="BG11162" s="305"/>
      <c r="BJ11162" s="344"/>
      <c r="BK11162" s="344"/>
      <c r="BS11162" s="305"/>
      <c r="BT11162" s="305"/>
      <c r="BU11162" s="305"/>
      <c r="BV11162" s="305"/>
      <c r="BW11162" s="305"/>
      <c r="BX11162" s="305"/>
      <c r="BY11162" s="305"/>
      <c r="BZ11162" s="305"/>
      <c r="CA11162" s="305"/>
      <c r="CE11162" s="110"/>
    </row>
    <row r="11163" spans="9:83" s="108" customFormat="1" x14ac:dyDescent="0.25">
      <c r="I11163" s="111"/>
      <c r="J11163" s="111"/>
      <c r="K11163" s="111"/>
      <c r="L11163" s="111"/>
      <c r="M11163" s="111"/>
      <c r="N11163" s="111"/>
      <c r="O11163" s="112"/>
      <c r="AF11163" s="109"/>
      <c r="AG11163" s="109"/>
      <c r="AH11163" s="109"/>
      <c r="AN11163" s="109"/>
      <c r="AO11163" s="109"/>
      <c r="AP11163" s="109"/>
      <c r="BF11163" s="305"/>
      <c r="BG11163" s="305"/>
      <c r="BJ11163" s="344"/>
      <c r="BK11163" s="344"/>
      <c r="BS11163" s="305"/>
      <c r="BT11163" s="305"/>
      <c r="BU11163" s="305"/>
      <c r="BV11163" s="305"/>
      <c r="BW11163" s="305"/>
      <c r="BX11163" s="305"/>
      <c r="BY11163" s="305"/>
      <c r="BZ11163" s="305"/>
      <c r="CA11163" s="305"/>
      <c r="CE11163" s="110"/>
    </row>
    <row r="11164" spans="9:83" s="108" customFormat="1" x14ac:dyDescent="0.25">
      <c r="I11164" s="111"/>
      <c r="J11164" s="111"/>
      <c r="K11164" s="111"/>
      <c r="L11164" s="111"/>
      <c r="M11164" s="111"/>
      <c r="N11164" s="111"/>
      <c r="O11164" s="112"/>
      <c r="AF11164" s="109"/>
      <c r="AG11164" s="109"/>
      <c r="AH11164" s="109"/>
      <c r="AN11164" s="109"/>
      <c r="AO11164" s="109"/>
      <c r="AP11164" s="109"/>
      <c r="BF11164" s="305"/>
      <c r="BG11164" s="305"/>
      <c r="BJ11164" s="344"/>
      <c r="BK11164" s="344"/>
      <c r="BS11164" s="305"/>
      <c r="BT11164" s="305"/>
      <c r="BU11164" s="305"/>
      <c r="BV11164" s="305"/>
      <c r="BW11164" s="305"/>
      <c r="BX11164" s="305"/>
      <c r="BY11164" s="305"/>
      <c r="BZ11164" s="305"/>
      <c r="CA11164" s="305"/>
      <c r="CE11164" s="110"/>
    </row>
    <row r="11165" spans="9:83" s="108" customFormat="1" x14ac:dyDescent="0.25">
      <c r="I11165" s="111"/>
      <c r="J11165" s="111"/>
      <c r="K11165" s="111"/>
      <c r="L11165" s="111"/>
      <c r="M11165" s="111"/>
      <c r="N11165" s="111"/>
      <c r="O11165" s="112"/>
      <c r="AF11165" s="109"/>
      <c r="AG11165" s="109"/>
      <c r="AH11165" s="109"/>
      <c r="AN11165" s="109"/>
      <c r="AO11165" s="109"/>
      <c r="AP11165" s="109"/>
      <c r="BF11165" s="305"/>
      <c r="BG11165" s="305"/>
      <c r="BJ11165" s="344"/>
      <c r="BK11165" s="344"/>
      <c r="BS11165" s="305"/>
      <c r="BT11165" s="305"/>
      <c r="BU11165" s="305"/>
      <c r="BV11165" s="305"/>
      <c r="BW11165" s="305"/>
      <c r="BX11165" s="305"/>
      <c r="BY11165" s="305"/>
      <c r="BZ11165" s="305"/>
      <c r="CA11165" s="305"/>
      <c r="CE11165" s="110"/>
    </row>
    <row r="11166" spans="9:83" s="108" customFormat="1" x14ac:dyDescent="0.25">
      <c r="I11166" s="111"/>
      <c r="J11166" s="111"/>
      <c r="K11166" s="111"/>
      <c r="L11166" s="111"/>
      <c r="M11166" s="111"/>
      <c r="N11166" s="111"/>
      <c r="O11166" s="112"/>
      <c r="AF11166" s="109"/>
      <c r="AG11166" s="109"/>
      <c r="AH11166" s="109"/>
      <c r="AN11166" s="109"/>
      <c r="AO11166" s="109"/>
      <c r="AP11166" s="109"/>
      <c r="BF11166" s="305"/>
      <c r="BG11166" s="305"/>
      <c r="BJ11166" s="344"/>
      <c r="BK11166" s="344"/>
      <c r="BS11166" s="305"/>
      <c r="BT11166" s="305"/>
      <c r="BU11166" s="305"/>
      <c r="BV11166" s="305"/>
      <c r="BW11166" s="305"/>
      <c r="BX11166" s="305"/>
      <c r="BY11166" s="305"/>
      <c r="BZ11166" s="305"/>
      <c r="CA11166" s="305"/>
      <c r="CE11166" s="110"/>
    </row>
    <row r="11167" spans="9:83" s="108" customFormat="1" x14ac:dyDescent="0.25">
      <c r="I11167" s="111"/>
      <c r="J11167" s="111"/>
      <c r="K11167" s="111"/>
      <c r="L11167" s="111"/>
      <c r="M11167" s="111"/>
      <c r="N11167" s="111"/>
      <c r="O11167" s="112"/>
      <c r="AF11167" s="109"/>
      <c r="AG11167" s="109"/>
      <c r="AH11167" s="109"/>
      <c r="AN11167" s="109"/>
      <c r="AO11167" s="109"/>
      <c r="AP11167" s="109"/>
      <c r="BF11167" s="305"/>
      <c r="BG11167" s="305"/>
      <c r="BJ11167" s="344"/>
      <c r="BK11167" s="344"/>
      <c r="BS11167" s="305"/>
      <c r="BT11167" s="305"/>
      <c r="BU11167" s="305"/>
      <c r="BV11167" s="305"/>
      <c r="BW11167" s="305"/>
      <c r="BX11167" s="305"/>
      <c r="BY11167" s="305"/>
      <c r="BZ11167" s="305"/>
      <c r="CA11167" s="305"/>
      <c r="CE11167" s="110"/>
    </row>
    <row r="11168" spans="9:83" s="108" customFormat="1" x14ac:dyDescent="0.25">
      <c r="I11168" s="111"/>
      <c r="J11168" s="111"/>
      <c r="K11168" s="111"/>
      <c r="L11168" s="111"/>
      <c r="M11168" s="111"/>
      <c r="N11168" s="111"/>
      <c r="O11168" s="112"/>
      <c r="AF11168" s="109"/>
      <c r="AG11168" s="109"/>
      <c r="AH11168" s="109"/>
      <c r="AN11168" s="109"/>
      <c r="AO11168" s="109"/>
      <c r="AP11168" s="109"/>
      <c r="BF11168" s="305"/>
      <c r="BG11168" s="305"/>
      <c r="BJ11168" s="344"/>
      <c r="BK11168" s="344"/>
      <c r="BS11168" s="305"/>
      <c r="BT11168" s="305"/>
      <c r="BU11168" s="305"/>
      <c r="BV11168" s="305"/>
      <c r="BW11168" s="305"/>
      <c r="BX11168" s="305"/>
      <c r="BY11168" s="305"/>
      <c r="BZ11168" s="305"/>
      <c r="CA11168" s="305"/>
      <c r="CE11168" s="110"/>
    </row>
    <row r="11169" spans="9:83" s="108" customFormat="1" x14ac:dyDescent="0.25">
      <c r="I11169" s="111"/>
      <c r="J11169" s="111"/>
      <c r="K11169" s="111"/>
      <c r="L11169" s="111"/>
      <c r="M11169" s="111"/>
      <c r="N11169" s="111"/>
      <c r="O11169" s="112"/>
      <c r="AF11169" s="109"/>
      <c r="AG11169" s="109"/>
      <c r="AH11169" s="109"/>
      <c r="AN11169" s="109"/>
      <c r="AO11169" s="109"/>
      <c r="AP11169" s="109"/>
      <c r="BF11169" s="305"/>
      <c r="BG11169" s="305"/>
      <c r="BJ11169" s="344"/>
      <c r="BK11169" s="344"/>
      <c r="BS11169" s="305"/>
      <c r="BT11169" s="305"/>
      <c r="BU11169" s="305"/>
      <c r="BV11169" s="305"/>
      <c r="BW11169" s="305"/>
      <c r="BX11169" s="305"/>
      <c r="BY11169" s="305"/>
      <c r="BZ11169" s="305"/>
      <c r="CA11169" s="305"/>
      <c r="CE11169" s="110"/>
    </row>
    <row r="11170" spans="9:83" s="108" customFormat="1" x14ac:dyDescent="0.25">
      <c r="I11170" s="111"/>
      <c r="J11170" s="111"/>
      <c r="K11170" s="111"/>
      <c r="L11170" s="111"/>
      <c r="M11170" s="111"/>
      <c r="N11170" s="111"/>
      <c r="O11170" s="112"/>
      <c r="AF11170" s="109"/>
      <c r="AG11170" s="109"/>
      <c r="AH11170" s="109"/>
      <c r="AN11170" s="109"/>
      <c r="AO11170" s="109"/>
      <c r="AP11170" s="109"/>
      <c r="BF11170" s="305"/>
      <c r="BG11170" s="305"/>
      <c r="BJ11170" s="344"/>
      <c r="BK11170" s="344"/>
      <c r="BS11170" s="305"/>
      <c r="BT11170" s="305"/>
      <c r="BU11170" s="305"/>
      <c r="BV11170" s="305"/>
      <c r="BW11170" s="305"/>
      <c r="BX11170" s="305"/>
      <c r="BY11170" s="305"/>
      <c r="BZ11170" s="305"/>
      <c r="CA11170" s="305"/>
      <c r="CE11170" s="110"/>
    </row>
    <row r="11171" spans="9:83" s="108" customFormat="1" x14ac:dyDescent="0.25">
      <c r="I11171" s="111"/>
      <c r="J11171" s="111"/>
      <c r="K11171" s="111"/>
      <c r="L11171" s="111"/>
      <c r="M11171" s="111"/>
      <c r="N11171" s="111"/>
      <c r="O11171" s="112"/>
      <c r="AF11171" s="109"/>
      <c r="AG11171" s="109"/>
      <c r="AH11171" s="109"/>
      <c r="AN11171" s="109"/>
      <c r="AO11171" s="109"/>
      <c r="AP11171" s="109"/>
      <c r="BF11171" s="305"/>
      <c r="BG11171" s="305"/>
      <c r="BJ11171" s="344"/>
      <c r="BK11171" s="344"/>
      <c r="BS11171" s="305"/>
      <c r="BT11171" s="305"/>
      <c r="BU11171" s="305"/>
      <c r="BV11171" s="305"/>
      <c r="BW11171" s="305"/>
      <c r="BX11171" s="305"/>
      <c r="BY11171" s="305"/>
      <c r="BZ11171" s="305"/>
      <c r="CA11171" s="305"/>
      <c r="CE11171" s="110"/>
    </row>
    <row r="11172" spans="9:83" s="108" customFormat="1" x14ac:dyDescent="0.25">
      <c r="I11172" s="111"/>
      <c r="J11172" s="111"/>
      <c r="K11172" s="111"/>
      <c r="L11172" s="111"/>
      <c r="M11172" s="111"/>
      <c r="N11172" s="111"/>
      <c r="O11172" s="112"/>
      <c r="AF11172" s="109"/>
      <c r="AG11172" s="109"/>
      <c r="AH11172" s="109"/>
      <c r="AN11172" s="109"/>
      <c r="AO11172" s="109"/>
      <c r="AP11172" s="109"/>
      <c r="BF11172" s="305"/>
      <c r="BG11172" s="305"/>
      <c r="BJ11172" s="344"/>
      <c r="BK11172" s="344"/>
      <c r="BS11172" s="305"/>
      <c r="BT11172" s="305"/>
      <c r="BU11172" s="305"/>
      <c r="BV11172" s="305"/>
      <c r="BW11172" s="305"/>
      <c r="BX11172" s="305"/>
      <c r="BY11172" s="305"/>
      <c r="BZ11172" s="305"/>
      <c r="CA11172" s="305"/>
      <c r="CE11172" s="110"/>
    </row>
    <row r="11173" spans="9:83" s="108" customFormat="1" x14ac:dyDescent="0.25">
      <c r="I11173" s="111"/>
      <c r="J11173" s="111"/>
      <c r="K11173" s="111"/>
      <c r="L11173" s="111"/>
      <c r="M11173" s="111"/>
      <c r="N11173" s="111"/>
      <c r="O11173" s="112"/>
      <c r="AF11173" s="109"/>
      <c r="AG11173" s="109"/>
      <c r="AH11173" s="109"/>
      <c r="AN11173" s="109"/>
      <c r="AO11173" s="109"/>
      <c r="AP11173" s="109"/>
      <c r="BF11173" s="305"/>
      <c r="BG11173" s="305"/>
      <c r="BJ11173" s="344"/>
      <c r="BK11173" s="344"/>
      <c r="BS11173" s="305"/>
      <c r="BT11173" s="305"/>
      <c r="BU11173" s="305"/>
      <c r="BV11173" s="305"/>
      <c r="BW11173" s="305"/>
      <c r="BX11173" s="305"/>
      <c r="BY11173" s="305"/>
      <c r="BZ11173" s="305"/>
      <c r="CA11173" s="305"/>
      <c r="CE11173" s="110"/>
    </row>
    <row r="11174" spans="9:83" s="108" customFormat="1" x14ac:dyDescent="0.25">
      <c r="I11174" s="111"/>
      <c r="J11174" s="111"/>
      <c r="K11174" s="111"/>
      <c r="L11174" s="111"/>
      <c r="M11174" s="111"/>
      <c r="N11174" s="111"/>
      <c r="O11174" s="112"/>
      <c r="AF11174" s="109"/>
      <c r="AG11174" s="109"/>
      <c r="AH11174" s="109"/>
      <c r="AN11174" s="109"/>
      <c r="AO11174" s="109"/>
      <c r="AP11174" s="109"/>
      <c r="BF11174" s="305"/>
      <c r="BG11174" s="305"/>
      <c r="BJ11174" s="344"/>
      <c r="BK11174" s="344"/>
      <c r="BS11174" s="305"/>
      <c r="BT11174" s="305"/>
      <c r="BU11174" s="305"/>
      <c r="BV11174" s="305"/>
      <c r="BW11174" s="305"/>
      <c r="BX11174" s="305"/>
      <c r="BY11174" s="305"/>
      <c r="BZ11174" s="305"/>
      <c r="CA11174" s="305"/>
      <c r="CE11174" s="110"/>
    </row>
    <row r="11175" spans="9:83" s="108" customFormat="1" x14ac:dyDescent="0.25">
      <c r="I11175" s="111"/>
      <c r="J11175" s="111"/>
      <c r="K11175" s="111"/>
      <c r="L11175" s="111"/>
      <c r="M11175" s="111"/>
      <c r="N11175" s="111"/>
      <c r="O11175" s="112"/>
      <c r="AF11175" s="109"/>
      <c r="AG11175" s="109"/>
      <c r="AH11175" s="109"/>
      <c r="AN11175" s="109"/>
      <c r="AO11175" s="109"/>
      <c r="AP11175" s="109"/>
      <c r="BF11175" s="305"/>
      <c r="BG11175" s="305"/>
      <c r="BJ11175" s="344"/>
      <c r="BK11175" s="344"/>
      <c r="BS11175" s="305"/>
      <c r="BT11175" s="305"/>
      <c r="BU11175" s="305"/>
      <c r="BV11175" s="305"/>
      <c r="BW11175" s="305"/>
      <c r="BX11175" s="305"/>
      <c r="BY11175" s="305"/>
      <c r="BZ11175" s="305"/>
      <c r="CA11175" s="305"/>
      <c r="CE11175" s="110"/>
    </row>
    <row r="11176" spans="9:83" s="108" customFormat="1" x14ac:dyDescent="0.25">
      <c r="I11176" s="111"/>
      <c r="J11176" s="111"/>
      <c r="K11176" s="111"/>
      <c r="L11176" s="111"/>
      <c r="M11176" s="111"/>
      <c r="N11176" s="111"/>
      <c r="O11176" s="112"/>
      <c r="AF11176" s="109"/>
      <c r="AG11176" s="109"/>
      <c r="AH11176" s="109"/>
      <c r="AN11176" s="109"/>
      <c r="AO11176" s="109"/>
      <c r="AP11176" s="109"/>
      <c r="BF11176" s="305"/>
      <c r="BG11176" s="305"/>
      <c r="BJ11176" s="344"/>
      <c r="BK11176" s="344"/>
      <c r="BS11176" s="305"/>
      <c r="BT11176" s="305"/>
      <c r="BU11176" s="305"/>
      <c r="BV11176" s="305"/>
      <c r="BW11176" s="305"/>
      <c r="BX11176" s="305"/>
      <c r="BY11176" s="305"/>
      <c r="BZ11176" s="305"/>
      <c r="CA11176" s="305"/>
      <c r="CE11176" s="110"/>
    </row>
    <row r="11177" spans="9:83" s="108" customFormat="1" x14ac:dyDescent="0.25">
      <c r="I11177" s="111"/>
      <c r="J11177" s="111"/>
      <c r="K11177" s="111"/>
      <c r="L11177" s="111"/>
      <c r="M11177" s="111"/>
      <c r="N11177" s="111"/>
      <c r="O11177" s="112"/>
      <c r="AF11177" s="109"/>
      <c r="AG11177" s="109"/>
      <c r="AH11177" s="109"/>
      <c r="AN11177" s="109"/>
      <c r="AO11177" s="109"/>
      <c r="AP11177" s="109"/>
      <c r="BF11177" s="305"/>
      <c r="BG11177" s="305"/>
      <c r="BJ11177" s="344"/>
      <c r="BK11177" s="344"/>
      <c r="BS11177" s="305"/>
      <c r="BT11177" s="305"/>
      <c r="BU11177" s="305"/>
      <c r="BV11177" s="305"/>
      <c r="BW11177" s="305"/>
      <c r="BX11177" s="305"/>
      <c r="BY11177" s="305"/>
      <c r="BZ11177" s="305"/>
      <c r="CA11177" s="305"/>
      <c r="CE11177" s="110"/>
    </row>
    <row r="11178" spans="9:83" s="108" customFormat="1" x14ac:dyDescent="0.25">
      <c r="I11178" s="111"/>
      <c r="J11178" s="111"/>
      <c r="K11178" s="111"/>
      <c r="L11178" s="111"/>
      <c r="M11178" s="111"/>
      <c r="N11178" s="111"/>
      <c r="O11178" s="112"/>
      <c r="AF11178" s="109"/>
      <c r="AG11178" s="109"/>
      <c r="AH11178" s="109"/>
      <c r="AN11178" s="109"/>
      <c r="AO11178" s="109"/>
      <c r="AP11178" s="109"/>
      <c r="BF11178" s="305"/>
      <c r="BG11178" s="305"/>
      <c r="BJ11178" s="344"/>
      <c r="BK11178" s="344"/>
      <c r="BS11178" s="305"/>
      <c r="BT11178" s="305"/>
      <c r="BU11178" s="305"/>
      <c r="BV11178" s="305"/>
      <c r="BW11178" s="305"/>
      <c r="BX11178" s="305"/>
      <c r="BY11178" s="305"/>
      <c r="BZ11178" s="305"/>
      <c r="CA11178" s="305"/>
      <c r="CE11178" s="110"/>
    </row>
    <row r="11179" spans="9:83" s="108" customFormat="1" x14ac:dyDescent="0.25">
      <c r="I11179" s="111"/>
      <c r="J11179" s="111"/>
      <c r="K11179" s="111"/>
      <c r="L11179" s="111"/>
      <c r="M11179" s="111"/>
      <c r="N11179" s="111"/>
      <c r="O11179" s="112"/>
      <c r="AF11179" s="109"/>
      <c r="AG11179" s="109"/>
      <c r="AH11179" s="109"/>
      <c r="AN11179" s="109"/>
      <c r="AO11179" s="109"/>
      <c r="AP11179" s="109"/>
      <c r="BF11179" s="305"/>
      <c r="BG11179" s="305"/>
      <c r="BJ11179" s="344"/>
      <c r="BK11179" s="344"/>
      <c r="BS11179" s="305"/>
      <c r="BT11179" s="305"/>
      <c r="BU11179" s="305"/>
      <c r="BV11179" s="305"/>
      <c r="BW11179" s="305"/>
      <c r="BX11179" s="305"/>
      <c r="BY11179" s="305"/>
      <c r="BZ11179" s="305"/>
      <c r="CA11179" s="305"/>
      <c r="CE11179" s="110"/>
    </row>
    <row r="11180" spans="9:83" s="108" customFormat="1" x14ac:dyDescent="0.25">
      <c r="I11180" s="111"/>
      <c r="J11180" s="111"/>
      <c r="K11180" s="111"/>
      <c r="L11180" s="111"/>
      <c r="M11180" s="111"/>
      <c r="N11180" s="111"/>
      <c r="O11180" s="112"/>
      <c r="AF11180" s="109"/>
      <c r="AG11180" s="109"/>
      <c r="AH11180" s="109"/>
      <c r="AN11180" s="109"/>
      <c r="AO11180" s="109"/>
      <c r="AP11180" s="109"/>
      <c r="BF11180" s="305"/>
      <c r="BG11180" s="305"/>
      <c r="BJ11180" s="344"/>
      <c r="BK11180" s="344"/>
      <c r="BS11180" s="305"/>
      <c r="BT11180" s="305"/>
      <c r="BU11180" s="305"/>
      <c r="BV11180" s="305"/>
      <c r="BW11180" s="305"/>
      <c r="BX11180" s="305"/>
      <c r="BY11180" s="305"/>
      <c r="BZ11180" s="305"/>
      <c r="CA11180" s="305"/>
      <c r="CE11180" s="110"/>
    </row>
    <row r="11181" spans="9:83" s="108" customFormat="1" x14ac:dyDescent="0.25">
      <c r="I11181" s="111"/>
      <c r="J11181" s="111"/>
      <c r="K11181" s="111"/>
      <c r="L11181" s="111"/>
      <c r="M11181" s="111"/>
      <c r="N11181" s="111"/>
      <c r="O11181" s="112"/>
      <c r="AF11181" s="109"/>
      <c r="AG11181" s="109"/>
      <c r="AH11181" s="109"/>
      <c r="AN11181" s="109"/>
      <c r="AO11181" s="109"/>
      <c r="AP11181" s="109"/>
      <c r="BF11181" s="305"/>
      <c r="BG11181" s="305"/>
      <c r="BJ11181" s="344"/>
      <c r="BK11181" s="344"/>
      <c r="BS11181" s="305"/>
      <c r="BT11181" s="305"/>
      <c r="BU11181" s="305"/>
      <c r="BV11181" s="305"/>
      <c r="BW11181" s="305"/>
      <c r="BX11181" s="305"/>
      <c r="BY11181" s="305"/>
      <c r="BZ11181" s="305"/>
      <c r="CA11181" s="305"/>
      <c r="CE11181" s="110"/>
    </row>
    <row r="11182" spans="9:83" s="108" customFormat="1" x14ac:dyDescent="0.25">
      <c r="I11182" s="111"/>
      <c r="J11182" s="111"/>
      <c r="K11182" s="111"/>
      <c r="L11182" s="111"/>
      <c r="M11182" s="111"/>
      <c r="N11182" s="111"/>
      <c r="O11182" s="112"/>
      <c r="AF11182" s="109"/>
      <c r="AG11182" s="109"/>
      <c r="AH11182" s="109"/>
      <c r="AN11182" s="109"/>
      <c r="AO11182" s="109"/>
      <c r="AP11182" s="109"/>
      <c r="BF11182" s="305"/>
      <c r="BG11182" s="305"/>
      <c r="BJ11182" s="344"/>
      <c r="BK11182" s="344"/>
      <c r="BS11182" s="305"/>
      <c r="BT11182" s="305"/>
      <c r="BU11182" s="305"/>
      <c r="BV11182" s="305"/>
      <c r="BW11182" s="305"/>
      <c r="BX11182" s="305"/>
      <c r="BY11182" s="305"/>
      <c r="BZ11182" s="305"/>
      <c r="CA11182" s="305"/>
      <c r="CE11182" s="110"/>
    </row>
    <row r="11183" spans="9:83" s="108" customFormat="1" x14ac:dyDescent="0.25">
      <c r="I11183" s="111"/>
      <c r="J11183" s="111"/>
      <c r="K11183" s="111"/>
      <c r="L11183" s="111"/>
      <c r="M11183" s="111"/>
      <c r="N11183" s="111"/>
      <c r="O11183" s="112"/>
      <c r="AF11183" s="109"/>
      <c r="AG11183" s="109"/>
      <c r="AH11183" s="109"/>
      <c r="AN11183" s="109"/>
      <c r="AO11183" s="109"/>
      <c r="AP11183" s="109"/>
      <c r="BF11183" s="305"/>
      <c r="BG11183" s="305"/>
      <c r="BJ11183" s="344"/>
      <c r="BK11183" s="344"/>
      <c r="BS11183" s="305"/>
      <c r="BT11183" s="305"/>
      <c r="BU11183" s="305"/>
      <c r="BV11183" s="305"/>
      <c r="BW11183" s="305"/>
      <c r="BX11183" s="305"/>
      <c r="BY11183" s="305"/>
      <c r="BZ11183" s="305"/>
      <c r="CA11183" s="305"/>
      <c r="CE11183" s="110"/>
    </row>
    <row r="11184" spans="9:83" s="108" customFormat="1" x14ac:dyDescent="0.25">
      <c r="I11184" s="111"/>
      <c r="J11184" s="111"/>
      <c r="K11184" s="111"/>
      <c r="L11184" s="111"/>
      <c r="M11184" s="111"/>
      <c r="N11184" s="111"/>
      <c r="O11184" s="112"/>
      <c r="AF11184" s="109"/>
      <c r="AG11184" s="109"/>
      <c r="AH11184" s="109"/>
      <c r="AN11184" s="109"/>
      <c r="AO11184" s="109"/>
      <c r="AP11184" s="109"/>
      <c r="BF11184" s="305"/>
      <c r="BG11184" s="305"/>
      <c r="BJ11184" s="344"/>
      <c r="BK11184" s="344"/>
      <c r="BS11184" s="305"/>
      <c r="BT11184" s="305"/>
      <c r="BU11184" s="305"/>
      <c r="BV11184" s="305"/>
      <c r="BW11184" s="305"/>
      <c r="BX11184" s="305"/>
      <c r="BY11184" s="305"/>
      <c r="BZ11184" s="305"/>
      <c r="CA11184" s="305"/>
      <c r="CE11184" s="110"/>
    </row>
    <row r="11185" spans="9:83" s="108" customFormat="1" x14ac:dyDescent="0.25">
      <c r="I11185" s="111"/>
      <c r="J11185" s="111"/>
      <c r="K11185" s="111"/>
      <c r="L11185" s="111"/>
      <c r="M11185" s="111"/>
      <c r="N11185" s="111"/>
      <c r="O11185" s="112"/>
      <c r="AF11185" s="109"/>
      <c r="AG11185" s="109"/>
      <c r="AH11185" s="109"/>
      <c r="AN11185" s="109"/>
      <c r="AO11185" s="109"/>
      <c r="AP11185" s="109"/>
      <c r="BF11185" s="305"/>
      <c r="BG11185" s="305"/>
      <c r="BJ11185" s="344"/>
      <c r="BK11185" s="344"/>
      <c r="BS11185" s="305"/>
      <c r="BT11185" s="305"/>
      <c r="BU11185" s="305"/>
      <c r="BV11185" s="305"/>
      <c r="BW11185" s="305"/>
      <c r="BX11185" s="305"/>
      <c r="BY11185" s="305"/>
      <c r="BZ11185" s="305"/>
      <c r="CA11185" s="305"/>
      <c r="CE11185" s="110"/>
    </row>
    <row r="11186" spans="9:83" s="108" customFormat="1" x14ac:dyDescent="0.25">
      <c r="I11186" s="111"/>
      <c r="J11186" s="111"/>
      <c r="K11186" s="111"/>
      <c r="L11186" s="111"/>
      <c r="M11186" s="111"/>
      <c r="N11186" s="111"/>
      <c r="O11186" s="112"/>
      <c r="AF11186" s="109"/>
      <c r="AG11186" s="109"/>
      <c r="AH11186" s="109"/>
      <c r="AN11186" s="109"/>
      <c r="AO11186" s="109"/>
      <c r="AP11186" s="109"/>
      <c r="BF11186" s="305"/>
      <c r="BG11186" s="305"/>
      <c r="BJ11186" s="344"/>
      <c r="BK11186" s="344"/>
      <c r="BS11186" s="305"/>
      <c r="BT11186" s="305"/>
      <c r="BU11186" s="305"/>
      <c r="BV11186" s="305"/>
      <c r="BW11186" s="305"/>
      <c r="BX11186" s="305"/>
      <c r="BY11186" s="305"/>
      <c r="BZ11186" s="305"/>
      <c r="CA11186" s="305"/>
      <c r="CE11186" s="110"/>
    </row>
    <row r="11187" spans="9:83" s="108" customFormat="1" x14ac:dyDescent="0.25">
      <c r="I11187" s="111"/>
      <c r="J11187" s="111"/>
      <c r="K11187" s="111"/>
      <c r="L11187" s="111"/>
      <c r="M11187" s="111"/>
      <c r="N11187" s="111"/>
      <c r="O11187" s="112"/>
      <c r="AF11187" s="109"/>
      <c r="AG11187" s="109"/>
      <c r="AH11187" s="109"/>
      <c r="AN11187" s="109"/>
      <c r="AO11187" s="109"/>
      <c r="AP11187" s="109"/>
      <c r="BF11187" s="305"/>
      <c r="BG11187" s="305"/>
      <c r="BJ11187" s="344"/>
      <c r="BK11187" s="344"/>
      <c r="BS11187" s="305"/>
      <c r="BT11187" s="305"/>
      <c r="BU11187" s="305"/>
      <c r="BV11187" s="305"/>
      <c r="BW11187" s="305"/>
      <c r="BX11187" s="305"/>
      <c r="BY11187" s="305"/>
      <c r="BZ11187" s="305"/>
      <c r="CA11187" s="305"/>
      <c r="CE11187" s="110"/>
    </row>
    <row r="11188" spans="9:83" s="108" customFormat="1" x14ac:dyDescent="0.25">
      <c r="I11188" s="111"/>
      <c r="J11188" s="111"/>
      <c r="K11188" s="111"/>
      <c r="L11188" s="111"/>
      <c r="M11188" s="111"/>
      <c r="N11188" s="111"/>
      <c r="O11188" s="112"/>
      <c r="AF11188" s="109"/>
      <c r="AG11188" s="109"/>
      <c r="AH11188" s="109"/>
      <c r="AN11188" s="109"/>
      <c r="AO11188" s="109"/>
      <c r="AP11188" s="109"/>
      <c r="BF11188" s="305"/>
      <c r="BG11188" s="305"/>
      <c r="BJ11188" s="344"/>
      <c r="BK11188" s="344"/>
      <c r="BS11188" s="305"/>
      <c r="BT11188" s="305"/>
      <c r="BU11188" s="305"/>
      <c r="BV11188" s="305"/>
      <c r="BW11188" s="305"/>
      <c r="BX11188" s="305"/>
      <c r="BY11188" s="305"/>
      <c r="BZ11188" s="305"/>
      <c r="CA11188" s="305"/>
      <c r="CE11188" s="110"/>
    </row>
    <row r="11189" spans="9:83" s="108" customFormat="1" x14ac:dyDescent="0.25">
      <c r="I11189" s="111"/>
      <c r="J11189" s="111"/>
      <c r="K11189" s="111"/>
      <c r="L11189" s="111"/>
      <c r="M11189" s="111"/>
      <c r="N11189" s="111"/>
      <c r="O11189" s="112"/>
      <c r="AF11189" s="109"/>
      <c r="AG11189" s="109"/>
      <c r="AH11189" s="109"/>
      <c r="AN11189" s="109"/>
      <c r="AO11189" s="109"/>
      <c r="AP11189" s="109"/>
      <c r="BF11189" s="305"/>
      <c r="BG11189" s="305"/>
      <c r="BJ11189" s="344"/>
      <c r="BK11189" s="344"/>
      <c r="BS11189" s="305"/>
      <c r="BT11189" s="305"/>
      <c r="BU11189" s="305"/>
      <c r="BV11189" s="305"/>
      <c r="BW11189" s="305"/>
      <c r="BX11189" s="305"/>
      <c r="BY11189" s="305"/>
      <c r="BZ11189" s="305"/>
      <c r="CA11189" s="305"/>
      <c r="CE11189" s="110"/>
    </row>
    <row r="11190" spans="9:83" s="108" customFormat="1" x14ac:dyDescent="0.25">
      <c r="I11190" s="111"/>
      <c r="J11190" s="111"/>
      <c r="K11190" s="111"/>
      <c r="L11190" s="111"/>
      <c r="M11190" s="111"/>
      <c r="N11190" s="111"/>
      <c r="O11190" s="112"/>
      <c r="AF11190" s="109"/>
      <c r="AG11190" s="109"/>
      <c r="AH11190" s="109"/>
      <c r="AN11190" s="109"/>
      <c r="AO11190" s="109"/>
      <c r="AP11190" s="109"/>
      <c r="BF11190" s="305"/>
      <c r="BG11190" s="305"/>
      <c r="BJ11190" s="344"/>
      <c r="BK11190" s="344"/>
      <c r="BS11190" s="305"/>
      <c r="BT11190" s="305"/>
      <c r="BU11190" s="305"/>
      <c r="BV11190" s="305"/>
      <c r="BW11190" s="305"/>
      <c r="BX11190" s="305"/>
      <c r="BY11190" s="305"/>
      <c r="BZ11190" s="305"/>
      <c r="CA11190" s="305"/>
      <c r="CE11190" s="110"/>
    </row>
    <row r="11191" spans="9:83" s="108" customFormat="1" x14ac:dyDescent="0.25">
      <c r="I11191" s="111"/>
      <c r="J11191" s="111"/>
      <c r="K11191" s="111"/>
      <c r="L11191" s="111"/>
      <c r="M11191" s="111"/>
      <c r="N11191" s="111"/>
      <c r="O11191" s="112"/>
      <c r="AF11191" s="109"/>
      <c r="AG11191" s="109"/>
      <c r="AH11191" s="109"/>
      <c r="AN11191" s="109"/>
      <c r="AO11191" s="109"/>
      <c r="AP11191" s="109"/>
      <c r="BF11191" s="305"/>
      <c r="BG11191" s="305"/>
      <c r="BJ11191" s="344"/>
      <c r="BK11191" s="344"/>
      <c r="BS11191" s="305"/>
      <c r="BT11191" s="305"/>
      <c r="BU11191" s="305"/>
      <c r="BV11191" s="305"/>
      <c r="BW11191" s="305"/>
      <c r="BX11191" s="305"/>
      <c r="BY11191" s="305"/>
      <c r="BZ11191" s="305"/>
      <c r="CA11191" s="305"/>
      <c r="CE11191" s="110"/>
    </row>
    <row r="11192" spans="9:83" s="108" customFormat="1" x14ac:dyDescent="0.25">
      <c r="I11192" s="111"/>
      <c r="J11192" s="111"/>
      <c r="K11192" s="111"/>
      <c r="L11192" s="111"/>
      <c r="M11192" s="111"/>
      <c r="N11192" s="111"/>
      <c r="O11192" s="112"/>
      <c r="AF11192" s="109"/>
      <c r="AG11192" s="109"/>
      <c r="AH11192" s="109"/>
      <c r="AN11192" s="109"/>
      <c r="AO11192" s="109"/>
      <c r="AP11192" s="109"/>
      <c r="BF11192" s="305"/>
      <c r="BG11192" s="305"/>
      <c r="BJ11192" s="344"/>
      <c r="BK11192" s="344"/>
      <c r="BS11192" s="305"/>
      <c r="BT11192" s="305"/>
      <c r="BU11192" s="305"/>
      <c r="BV11192" s="305"/>
      <c r="BW11192" s="305"/>
      <c r="BX11192" s="305"/>
      <c r="BY11192" s="305"/>
      <c r="BZ11192" s="305"/>
      <c r="CA11192" s="305"/>
      <c r="CE11192" s="110"/>
    </row>
    <row r="11193" spans="9:83" s="108" customFormat="1" x14ac:dyDescent="0.25">
      <c r="I11193" s="111"/>
      <c r="J11193" s="111"/>
      <c r="K11193" s="111"/>
      <c r="L11193" s="111"/>
      <c r="M11193" s="111"/>
      <c r="N11193" s="111"/>
      <c r="O11193" s="112"/>
      <c r="AF11193" s="109"/>
      <c r="AG11193" s="109"/>
      <c r="AH11193" s="109"/>
      <c r="AN11193" s="109"/>
      <c r="AO11193" s="109"/>
      <c r="AP11193" s="109"/>
      <c r="BF11193" s="305"/>
      <c r="BG11193" s="305"/>
      <c r="BJ11193" s="344"/>
      <c r="BK11193" s="344"/>
      <c r="BS11193" s="305"/>
      <c r="BT11193" s="305"/>
      <c r="BU11193" s="305"/>
      <c r="BV11193" s="305"/>
      <c r="BW11193" s="305"/>
      <c r="BX11193" s="305"/>
      <c r="BY11193" s="305"/>
      <c r="BZ11193" s="305"/>
      <c r="CA11193" s="305"/>
      <c r="CE11193" s="110"/>
    </row>
    <row r="11194" spans="9:83" s="108" customFormat="1" x14ac:dyDescent="0.25">
      <c r="I11194" s="111"/>
      <c r="J11194" s="111"/>
      <c r="K11194" s="111"/>
      <c r="L11194" s="111"/>
      <c r="M11194" s="111"/>
      <c r="N11194" s="111"/>
      <c r="O11194" s="112"/>
      <c r="AF11194" s="109"/>
      <c r="AG11194" s="109"/>
      <c r="AH11194" s="109"/>
      <c r="AN11194" s="109"/>
      <c r="AO11194" s="109"/>
      <c r="AP11194" s="109"/>
      <c r="BF11194" s="305"/>
      <c r="BG11194" s="305"/>
      <c r="BJ11194" s="344"/>
      <c r="BK11194" s="344"/>
      <c r="BS11194" s="305"/>
      <c r="BT11194" s="305"/>
      <c r="BU11194" s="305"/>
      <c r="BV11194" s="305"/>
      <c r="BW11194" s="305"/>
      <c r="BX11194" s="305"/>
      <c r="BY11194" s="305"/>
      <c r="BZ11194" s="305"/>
      <c r="CA11194" s="305"/>
      <c r="CE11194" s="110"/>
    </row>
    <row r="11195" spans="9:83" s="108" customFormat="1" x14ac:dyDescent="0.25">
      <c r="I11195" s="111"/>
      <c r="J11195" s="111"/>
      <c r="K11195" s="111"/>
      <c r="L11195" s="111"/>
      <c r="M11195" s="111"/>
      <c r="N11195" s="111"/>
      <c r="O11195" s="112"/>
      <c r="AF11195" s="109"/>
      <c r="AG11195" s="109"/>
      <c r="AH11195" s="109"/>
      <c r="AN11195" s="109"/>
      <c r="AO11195" s="109"/>
      <c r="AP11195" s="109"/>
      <c r="BF11195" s="305"/>
      <c r="BG11195" s="305"/>
      <c r="BJ11195" s="344"/>
      <c r="BK11195" s="344"/>
      <c r="BS11195" s="305"/>
      <c r="BT11195" s="305"/>
      <c r="BU11195" s="305"/>
      <c r="BV11195" s="305"/>
      <c r="BW11195" s="305"/>
      <c r="BX11195" s="305"/>
      <c r="BY11195" s="305"/>
      <c r="BZ11195" s="305"/>
      <c r="CA11195" s="305"/>
      <c r="CE11195" s="110"/>
    </row>
    <row r="11196" spans="9:83" s="108" customFormat="1" x14ac:dyDescent="0.25">
      <c r="I11196" s="111"/>
      <c r="J11196" s="111"/>
      <c r="K11196" s="111"/>
      <c r="L11196" s="111"/>
      <c r="M11196" s="111"/>
      <c r="N11196" s="111"/>
      <c r="O11196" s="112"/>
      <c r="AF11196" s="109"/>
      <c r="AG11196" s="109"/>
      <c r="AH11196" s="109"/>
      <c r="AN11196" s="109"/>
      <c r="AO11196" s="109"/>
      <c r="AP11196" s="109"/>
      <c r="BF11196" s="305"/>
      <c r="BG11196" s="305"/>
      <c r="BJ11196" s="344"/>
      <c r="BK11196" s="344"/>
      <c r="BS11196" s="305"/>
      <c r="BT11196" s="305"/>
      <c r="BU11196" s="305"/>
      <c r="BV11196" s="305"/>
      <c r="BW11196" s="305"/>
      <c r="BX11196" s="305"/>
      <c r="BY11196" s="305"/>
      <c r="BZ11196" s="305"/>
      <c r="CA11196" s="305"/>
      <c r="CE11196" s="110"/>
    </row>
    <row r="11197" spans="9:83" s="108" customFormat="1" x14ac:dyDescent="0.25">
      <c r="I11197" s="111"/>
      <c r="J11197" s="111"/>
      <c r="K11197" s="111"/>
      <c r="L11197" s="111"/>
      <c r="M11197" s="111"/>
      <c r="N11197" s="111"/>
      <c r="O11197" s="112"/>
      <c r="AF11197" s="109"/>
      <c r="AG11197" s="109"/>
      <c r="AH11197" s="109"/>
      <c r="AN11197" s="109"/>
      <c r="AO11197" s="109"/>
      <c r="AP11197" s="109"/>
      <c r="BF11197" s="305"/>
      <c r="BG11197" s="305"/>
      <c r="BJ11197" s="344"/>
      <c r="BK11197" s="344"/>
      <c r="BS11197" s="305"/>
      <c r="BT11197" s="305"/>
      <c r="BU11197" s="305"/>
      <c r="BV11197" s="305"/>
      <c r="BW11197" s="305"/>
      <c r="BX11197" s="305"/>
      <c r="BY11197" s="305"/>
      <c r="BZ11197" s="305"/>
      <c r="CA11197" s="305"/>
      <c r="CE11197" s="110"/>
    </row>
    <row r="11198" spans="9:83" s="108" customFormat="1" x14ac:dyDescent="0.25">
      <c r="I11198" s="111"/>
      <c r="J11198" s="111"/>
      <c r="K11198" s="111"/>
      <c r="L11198" s="111"/>
      <c r="M11198" s="111"/>
      <c r="N11198" s="111"/>
      <c r="O11198" s="112"/>
      <c r="AF11198" s="109"/>
      <c r="AG11198" s="109"/>
      <c r="AH11198" s="109"/>
      <c r="AN11198" s="109"/>
      <c r="AO11198" s="109"/>
      <c r="AP11198" s="109"/>
      <c r="BF11198" s="305"/>
      <c r="BG11198" s="305"/>
      <c r="BJ11198" s="344"/>
      <c r="BK11198" s="344"/>
      <c r="BS11198" s="305"/>
      <c r="BT11198" s="305"/>
      <c r="BU11198" s="305"/>
      <c r="BV11198" s="305"/>
      <c r="BW11198" s="305"/>
      <c r="BX11198" s="305"/>
      <c r="BY11198" s="305"/>
      <c r="BZ11198" s="305"/>
      <c r="CA11198" s="305"/>
      <c r="CE11198" s="110"/>
    </row>
    <row r="11199" spans="9:83" s="108" customFormat="1" x14ac:dyDescent="0.25">
      <c r="I11199" s="111"/>
      <c r="J11199" s="111"/>
      <c r="K11199" s="111"/>
      <c r="L11199" s="111"/>
      <c r="M11199" s="111"/>
      <c r="N11199" s="111"/>
      <c r="O11199" s="112"/>
      <c r="AF11199" s="109"/>
      <c r="AG11199" s="109"/>
      <c r="AH11199" s="109"/>
      <c r="AN11199" s="109"/>
      <c r="AO11199" s="109"/>
      <c r="AP11199" s="109"/>
      <c r="BF11199" s="305"/>
      <c r="BG11199" s="305"/>
      <c r="BJ11199" s="344"/>
      <c r="BK11199" s="344"/>
      <c r="BS11199" s="305"/>
      <c r="BT11199" s="305"/>
      <c r="BU11199" s="305"/>
      <c r="BV11199" s="305"/>
      <c r="BW11199" s="305"/>
      <c r="BX11199" s="305"/>
      <c r="BY11199" s="305"/>
      <c r="BZ11199" s="305"/>
      <c r="CA11199" s="305"/>
      <c r="CE11199" s="110"/>
    </row>
    <row r="11200" spans="9:83" s="108" customFormat="1" x14ac:dyDescent="0.25">
      <c r="I11200" s="111"/>
      <c r="J11200" s="111"/>
      <c r="K11200" s="111"/>
      <c r="L11200" s="111"/>
      <c r="M11200" s="111"/>
      <c r="N11200" s="111"/>
      <c r="O11200" s="112"/>
      <c r="AF11200" s="109"/>
      <c r="AG11200" s="109"/>
      <c r="AH11200" s="109"/>
      <c r="AN11200" s="109"/>
      <c r="AO11200" s="109"/>
      <c r="AP11200" s="109"/>
      <c r="BF11200" s="305"/>
      <c r="BG11200" s="305"/>
      <c r="BJ11200" s="344"/>
      <c r="BK11200" s="344"/>
      <c r="BS11200" s="305"/>
      <c r="BT11200" s="305"/>
      <c r="BU11200" s="305"/>
      <c r="BV11200" s="305"/>
      <c r="BW11200" s="305"/>
      <c r="BX11200" s="305"/>
      <c r="BY11200" s="305"/>
      <c r="BZ11200" s="305"/>
      <c r="CA11200" s="305"/>
      <c r="CE11200" s="110"/>
    </row>
    <row r="11201" spans="9:83" s="108" customFormat="1" x14ac:dyDescent="0.25">
      <c r="I11201" s="111"/>
      <c r="J11201" s="111"/>
      <c r="K11201" s="111"/>
      <c r="L11201" s="111"/>
      <c r="M11201" s="111"/>
      <c r="N11201" s="111"/>
      <c r="O11201" s="112"/>
      <c r="AF11201" s="109"/>
      <c r="AG11201" s="109"/>
      <c r="AH11201" s="109"/>
      <c r="AN11201" s="109"/>
      <c r="AO11201" s="109"/>
      <c r="AP11201" s="109"/>
      <c r="BF11201" s="305"/>
      <c r="BG11201" s="305"/>
      <c r="BJ11201" s="344"/>
      <c r="BK11201" s="344"/>
      <c r="BS11201" s="305"/>
      <c r="BT11201" s="305"/>
      <c r="BU11201" s="305"/>
      <c r="BV11201" s="305"/>
      <c r="BW11201" s="305"/>
      <c r="BX11201" s="305"/>
      <c r="BY11201" s="305"/>
      <c r="BZ11201" s="305"/>
      <c r="CA11201" s="305"/>
      <c r="CE11201" s="110"/>
    </row>
    <row r="11202" spans="9:83" s="108" customFormat="1" x14ac:dyDescent="0.25">
      <c r="I11202" s="111"/>
      <c r="J11202" s="111"/>
      <c r="K11202" s="111"/>
      <c r="L11202" s="111"/>
      <c r="M11202" s="111"/>
      <c r="N11202" s="111"/>
      <c r="O11202" s="112"/>
      <c r="AF11202" s="109"/>
      <c r="AG11202" s="109"/>
      <c r="AH11202" s="109"/>
      <c r="AN11202" s="109"/>
      <c r="AO11202" s="109"/>
      <c r="AP11202" s="109"/>
      <c r="BF11202" s="305"/>
      <c r="BG11202" s="305"/>
      <c r="BJ11202" s="344"/>
      <c r="BK11202" s="344"/>
      <c r="BS11202" s="305"/>
      <c r="BT11202" s="305"/>
      <c r="BU11202" s="305"/>
      <c r="BV11202" s="305"/>
      <c r="BW11202" s="305"/>
      <c r="BX11202" s="305"/>
      <c r="BY11202" s="305"/>
      <c r="BZ11202" s="305"/>
      <c r="CA11202" s="305"/>
      <c r="CE11202" s="110"/>
    </row>
    <row r="11203" spans="9:83" s="108" customFormat="1" x14ac:dyDescent="0.25">
      <c r="I11203" s="111"/>
      <c r="J11203" s="111"/>
      <c r="K11203" s="111"/>
      <c r="L11203" s="111"/>
      <c r="M11203" s="111"/>
      <c r="N11203" s="111"/>
      <c r="O11203" s="112"/>
      <c r="AF11203" s="109"/>
      <c r="AG11203" s="109"/>
      <c r="AH11203" s="109"/>
      <c r="AN11203" s="109"/>
      <c r="AO11203" s="109"/>
      <c r="AP11203" s="109"/>
      <c r="BF11203" s="305"/>
      <c r="BG11203" s="305"/>
      <c r="BJ11203" s="344"/>
      <c r="BK11203" s="344"/>
      <c r="BS11203" s="305"/>
      <c r="BT11203" s="305"/>
      <c r="BU11203" s="305"/>
      <c r="BV11203" s="305"/>
      <c r="BW11203" s="305"/>
      <c r="BX11203" s="305"/>
      <c r="BY11203" s="305"/>
      <c r="BZ11203" s="305"/>
      <c r="CA11203" s="305"/>
      <c r="CE11203" s="110"/>
    </row>
    <row r="11204" spans="9:83" s="108" customFormat="1" x14ac:dyDescent="0.25">
      <c r="I11204" s="111"/>
      <c r="J11204" s="111"/>
      <c r="K11204" s="111"/>
      <c r="L11204" s="111"/>
      <c r="M11204" s="111"/>
      <c r="N11204" s="111"/>
      <c r="O11204" s="112"/>
      <c r="AF11204" s="109"/>
      <c r="AG11204" s="109"/>
      <c r="AH11204" s="109"/>
      <c r="AN11204" s="109"/>
      <c r="AO11204" s="109"/>
      <c r="AP11204" s="109"/>
      <c r="BF11204" s="305"/>
      <c r="BG11204" s="305"/>
      <c r="BJ11204" s="344"/>
      <c r="BK11204" s="344"/>
      <c r="BS11204" s="305"/>
      <c r="BT11204" s="305"/>
      <c r="BU11204" s="305"/>
      <c r="BV11204" s="305"/>
      <c r="BW11204" s="305"/>
      <c r="BX11204" s="305"/>
      <c r="BY11204" s="305"/>
      <c r="BZ11204" s="305"/>
      <c r="CA11204" s="305"/>
      <c r="CE11204" s="110"/>
    </row>
    <row r="11205" spans="9:83" s="108" customFormat="1" x14ac:dyDescent="0.25">
      <c r="I11205" s="111"/>
      <c r="J11205" s="111"/>
      <c r="K11205" s="111"/>
      <c r="L11205" s="111"/>
      <c r="M11205" s="111"/>
      <c r="N11205" s="111"/>
      <c r="O11205" s="112"/>
      <c r="AF11205" s="109"/>
      <c r="AG11205" s="109"/>
      <c r="AH11205" s="109"/>
      <c r="AN11205" s="109"/>
      <c r="AO11205" s="109"/>
      <c r="AP11205" s="109"/>
      <c r="BF11205" s="305"/>
      <c r="BG11205" s="305"/>
      <c r="BJ11205" s="344"/>
      <c r="BK11205" s="344"/>
      <c r="BS11205" s="305"/>
      <c r="BT11205" s="305"/>
      <c r="BU11205" s="305"/>
      <c r="BV11205" s="305"/>
      <c r="BW11205" s="305"/>
      <c r="BX11205" s="305"/>
      <c r="BY11205" s="305"/>
      <c r="BZ11205" s="305"/>
      <c r="CA11205" s="305"/>
      <c r="CE11205" s="110"/>
    </row>
    <row r="11206" spans="9:83" s="108" customFormat="1" x14ac:dyDescent="0.25">
      <c r="I11206" s="111"/>
      <c r="J11206" s="111"/>
      <c r="K11206" s="111"/>
      <c r="L11206" s="111"/>
      <c r="M11206" s="111"/>
      <c r="N11206" s="111"/>
      <c r="O11206" s="112"/>
      <c r="AF11206" s="109"/>
      <c r="AG11206" s="109"/>
      <c r="AH11206" s="109"/>
      <c r="AN11206" s="109"/>
      <c r="AO11206" s="109"/>
      <c r="AP11206" s="109"/>
      <c r="BF11206" s="305"/>
      <c r="BG11206" s="305"/>
      <c r="BJ11206" s="344"/>
      <c r="BK11206" s="344"/>
      <c r="BS11206" s="305"/>
      <c r="BT11206" s="305"/>
      <c r="BU11206" s="305"/>
      <c r="BV11206" s="305"/>
      <c r="BW11206" s="305"/>
      <c r="BX11206" s="305"/>
      <c r="BY11206" s="305"/>
      <c r="BZ11206" s="305"/>
      <c r="CA11206" s="305"/>
      <c r="CE11206" s="110"/>
    </row>
    <row r="11207" spans="9:83" s="108" customFormat="1" x14ac:dyDescent="0.25">
      <c r="I11207" s="111"/>
      <c r="J11207" s="111"/>
      <c r="K11207" s="111"/>
      <c r="L11207" s="111"/>
      <c r="M11207" s="111"/>
      <c r="N11207" s="111"/>
      <c r="O11207" s="112"/>
      <c r="AF11207" s="109"/>
      <c r="AG11207" s="109"/>
      <c r="AH11207" s="109"/>
      <c r="AN11207" s="109"/>
      <c r="AO11207" s="109"/>
      <c r="AP11207" s="109"/>
      <c r="BF11207" s="305"/>
      <c r="BG11207" s="305"/>
      <c r="BJ11207" s="344"/>
      <c r="BK11207" s="344"/>
      <c r="BS11207" s="305"/>
      <c r="BT11207" s="305"/>
      <c r="BU11207" s="305"/>
      <c r="BV11207" s="305"/>
      <c r="BW11207" s="305"/>
      <c r="BX11207" s="305"/>
      <c r="BY11207" s="305"/>
      <c r="BZ11207" s="305"/>
      <c r="CA11207" s="305"/>
      <c r="CE11207" s="110"/>
    </row>
    <row r="11208" spans="9:83" s="108" customFormat="1" x14ac:dyDescent="0.25">
      <c r="I11208" s="111"/>
      <c r="J11208" s="111"/>
      <c r="K11208" s="111"/>
      <c r="L11208" s="111"/>
      <c r="M11208" s="111"/>
      <c r="N11208" s="111"/>
      <c r="O11208" s="112"/>
      <c r="AF11208" s="109"/>
      <c r="AG11208" s="109"/>
      <c r="AH11208" s="109"/>
      <c r="AN11208" s="109"/>
      <c r="AO11208" s="109"/>
      <c r="AP11208" s="109"/>
      <c r="BF11208" s="305"/>
      <c r="BG11208" s="305"/>
      <c r="BJ11208" s="344"/>
      <c r="BK11208" s="344"/>
      <c r="BS11208" s="305"/>
      <c r="BT11208" s="305"/>
      <c r="BU11208" s="305"/>
      <c r="BV11208" s="305"/>
      <c r="BW11208" s="305"/>
      <c r="BX11208" s="305"/>
      <c r="BY11208" s="305"/>
      <c r="BZ11208" s="305"/>
      <c r="CA11208" s="305"/>
      <c r="CE11208" s="110"/>
    </row>
    <row r="11209" spans="9:83" s="108" customFormat="1" x14ac:dyDescent="0.25">
      <c r="I11209" s="111"/>
      <c r="J11209" s="111"/>
      <c r="K11209" s="111"/>
      <c r="L11209" s="111"/>
      <c r="M11209" s="111"/>
      <c r="N11209" s="111"/>
      <c r="O11209" s="112"/>
      <c r="AF11209" s="109"/>
      <c r="AG11209" s="109"/>
      <c r="AH11209" s="109"/>
      <c r="AN11209" s="109"/>
      <c r="AO11209" s="109"/>
      <c r="AP11209" s="109"/>
      <c r="BF11209" s="305"/>
      <c r="BG11209" s="305"/>
      <c r="BJ11209" s="344"/>
      <c r="BK11209" s="344"/>
      <c r="BS11209" s="305"/>
      <c r="BT11209" s="305"/>
      <c r="BU11209" s="305"/>
      <c r="BV11209" s="305"/>
      <c r="BW11209" s="305"/>
      <c r="BX11209" s="305"/>
      <c r="BY11209" s="305"/>
      <c r="BZ11209" s="305"/>
      <c r="CA11209" s="305"/>
      <c r="CE11209" s="110"/>
    </row>
    <row r="11210" spans="9:83" s="108" customFormat="1" x14ac:dyDescent="0.25">
      <c r="I11210" s="111"/>
      <c r="J11210" s="111"/>
      <c r="K11210" s="111"/>
      <c r="L11210" s="111"/>
      <c r="M11210" s="111"/>
      <c r="N11210" s="111"/>
      <c r="O11210" s="112"/>
      <c r="AF11210" s="109"/>
      <c r="AG11210" s="109"/>
      <c r="AH11210" s="109"/>
      <c r="AN11210" s="109"/>
      <c r="AO11210" s="109"/>
      <c r="AP11210" s="109"/>
      <c r="BF11210" s="305"/>
      <c r="BG11210" s="305"/>
      <c r="BJ11210" s="344"/>
      <c r="BK11210" s="344"/>
      <c r="BS11210" s="305"/>
      <c r="BT11210" s="305"/>
      <c r="BU11210" s="305"/>
      <c r="BV11210" s="305"/>
      <c r="BW11210" s="305"/>
      <c r="BX11210" s="305"/>
      <c r="BY11210" s="305"/>
      <c r="BZ11210" s="305"/>
      <c r="CA11210" s="305"/>
      <c r="CE11210" s="110"/>
    </row>
    <row r="11211" spans="9:83" s="108" customFormat="1" x14ac:dyDescent="0.25">
      <c r="I11211" s="111"/>
      <c r="J11211" s="111"/>
      <c r="K11211" s="111"/>
      <c r="L11211" s="111"/>
      <c r="M11211" s="111"/>
      <c r="N11211" s="111"/>
      <c r="O11211" s="112"/>
      <c r="AF11211" s="109"/>
      <c r="AG11211" s="109"/>
      <c r="AH11211" s="109"/>
      <c r="AN11211" s="109"/>
      <c r="AO11211" s="109"/>
      <c r="AP11211" s="109"/>
      <c r="BF11211" s="305"/>
      <c r="BG11211" s="305"/>
      <c r="BJ11211" s="344"/>
      <c r="BK11211" s="344"/>
      <c r="BS11211" s="305"/>
      <c r="BT11211" s="305"/>
      <c r="BU11211" s="305"/>
      <c r="BV11211" s="305"/>
      <c r="BW11211" s="305"/>
      <c r="BX11211" s="305"/>
      <c r="BY11211" s="305"/>
      <c r="BZ11211" s="305"/>
      <c r="CA11211" s="305"/>
      <c r="CE11211" s="110"/>
    </row>
    <row r="11212" spans="9:83" s="108" customFormat="1" x14ac:dyDescent="0.25">
      <c r="I11212" s="111"/>
      <c r="J11212" s="111"/>
      <c r="K11212" s="111"/>
      <c r="L11212" s="111"/>
      <c r="M11212" s="111"/>
      <c r="N11212" s="111"/>
      <c r="O11212" s="112"/>
      <c r="AF11212" s="109"/>
      <c r="AG11212" s="109"/>
      <c r="AH11212" s="109"/>
      <c r="AN11212" s="109"/>
      <c r="AO11212" s="109"/>
      <c r="AP11212" s="109"/>
      <c r="BF11212" s="305"/>
      <c r="BG11212" s="305"/>
      <c r="BJ11212" s="344"/>
      <c r="BK11212" s="344"/>
      <c r="BS11212" s="305"/>
      <c r="BT11212" s="305"/>
      <c r="BU11212" s="305"/>
      <c r="BV11212" s="305"/>
      <c r="BW11212" s="305"/>
      <c r="BX11212" s="305"/>
      <c r="BY11212" s="305"/>
      <c r="BZ11212" s="305"/>
      <c r="CA11212" s="305"/>
      <c r="CE11212" s="110"/>
    </row>
    <row r="11213" spans="9:83" s="108" customFormat="1" x14ac:dyDescent="0.25">
      <c r="I11213" s="111"/>
      <c r="J11213" s="111"/>
      <c r="K11213" s="111"/>
      <c r="L11213" s="111"/>
      <c r="M11213" s="111"/>
      <c r="N11213" s="111"/>
      <c r="O11213" s="112"/>
      <c r="AF11213" s="109"/>
      <c r="AG11213" s="109"/>
      <c r="AH11213" s="109"/>
      <c r="AN11213" s="109"/>
      <c r="AO11213" s="109"/>
      <c r="AP11213" s="109"/>
      <c r="BF11213" s="305"/>
      <c r="BG11213" s="305"/>
      <c r="BJ11213" s="344"/>
      <c r="BK11213" s="344"/>
      <c r="BS11213" s="305"/>
      <c r="BT11213" s="305"/>
      <c r="BU11213" s="305"/>
      <c r="BV11213" s="305"/>
      <c r="BW11213" s="305"/>
      <c r="BX11213" s="305"/>
      <c r="BY11213" s="305"/>
      <c r="BZ11213" s="305"/>
      <c r="CA11213" s="305"/>
      <c r="CE11213" s="110"/>
    </row>
    <row r="11214" spans="9:83" s="108" customFormat="1" x14ac:dyDescent="0.25">
      <c r="I11214" s="111"/>
      <c r="J11214" s="111"/>
      <c r="K11214" s="111"/>
      <c r="L11214" s="111"/>
      <c r="M11214" s="111"/>
      <c r="N11214" s="111"/>
      <c r="O11214" s="112"/>
      <c r="AF11214" s="109"/>
      <c r="AG11214" s="109"/>
      <c r="AH11214" s="109"/>
      <c r="AN11214" s="109"/>
      <c r="AO11214" s="109"/>
      <c r="AP11214" s="109"/>
      <c r="BF11214" s="305"/>
      <c r="BG11214" s="305"/>
      <c r="BJ11214" s="344"/>
      <c r="BK11214" s="344"/>
      <c r="BS11214" s="305"/>
      <c r="BT11214" s="305"/>
      <c r="BU11214" s="305"/>
      <c r="BV11214" s="305"/>
      <c r="BW11214" s="305"/>
      <c r="BX11214" s="305"/>
      <c r="BY11214" s="305"/>
      <c r="BZ11214" s="305"/>
      <c r="CA11214" s="305"/>
      <c r="CE11214" s="110"/>
    </row>
    <row r="11215" spans="9:83" s="108" customFormat="1" x14ac:dyDescent="0.25">
      <c r="I11215" s="111"/>
      <c r="J11215" s="111"/>
      <c r="K11215" s="111"/>
      <c r="L11215" s="111"/>
      <c r="M11215" s="111"/>
      <c r="N11215" s="111"/>
      <c r="O11215" s="112"/>
      <c r="AF11215" s="109"/>
      <c r="AG11215" s="109"/>
      <c r="AH11215" s="109"/>
      <c r="AN11215" s="109"/>
      <c r="AO11215" s="109"/>
      <c r="AP11215" s="109"/>
      <c r="BF11215" s="305"/>
      <c r="BG11215" s="305"/>
      <c r="BJ11215" s="344"/>
      <c r="BK11215" s="344"/>
      <c r="BS11215" s="305"/>
      <c r="BT11215" s="305"/>
      <c r="BU11215" s="305"/>
      <c r="BV11215" s="305"/>
      <c r="BW11215" s="305"/>
      <c r="BX11215" s="305"/>
      <c r="BY11215" s="305"/>
      <c r="BZ11215" s="305"/>
      <c r="CA11215" s="305"/>
      <c r="CE11215" s="110"/>
    </row>
    <row r="11216" spans="9:83" s="108" customFormat="1" x14ac:dyDescent="0.25">
      <c r="I11216" s="111"/>
      <c r="J11216" s="111"/>
      <c r="K11216" s="111"/>
      <c r="L11216" s="111"/>
      <c r="M11216" s="111"/>
      <c r="N11216" s="111"/>
      <c r="O11216" s="112"/>
      <c r="AF11216" s="109"/>
      <c r="AG11216" s="109"/>
      <c r="AH11216" s="109"/>
      <c r="AN11216" s="109"/>
      <c r="AO11216" s="109"/>
      <c r="AP11216" s="109"/>
      <c r="BF11216" s="305"/>
      <c r="BG11216" s="305"/>
      <c r="BJ11216" s="344"/>
      <c r="BK11216" s="344"/>
      <c r="BS11216" s="305"/>
      <c r="BT11216" s="305"/>
      <c r="BU11216" s="305"/>
      <c r="BV11216" s="305"/>
      <c r="BW11216" s="305"/>
      <c r="BX11216" s="305"/>
      <c r="BY11216" s="305"/>
      <c r="BZ11216" s="305"/>
      <c r="CA11216" s="305"/>
      <c r="CE11216" s="110"/>
    </row>
    <row r="11217" spans="9:83" s="108" customFormat="1" x14ac:dyDescent="0.25">
      <c r="I11217" s="111"/>
      <c r="J11217" s="111"/>
      <c r="K11217" s="111"/>
      <c r="L11217" s="111"/>
      <c r="M11217" s="111"/>
      <c r="N11217" s="111"/>
      <c r="O11217" s="112"/>
      <c r="AF11217" s="109"/>
      <c r="AG11217" s="109"/>
      <c r="AH11217" s="109"/>
      <c r="AN11217" s="109"/>
      <c r="AO11217" s="109"/>
      <c r="AP11217" s="109"/>
      <c r="BF11217" s="305"/>
      <c r="BG11217" s="305"/>
      <c r="BJ11217" s="344"/>
      <c r="BK11217" s="344"/>
      <c r="BS11217" s="305"/>
      <c r="BT11217" s="305"/>
      <c r="BU11217" s="305"/>
      <c r="BV11217" s="305"/>
      <c r="BW11217" s="305"/>
      <c r="BX11217" s="305"/>
      <c r="BY11217" s="305"/>
      <c r="BZ11217" s="305"/>
      <c r="CA11217" s="305"/>
      <c r="CE11217" s="110"/>
    </row>
    <row r="11218" spans="9:83" s="108" customFormat="1" x14ac:dyDescent="0.25">
      <c r="I11218" s="111"/>
      <c r="J11218" s="111"/>
      <c r="K11218" s="111"/>
      <c r="L11218" s="111"/>
      <c r="M11218" s="111"/>
      <c r="N11218" s="111"/>
      <c r="O11218" s="112"/>
      <c r="AF11218" s="109"/>
      <c r="AG11218" s="109"/>
      <c r="AH11218" s="109"/>
      <c r="AN11218" s="109"/>
      <c r="AO11218" s="109"/>
      <c r="AP11218" s="109"/>
      <c r="BF11218" s="305"/>
      <c r="BG11218" s="305"/>
      <c r="BJ11218" s="344"/>
      <c r="BK11218" s="344"/>
      <c r="BS11218" s="305"/>
      <c r="BT11218" s="305"/>
      <c r="BU11218" s="305"/>
      <c r="BV11218" s="305"/>
      <c r="BW11218" s="305"/>
      <c r="BX11218" s="305"/>
      <c r="BY11218" s="305"/>
      <c r="BZ11218" s="305"/>
      <c r="CA11218" s="305"/>
      <c r="CE11218" s="110"/>
    </row>
    <row r="11219" spans="9:83" s="108" customFormat="1" x14ac:dyDescent="0.25">
      <c r="I11219" s="111"/>
      <c r="J11219" s="111"/>
      <c r="K11219" s="111"/>
      <c r="L11219" s="111"/>
      <c r="M11219" s="111"/>
      <c r="N11219" s="111"/>
      <c r="O11219" s="112"/>
      <c r="AF11219" s="109"/>
      <c r="AG11219" s="109"/>
      <c r="AH11219" s="109"/>
      <c r="AN11219" s="109"/>
      <c r="AO11219" s="109"/>
      <c r="AP11219" s="109"/>
      <c r="BF11219" s="305"/>
      <c r="BG11219" s="305"/>
      <c r="BJ11219" s="344"/>
      <c r="BK11219" s="344"/>
      <c r="BS11219" s="305"/>
      <c r="BT11219" s="305"/>
      <c r="BU11219" s="305"/>
      <c r="BV11219" s="305"/>
      <c r="BW11219" s="305"/>
      <c r="BX11219" s="305"/>
      <c r="BY11219" s="305"/>
      <c r="BZ11219" s="305"/>
      <c r="CA11219" s="305"/>
      <c r="CE11219" s="110"/>
    </row>
    <row r="11220" spans="9:83" s="108" customFormat="1" x14ac:dyDescent="0.25">
      <c r="I11220" s="111"/>
      <c r="J11220" s="111"/>
      <c r="K11220" s="111"/>
      <c r="L11220" s="111"/>
      <c r="M11220" s="111"/>
      <c r="N11220" s="111"/>
      <c r="O11220" s="112"/>
      <c r="AF11220" s="109"/>
      <c r="AG11220" s="109"/>
      <c r="AH11220" s="109"/>
      <c r="AN11220" s="109"/>
      <c r="AO11220" s="109"/>
      <c r="AP11220" s="109"/>
      <c r="BF11220" s="305"/>
      <c r="BG11220" s="305"/>
      <c r="BJ11220" s="344"/>
      <c r="BK11220" s="344"/>
      <c r="BS11220" s="305"/>
      <c r="BT11220" s="305"/>
      <c r="BU11220" s="305"/>
      <c r="BV11220" s="305"/>
      <c r="BW11220" s="305"/>
      <c r="BX11220" s="305"/>
      <c r="BY11220" s="305"/>
      <c r="BZ11220" s="305"/>
      <c r="CA11220" s="305"/>
      <c r="CE11220" s="110"/>
    </row>
    <row r="11221" spans="9:83" s="108" customFormat="1" x14ac:dyDescent="0.25">
      <c r="I11221" s="111"/>
      <c r="J11221" s="111"/>
      <c r="K11221" s="111"/>
      <c r="L11221" s="111"/>
      <c r="M11221" s="111"/>
      <c r="N11221" s="111"/>
      <c r="O11221" s="112"/>
      <c r="AF11221" s="109"/>
      <c r="AG11221" s="109"/>
      <c r="AH11221" s="109"/>
      <c r="AN11221" s="109"/>
      <c r="AO11221" s="109"/>
      <c r="AP11221" s="109"/>
      <c r="BF11221" s="305"/>
      <c r="BG11221" s="305"/>
      <c r="BJ11221" s="344"/>
      <c r="BK11221" s="344"/>
      <c r="BS11221" s="305"/>
      <c r="BT11221" s="305"/>
      <c r="BU11221" s="305"/>
      <c r="BV11221" s="305"/>
      <c r="BW11221" s="305"/>
      <c r="BX11221" s="305"/>
      <c r="BY11221" s="305"/>
      <c r="BZ11221" s="305"/>
      <c r="CA11221" s="305"/>
      <c r="CE11221" s="110"/>
    </row>
    <row r="11222" spans="9:83" s="108" customFormat="1" x14ac:dyDescent="0.25">
      <c r="I11222" s="111"/>
      <c r="J11222" s="111"/>
      <c r="K11222" s="111"/>
      <c r="L11222" s="111"/>
      <c r="M11222" s="111"/>
      <c r="N11222" s="111"/>
      <c r="O11222" s="112"/>
      <c r="AF11222" s="109"/>
      <c r="AG11222" s="109"/>
      <c r="AH11222" s="109"/>
      <c r="AN11222" s="109"/>
      <c r="AO11222" s="109"/>
      <c r="AP11222" s="109"/>
      <c r="BF11222" s="305"/>
      <c r="BG11222" s="305"/>
      <c r="BJ11222" s="344"/>
      <c r="BK11222" s="344"/>
      <c r="BS11222" s="305"/>
      <c r="BT11222" s="305"/>
      <c r="BU11222" s="305"/>
      <c r="BV11222" s="305"/>
      <c r="BW11222" s="305"/>
      <c r="BX11222" s="305"/>
      <c r="BY11222" s="305"/>
      <c r="BZ11222" s="305"/>
      <c r="CA11222" s="305"/>
      <c r="CE11222" s="110"/>
    </row>
    <row r="11223" spans="9:83" s="108" customFormat="1" x14ac:dyDescent="0.25">
      <c r="I11223" s="111"/>
      <c r="J11223" s="111"/>
      <c r="K11223" s="111"/>
      <c r="L11223" s="111"/>
      <c r="M11223" s="111"/>
      <c r="N11223" s="111"/>
      <c r="O11223" s="112"/>
      <c r="AF11223" s="109"/>
      <c r="AG11223" s="109"/>
      <c r="AH11223" s="109"/>
      <c r="AN11223" s="109"/>
      <c r="AO11223" s="109"/>
      <c r="AP11223" s="109"/>
      <c r="BF11223" s="305"/>
      <c r="BG11223" s="305"/>
      <c r="BJ11223" s="344"/>
      <c r="BK11223" s="344"/>
      <c r="BS11223" s="305"/>
      <c r="BT11223" s="305"/>
      <c r="BU11223" s="305"/>
      <c r="BV11223" s="305"/>
      <c r="BW11223" s="305"/>
      <c r="BX11223" s="305"/>
      <c r="BY11223" s="305"/>
      <c r="BZ11223" s="305"/>
      <c r="CA11223" s="305"/>
      <c r="CE11223" s="110"/>
    </row>
    <row r="11224" spans="9:83" s="108" customFormat="1" x14ac:dyDescent="0.25">
      <c r="I11224" s="111"/>
      <c r="J11224" s="111"/>
      <c r="K11224" s="111"/>
      <c r="L11224" s="111"/>
      <c r="M11224" s="111"/>
      <c r="N11224" s="111"/>
      <c r="O11224" s="112"/>
      <c r="AF11224" s="109"/>
      <c r="AG11224" s="109"/>
      <c r="AH11224" s="109"/>
      <c r="AN11224" s="109"/>
      <c r="AO11224" s="109"/>
      <c r="AP11224" s="109"/>
      <c r="BF11224" s="305"/>
      <c r="BG11224" s="305"/>
      <c r="BJ11224" s="344"/>
      <c r="BK11224" s="344"/>
      <c r="BS11224" s="305"/>
      <c r="BT11224" s="305"/>
      <c r="BU11224" s="305"/>
      <c r="BV11224" s="305"/>
      <c r="BW11224" s="305"/>
      <c r="BX11224" s="305"/>
      <c r="BY11224" s="305"/>
      <c r="BZ11224" s="305"/>
      <c r="CA11224" s="305"/>
      <c r="CE11224" s="110"/>
    </row>
    <row r="11225" spans="9:83" s="108" customFormat="1" x14ac:dyDescent="0.25">
      <c r="I11225" s="111"/>
      <c r="J11225" s="111"/>
      <c r="K11225" s="111"/>
      <c r="L11225" s="111"/>
      <c r="M11225" s="111"/>
      <c r="N11225" s="111"/>
      <c r="O11225" s="112"/>
      <c r="AF11225" s="109"/>
      <c r="AG11225" s="109"/>
      <c r="AH11225" s="109"/>
      <c r="AN11225" s="109"/>
      <c r="AO11225" s="109"/>
      <c r="AP11225" s="109"/>
      <c r="BF11225" s="305"/>
      <c r="BG11225" s="305"/>
      <c r="BJ11225" s="344"/>
      <c r="BK11225" s="344"/>
      <c r="BS11225" s="305"/>
      <c r="BT11225" s="305"/>
      <c r="BU11225" s="305"/>
      <c r="BV11225" s="305"/>
      <c r="BW11225" s="305"/>
      <c r="BX11225" s="305"/>
      <c r="BY11225" s="305"/>
      <c r="BZ11225" s="305"/>
      <c r="CA11225" s="305"/>
      <c r="CE11225" s="110"/>
    </row>
    <row r="11226" spans="9:83" s="108" customFormat="1" x14ac:dyDescent="0.25">
      <c r="I11226" s="111"/>
      <c r="J11226" s="111"/>
      <c r="K11226" s="111"/>
      <c r="L11226" s="111"/>
      <c r="M11226" s="111"/>
      <c r="N11226" s="111"/>
      <c r="O11226" s="112"/>
      <c r="AF11226" s="109"/>
      <c r="AG11226" s="109"/>
      <c r="AH11226" s="109"/>
      <c r="AN11226" s="109"/>
      <c r="AO11226" s="109"/>
      <c r="AP11226" s="109"/>
      <c r="BF11226" s="305"/>
      <c r="BG11226" s="305"/>
      <c r="BJ11226" s="344"/>
      <c r="BK11226" s="344"/>
      <c r="BS11226" s="305"/>
      <c r="BT11226" s="305"/>
      <c r="BU11226" s="305"/>
      <c r="BV11226" s="305"/>
      <c r="BW11226" s="305"/>
      <c r="BX11226" s="305"/>
      <c r="BY11226" s="305"/>
      <c r="BZ11226" s="305"/>
      <c r="CA11226" s="305"/>
      <c r="CE11226" s="110"/>
    </row>
    <row r="11227" spans="9:83" s="108" customFormat="1" x14ac:dyDescent="0.25">
      <c r="I11227" s="111"/>
      <c r="J11227" s="111"/>
      <c r="K11227" s="111"/>
      <c r="L11227" s="111"/>
      <c r="M11227" s="111"/>
      <c r="N11227" s="111"/>
      <c r="O11227" s="112"/>
      <c r="AF11227" s="109"/>
      <c r="AG11227" s="109"/>
      <c r="AH11227" s="109"/>
      <c r="AN11227" s="109"/>
      <c r="AO11227" s="109"/>
      <c r="AP11227" s="109"/>
      <c r="BF11227" s="305"/>
      <c r="BG11227" s="305"/>
      <c r="BJ11227" s="344"/>
      <c r="BK11227" s="344"/>
      <c r="BS11227" s="305"/>
      <c r="BT11227" s="305"/>
      <c r="BU11227" s="305"/>
      <c r="BV11227" s="305"/>
      <c r="BW11227" s="305"/>
      <c r="BX11227" s="305"/>
      <c r="BY11227" s="305"/>
      <c r="BZ11227" s="305"/>
      <c r="CA11227" s="305"/>
      <c r="CE11227" s="110"/>
    </row>
    <row r="11228" spans="9:83" s="108" customFormat="1" x14ac:dyDescent="0.25">
      <c r="I11228" s="111"/>
      <c r="J11228" s="111"/>
      <c r="K11228" s="111"/>
      <c r="L11228" s="111"/>
      <c r="M11228" s="111"/>
      <c r="N11228" s="111"/>
      <c r="O11228" s="112"/>
      <c r="AF11228" s="109"/>
      <c r="AG11228" s="109"/>
      <c r="AH11228" s="109"/>
      <c r="AN11228" s="109"/>
      <c r="AO11228" s="109"/>
      <c r="AP11228" s="109"/>
      <c r="BF11228" s="305"/>
      <c r="BG11228" s="305"/>
      <c r="BJ11228" s="344"/>
      <c r="BK11228" s="344"/>
      <c r="BS11228" s="305"/>
      <c r="BT11228" s="305"/>
      <c r="BU11228" s="305"/>
      <c r="BV11228" s="305"/>
      <c r="BW11228" s="305"/>
      <c r="BX11228" s="305"/>
      <c r="BY11228" s="305"/>
      <c r="BZ11228" s="305"/>
      <c r="CA11228" s="305"/>
      <c r="CE11228" s="110"/>
    </row>
    <row r="11229" spans="9:83" s="108" customFormat="1" x14ac:dyDescent="0.25">
      <c r="I11229" s="111"/>
      <c r="J11229" s="111"/>
      <c r="K11229" s="111"/>
      <c r="L11229" s="111"/>
      <c r="M11229" s="111"/>
      <c r="N11229" s="111"/>
      <c r="O11229" s="112"/>
      <c r="AF11229" s="109"/>
      <c r="AG11229" s="109"/>
      <c r="AH11229" s="109"/>
      <c r="AN11229" s="109"/>
      <c r="AO11229" s="109"/>
      <c r="AP11229" s="109"/>
      <c r="BF11229" s="305"/>
      <c r="BG11229" s="305"/>
      <c r="BJ11229" s="344"/>
      <c r="BK11229" s="344"/>
      <c r="BS11229" s="305"/>
      <c r="BT11229" s="305"/>
      <c r="BU11229" s="305"/>
      <c r="BV11229" s="305"/>
      <c r="BW11229" s="305"/>
      <c r="BX11229" s="305"/>
      <c r="BY11229" s="305"/>
      <c r="BZ11229" s="305"/>
      <c r="CA11229" s="305"/>
      <c r="CE11229" s="110"/>
    </row>
    <row r="11230" spans="9:83" s="108" customFormat="1" x14ac:dyDescent="0.25">
      <c r="I11230" s="111"/>
      <c r="J11230" s="111"/>
      <c r="K11230" s="111"/>
      <c r="L11230" s="111"/>
      <c r="M11230" s="111"/>
      <c r="N11230" s="111"/>
      <c r="O11230" s="112"/>
      <c r="AF11230" s="109"/>
      <c r="AG11230" s="109"/>
      <c r="AH11230" s="109"/>
      <c r="AN11230" s="109"/>
      <c r="AO11230" s="109"/>
      <c r="AP11230" s="109"/>
      <c r="BF11230" s="305"/>
      <c r="BG11230" s="305"/>
      <c r="BJ11230" s="344"/>
      <c r="BK11230" s="344"/>
      <c r="BS11230" s="305"/>
      <c r="BT11230" s="305"/>
      <c r="BU11230" s="305"/>
      <c r="BV11230" s="305"/>
      <c r="BW11230" s="305"/>
      <c r="BX11230" s="305"/>
      <c r="BY11230" s="305"/>
      <c r="BZ11230" s="305"/>
      <c r="CA11230" s="305"/>
      <c r="CE11230" s="110"/>
    </row>
    <row r="11231" spans="9:83" s="108" customFormat="1" x14ac:dyDescent="0.25">
      <c r="I11231" s="111"/>
      <c r="J11231" s="111"/>
      <c r="K11231" s="111"/>
      <c r="L11231" s="111"/>
      <c r="M11231" s="111"/>
      <c r="N11231" s="111"/>
      <c r="O11231" s="112"/>
      <c r="AF11231" s="109"/>
      <c r="AG11231" s="109"/>
      <c r="AH11231" s="109"/>
      <c r="AN11231" s="109"/>
      <c r="AO11231" s="109"/>
      <c r="AP11231" s="109"/>
      <c r="BF11231" s="305"/>
      <c r="BG11231" s="305"/>
      <c r="BJ11231" s="344"/>
      <c r="BK11231" s="344"/>
      <c r="BS11231" s="305"/>
      <c r="BT11231" s="305"/>
      <c r="BU11231" s="305"/>
      <c r="BV11231" s="305"/>
      <c r="BW11231" s="305"/>
      <c r="BX11231" s="305"/>
      <c r="BY11231" s="305"/>
      <c r="BZ11231" s="305"/>
      <c r="CA11231" s="305"/>
      <c r="CE11231" s="110"/>
    </row>
    <row r="11232" spans="9:83" s="108" customFormat="1" x14ac:dyDescent="0.25">
      <c r="I11232" s="111"/>
      <c r="J11232" s="111"/>
      <c r="K11232" s="111"/>
      <c r="L11232" s="111"/>
      <c r="M11232" s="111"/>
      <c r="N11232" s="111"/>
      <c r="O11232" s="112"/>
      <c r="AF11232" s="109"/>
      <c r="AG11232" s="109"/>
      <c r="AH11232" s="109"/>
      <c r="AN11232" s="109"/>
      <c r="AO11232" s="109"/>
      <c r="AP11232" s="109"/>
      <c r="BF11232" s="305"/>
      <c r="BG11232" s="305"/>
      <c r="BJ11232" s="344"/>
      <c r="BK11232" s="344"/>
      <c r="BS11232" s="305"/>
      <c r="BT11232" s="305"/>
      <c r="BU11232" s="305"/>
      <c r="BV11232" s="305"/>
      <c r="BW11232" s="305"/>
      <c r="BX11232" s="305"/>
      <c r="BY11232" s="305"/>
      <c r="BZ11232" s="305"/>
      <c r="CA11232" s="305"/>
      <c r="CE11232" s="110"/>
    </row>
    <row r="11233" spans="9:83" s="108" customFormat="1" x14ac:dyDescent="0.25">
      <c r="I11233" s="111"/>
      <c r="J11233" s="111"/>
      <c r="K11233" s="111"/>
      <c r="L11233" s="111"/>
      <c r="M11233" s="111"/>
      <c r="N11233" s="111"/>
      <c r="O11233" s="112"/>
      <c r="AF11233" s="109"/>
      <c r="AG11233" s="109"/>
      <c r="AH11233" s="109"/>
      <c r="AN11233" s="109"/>
      <c r="AO11233" s="109"/>
      <c r="AP11233" s="109"/>
      <c r="BF11233" s="305"/>
      <c r="BG11233" s="305"/>
      <c r="BJ11233" s="344"/>
      <c r="BK11233" s="344"/>
      <c r="BS11233" s="305"/>
      <c r="BT11233" s="305"/>
      <c r="BU11233" s="305"/>
      <c r="BV11233" s="305"/>
      <c r="BW11233" s="305"/>
      <c r="BX11233" s="305"/>
      <c r="BY11233" s="305"/>
      <c r="BZ11233" s="305"/>
      <c r="CA11233" s="305"/>
      <c r="CE11233" s="110"/>
    </row>
    <row r="11234" spans="9:83" s="108" customFormat="1" x14ac:dyDescent="0.25">
      <c r="I11234" s="111"/>
      <c r="J11234" s="111"/>
      <c r="K11234" s="111"/>
      <c r="L11234" s="111"/>
      <c r="M11234" s="111"/>
      <c r="N11234" s="111"/>
      <c r="O11234" s="112"/>
      <c r="AF11234" s="109"/>
      <c r="AG11234" s="109"/>
      <c r="AH11234" s="109"/>
      <c r="AN11234" s="109"/>
      <c r="AO11234" s="109"/>
      <c r="AP11234" s="109"/>
      <c r="BF11234" s="305"/>
      <c r="BG11234" s="305"/>
      <c r="BJ11234" s="344"/>
      <c r="BK11234" s="344"/>
      <c r="BS11234" s="305"/>
      <c r="BT11234" s="305"/>
      <c r="BU11234" s="305"/>
      <c r="BV11234" s="305"/>
      <c r="BW11234" s="305"/>
      <c r="BX11234" s="305"/>
      <c r="BY11234" s="305"/>
      <c r="BZ11234" s="305"/>
      <c r="CA11234" s="305"/>
      <c r="CE11234" s="110"/>
    </row>
    <row r="11235" spans="9:83" s="108" customFormat="1" x14ac:dyDescent="0.25">
      <c r="I11235" s="111"/>
      <c r="J11235" s="111"/>
      <c r="K11235" s="111"/>
      <c r="L11235" s="111"/>
      <c r="M11235" s="111"/>
      <c r="N11235" s="111"/>
      <c r="O11235" s="112"/>
      <c r="AF11235" s="109"/>
      <c r="AG11235" s="109"/>
      <c r="AH11235" s="109"/>
      <c r="AN11235" s="109"/>
      <c r="AO11235" s="109"/>
      <c r="AP11235" s="109"/>
      <c r="BF11235" s="305"/>
      <c r="BG11235" s="305"/>
      <c r="BJ11235" s="344"/>
      <c r="BK11235" s="344"/>
      <c r="BS11235" s="305"/>
      <c r="BT11235" s="305"/>
      <c r="BU11235" s="305"/>
      <c r="BV11235" s="305"/>
      <c r="BW11235" s="305"/>
      <c r="BX11235" s="305"/>
      <c r="BY11235" s="305"/>
      <c r="BZ11235" s="305"/>
      <c r="CA11235" s="305"/>
      <c r="CE11235" s="110"/>
    </row>
    <row r="11236" spans="9:83" s="108" customFormat="1" x14ac:dyDescent="0.25">
      <c r="I11236" s="111"/>
      <c r="J11236" s="111"/>
      <c r="K11236" s="111"/>
      <c r="L11236" s="111"/>
      <c r="M11236" s="111"/>
      <c r="N11236" s="111"/>
      <c r="O11236" s="112"/>
      <c r="AF11236" s="109"/>
      <c r="AG11236" s="109"/>
      <c r="AH11236" s="109"/>
      <c r="AN11236" s="109"/>
      <c r="AO11236" s="109"/>
      <c r="AP11236" s="109"/>
      <c r="BF11236" s="305"/>
      <c r="BG11236" s="305"/>
      <c r="BJ11236" s="344"/>
      <c r="BK11236" s="344"/>
      <c r="BS11236" s="305"/>
      <c r="BT11236" s="305"/>
      <c r="BU11236" s="305"/>
      <c r="BV11236" s="305"/>
      <c r="BW11236" s="305"/>
      <c r="BX11236" s="305"/>
      <c r="BY11236" s="305"/>
      <c r="BZ11236" s="305"/>
      <c r="CA11236" s="305"/>
      <c r="CE11236" s="110"/>
    </row>
    <row r="11237" spans="9:83" s="108" customFormat="1" x14ac:dyDescent="0.25">
      <c r="I11237" s="111"/>
      <c r="J11237" s="111"/>
      <c r="K11237" s="111"/>
      <c r="L11237" s="111"/>
      <c r="M11237" s="111"/>
      <c r="N11237" s="111"/>
      <c r="O11237" s="112"/>
      <c r="AF11237" s="109"/>
      <c r="AG11237" s="109"/>
      <c r="AH11237" s="109"/>
      <c r="AN11237" s="109"/>
      <c r="AO11237" s="109"/>
      <c r="AP11237" s="109"/>
      <c r="BF11237" s="305"/>
      <c r="BG11237" s="305"/>
      <c r="BJ11237" s="344"/>
      <c r="BK11237" s="344"/>
      <c r="BS11237" s="305"/>
      <c r="BT11237" s="305"/>
      <c r="BU11237" s="305"/>
      <c r="BV11237" s="305"/>
      <c r="BW11237" s="305"/>
      <c r="BX11237" s="305"/>
      <c r="BY11237" s="305"/>
      <c r="BZ11237" s="305"/>
      <c r="CA11237" s="305"/>
      <c r="CE11237" s="110"/>
    </row>
    <row r="11238" spans="9:83" s="108" customFormat="1" x14ac:dyDescent="0.25">
      <c r="I11238" s="111"/>
      <c r="J11238" s="111"/>
      <c r="K11238" s="111"/>
      <c r="L11238" s="111"/>
      <c r="M11238" s="111"/>
      <c r="N11238" s="111"/>
      <c r="O11238" s="112"/>
      <c r="AF11238" s="109"/>
      <c r="AG11238" s="109"/>
      <c r="AH11238" s="109"/>
      <c r="AN11238" s="109"/>
      <c r="AO11238" s="109"/>
      <c r="AP11238" s="109"/>
      <c r="BF11238" s="305"/>
      <c r="BG11238" s="305"/>
      <c r="BJ11238" s="344"/>
      <c r="BK11238" s="344"/>
      <c r="BS11238" s="305"/>
      <c r="BT11238" s="305"/>
      <c r="BU11238" s="305"/>
      <c r="BV11238" s="305"/>
      <c r="BW11238" s="305"/>
      <c r="BX11238" s="305"/>
      <c r="BY11238" s="305"/>
      <c r="BZ11238" s="305"/>
      <c r="CA11238" s="305"/>
      <c r="CE11238" s="110"/>
    </row>
    <row r="11239" spans="9:83" s="108" customFormat="1" x14ac:dyDescent="0.25">
      <c r="I11239" s="111"/>
      <c r="J11239" s="111"/>
      <c r="K11239" s="111"/>
      <c r="L11239" s="111"/>
      <c r="M11239" s="111"/>
      <c r="N11239" s="111"/>
      <c r="O11239" s="112"/>
      <c r="AF11239" s="109"/>
      <c r="AG11239" s="109"/>
      <c r="AH11239" s="109"/>
      <c r="AN11239" s="109"/>
      <c r="AO11239" s="109"/>
      <c r="AP11239" s="109"/>
      <c r="BF11239" s="305"/>
      <c r="BG11239" s="305"/>
      <c r="BJ11239" s="344"/>
      <c r="BK11239" s="344"/>
      <c r="BS11239" s="305"/>
      <c r="BT11239" s="305"/>
      <c r="BU11239" s="305"/>
      <c r="BV11239" s="305"/>
      <c r="BW11239" s="305"/>
      <c r="BX11239" s="305"/>
      <c r="BY11239" s="305"/>
      <c r="BZ11239" s="305"/>
      <c r="CA11239" s="305"/>
      <c r="CE11239" s="110"/>
    </row>
    <row r="11240" spans="9:83" s="108" customFormat="1" x14ac:dyDescent="0.25">
      <c r="I11240" s="111"/>
      <c r="J11240" s="111"/>
      <c r="K11240" s="111"/>
      <c r="L11240" s="111"/>
      <c r="M11240" s="111"/>
      <c r="N11240" s="111"/>
      <c r="O11240" s="112"/>
      <c r="AF11240" s="109"/>
      <c r="AG11240" s="109"/>
      <c r="AH11240" s="109"/>
      <c r="AN11240" s="109"/>
      <c r="AO11240" s="109"/>
      <c r="AP11240" s="109"/>
      <c r="BF11240" s="305"/>
      <c r="BG11240" s="305"/>
      <c r="BJ11240" s="344"/>
      <c r="BK11240" s="344"/>
      <c r="BS11240" s="305"/>
      <c r="BT11240" s="305"/>
      <c r="BU11240" s="305"/>
      <c r="BV11240" s="305"/>
      <c r="BW11240" s="305"/>
      <c r="BX11240" s="305"/>
      <c r="BY11240" s="305"/>
      <c r="BZ11240" s="305"/>
      <c r="CA11240" s="305"/>
      <c r="CE11240" s="110"/>
    </row>
    <row r="11241" spans="9:83" s="108" customFormat="1" x14ac:dyDescent="0.25">
      <c r="I11241" s="111"/>
      <c r="J11241" s="111"/>
      <c r="K11241" s="111"/>
      <c r="L11241" s="111"/>
      <c r="M11241" s="111"/>
      <c r="N11241" s="111"/>
      <c r="O11241" s="112"/>
      <c r="AF11241" s="109"/>
      <c r="AG11241" s="109"/>
      <c r="AH11241" s="109"/>
      <c r="AN11241" s="109"/>
      <c r="AO11241" s="109"/>
      <c r="AP11241" s="109"/>
      <c r="BF11241" s="305"/>
      <c r="BG11241" s="305"/>
      <c r="BJ11241" s="344"/>
      <c r="BK11241" s="344"/>
      <c r="BS11241" s="305"/>
      <c r="BT11241" s="305"/>
      <c r="BU11241" s="305"/>
      <c r="BV11241" s="305"/>
      <c r="BW11241" s="305"/>
      <c r="BX11241" s="305"/>
      <c r="BY11241" s="305"/>
      <c r="BZ11241" s="305"/>
      <c r="CA11241" s="305"/>
      <c r="CE11241" s="110"/>
    </row>
    <row r="11242" spans="9:83" s="108" customFormat="1" x14ac:dyDescent="0.25">
      <c r="I11242" s="111"/>
      <c r="J11242" s="111"/>
      <c r="K11242" s="111"/>
      <c r="L11242" s="111"/>
      <c r="M11242" s="111"/>
      <c r="N11242" s="111"/>
      <c r="O11242" s="112"/>
      <c r="AF11242" s="109"/>
      <c r="AG11242" s="109"/>
      <c r="AH11242" s="109"/>
      <c r="AN11242" s="109"/>
      <c r="AO11242" s="109"/>
      <c r="AP11242" s="109"/>
      <c r="BF11242" s="305"/>
      <c r="BG11242" s="305"/>
      <c r="BJ11242" s="344"/>
      <c r="BK11242" s="344"/>
      <c r="BS11242" s="305"/>
      <c r="BT11242" s="305"/>
      <c r="BU11242" s="305"/>
      <c r="BV11242" s="305"/>
      <c r="BW11242" s="305"/>
      <c r="BX11242" s="305"/>
      <c r="BY11242" s="305"/>
      <c r="BZ11242" s="305"/>
      <c r="CA11242" s="305"/>
      <c r="CE11242" s="110"/>
    </row>
    <row r="11243" spans="9:83" s="108" customFormat="1" x14ac:dyDescent="0.25">
      <c r="I11243" s="111"/>
      <c r="J11243" s="111"/>
      <c r="K11243" s="111"/>
      <c r="L11243" s="111"/>
      <c r="M11243" s="111"/>
      <c r="N11243" s="111"/>
      <c r="O11243" s="112"/>
      <c r="AF11243" s="109"/>
      <c r="AG11243" s="109"/>
      <c r="AH11243" s="109"/>
      <c r="AN11243" s="109"/>
      <c r="AO11243" s="109"/>
      <c r="AP11243" s="109"/>
      <c r="BF11243" s="305"/>
      <c r="BG11243" s="305"/>
      <c r="BJ11243" s="344"/>
      <c r="BK11243" s="344"/>
      <c r="BS11243" s="305"/>
      <c r="BT11243" s="305"/>
      <c r="BU11243" s="305"/>
      <c r="BV11243" s="305"/>
      <c r="BW11243" s="305"/>
      <c r="BX11243" s="305"/>
      <c r="BY11243" s="305"/>
      <c r="BZ11243" s="305"/>
      <c r="CA11243" s="305"/>
      <c r="CE11243" s="110"/>
    </row>
    <row r="11244" spans="9:83" s="108" customFormat="1" x14ac:dyDescent="0.25">
      <c r="I11244" s="111"/>
      <c r="J11244" s="111"/>
      <c r="K11244" s="111"/>
      <c r="L11244" s="111"/>
      <c r="M11244" s="111"/>
      <c r="N11244" s="111"/>
      <c r="O11244" s="112"/>
      <c r="AF11244" s="109"/>
      <c r="AG11244" s="109"/>
      <c r="AH11244" s="109"/>
      <c r="AN11244" s="109"/>
      <c r="AO11244" s="109"/>
      <c r="AP11244" s="109"/>
      <c r="BF11244" s="305"/>
      <c r="BG11244" s="305"/>
      <c r="BJ11244" s="344"/>
      <c r="BK11244" s="344"/>
      <c r="BS11244" s="305"/>
      <c r="BT11244" s="305"/>
      <c r="BU11244" s="305"/>
      <c r="BV11244" s="305"/>
      <c r="BW11244" s="305"/>
      <c r="BX11244" s="305"/>
      <c r="BY11244" s="305"/>
      <c r="BZ11244" s="305"/>
      <c r="CA11244" s="305"/>
      <c r="CE11244" s="110"/>
    </row>
    <row r="11245" spans="9:83" s="108" customFormat="1" x14ac:dyDescent="0.25">
      <c r="I11245" s="111"/>
      <c r="J11245" s="111"/>
      <c r="K11245" s="111"/>
      <c r="L11245" s="111"/>
      <c r="M11245" s="111"/>
      <c r="N11245" s="111"/>
      <c r="O11245" s="112"/>
      <c r="AF11245" s="109"/>
      <c r="AG11245" s="109"/>
      <c r="AH11245" s="109"/>
      <c r="AN11245" s="109"/>
      <c r="AO11245" s="109"/>
      <c r="AP11245" s="109"/>
      <c r="BF11245" s="305"/>
      <c r="BG11245" s="305"/>
      <c r="BJ11245" s="344"/>
      <c r="BK11245" s="344"/>
      <c r="BS11245" s="305"/>
      <c r="BT11245" s="305"/>
      <c r="BU11245" s="305"/>
      <c r="BV11245" s="305"/>
      <c r="BW11245" s="305"/>
      <c r="BX11245" s="305"/>
      <c r="BY11245" s="305"/>
      <c r="BZ11245" s="305"/>
      <c r="CA11245" s="305"/>
      <c r="CE11245" s="110"/>
    </row>
    <row r="11246" spans="9:83" s="108" customFormat="1" x14ac:dyDescent="0.25">
      <c r="I11246" s="111"/>
      <c r="J11246" s="111"/>
      <c r="K11246" s="111"/>
      <c r="L11246" s="111"/>
      <c r="M11246" s="111"/>
      <c r="N11246" s="111"/>
      <c r="O11246" s="112"/>
      <c r="AF11246" s="109"/>
      <c r="AG11246" s="109"/>
      <c r="AH11246" s="109"/>
      <c r="AN11246" s="109"/>
      <c r="AO11246" s="109"/>
      <c r="AP11246" s="109"/>
      <c r="BF11246" s="305"/>
      <c r="BG11246" s="305"/>
      <c r="BJ11246" s="344"/>
      <c r="BK11246" s="344"/>
      <c r="BS11246" s="305"/>
      <c r="BT11246" s="305"/>
      <c r="BU11246" s="305"/>
      <c r="BV11246" s="305"/>
      <c r="BW11246" s="305"/>
      <c r="BX11246" s="305"/>
      <c r="BY11246" s="305"/>
      <c r="BZ11246" s="305"/>
      <c r="CA11246" s="305"/>
      <c r="CE11246" s="110"/>
    </row>
    <row r="11247" spans="9:83" s="108" customFormat="1" x14ac:dyDescent="0.25">
      <c r="I11247" s="111"/>
      <c r="J11247" s="111"/>
      <c r="K11247" s="111"/>
      <c r="L11247" s="111"/>
      <c r="M11247" s="111"/>
      <c r="N11247" s="111"/>
      <c r="O11247" s="112"/>
      <c r="AF11247" s="109"/>
      <c r="AG11247" s="109"/>
      <c r="AH11247" s="109"/>
      <c r="AN11247" s="109"/>
      <c r="AO11247" s="109"/>
      <c r="AP11247" s="109"/>
      <c r="BF11247" s="305"/>
      <c r="BG11247" s="305"/>
      <c r="BJ11247" s="344"/>
      <c r="BK11247" s="344"/>
      <c r="BS11247" s="305"/>
      <c r="BT11247" s="305"/>
      <c r="BU11247" s="305"/>
      <c r="BV11247" s="305"/>
      <c r="BW11247" s="305"/>
      <c r="BX11247" s="305"/>
      <c r="BY11247" s="305"/>
      <c r="BZ11247" s="305"/>
      <c r="CA11247" s="305"/>
      <c r="CE11247" s="110"/>
    </row>
    <row r="11248" spans="9:83" s="108" customFormat="1" x14ac:dyDescent="0.25">
      <c r="I11248" s="111"/>
      <c r="J11248" s="111"/>
      <c r="K11248" s="111"/>
      <c r="L11248" s="111"/>
      <c r="M11248" s="111"/>
      <c r="N11248" s="111"/>
      <c r="O11248" s="112"/>
      <c r="AF11248" s="109"/>
      <c r="AG11248" s="109"/>
      <c r="AH11248" s="109"/>
      <c r="AN11248" s="109"/>
      <c r="AO11248" s="109"/>
      <c r="AP11248" s="109"/>
      <c r="BF11248" s="305"/>
      <c r="BG11248" s="305"/>
      <c r="BJ11248" s="344"/>
      <c r="BK11248" s="344"/>
      <c r="BS11248" s="305"/>
      <c r="BT11248" s="305"/>
      <c r="BU11248" s="305"/>
      <c r="BV11248" s="305"/>
      <c r="BW11248" s="305"/>
      <c r="BX11248" s="305"/>
      <c r="BY11248" s="305"/>
      <c r="BZ11248" s="305"/>
      <c r="CA11248" s="305"/>
      <c r="CE11248" s="110"/>
    </row>
    <row r="11249" spans="9:83" s="108" customFormat="1" x14ac:dyDescent="0.25">
      <c r="I11249" s="111"/>
      <c r="J11249" s="111"/>
      <c r="K11249" s="111"/>
      <c r="L11249" s="111"/>
      <c r="M11249" s="111"/>
      <c r="N11249" s="111"/>
      <c r="O11249" s="112"/>
      <c r="AF11249" s="109"/>
      <c r="AG11249" s="109"/>
      <c r="AH11249" s="109"/>
      <c r="AN11249" s="109"/>
      <c r="AO11249" s="109"/>
      <c r="AP11249" s="109"/>
      <c r="BF11249" s="305"/>
      <c r="BG11249" s="305"/>
      <c r="BJ11249" s="344"/>
      <c r="BK11249" s="344"/>
      <c r="BS11249" s="305"/>
      <c r="BT11249" s="305"/>
      <c r="BU11249" s="305"/>
      <c r="BV11249" s="305"/>
      <c r="BW11249" s="305"/>
      <c r="BX11249" s="305"/>
      <c r="BY11249" s="305"/>
      <c r="BZ11249" s="305"/>
      <c r="CA11249" s="305"/>
      <c r="CE11249" s="110"/>
    </row>
    <row r="11250" spans="9:83" s="108" customFormat="1" x14ac:dyDescent="0.25">
      <c r="I11250" s="111"/>
      <c r="J11250" s="111"/>
      <c r="K11250" s="111"/>
      <c r="L11250" s="111"/>
      <c r="M11250" s="111"/>
      <c r="N11250" s="111"/>
      <c r="O11250" s="112"/>
      <c r="AF11250" s="109"/>
      <c r="AG11250" s="109"/>
      <c r="AH11250" s="109"/>
      <c r="AN11250" s="109"/>
      <c r="AO11250" s="109"/>
      <c r="AP11250" s="109"/>
      <c r="BF11250" s="305"/>
      <c r="BG11250" s="305"/>
      <c r="BJ11250" s="344"/>
      <c r="BK11250" s="344"/>
      <c r="BS11250" s="305"/>
      <c r="BT11250" s="305"/>
      <c r="BU11250" s="305"/>
      <c r="BV11250" s="305"/>
      <c r="BW11250" s="305"/>
      <c r="BX11250" s="305"/>
      <c r="BY11250" s="305"/>
      <c r="BZ11250" s="305"/>
      <c r="CA11250" s="305"/>
      <c r="CE11250" s="110"/>
    </row>
    <row r="11251" spans="9:83" s="108" customFormat="1" x14ac:dyDescent="0.25">
      <c r="I11251" s="111"/>
      <c r="J11251" s="111"/>
      <c r="K11251" s="111"/>
      <c r="L11251" s="111"/>
      <c r="M11251" s="111"/>
      <c r="N11251" s="111"/>
      <c r="O11251" s="112"/>
      <c r="AF11251" s="109"/>
      <c r="AG11251" s="109"/>
      <c r="AH11251" s="109"/>
      <c r="AN11251" s="109"/>
      <c r="AO11251" s="109"/>
      <c r="AP11251" s="109"/>
      <c r="BF11251" s="305"/>
      <c r="BG11251" s="305"/>
      <c r="BJ11251" s="344"/>
      <c r="BK11251" s="344"/>
      <c r="BS11251" s="305"/>
      <c r="BT11251" s="305"/>
      <c r="BU11251" s="305"/>
      <c r="BV11251" s="305"/>
      <c r="BW11251" s="305"/>
      <c r="BX11251" s="305"/>
      <c r="BY11251" s="305"/>
      <c r="BZ11251" s="305"/>
      <c r="CA11251" s="305"/>
      <c r="CE11251" s="110"/>
    </row>
    <row r="11252" spans="9:83" s="108" customFormat="1" x14ac:dyDescent="0.25">
      <c r="I11252" s="111"/>
      <c r="J11252" s="111"/>
      <c r="K11252" s="111"/>
      <c r="L11252" s="111"/>
      <c r="M11252" s="111"/>
      <c r="N11252" s="111"/>
      <c r="O11252" s="112"/>
      <c r="AF11252" s="109"/>
      <c r="AG11252" s="109"/>
      <c r="AH11252" s="109"/>
      <c r="AN11252" s="109"/>
      <c r="AO11252" s="109"/>
      <c r="AP11252" s="109"/>
      <c r="BF11252" s="305"/>
      <c r="BG11252" s="305"/>
      <c r="BJ11252" s="344"/>
      <c r="BK11252" s="344"/>
      <c r="BS11252" s="305"/>
      <c r="BT11252" s="305"/>
      <c r="BU11252" s="305"/>
      <c r="BV11252" s="305"/>
      <c r="BW11252" s="305"/>
      <c r="BX11252" s="305"/>
      <c r="BY11252" s="305"/>
      <c r="BZ11252" s="305"/>
      <c r="CA11252" s="305"/>
      <c r="CE11252" s="110"/>
    </row>
    <row r="11253" spans="9:83" s="108" customFormat="1" x14ac:dyDescent="0.25">
      <c r="I11253" s="111"/>
      <c r="J11253" s="111"/>
      <c r="K11253" s="111"/>
      <c r="L11253" s="111"/>
      <c r="M11253" s="111"/>
      <c r="N11253" s="111"/>
      <c r="O11253" s="112"/>
      <c r="AF11253" s="109"/>
      <c r="AG11253" s="109"/>
      <c r="AH11253" s="109"/>
      <c r="AN11253" s="109"/>
      <c r="AO11253" s="109"/>
      <c r="AP11253" s="109"/>
      <c r="BF11253" s="305"/>
      <c r="BG11253" s="305"/>
      <c r="BJ11253" s="344"/>
      <c r="BK11253" s="344"/>
      <c r="BS11253" s="305"/>
      <c r="BT11253" s="305"/>
      <c r="BU11253" s="305"/>
      <c r="BV11253" s="305"/>
      <c r="BW11253" s="305"/>
      <c r="BX11253" s="305"/>
      <c r="BY11253" s="305"/>
      <c r="BZ11253" s="305"/>
      <c r="CA11253" s="305"/>
      <c r="CE11253" s="110"/>
    </row>
    <row r="11254" spans="9:83" s="108" customFormat="1" x14ac:dyDescent="0.25">
      <c r="I11254" s="111"/>
      <c r="J11254" s="111"/>
      <c r="K11254" s="111"/>
      <c r="L11254" s="111"/>
      <c r="M11254" s="111"/>
      <c r="N11254" s="111"/>
      <c r="O11254" s="112"/>
      <c r="AF11254" s="109"/>
      <c r="AG11254" s="109"/>
      <c r="AH11254" s="109"/>
      <c r="AN11254" s="109"/>
      <c r="AO11254" s="109"/>
      <c r="AP11254" s="109"/>
      <c r="BF11254" s="305"/>
      <c r="BG11254" s="305"/>
      <c r="BJ11254" s="344"/>
      <c r="BK11254" s="344"/>
      <c r="BS11254" s="305"/>
      <c r="BT11254" s="305"/>
      <c r="BU11254" s="305"/>
      <c r="BV11254" s="305"/>
      <c r="BW11254" s="305"/>
      <c r="BX11254" s="305"/>
      <c r="BY11254" s="305"/>
      <c r="BZ11254" s="305"/>
      <c r="CA11254" s="305"/>
      <c r="CE11254" s="110"/>
    </row>
    <row r="11255" spans="9:83" s="108" customFormat="1" x14ac:dyDescent="0.25">
      <c r="I11255" s="111"/>
      <c r="J11255" s="111"/>
      <c r="K11255" s="111"/>
      <c r="L11255" s="111"/>
      <c r="M11255" s="111"/>
      <c r="N11255" s="111"/>
      <c r="O11255" s="112"/>
      <c r="AF11255" s="109"/>
      <c r="AG11255" s="109"/>
      <c r="AH11255" s="109"/>
      <c r="AN11255" s="109"/>
      <c r="AO11255" s="109"/>
      <c r="AP11255" s="109"/>
      <c r="BF11255" s="305"/>
      <c r="BG11255" s="305"/>
      <c r="BJ11255" s="344"/>
      <c r="BK11255" s="344"/>
      <c r="BS11255" s="305"/>
      <c r="BT11255" s="305"/>
      <c r="BU11255" s="305"/>
      <c r="BV11255" s="305"/>
      <c r="BW11255" s="305"/>
      <c r="BX11255" s="305"/>
      <c r="BY11255" s="305"/>
      <c r="BZ11255" s="305"/>
      <c r="CA11255" s="305"/>
      <c r="CE11255" s="110"/>
    </row>
    <row r="11256" spans="9:83" s="108" customFormat="1" x14ac:dyDescent="0.25">
      <c r="I11256" s="111"/>
      <c r="J11256" s="111"/>
      <c r="K11256" s="111"/>
      <c r="L11256" s="111"/>
      <c r="M11256" s="111"/>
      <c r="N11256" s="111"/>
      <c r="O11256" s="112"/>
      <c r="AF11256" s="109"/>
      <c r="AG11256" s="109"/>
      <c r="AH11256" s="109"/>
      <c r="AN11256" s="109"/>
      <c r="AO11256" s="109"/>
      <c r="AP11256" s="109"/>
      <c r="BF11256" s="305"/>
      <c r="BG11256" s="305"/>
      <c r="BJ11256" s="344"/>
      <c r="BK11256" s="344"/>
      <c r="BS11256" s="305"/>
      <c r="BT11256" s="305"/>
      <c r="BU11256" s="305"/>
      <c r="BV11256" s="305"/>
      <c r="BW11256" s="305"/>
      <c r="BX11256" s="305"/>
      <c r="BY11256" s="305"/>
      <c r="BZ11256" s="305"/>
      <c r="CA11256" s="305"/>
      <c r="CE11256" s="110"/>
    </row>
    <row r="11257" spans="9:83" s="108" customFormat="1" x14ac:dyDescent="0.25">
      <c r="I11257" s="111"/>
      <c r="J11257" s="111"/>
      <c r="K11257" s="111"/>
      <c r="L11257" s="111"/>
      <c r="M11257" s="111"/>
      <c r="N11257" s="111"/>
      <c r="O11257" s="112"/>
      <c r="AF11257" s="109"/>
      <c r="AG11257" s="109"/>
      <c r="AH11257" s="109"/>
      <c r="AN11257" s="109"/>
      <c r="AO11257" s="109"/>
      <c r="AP11257" s="109"/>
      <c r="BF11257" s="305"/>
      <c r="BG11257" s="305"/>
      <c r="BJ11257" s="344"/>
      <c r="BK11257" s="344"/>
      <c r="BS11257" s="305"/>
      <c r="BT11257" s="305"/>
      <c r="BU11257" s="305"/>
      <c r="BV11257" s="305"/>
      <c r="BW11257" s="305"/>
      <c r="BX11257" s="305"/>
      <c r="BY11257" s="305"/>
      <c r="BZ11257" s="305"/>
      <c r="CA11257" s="305"/>
      <c r="CE11257" s="110"/>
    </row>
    <row r="11258" spans="9:83" s="108" customFormat="1" x14ac:dyDescent="0.25">
      <c r="I11258" s="111"/>
      <c r="J11258" s="111"/>
      <c r="K11258" s="111"/>
      <c r="L11258" s="111"/>
      <c r="M11258" s="111"/>
      <c r="N11258" s="111"/>
      <c r="O11258" s="112"/>
      <c r="AF11258" s="109"/>
      <c r="AG11258" s="109"/>
      <c r="AH11258" s="109"/>
      <c r="AN11258" s="109"/>
      <c r="AO11258" s="109"/>
      <c r="AP11258" s="109"/>
      <c r="BF11258" s="305"/>
      <c r="BG11258" s="305"/>
      <c r="BJ11258" s="344"/>
      <c r="BK11258" s="344"/>
      <c r="BS11258" s="305"/>
      <c r="BT11258" s="305"/>
      <c r="BU11258" s="305"/>
      <c r="BV11258" s="305"/>
      <c r="BW11258" s="305"/>
      <c r="BX11258" s="305"/>
      <c r="BY11258" s="305"/>
      <c r="BZ11258" s="305"/>
      <c r="CA11258" s="305"/>
      <c r="CE11258" s="110"/>
    </row>
    <row r="11259" spans="9:83" s="108" customFormat="1" x14ac:dyDescent="0.25">
      <c r="I11259" s="111"/>
      <c r="J11259" s="111"/>
      <c r="K11259" s="111"/>
      <c r="L11259" s="111"/>
      <c r="M11259" s="111"/>
      <c r="N11259" s="111"/>
      <c r="O11259" s="112"/>
      <c r="AF11259" s="109"/>
      <c r="AG11259" s="109"/>
      <c r="AH11259" s="109"/>
      <c r="AN11259" s="109"/>
      <c r="AO11259" s="109"/>
      <c r="AP11259" s="109"/>
      <c r="BF11259" s="305"/>
      <c r="BG11259" s="305"/>
      <c r="BJ11259" s="344"/>
      <c r="BK11259" s="344"/>
      <c r="BS11259" s="305"/>
      <c r="BT11259" s="305"/>
      <c r="BU11259" s="305"/>
      <c r="BV11259" s="305"/>
      <c r="BW11259" s="305"/>
      <c r="BX11259" s="305"/>
      <c r="BY11259" s="305"/>
      <c r="BZ11259" s="305"/>
      <c r="CA11259" s="305"/>
      <c r="CE11259" s="110"/>
    </row>
    <row r="11260" spans="9:83" s="108" customFormat="1" x14ac:dyDescent="0.25">
      <c r="I11260" s="111"/>
      <c r="J11260" s="111"/>
      <c r="K11260" s="111"/>
      <c r="L11260" s="111"/>
      <c r="M11260" s="111"/>
      <c r="N11260" s="111"/>
      <c r="O11260" s="112"/>
      <c r="AF11260" s="109"/>
      <c r="AG11260" s="109"/>
      <c r="AH11260" s="109"/>
      <c r="AN11260" s="109"/>
      <c r="AO11260" s="109"/>
      <c r="AP11260" s="109"/>
      <c r="BF11260" s="305"/>
      <c r="BG11260" s="305"/>
      <c r="BJ11260" s="344"/>
      <c r="BK11260" s="344"/>
      <c r="BS11260" s="305"/>
      <c r="BT11260" s="305"/>
      <c r="BU11260" s="305"/>
      <c r="BV11260" s="305"/>
      <c r="BW11260" s="305"/>
      <c r="BX11260" s="305"/>
      <c r="BY11260" s="305"/>
      <c r="BZ11260" s="305"/>
      <c r="CA11260" s="305"/>
      <c r="CE11260" s="110"/>
    </row>
    <row r="11261" spans="9:83" s="108" customFormat="1" x14ac:dyDescent="0.25">
      <c r="I11261" s="111"/>
      <c r="J11261" s="111"/>
      <c r="K11261" s="111"/>
      <c r="L11261" s="111"/>
      <c r="M11261" s="111"/>
      <c r="N11261" s="111"/>
      <c r="O11261" s="112"/>
      <c r="AF11261" s="109"/>
      <c r="AG11261" s="109"/>
      <c r="AH11261" s="109"/>
      <c r="AN11261" s="109"/>
      <c r="AO11261" s="109"/>
      <c r="AP11261" s="109"/>
      <c r="BF11261" s="305"/>
      <c r="BG11261" s="305"/>
      <c r="BJ11261" s="344"/>
      <c r="BK11261" s="344"/>
      <c r="BS11261" s="305"/>
      <c r="BT11261" s="305"/>
      <c r="BU11261" s="305"/>
      <c r="BV11261" s="305"/>
      <c r="BW11261" s="305"/>
      <c r="BX11261" s="305"/>
      <c r="BY11261" s="305"/>
      <c r="BZ11261" s="305"/>
      <c r="CA11261" s="305"/>
      <c r="CE11261" s="110"/>
    </row>
    <row r="11262" spans="9:83" s="108" customFormat="1" x14ac:dyDescent="0.25">
      <c r="I11262" s="111"/>
      <c r="J11262" s="111"/>
      <c r="K11262" s="111"/>
      <c r="L11262" s="111"/>
      <c r="M11262" s="111"/>
      <c r="N11262" s="111"/>
      <c r="O11262" s="112"/>
      <c r="AF11262" s="109"/>
      <c r="AG11262" s="109"/>
      <c r="AH11262" s="109"/>
      <c r="AN11262" s="109"/>
      <c r="AO11262" s="109"/>
      <c r="AP11262" s="109"/>
      <c r="BF11262" s="305"/>
      <c r="BG11262" s="305"/>
      <c r="BJ11262" s="344"/>
      <c r="BK11262" s="344"/>
      <c r="BS11262" s="305"/>
      <c r="BT11262" s="305"/>
      <c r="BU11262" s="305"/>
      <c r="BV11262" s="305"/>
      <c r="BW11262" s="305"/>
      <c r="BX11262" s="305"/>
      <c r="BY11262" s="305"/>
      <c r="BZ11262" s="305"/>
      <c r="CA11262" s="305"/>
      <c r="CE11262" s="110"/>
    </row>
    <row r="11263" spans="9:83" s="108" customFormat="1" x14ac:dyDescent="0.25">
      <c r="I11263" s="111"/>
      <c r="J11263" s="111"/>
      <c r="K11263" s="111"/>
      <c r="L11263" s="111"/>
      <c r="M11263" s="111"/>
      <c r="N11263" s="111"/>
      <c r="O11263" s="112"/>
      <c r="AF11263" s="109"/>
      <c r="AG11263" s="109"/>
      <c r="AH11263" s="109"/>
      <c r="AN11263" s="109"/>
      <c r="AO11263" s="109"/>
      <c r="AP11263" s="109"/>
      <c r="BF11263" s="305"/>
      <c r="BG11263" s="305"/>
      <c r="BJ11263" s="344"/>
      <c r="BK11263" s="344"/>
      <c r="BS11263" s="305"/>
      <c r="BT11263" s="305"/>
      <c r="BU11263" s="305"/>
      <c r="BV11263" s="305"/>
      <c r="BW11263" s="305"/>
      <c r="BX11263" s="305"/>
      <c r="BY11263" s="305"/>
      <c r="BZ11263" s="305"/>
      <c r="CA11263" s="305"/>
      <c r="CE11263" s="110"/>
    </row>
    <row r="11264" spans="9:83" s="108" customFormat="1" x14ac:dyDescent="0.25">
      <c r="I11264" s="111"/>
      <c r="J11264" s="111"/>
      <c r="K11264" s="111"/>
      <c r="L11264" s="111"/>
      <c r="M11264" s="111"/>
      <c r="N11264" s="111"/>
      <c r="O11264" s="112"/>
      <c r="AF11264" s="109"/>
      <c r="AG11264" s="109"/>
      <c r="AH11264" s="109"/>
      <c r="AN11264" s="109"/>
      <c r="AO11264" s="109"/>
      <c r="AP11264" s="109"/>
      <c r="BF11264" s="305"/>
      <c r="BG11264" s="305"/>
      <c r="BJ11264" s="344"/>
      <c r="BK11264" s="344"/>
      <c r="BS11264" s="305"/>
      <c r="BT11264" s="305"/>
      <c r="BU11264" s="305"/>
      <c r="BV11264" s="305"/>
      <c r="BW11264" s="305"/>
      <c r="BX11264" s="305"/>
      <c r="BY11264" s="305"/>
      <c r="BZ11264" s="305"/>
      <c r="CA11264" s="305"/>
      <c r="CE11264" s="110"/>
    </row>
    <row r="11265" spans="9:83" s="108" customFormat="1" x14ac:dyDescent="0.25">
      <c r="I11265" s="111"/>
      <c r="J11265" s="111"/>
      <c r="K11265" s="111"/>
      <c r="L11265" s="111"/>
      <c r="M11265" s="111"/>
      <c r="N11265" s="111"/>
      <c r="O11265" s="112"/>
      <c r="AF11265" s="109"/>
      <c r="AG11265" s="109"/>
      <c r="AH11265" s="109"/>
      <c r="AN11265" s="109"/>
      <c r="AO11265" s="109"/>
      <c r="AP11265" s="109"/>
      <c r="BF11265" s="305"/>
      <c r="BG11265" s="305"/>
      <c r="BJ11265" s="344"/>
      <c r="BK11265" s="344"/>
      <c r="BS11265" s="305"/>
      <c r="BT11265" s="305"/>
      <c r="BU11265" s="305"/>
      <c r="BV11265" s="305"/>
      <c r="BW11265" s="305"/>
      <c r="BX11265" s="305"/>
      <c r="BY11265" s="305"/>
      <c r="BZ11265" s="305"/>
      <c r="CA11265" s="305"/>
      <c r="CE11265" s="110"/>
    </row>
    <row r="11266" spans="9:83" s="108" customFormat="1" x14ac:dyDescent="0.25">
      <c r="I11266" s="111"/>
      <c r="J11266" s="111"/>
      <c r="K11266" s="111"/>
      <c r="L11266" s="111"/>
      <c r="M11266" s="111"/>
      <c r="N11266" s="111"/>
      <c r="O11266" s="112"/>
      <c r="AF11266" s="109"/>
      <c r="AG11266" s="109"/>
      <c r="AH11266" s="109"/>
      <c r="AN11266" s="109"/>
      <c r="AO11266" s="109"/>
      <c r="AP11266" s="109"/>
      <c r="BF11266" s="305"/>
      <c r="BG11266" s="305"/>
      <c r="BJ11266" s="344"/>
      <c r="BK11266" s="344"/>
      <c r="BS11266" s="305"/>
      <c r="BT11266" s="305"/>
      <c r="BU11266" s="305"/>
      <c r="BV11266" s="305"/>
      <c r="BW11266" s="305"/>
      <c r="BX11266" s="305"/>
      <c r="BY11266" s="305"/>
      <c r="BZ11266" s="305"/>
      <c r="CA11266" s="305"/>
      <c r="CE11266" s="110"/>
    </row>
    <row r="11267" spans="9:83" s="108" customFormat="1" x14ac:dyDescent="0.25">
      <c r="I11267" s="111"/>
      <c r="J11267" s="111"/>
      <c r="K11267" s="111"/>
      <c r="L11267" s="111"/>
      <c r="M11267" s="111"/>
      <c r="N11267" s="111"/>
      <c r="O11267" s="112"/>
      <c r="AF11267" s="109"/>
      <c r="AG11267" s="109"/>
      <c r="AH11267" s="109"/>
      <c r="AN11267" s="109"/>
      <c r="AO11267" s="109"/>
      <c r="AP11267" s="109"/>
      <c r="BF11267" s="305"/>
      <c r="BG11267" s="305"/>
      <c r="BJ11267" s="344"/>
      <c r="BK11267" s="344"/>
      <c r="BS11267" s="305"/>
      <c r="BT11267" s="305"/>
      <c r="BU11267" s="305"/>
      <c r="BV11267" s="305"/>
      <c r="BW11267" s="305"/>
      <c r="BX11267" s="305"/>
      <c r="BY11267" s="305"/>
      <c r="BZ11267" s="305"/>
      <c r="CA11267" s="305"/>
      <c r="CE11267" s="110"/>
    </row>
    <row r="11268" spans="9:83" s="108" customFormat="1" x14ac:dyDescent="0.25">
      <c r="I11268" s="111"/>
      <c r="J11268" s="111"/>
      <c r="K11268" s="111"/>
      <c r="L11268" s="111"/>
      <c r="M11268" s="111"/>
      <c r="N11268" s="111"/>
      <c r="O11268" s="112"/>
      <c r="AF11268" s="109"/>
      <c r="AG11268" s="109"/>
      <c r="AH11268" s="109"/>
      <c r="AN11268" s="109"/>
      <c r="AO11268" s="109"/>
      <c r="AP11268" s="109"/>
      <c r="BF11268" s="305"/>
      <c r="BG11268" s="305"/>
      <c r="BJ11268" s="344"/>
      <c r="BK11268" s="344"/>
      <c r="BS11268" s="305"/>
      <c r="BT11268" s="305"/>
      <c r="BU11268" s="305"/>
      <c r="BV11268" s="305"/>
      <c r="BW11268" s="305"/>
      <c r="BX11268" s="305"/>
      <c r="BY11268" s="305"/>
      <c r="BZ11268" s="305"/>
      <c r="CA11268" s="305"/>
      <c r="CE11268" s="110"/>
    </row>
    <row r="11269" spans="9:83" s="108" customFormat="1" x14ac:dyDescent="0.25">
      <c r="I11269" s="111"/>
      <c r="J11269" s="111"/>
      <c r="K11269" s="111"/>
      <c r="L11269" s="111"/>
      <c r="M11269" s="111"/>
      <c r="N11269" s="111"/>
      <c r="O11269" s="112"/>
      <c r="AF11269" s="109"/>
      <c r="AG11269" s="109"/>
      <c r="AH11269" s="109"/>
      <c r="AN11269" s="109"/>
      <c r="AO11269" s="109"/>
      <c r="AP11269" s="109"/>
      <c r="BF11269" s="305"/>
      <c r="BG11269" s="305"/>
      <c r="BJ11269" s="344"/>
      <c r="BK11269" s="344"/>
      <c r="BS11269" s="305"/>
      <c r="BT11269" s="305"/>
      <c r="BU11269" s="305"/>
      <c r="BV11269" s="305"/>
      <c r="BW11269" s="305"/>
      <c r="BX11269" s="305"/>
      <c r="BY11269" s="305"/>
      <c r="BZ11269" s="305"/>
      <c r="CA11269" s="305"/>
      <c r="CE11269" s="110"/>
    </row>
    <row r="11270" spans="9:83" s="108" customFormat="1" x14ac:dyDescent="0.25">
      <c r="I11270" s="111"/>
      <c r="J11270" s="111"/>
      <c r="K11270" s="111"/>
      <c r="L11270" s="111"/>
      <c r="M11270" s="111"/>
      <c r="N11270" s="111"/>
      <c r="O11270" s="112"/>
      <c r="AF11270" s="109"/>
      <c r="AG11270" s="109"/>
      <c r="AH11270" s="109"/>
      <c r="AN11270" s="109"/>
      <c r="AO11270" s="109"/>
      <c r="AP11270" s="109"/>
      <c r="BF11270" s="305"/>
      <c r="BG11270" s="305"/>
      <c r="BJ11270" s="344"/>
      <c r="BK11270" s="344"/>
      <c r="BS11270" s="305"/>
      <c r="BT11270" s="305"/>
      <c r="BU11270" s="305"/>
      <c r="BV11270" s="305"/>
      <c r="BW11270" s="305"/>
      <c r="BX11270" s="305"/>
      <c r="BY11270" s="305"/>
      <c r="BZ11270" s="305"/>
      <c r="CA11270" s="305"/>
      <c r="CE11270" s="110"/>
    </row>
    <row r="11271" spans="9:83" s="108" customFormat="1" x14ac:dyDescent="0.25">
      <c r="I11271" s="111"/>
      <c r="J11271" s="111"/>
      <c r="K11271" s="111"/>
      <c r="L11271" s="111"/>
      <c r="M11271" s="111"/>
      <c r="N11271" s="111"/>
      <c r="O11271" s="112"/>
      <c r="AF11271" s="109"/>
      <c r="AG11271" s="109"/>
      <c r="AH11271" s="109"/>
      <c r="AN11271" s="109"/>
      <c r="AO11271" s="109"/>
      <c r="AP11271" s="109"/>
      <c r="BF11271" s="305"/>
      <c r="BG11271" s="305"/>
      <c r="BJ11271" s="344"/>
      <c r="BK11271" s="344"/>
      <c r="BS11271" s="305"/>
      <c r="BT11271" s="305"/>
      <c r="BU11271" s="305"/>
      <c r="BV11271" s="305"/>
      <c r="BW11271" s="305"/>
      <c r="BX11271" s="305"/>
      <c r="BY11271" s="305"/>
      <c r="BZ11271" s="305"/>
      <c r="CA11271" s="305"/>
      <c r="CE11271" s="110"/>
    </row>
    <row r="11272" spans="9:83" s="108" customFormat="1" x14ac:dyDescent="0.25">
      <c r="I11272" s="111"/>
      <c r="J11272" s="111"/>
      <c r="K11272" s="111"/>
      <c r="L11272" s="111"/>
      <c r="M11272" s="111"/>
      <c r="N11272" s="111"/>
      <c r="O11272" s="112"/>
      <c r="AF11272" s="109"/>
      <c r="AG11272" s="109"/>
      <c r="AH11272" s="109"/>
      <c r="AN11272" s="109"/>
      <c r="AO11272" s="109"/>
      <c r="AP11272" s="109"/>
      <c r="BF11272" s="305"/>
      <c r="BG11272" s="305"/>
      <c r="BJ11272" s="344"/>
      <c r="BK11272" s="344"/>
      <c r="BS11272" s="305"/>
      <c r="BT11272" s="305"/>
      <c r="BU11272" s="305"/>
      <c r="BV11272" s="305"/>
      <c r="BW11272" s="305"/>
      <c r="BX11272" s="305"/>
      <c r="BY11272" s="305"/>
      <c r="BZ11272" s="305"/>
      <c r="CA11272" s="305"/>
      <c r="CE11272" s="110"/>
    </row>
    <row r="11273" spans="9:83" s="108" customFormat="1" x14ac:dyDescent="0.25">
      <c r="I11273" s="111"/>
      <c r="J11273" s="111"/>
      <c r="K11273" s="111"/>
      <c r="L11273" s="111"/>
      <c r="M11273" s="111"/>
      <c r="N11273" s="111"/>
      <c r="O11273" s="112"/>
      <c r="AF11273" s="109"/>
      <c r="AG11273" s="109"/>
      <c r="AH11273" s="109"/>
      <c r="AN11273" s="109"/>
      <c r="AO11273" s="109"/>
      <c r="AP11273" s="109"/>
      <c r="BF11273" s="305"/>
      <c r="BG11273" s="305"/>
      <c r="BJ11273" s="344"/>
      <c r="BK11273" s="344"/>
      <c r="BS11273" s="305"/>
      <c r="BT11273" s="305"/>
      <c r="BU11273" s="305"/>
      <c r="BV11273" s="305"/>
      <c r="BW11273" s="305"/>
      <c r="BX11273" s="305"/>
      <c r="BY11273" s="305"/>
      <c r="BZ11273" s="305"/>
      <c r="CA11273" s="305"/>
      <c r="CE11273" s="110"/>
    </row>
    <row r="11274" spans="9:83" s="108" customFormat="1" x14ac:dyDescent="0.25">
      <c r="I11274" s="111"/>
      <c r="J11274" s="111"/>
      <c r="K11274" s="111"/>
      <c r="L11274" s="111"/>
      <c r="M11274" s="111"/>
      <c r="N11274" s="111"/>
      <c r="O11274" s="112"/>
      <c r="AF11274" s="109"/>
      <c r="AG11274" s="109"/>
      <c r="AH11274" s="109"/>
      <c r="AN11274" s="109"/>
      <c r="AO11274" s="109"/>
      <c r="AP11274" s="109"/>
      <c r="BF11274" s="305"/>
      <c r="BG11274" s="305"/>
      <c r="BJ11274" s="344"/>
      <c r="BK11274" s="344"/>
      <c r="BS11274" s="305"/>
      <c r="BT11274" s="305"/>
      <c r="BU11274" s="305"/>
      <c r="BV11274" s="305"/>
      <c r="BW11274" s="305"/>
      <c r="BX11274" s="305"/>
      <c r="BY11274" s="305"/>
      <c r="BZ11274" s="305"/>
      <c r="CA11274" s="305"/>
      <c r="CE11274" s="110"/>
    </row>
    <row r="11275" spans="9:83" s="108" customFormat="1" x14ac:dyDescent="0.25">
      <c r="I11275" s="111"/>
      <c r="J11275" s="111"/>
      <c r="K11275" s="111"/>
      <c r="L11275" s="111"/>
      <c r="M11275" s="111"/>
      <c r="N11275" s="111"/>
      <c r="O11275" s="112"/>
      <c r="AF11275" s="109"/>
      <c r="AG11275" s="109"/>
      <c r="AH11275" s="109"/>
      <c r="AN11275" s="109"/>
      <c r="AO11275" s="109"/>
      <c r="AP11275" s="109"/>
      <c r="BF11275" s="305"/>
      <c r="BG11275" s="305"/>
      <c r="BJ11275" s="344"/>
      <c r="BK11275" s="344"/>
      <c r="BS11275" s="305"/>
      <c r="BT11275" s="305"/>
      <c r="BU11275" s="305"/>
      <c r="BV11275" s="305"/>
      <c r="BW11275" s="305"/>
      <c r="BX11275" s="305"/>
      <c r="BY11275" s="305"/>
      <c r="BZ11275" s="305"/>
      <c r="CA11275" s="305"/>
      <c r="CE11275" s="110"/>
    </row>
    <row r="11276" spans="9:83" s="108" customFormat="1" x14ac:dyDescent="0.25">
      <c r="I11276" s="111"/>
      <c r="J11276" s="111"/>
      <c r="K11276" s="111"/>
      <c r="L11276" s="111"/>
      <c r="M11276" s="111"/>
      <c r="N11276" s="111"/>
      <c r="O11276" s="112"/>
      <c r="AF11276" s="109"/>
      <c r="AG11276" s="109"/>
      <c r="AH11276" s="109"/>
      <c r="AN11276" s="109"/>
      <c r="AO11276" s="109"/>
      <c r="AP11276" s="109"/>
      <c r="BF11276" s="305"/>
      <c r="BG11276" s="305"/>
      <c r="BJ11276" s="344"/>
      <c r="BK11276" s="344"/>
      <c r="BS11276" s="305"/>
      <c r="BT11276" s="305"/>
      <c r="BU11276" s="305"/>
      <c r="BV11276" s="305"/>
      <c r="BW11276" s="305"/>
      <c r="BX11276" s="305"/>
      <c r="BY11276" s="305"/>
      <c r="BZ11276" s="305"/>
      <c r="CA11276" s="305"/>
      <c r="CE11276" s="110"/>
    </row>
    <row r="11277" spans="9:83" s="108" customFormat="1" x14ac:dyDescent="0.25">
      <c r="I11277" s="111"/>
      <c r="J11277" s="111"/>
      <c r="K11277" s="111"/>
      <c r="L11277" s="111"/>
      <c r="M11277" s="111"/>
      <c r="N11277" s="111"/>
      <c r="O11277" s="112"/>
      <c r="AF11277" s="109"/>
      <c r="AG11277" s="109"/>
      <c r="AH11277" s="109"/>
      <c r="AN11277" s="109"/>
      <c r="AO11277" s="109"/>
      <c r="AP11277" s="109"/>
      <c r="BF11277" s="305"/>
      <c r="BG11277" s="305"/>
      <c r="BJ11277" s="344"/>
      <c r="BK11277" s="344"/>
      <c r="BS11277" s="305"/>
      <c r="BT11277" s="305"/>
      <c r="BU11277" s="305"/>
      <c r="BV11277" s="305"/>
      <c r="BW11277" s="305"/>
      <c r="BX11277" s="305"/>
      <c r="BY11277" s="305"/>
      <c r="BZ11277" s="305"/>
      <c r="CA11277" s="305"/>
      <c r="CE11277" s="110"/>
    </row>
    <row r="11278" spans="9:83" s="108" customFormat="1" x14ac:dyDescent="0.25">
      <c r="I11278" s="111"/>
      <c r="J11278" s="111"/>
      <c r="K11278" s="111"/>
      <c r="L11278" s="111"/>
      <c r="M11278" s="111"/>
      <c r="N11278" s="111"/>
      <c r="O11278" s="112"/>
      <c r="AF11278" s="109"/>
      <c r="AG11278" s="109"/>
      <c r="AH11278" s="109"/>
      <c r="AN11278" s="109"/>
      <c r="AO11278" s="109"/>
      <c r="AP11278" s="109"/>
      <c r="BF11278" s="305"/>
      <c r="BG11278" s="305"/>
      <c r="BJ11278" s="344"/>
      <c r="BK11278" s="344"/>
      <c r="BS11278" s="305"/>
      <c r="BT11278" s="305"/>
      <c r="BU11278" s="305"/>
      <c r="BV11278" s="305"/>
      <c r="BW11278" s="305"/>
      <c r="BX11278" s="305"/>
      <c r="BY11278" s="305"/>
      <c r="BZ11278" s="305"/>
      <c r="CA11278" s="305"/>
      <c r="CE11278" s="110"/>
    </row>
    <row r="11279" spans="9:83" s="108" customFormat="1" x14ac:dyDescent="0.25">
      <c r="I11279" s="111"/>
      <c r="J11279" s="111"/>
      <c r="K11279" s="111"/>
      <c r="L11279" s="111"/>
      <c r="M11279" s="111"/>
      <c r="N11279" s="111"/>
      <c r="O11279" s="112"/>
      <c r="AF11279" s="109"/>
      <c r="AG11279" s="109"/>
      <c r="AH11279" s="109"/>
      <c r="AN11279" s="109"/>
      <c r="AO11279" s="109"/>
      <c r="AP11279" s="109"/>
      <c r="BF11279" s="305"/>
      <c r="BG11279" s="305"/>
      <c r="BJ11279" s="344"/>
      <c r="BK11279" s="344"/>
      <c r="BS11279" s="305"/>
      <c r="BT11279" s="305"/>
      <c r="BU11279" s="305"/>
      <c r="BV11279" s="305"/>
      <c r="BW11279" s="305"/>
      <c r="BX11279" s="305"/>
      <c r="BY11279" s="305"/>
      <c r="BZ11279" s="305"/>
      <c r="CA11279" s="305"/>
      <c r="CE11279" s="110"/>
    </row>
    <row r="11280" spans="9:83" s="108" customFormat="1" x14ac:dyDescent="0.25">
      <c r="I11280" s="111"/>
      <c r="J11280" s="111"/>
      <c r="K11280" s="111"/>
      <c r="L11280" s="111"/>
      <c r="M11280" s="111"/>
      <c r="N11280" s="111"/>
      <c r="O11280" s="112"/>
      <c r="AF11280" s="109"/>
      <c r="AG11280" s="109"/>
      <c r="AH11280" s="109"/>
      <c r="AN11280" s="109"/>
      <c r="AO11280" s="109"/>
      <c r="AP11280" s="109"/>
      <c r="BF11280" s="305"/>
      <c r="BG11280" s="305"/>
      <c r="BJ11280" s="344"/>
      <c r="BK11280" s="344"/>
      <c r="BS11280" s="305"/>
      <c r="BT11280" s="305"/>
      <c r="BU11280" s="305"/>
      <c r="BV11280" s="305"/>
      <c r="BW11280" s="305"/>
      <c r="BX11280" s="305"/>
      <c r="BY11280" s="305"/>
      <c r="BZ11280" s="305"/>
      <c r="CA11280" s="305"/>
      <c r="CE11280" s="110"/>
    </row>
    <row r="11281" spans="9:83" s="108" customFormat="1" x14ac:dyDescent="0.25">
      <c r="I11281" s="111"/>
      <c r="J11281" s="111"/>
      <c r="K11281" s="111"/>
      <c r="L11281" s="111"/>
      <c r="M11281" s="111"/>
      <c r="N11281" s="111"/>
      <c r="O11281" s="112"/>
      <c r="AF11281" s="109"/>
      <c r="AG11281" s="109"/>
      <c r="AH11281" s="109"/>
      <c r="AN11281" s="109"/>
      <c r="AO11281" s="109"/>
      <c r="AP11281" s="109"/>
      <c r="BF11281" s="305"/>
      <c r="BG11281" s="305"/>
      <c r="BJ11281" s="344"/>
      <c r="BK11281" s="344"/>
      <c r="BS11281" s="305"/>
      <c r="BT11281" s="305"/>
      <c r="BU11281" s="305"/>
      <c r="BV11281" s="305"/>
      <c r="BW11281" s="305"/>
      <c r="BX11281" s="305"/>
      <c r="BY11281" s="305"/>
      <c r="BZ11281" s="305"/>
      <c r="CA11281" s="305"/>
      <c r="CE11281" s="110"/>
    </row>
    <row r="11282" spans="9:83" s="108" customFormat="1" x14ac:dyDescent="0.25">
      <c r="I11282" s="111"/>
      <c r="J11282" s="111"/>
      <c r="K11282" s="111"/>
      <c r="L11282" s="111"/>
      <c r="M11282" s="111"/>
      <c r="N11282" s="111"/>
      <c r="O11282" s="112"/>
      <c r="AF11282" s="109"/>
      <c r="AG11282" s="109"/>
      <c r="AH11282" s="109"/>
      <c r="AN11282" s="109"/>
      <c r="AO11282" s="109"/>
      <c r="AP11282" s="109"/>
      <c r="BF11282" s="305"/>
      <c r="BG11282" s="305"/>
      <c r="BJ11282" s="344"/>
      <c r="BK11282" s="344"/>
      <c r="BS11282" s="305"/>
      <c r="BT11282" s="305"/>
      <c r="BU11282" s="305"/>
      <c r="BV11282" s="305"/>
      <c r="BW11282" s="305"/>
      <c r="BX11282" s="305"/>
      <c r="BY11282" s="305"/>
      <c r="BZ11282" s="305"/>
      <c r="CA11282" s="305"/>
      <c r="CE11282" s="110"/>
    </row>
    <row r="11283" spans="9:83" s="108" customFormat="1" x14ac:dyDescent="0.25">
      <c r="I11283" s="111"/>
      <c r="J11283" s="111"/>
      <c r="K11283" s="111"/>
      <c r="L11283" s="111"/>
      <c r="M11283" s="111"/>
      <c r="N11283" s="111"/>
      <c r="O11283" s="112"/>
      <c r="AF11283" s="109"/>
      <c r="AG11283" s="109"/>
      <c r="AH11283" s="109"/>
      <c r="AN11283" s="109"/>
      <c r="AO11283" s="109"/>
      <c r="AP11283" s="109"/>
      <c r="BF11283" s="305"/>
      <c r="BG11283" s="305"/>
      <c r="BJ11283" s="344"/>
      <c r="BK11283" s="344"/>
      <c r="BS11283" s="305"/>
      <c r="BT11283" s="305"/>
      <c r="BU11283" s="305"/>
      <c r="BV11283" s="305"/>
      <c r="BW11283" s="305"/>
      <c r="BX11283" s="305"/>
      <c r="BY11283" s="305"/>
      <c r="BZ11283" s="305"/>
      <c r="CA11283" s="305"/>
      <c r="CE11283" s="110"/>
    </row>
    <row r="11284" spans="9:83" s="108" customFormat="1" x14ac:dyDescent="0.25">
      <c r="I11284" s="111"/>
      <c r="J11284" s="111"/>
      <c r="K11284" s="111"/>
      <c r="L11284" s="111"/>
      <c r="M11284" s="111"/>
      <c r="N11284" s="111"/>
      <c r="O11284" s="112"/>
      <c r="AF11284" s="109"/>
      <c r="AG11284" s="109"/>
      <c r="AH11284" s="109"/>
      <c r="AN11284" s="109"/>
      <c r="AO11284" s="109"/>
      <c r="AP11284" s="109"/>
      <c r="BF11284" s="305"/>
      <c r="BG11284" s="305"/>
      <c r="BJ11284" s="344"/>
      <c r="BK11284" s="344"/>
      <c r="BS11284" s="305"/>
      <c r="BT11284" s="305"/>
      <c r="BU11284" s="305"/>
      <c r="BV11284" s="305"/>
      <c r="BW11284" s="305"/>
      <c r="BX11284" s="305"/>
      <c r="BY11284" s="305"/>
      <c r="BZ11284" s="305"/>
      <c r="CA11284" s="305"/>
      <c r="CE11284" s="110"/>
    </row>
    <row r="11285" spans="9:83" s="108" customFormat="1" x14ac:dyDescent="0.25">
      <c r="I11285" s="111"/>
      <c r="J11285" s="111"/>
      <c r="K11285" s="111"/>
      <c r="L11285" s="111"/>
      <c r="M11285" s="111"/>
      <c r="N11285" s="111"/>
      <c r="O11285" s="112"/>
      <c r="AF11285" s="109"/>
      <c r="AG11285" s="109"/>
      <c r="AH11285" s="109"/>
      <c r="AN11285" s="109"/>
      <c r="AO11285" s="109"/>
      <c r="AP11285" s="109"/>
      <c r="BF11285" s="305"/>
      <c r="BG11285" s="305"/>
      <c r="BJ11285" s="344"/>
      <c r="BK11285" s="344"/>
      <c r="BS11285" s="305"/>
      <c r="BT11285" s="305"/>
      <c r="BU11285" s="305"/>
      <c r="BV11285" s="305"/>
      <c r="BW11285" s="305"/>
      <c r="BX11285" s="305"/>
      <c r="BY11285" s="305"/>
      <c r="BZ11285" s="305"/>
      <c r="CA11285" s="305"/>
      <c r="CE11285" s="110"/>
    </row>
    <row r="11286" spans="9:83" s="108" customFormat="1" x14ac:dyDescent="0.25">
      <c r="I11286" s="111"/>
      <c r="J11286" s="111"/>
      <c r="K11286" s="111"/>
      <c r="L11286" s="111"/>
      <c r="M11286" s="111"/>
      <c r="N11286" s="111"/>
      <c r="O11286" s="112"/>
      <c r="AF11286" s="109"/>
      <c r="AG11286" s="109"/>
      <c r="AH11286" s="109"/>
      <c r="AN11286" s="109"/>
      <c r="AO11286" s="109"/>
      <c r="AP11286" s="109"/>
      <c r="BF11286" s="305"/>
      <c r="BG11286" s="305"/>
      <c r="BJ11286" s="344"/>
      <c r="BK11286" s="344"/>
      <c r="BS11286" s="305"/>
      <c r="BT11286" s="305"/>
      <c r="BU11286" s="305"/>
      <c r="BV11286" s="305"/>
      <c r="BW11286" s="305"/>
      <c r="BX11286" s="305"/>
      <c r="BY11286" s="305"/>
      <c r="BZ11286" s="305"/>
      <c r="CA11286" s="305"/>
      <c r="CE11286" s="110"/>
    </row>
    <row r="11287" spans="9:83" s="108" customFormat="1" x14ac:dyDescent="0.25">
      <c r="I11287" s="111"/>
      <c r="J11287" s="111"/>
      <c r="K11287" s="111"/>
      <c r="L11287" s="111"/>
      <c r="M11287" s="111"/>
      <c r="N11287" s="111"/>
      <c r="O11287" s="112"/>
      <c r="AF11287" s="109"/>
      <c r="AG11287" s="109"/>
      <c r="AH11287" s="109"/>
      <c r="AN11287" s="109"/>
      <c r="AO11287" s="109"/>
      <c r="AP11287" s="109"/>
      <c r="BF11287" s="305"/>
      <c r="BG11287" s="305"/>
      <c r="BJ11287" s="344"/>
      <c r="BK11287" s="344"/>
      <c r="BS11287" s="305"/>
      <c r="BT11287" s="305"/>
      <c r="BU11287" s="305"/>
      <c r="BV11287" s="305"/>
      <c r="BW11287" s="305"/>
      <c r="BX11287" s="305"/>
      <c r="BY11287" s="305"/>
      <c r="BZ11287" s="305"/>
      <c r="CA11287" s="305"/>
      <c r="CE11287" s="110"/>
    </row>
    <row r="11288" spans="9:83" s="108" customFormat="1" x14ac:dyDescent="0.25">
      <c r="I11288" s="111"/>
      <c r="J11288" s="111"/>
      <c r="K11288" s="111"/>
      <c r="L11288" s="111"/>
      <c r="M11288" s="111"/>
      <c r="N11288" s="111"/>
      <c r="O11288" s="112"/>
      <c r="AF11288" s="109"/>
      <c r="AG11288" s="109"/>
      <c r="AH11288" s="109"/>
      <c r="AN11288" s="109"/>
      <c r="AO11288" s="109"/>
      <c r="AP11288" s="109"/>
      <c r="BF11288" s="305"/>
      <c r="BG11288" s="305"/>
      <c r="BJ11288" s="344"/>
      <c r="BK11288" s="344"/>
      <c r="BS11288" s="305"/>
      <c r="BT11288" s="305"/>
      <c r="BU11288" s="305"/>
      <c r="BV11288" s="305"/>
      <c r="BW11288" s="305"/>
      <c r="BX11288" s="305"/>
      <c r="BY11288" s="305"/>
      <c r="BZ11288" s="305"/>
      <c r="CA11288" s="305"/>
      <c r="CE11288" s="110"/>
    </row>
    <row r="11289" spans="9:83" s="108" customFormat="1" x14ac:dyDescent="0.25">
      <c r="I11289" s="111"/>
      <c r="J11289" s="111"/>
      <c r="K11289" s="111"/>
      <c r="L11289" s="111"/>
      <c r="M11289" s="111"/>
      <c r="N11289" s="111"/>
      <c r="O11289" s="112"/>
      <c r="AF11289" s="109"/>
      <c r="AG11289" s="109"/>
      <c r="AH11289" s="109"/>
      <c r="AN11289" s="109"/>
      <c r="AO11289" s="109"/>
      <c r="AP11289" s="109"/>
      <c r="BF11289" s="305"/>
      <c r="BG11289" s="305"/>
      <c r="BJ11289" s="344"/>
      <c r="BK11289" s="344"/>
      <c r="BS11289" s="305"/>
      <c r="BT11289" s="305"/>
      <c r="BU11289" s="305"/>
      <c r="BV11289" s="305"/>
      <c r="BW11289" s="305"/>
      <c r="BX11289" s="305"/>
      <c r="BY11289" s="305"/>
      <c r="BZ11289" s="305"/>
      <c r="CA11289" s="305"/>
      <c r="CE11289" s="110"/>
    </row>
    <row r="11290" spans="9:83" s="108" customFormat="1" x14ac:dyDescent="0.25">
      <c r="I11290" s="111"/>
      <c r="J11290" s="111"/>
      <c r="K11290" s="111"/>
      <c r="L11290" s="111"/>
      <c r="M11290" s="111"/>
      <c r="N11290" s="111"/>
      <c r="O11290" s="112"/>
      <c r="AF11290" s="109"/>
      <c r="AG11290" s="109"/>
      <c r="AH11290" s="109"/>
      <c r="AN11290" s="109"/>
      <c r="AO11290" s="109"/>
      <c r="AP11290" s="109"/>
      <c r="BF11290" s="305"/>
      <c r="BG11290" s="305"/>
      <c r="BJ11290" s="344"/>
      <c r="BK11290" s="344"/>
      <c r="BS11290" s="305"/>
      <c r="BT11290" s="305"/>
      <c r="BU11290" s="305"/>
      <c r="BV11290" s="305"/>
      <c r="BW11290" s="305"/>
      <c r="BX11290" s="305"/>
      <c r="BY11290" s="305"/>
      <c r="BZ11290" s="305"/>
      <c r="CA11290" s="305"/>
      <c r="CE11290" s="110"/>
    </row>
    <row r="11291" spans="9:83" s="108" customFormat="1" x14ac:dyDescent="0.25">
      <c r="I11291" s="111"/>
      <c r="J11291" s="111"/>
      <c r="K11291" s="111"/>
      <c r="L11291" s="111"/>
      <c r="M11291" s="111"/>
      <c r="N11291" s="111"/>
      <c r="O11291" s="112"/>
      <c r="AF11291" s="109"/>
      <c r="AG11291" s="109"/>
      <c r="AH11291" s="109"/>
      <c r="AN11291" s="109"/>
      <c r="AO11291" s="109"/>
      <c r="AP11291" s="109"/>
      <c r="BF11291" s="305"/>
      <c r="BG11291" s="305"/>
      <c r="BJ11291" s="344"/>
      <c r="BK11291" s="344"/>
      <c r="BS11291" s="305"/>
      <c r="BT11291" s="305"/>
      <c r="BU11291" s="305"/>
      <c r="BV11291" s="305"/>
      <c r="BW11291" s="305"/>
      <c r="BX11291" s="305"/>
      <c r="BY11291" s="305"/>
      <c r="BZ11291" s="305"/>
      <c r="CA11291" s="305"/>
      <c r="CE11291" s="110"/>
    </row>
    <row r="11292" spans="9:83" s="108" customFormat="1" x14ac:dyDescent="0.25">
      <c r="I11292" s="111"/>
      <c r="J11292" s="111"/>
      <c r="K11292" s="111"/>
      <c r="L11292" s="111"/>
      <c r="M11292" s="111"/>
      <c r="N11292" s="111"/>
      <c r="O11292" s="112"/>
      <c r="AF11292" s="109"/>
      <c r="AG11292" s="109"/>
      <c r="AH11292" s="109"/>
      <c r="AN11292" s="109"/>
      <c r="AO11292" s="109"/>
      <c r="AP11292" s="109"/>
      <c r="BF11292" s="305"/>
      <c r="BG11292" s="305"/>
      <c r="BJ11292" s="344"/>
      <c r="BK11292" s="344"/>
      <c r="BS11292" s="305"/>
      <c r="BT11292" s="305"/>
      <c r="BU11292" s="305"/>
      <c r="BV11292" s="305"/>
      <c r="BW11292" s="305"/>
      <c r="BX11292" s="305"/>
      <c r="BY11292" s="305"/>
      <c r="BZ11292" s="305"/>
      <c r="CA11292" s="305"/>
      <c r="CE11292" s="110"/>
    </row>
    <row r="11293" spans="9:83" s="108" customFormat="1" x14ac:dyDescent="0.25">
      <c r="I11293" s="111"/>
      <c r="J11293" s="111"/>
      <c r="K11293" s="111"/>
      <c r="L11293" s="111"/>
      <c r="M11293" s="111"/>
      <c r="N11293" s="111"/>
      <c r="O11293" s="112"/>
      <c r="AF11293" s="109"/>
      <c r="AG11293" s="109"/>
      <c r="AH11293" s="109"/>
      <c r="AN11293" s="109"/>
      <c r="AO11293" s="109"/>
      <c r="AP11293" s="109"/>
      <c r="BF11293" s="305"/>
      <c r="BG11293" s="305"/>
      <c r="BJ11293" s="344"/>
      <c r="BK11293" s="344"/>
      <c r="BS11293" s="305"/>
      <c r="BT11293" s="305"/>
      <c r="BU11293" s="305"/>
      <c r="BV11293" s="305"/>
      <c r="BW11293" s="305"/>
      <c r="BX11293" s="305"/>
      <c r="BY11293" s="305"/>
      <c r="BZ11293" s="305"/>
      <c r="CA11293" s="305"/>
      <c r="CE11293" s="110"/>
    </row>
    <row r="11294" spans="9:83" s="108" customFormat="1" x14ac:dyDescent="0.25">
      <c r="I11294" s="111"/>
      <c r="J11294" s="111"/>
      <c r="K11294" s="111"/>
      <c r="L11294" s="111"/>
      <c r="M11294" s="111"/>
      <c r="N11294" s="111"/>
      <c r="O11294" s="112"/>
      <c r="AF11294" s="109"/>
      <c r="AG11294" s="109"/>
      <c r="AH11294" s="109"/>
      <c r="AN11294" s="109"/>
      <c r="AO11294" s="109"/>
      <c r="AP11294" s="109"/>
      <c r="BF11294" s="305"/>
      <c r="BG11294" s="305"/>
      <c r="BJ11294" s="344"/>
      <c r="BK11294" s="344"/>
      <c r="BS11294" s="305"/>
      <c r="BT11294" s="305"/>
      <c r="BU11294" s="305"/>
      <c r="BV11294" s="305"/>
      <c r="BW11294" s="305"/>
      <c r="BX11294" s="305"/>
      <c r="BY11294" s="305"/>
      <c r="BZ11294" s="305"/>
      <c r="CA11294" s="305"/>
      <c r="CE11294" s="110"/>
    </row>
    <row r="11295" spans="9:83" s="108" customFormat="1" x14ac:dyDescent="0.25">
      <c r="I11295" s="111"/>
      <c r="J11295" s="111"/>
      <c r="K11295" s="111"/>
      <c r="L11295" s="111"/>
      <c r="M11295" s="111"/>
      <c r="N11295" s="111"/>
      <c r="O11295" s="112"/>
      <c r="AF11295" s="109"/>
      <c r="AG11295" s="109"/>
      <c r="AH11295" s="109"/>
      <c r="AN11295" s="109"/>
      <c r="AO11295" s="109"/>
      <c r="AP11295" s="109"/>
      <c r="BF11295" s="305"/>
      <c r="BG11295" s="305"/>
      <c r="BJ11295" s="344"/>
      <c r="BK11295" s="344"/>
      <c r="BS11295" s="305"/>
      <c r="BT11295" s="305"/>
      <c r="BU11295" s="305"/>
      <c r="BV11295" s="305"/>
      <c r="BW11295" s="305"/>
      <c r="BX11295" s="305"/>
      <c r="BY11295" s="305"/>
      <c r="BZ11295" s="305"/>
      <c r="CA11295" s="305"/>
      <c r="CE11295" s="110"/>
    </row>
    <row r="11296" spans="9:83" s="108" customFormat="1" x14ac:dyDescent="0.25">
      <c r="I11296" s="111"/>
      <c r="J11296" s="111"/>
      <c r="K11296" s="111"/>
      <c r="L11296" s="111"/>
      <c r="M11296" s="111"/>
      <c r="N11296" s="111"/>
      <c r="O11296" s="112"/>
      <c r="AF11296" s="109"/>
      <c r="AG11296" s="109"/>
      <c r="AH11296" s="109"/>
      <c r="AN11296" s="109"/>
      <c r="AO11296" s="109"/>
      <c r="AP11296" s="109"/>
      <c r="BF11296" s="305"/>
      <c r="BG11296" s="305"/>
      <c r="BJ11296" s="344"/>
      <c r="BK11296" s="344"/>
      <c r="BS11296" s="305"/>
      <c r="BT11296" s="305"/>
      <c r="BU11296" s="305"/>
      <c r="BV11296" s="305"/>
      <c r="BW11296" s="305"/>
      <c r="BX11296" s="305"/>
      <c r="BY11296" s="305"/>
      <c r="BZ11296" s="305"/>
      <c r="CA11296" s="305"/>
      <c r="CE11296" s="110"/>
    </row>
    <row r="11297" spans="9:83" s="108" customFormat="1" x14ac:dyDescent="0.25">
      <c r="I11297" s="111"/>
      <c r="J11297" s="111"/>
      <c r="K11297" s="111"/>
      <c r="L11297" s="111"/>
      <c r="M11297" s="111"/>
      <c r="N11297" s="111"/>
      <c r="O11297" s="112"/>
      <c r="AF11297" s="109"/>
      <c r="AG11297" s="109"/>
      <c r="AH11297" s="109"/>
      <c r="AN11297" s="109"/>
      <c r="AO11297" s="109"/>
      <c r="AP11297" s="109"/>
      <c r="BF11297" s="305"/>
      <c r="BG11297" s="305"/>
      <c r="BJ11297" s="344"/>
      <c r="BK11297" s="344"/>
      <c r="BS11297" s="305"/>
      <c r="BT11297" s="305"/>
      <c r="BU11297" s="305"/>
      <c r="BV11297" s="305"/>
      <c r="BW11297" s="305"/>
      <c r="BX11297" s="305"/>
      <c r="BY11297" s="305"/>
      <c r="BZ11297" s="305"/>
      <c r="CA11297" s="305"/>
      <c r="CE11297" s="110"/>
    </row>
    <row r="11298" spans="9:83" s="108" customFormat="1" x14ac:dyDescent="0.25">
      <c r="I11298" s="111"/>
      <c r="J11298" s="111"/>
      <c r="K11298" s="111"/>
      <c r="L11298" s="111"/>
      <c r="M11298" s="111"/>
      <c r="N11298" s="111"/>
      <c r="O11298" s="112"/>
      <c r="AF11298" s="109"/>
      <c r="AG11298" s="109"/>
      <c r="AH11298" s="109"/>
      <c r="AN11298" s="109"/>
      <c r="AO11298" s="109"/>
      <c r="AP11298" s="109"/>
      <c r="BF11298" s="305"/>
      <c r="BG11298" s="305"/>
      <c r="BJ11298" s="344"/>
      <c r="BK11298" s="344"/>
      <c r="BS11298" s="305"/>
      <c r="BT11298" s="305"/>
      <c r="BU11298" s="305"/>
      <c r="BV11298" s="305"/>
      <c r="BW11298" s="305"/>
      <c r="BX11298" s="305"/>
      <c r="BY11298" s="305"/>
      <c r="BZ11298" s="305"/>
      <c r="CA11298" s="305"/>
      <c r="CE11298" s="110"/>
    </row>
    <row r="11299" spans="9:83" s="108" customFormat="1" x14ac:dyDescent="0.25">
      <c r="I11299" s="111"/>
      <c r="J11299" s="111"/>
      <c r="K11299" s="111"/>
      <c r="L11299" s="111"/>
      <c r="M11299" s="111"/>
      <c r="N11299" s="111"/>
      <c r="O11299" s="112"/>
      <c r="AF11299" s="109"/>
      <c r="AG11299" s="109"/>
      <c r="AH11299" s="109"/>
      <c r="AN11299" s="109"/>
      <c r="AO11299" s="109"/>
      <c r="AP11299" s="109"/>
      <c r="BF11299" s="305"/>
      <c r="BG11299" s="305"/>
      <c r="BJ11299" s="344"/>
      <c r="BK11299" s="344"/>
      <c r="BS11299" s="305"/>
      <c r="BT11299" s="305"/>
      <c r="BU11299" s="305"/>
      <c r="BV11299" s="305"/>
      <c r="BW11299" s="305"/>
      <c r="BX11299" s="305"/>
      <c r="BY11299" s="305"/>
      <c r="BZ11299" s="305"/>
      <c r="CA11299" s="305"/>
      <c r="CE11299" s="110"/>
    </row>
    <row r="11300" spans="9:83" s="108" customFormat="1" x14ac:dyDescent="0.25">
      <c r="I11300" s="111"/>
      <c r="J11300" s="111"/>
      <c r="K11300" s="111"/>
      <c r="L11300" s="111"/>
      <c r="M11300" s="111"/>
      <c r="N11300" s="111"/>
      <c r="O11300" s="112"/>
      <c r="AF11300" s="109"/>
      <c r="AG11300" s="109"/>
      <c r="AH11300" s="109"/>
      <c r="AN11300" s="109"/>
      <c r="AO11300" s="109"/>
      <c r="AP11300" s="109"/>
      <c r="BF11300" s="305"/>
      <c r="BG11300" s="305"/>
      <c r="BJ11300" s="344"/>
      <c r="BK11300" s="344"/>
      <c r="BS11300" s="305"/>
      <c r="BT11300" s="305"/>
      <c r="BU11300" s="305"/>
      <c r="BV11300" s="305"/>
      <c r="BW11300" s="305"/>
      <c r="BX11300" s="305"/>
      <c r="BY11300" s="305"/>
      <c r="BZ11300" s="305"/>
      <c r="CA11300" s="305"/>
      <c r="CE11300" s="110"/>
    </row>
    <row r="11301" spans="9:83" s="108" customFormat="1" x14ac:dyDescent="0.25">
      <c r="I11301" s="111"/>
      <c r="J11301" s="111"/>
      <c r="K11301" s="111"/>
      <c r="L11301" s="111"/>
      <c r="M11301" s="111"/>
      <c r="N11301" s="111"/>
      <c r="O11301" s="112"/>
      <c r="AF11301" s="109"/>
      <c r="AG11301" s="109"/>
      <c r="AH11301" s="109"/>
      <c r="AN11301" s="109"/>
      <c r="AO11301" s="109"/>
      <c r="AP11301" s="109"/>
      <c r="BF11301" s="305"/>
      <c r="BG11301" s="305"/>
      <c r="BJ11301" s="344"/>
      <c r="BK11301" s="344"/>
      <c r="BS11301" s="305"/>
      <c r="BT11301" s="305"/>
      <c r="BU11301" s="305"/>
      <c r="BV11301" s="305"/>
      <c r="BW11301" s="305"/>
      <c r="BX11301" s="305"/>
      <c r="BY11301" s="305"/>
      <c r="BZ11301" s="305"/>
      <c r="CA11301" s="305"/>
      <c r="CE11301" s="110"/>
    </row>
    <row r="11302" spans="9:83" s="108" customFormat="1" x14ac:dyDescent="0.25">
      <c r="I11302" s="111"/>
      <c r="J11302" s="111"/>
      <c r="K11302" s="111"/>
      <c r="L11302" s="111"/>
      <c r="M11302" s="111"/>
      <c r="N11302" s="111"/>
      <c r="O11302" s="112"/>
      <c r="AF11302" s="109"/>
      <c r="AG11302" s="109"/>
      <c r="AH11302" s="109"/>
      <c r="AN11302" s="109"/>
      <c r="AO11302" s="109"/>
      <c r="AP11302" s="109"/>
      <c r="BF11302" s="305"/>
      <c r="BG11302" s="305"/>
      <c r="BJ11302" s="344"/>
      <c r="BK11302" s="344"/>
      <c r="BS11302" s="305"/>
      <c r="BT11302" s="305"/>
      <c r="BU11302" s="305"/>
      <c r="BV11302" s="305"/>
      <c r="BW11302" s="305"/>
      <c r="BX11302" s="305"/>
      <c r="BY11302" s="305"/>
      <c r="BZ11302" s="305"/>
      <c r="CA11302" s="305"/>
      <c r="CE11302" s="110"/>
    </row>
    <row r="11303" spans="9:83" s="108" customFormat="1" x14ac:dyDescent="0.25">
      <c r="I11303" s="111"/>
      <c r="J11303" s="111"/>
      <c r="K11303" s="111"/>
      <c r="L11303" s="111"/>
      <c r="M11303" s="111"/>
      <c r="N11303" s="111"/>
      <c r="O11303" s="112"/>
      <c r="AF11303" s="109"/>
      <c r="AG11303" s="109"/>
      <c r="AH11303" s="109"/>
      <c r="AN11303" s="109"/>
      <c r="AO11303" s="109"/>
      <c r="AP11303" s="109"/>
      <c r="BF11303" s="305"/>
      <c r="BG11303" s="305"/>
      <c r="BJ11303" s="344"/>
      <c r="BK11303" s="344"/>
      <c r="BS11303" s="305"/>
      <c r="BT11303" s="305"/>
      <c r="BU11303" s="305"/>
      <c r="BV11303" s="305"/>
      <c r="BW11303" s="305"/>
      <c r="BX11303" s="305"/>
      <c r="BY11303" s="305"/>
      <c r="BZ11303" s="305"/>
      <c r="CA11303" s="305"/>
      <c r="CE11303" s="110"/>
    </row>
    <row r="11304" spans="9:83" s="108" customFormat="1" x14ac:dyDescent="0.25">
      <c r="I11304" s="111"/>
      <c r="J11304" s="111"/>
      <c r="K11304" s="111"/>
      <c r="L11304" s="111"/>
      <c r="M11304" s="111"/>
      <c r="N11304" s="111"/>
      <c r="O11304" s="112"/>
      <c r="AF11304" s="109"/>
      <c r="AG11304" s="109"/>
      <c r="AH11304" s="109"/>
      <c r="AN11304" s="109"/>
      <c r="AO11304" s="109"/>
      <c r="AP11304" s="109"/>
      <c r="BF11304" s="305"/>
      <c r="BG11304" s="305"/>
      <c r="BJ11304" s="344"/>
      <c r="BK11304" s="344"/>
      <c r="BS11304" s="305"/>
      <c r="BT11304" s="305"/>
      <c r="BU11304" s="305"/>
      <c r="BV11304" s="305"/>
      <c r="BW11304" s="305"/>
      <c r="BX11304" s="305"/>
      <c r="BY11304" s="305"/>
      <c r="BZ11304" s="305"/>
      <c r="CA11304" s="305"/>
      <c r="CE11304" s="110"/>
    </row>
    <row r="11305" spans="9:83" s="108" customFormat="1" x14ac:dyDescent="0.25">
      <c r="I11305" s="111"/>
      <c r="J11305" s="111"/>
      <c r="K11305" s="111"/>
      <c r="L11305" s="111"/>
      <c r="M11305" s="111"/>
      <c r="N11305" s="111"/>
      <c r="O11305" s="112"/>
      <c r="AF11305" s="109"/>
      <c r="AG11305" s="109"/>
      <c r="AH11305" s="109"/>
      <c r="AN11305" s="109"/>
      <c r="AO11305" s="109"/>
      <c r="AP11305" s="109"/>
      <c r="BF11305" s="305"/>
      <c r="BG11305" s="305"/>
      <c r="BJ11305" s="344"/>
      <c r="BK11305" s="344"/>
      <c r="BS11305" s="305"/>
      <c r="BT11305" s="305"/>
      <c r="BU11305" s="305"/>
      <c r="BV11305" s="305"/>
      <c r="BW11305" s="305"/>
      <c r="BX11305" s="305"/>
      <c r="BY11305" s="305"/>
      <c r="BZ11305" s="305"/>
      <c r="CA11305" s="305"/>
      <c r="CE11305" s="110"/>
    </row>
    <row r="11306" spans="9:83" s="108" customFormat="1" x14ac:dyDescent="0.25">
      <c r="I11306" s="111"/>
      <c r="J11306" s="111"/>
      <c r="K11306" s="111"/>
      <c r="L11306" s="111"/>
      <c r="M11306" s="111"/>
      <c r="N11306" s="111"/>
      <c r="O11306" s="112"/>
      <c r="AF11306" s="109"/>
      <c r="AG11306" s="109"/>
      <c r="AH11306" s="109"/>
      <c r="AN11306" s="109"/>
      <c r="AO11306" s="109"/>
      <c r="AP11306" s="109"/>
      <c r="BF11306" s="305"/>
      <c r="BG11306" s="305"/>
      <c r="BJ11306" s="344"/>
      <c r="BK11306" s="344"/>
      <c r="BS11306" s="305"/>
      <c r="BT11306" s="305"/>
      <c r="BU11306" s="305"/>
      <c r="BV11306" s="305"/>
      <c r="BW11306" s="305"/>
      <c r="BX11306" s="305"/>
      <c r="BY11306" s="305"/>
      <c r="BZ11306" s="305"/>
      <c r="CA11306" s="305"/>
      <c r="CE11306" s="110"/>
    </row>
    <row r="11307" spans="9:83" s="108" customFormat="1" x14ac:dyDescent="0.25">
      <c r="I11307" s="111"/>
      <c r="J11307" s="111"/>
      <c r="K11307" s="111"/>
      <c r="L11307" s="111"/>
      <c r="M11307" s="111"/>
      <c r="N11307" s="111"/>
      <c r="O11307" s="112"/>
      <c r="AF11307" s="109"/>
      <c r="AG11307" s="109"/>
      <c r="AH11307" s="109"/>
      <c r="AN11307" s="109"/>
      <c r="AO11307" s="109"/>
      <c r="AP11307" s="109"/>
      <c r="BF11307" s="305"/>
      <c r="BG11307" s="305"/>
      <c r="BJ11307" s="344"/>
      <c r="BK11307" s="344"/>
      <c r="BS11307" s="305"/>
      <c r="BT11307" s="305"/>
      <c r="BU11307" s="305"/>
      <c r="BV11307" s="305"/>
      <c r="BW11307" s="305"/>
      <c r="BX11307" s="305"/>
      <c r="BY11307" s="305"/>
      <c r="BZ11307" s="305"/>
      <c r="CA11307" s="305"/>
      <c r="CE11307" s="110"/>
    </row>
    <row r="11308" spans="9:83" s="108" customFormat="1" x14ac:dyDescent="0.25">
      <c r="I11308" s="111"/>
      <c r="J11308" s="111"/>
      <c r="K11308" s="111"/>
      <c r="L11308" s="111"/>
      <c r="M11308" s="111"/>
      <c r="N11308" s="111"/>
      <c r="O11308" s="112"/>
      <c r="AF11308" s="109"/>
      <c r="AG11308" s="109"/>
      <c r="AH11308" s="109"/>
      <c r="AN11308" s="109"/>
      <c r="AO11308" s="109"/>
      <c r="AP11308" s="109"/>
      <c r="BF11308" s="305"/>
      <c r="BG11308" s="305"/>
      <c r="BJ11308" s="344"/>
      <c r="BK11308" s="344"/>
      <c r="BS11308" s="305"/>
      <c r="BT11308" s="305"/>
      <c r="BU11308" s="305"/>
      <c r="BV11308" s="305"/>
      <c r="BW11308" s="305"/>
      <c r="BX11308" s="305"/>
      <c r="BY11308" s="305"/>
      <c r="BZ11308" s="305"/>
      <c r="CA11308" s="305"/>
      <c r="CE11308" s="110"/>
    </row>
    <row r="11309" spans="9:83" s="108" customFormat="1" x14ac:dyDescent="0.25">
      <c r="I11309" s="111"/>
      <c r="J11309" s="111"/>
      <c r="K11309" s="111"/>
      <c r="L11309" s="111"/>
      <c r="M11309" s="111"/>
      <c r="N11309" s="111"/>
      <c r="O11309" s="112"/>
      <c r="AF11309" s="109"/>
      <c r="AG11309" s="109"/>
      <c r="AH11309" s="109"/>
      <c r="AN11309" s="109"/>
      <c r="AO11309" s="109"/>
      <c r="AP11309" s="109"/>
      <c r="BF11309" s="305"/>
      <c r="BG11309" s="305"/>
      <c r="BJ11309" s="344"/>
      <c r="BK11309" s="344"/>
      <c r="BS11309" s="305"/>
      <c r="BT11309" s="305"/>
      <c r="BU11309" s="305"/>
      <c r="BV11309" s="305"/>
      <c r="BW11309" s="305"/>
      <c r="BX11309" s="305"/>
      <c r="BY11309" s="305"/>
      <c r="BZ11309" s="305"/>
      <c r="CA11309" s="305"/>
      <c r="CE11309" s="110"/>
    </row>
    <row r="11310" spans="9:83" s="108" customFormat="1" x14ac:dyDescent="0.25">
      <c r="I11310" s="111"/>
      <c r="J11310" s="111"/>
      <c r="K11310" s="111"/>
      <c r="L11310" s="111"/>
      <c r="M11310" s="111"/>
      <c r="N11310" s="111"/>
      <c r="O11310" s="112"/>
      <c r="AF11310" s="109"/>
      <c r="AG11310" s="109"/>
      <c r="AH11310" s="109"/>
      <c r="AN11310" s="109"/>
      <c r="AO11310" s="109"/>
      <c r="AP11310" s="109"/>
      <c r="BF11310" s="305"/>
      <c r="BG11310" s="305"/>
      <c r="BJ11310" s="344"/>
      <c r="BK11310" s="344"/>
      <c r="BS11310" s="305"/>
      <c r="BT11310" s="305"/>
      <c r="BU11310" s="305"/>
      <c r="BV11310" s="305"/>
      <c r="BW11310" s="305"/>
      <c r="BX11310" s="305"/>
      <c r="BY11310" s="305"/>
      <c r="BZ11310" s="305"/>
      <c r="CA11310" s="305"/>
      <c r="CE11310" s="110"/>
    </row>
    <row r="11311" spans="9:83" s="108" customFormat="1" x14ac:dyDescent="0.25">
      <c r="I11311" s="111"/>
      <c r="J11311" s="111"/>
      <c r="K11311" s="111"/>
      <c r="L11311" s="111"/>
      <c r="M11311" s="111"/>
      <c r="N11311" s="111"/>
      <c r="O11311" s="112"/>
      <c r="AF11311" s="109"/>
      <c r="AG11311" s="109"/>
      <c r="AH11311" s="109"/>
      <c r="AN11311" s="109"/>
      <c r="AO11311" s="109"/>
      <c r="AP11311" s="109"/>
      <c r="BF11311" s="305"/>
      <c r="BG11311" s="305"/>
      <c r="BJ11311" s="344"/>
      <c r="BK11311" s="344"/>
      <c r="BS11311" s="305"/>
      <c r="BT11311" s="305"/>
      <c r="BU11311" s="305"/>
      <c r="BV11311" s="305"/>
      <c r="BW11311" s="305"/>
      <c r="BX11311" s="305"/>
      <c r="BY11311" s="305"/>
      <c r="BZ11311" s="305"/>
      <c r="CA11311" s="305"/>
      <c r="CE11311" s="110"/>
    </row>
    <row r="11312" spans="9:83" s="108" customFormat="1" x14ac:dyDescent="0.25">
      <c r="I11312" s="111"/>
      <c r="J11312" s="111"/>
      <c r="K11312" s="111"/>
      <c r="L11312" s="111"/>
      <c r="M11312" s="111"/>
      <c r="N11312" s="111"/>
      <c r="O11312" s="112"/>
      <c r="AF11312" s="109"/>
      <c r="AG11312" s="109"/>
      <c r="AH11312" s="109"/>
      <c r="AN11312" s="109"/>
      <c r="AO11312" s="109"/>
      <c r="AP11312" s="109"/>
      <c r="BF11312" s="305"/>
      <c r="BG11312" s="305"/>
      <c r="BJ11312" s="344"/>
      <c r="BK11312" s="344"/>
      <c r="BS11312" s="305"/>
      <c r="BT11312" s="305"/>
      <c r="BU11312" s="305"/>
      <c r="BV11312" s="305"/>
      <c r="BW11312" s="305"/>
      <c r="BX11312" s="305"/>
      <c r="BY11312" s="305"/>
      <c r="BZ11312" s="305"/>
      <c r="CA11312" s="305"/>
      <c r="CE11312" s="110"/>
    </row>
    <row r="11313" spans="9:83" s="108" customFormat="1" x14ac:dyDescent="0.25">
      <c r="I11313" s="111"/>
      <c r="J11313" s="111"/>
      <c r="K11313" s="111"/>
      <c r="L11313" s="111"/>
      <c r="M11313" s="111"/>
      <c r="N11313" s="111"/>
      <c r="O11313" s="112"/>
      <c r="AF11313" s="109"/>
      <c r="AG11313" s="109"/>
      <c r="AH11313" s="109"/>
      <c r="AN11313" s="109"/>
      <c r="AO11313" s="109"/>
      <c r="AP11313" s="109"/>
      <c r="BF11313" s="305"/>
      <c r="BG11313" s="305"/>
      <c r="BJ11313" s="344"/>
      <c r="BK11313" s="344"/>
      <c r="BS11313" s="305"/>
      <c r="BT11313" s="305"/>
      <c r="BU11313" s="305"/>
      <c r="BV11313" s="305"/>
      <c r="BW11313" s="305"/>
      <c r="BX11313" s="305"/>
      <c r="BY11313" s="305"/>
      <c r="BZ11313" s="305"/>
      <c r="CA11313" s="305"/>
      <c r="CE11313" s="110"/>
    </row>
    <row r="11314" spans="9:83" s="108" customFormat="1" x14ac:dyDescent="0.25">
      <c r="I11314" s="111"/>
      <c r="J11314" s="111"/>
      <c r="K11314" s="111"/>
      <c r="L11314" s="111"/>
      <c r="M11314" s="111"/>
      <c r="N11314" s="111"/>
      <c r="O11314" s="112"/>
      <c r="AF11314" s="109"/>
      <c r="AG11314" s="109"/>
      <c r="AH11314" s="109"/>
      <c r="AN11314" s="109"/>
      <c r="AO11314" s="109"/>
      <c r="AP11314" s="109"/>
      <c r="BF11314" s="305"/>
      <c r="BG11314" s="305"/>
      <c r="BJ11314" s="344"/>
      <c r="BK11314" s="344"/>
      <c r="BS11314" s="305"/>
      <c r="BT11314" s="305"/>
      <c r="BU11314" s="305"/>
      <c r="BV11314" s="305"/>
      <c r="BW11314" s="305"/>
      <c r="BX11314" s="305"/>
      <c r="BY11314" s="305"/>
      <c r="BZ11314" s="305"/>
      <c r="CA11314" s="305"/>
      <c r="CE11314" s="110"/>
    </row>
    <row r="11315" spans="9:83" s="108" customFormat="1" x14ac:dyDescent="0.25">
      <c r="I11315" s="111"/>
      <c r="J11315" s="111"/>
      <c r="K11315" s="111"/>
      <c r="L11315" s="111"/>
      <c r="M11315" s="111"/>
      <c r="N11315" s="111"/>
      <c r="O11315" s="112"/>
      <c r="AF11315" s="109"/>
      <c r="AG11315" s="109"/>
      <c r="AH11315" s="109"/>
      <c r="AN11315" s="109"/>
      <c r="AO11315" s="109"/>
      <c r="AP11315" s="109"/>
      <c r="BF11315" s="305"/>
      <c r="BG11315" s="305"/>
      <c r="BJ11315" s="344"/>
      <c r="BK11315" s="344"/>
      <c r="BS11315" s="305"/>
      <c r="BT11315" s="305"/>
      <c r="BU11315" s="305"/>
      <c r="BV11315" s="305"/>
      <c r="BW11315" s="305"/>
      <c r="BX11315" s="305"/>
      <c r="BY11315" s="305"/>
      <c r="BZ11315" s="305"/>
      <c r="CA11315" s="305"/>
      <c r="CE11315" s="110"/>
    </row>
    <row r="11316" spans="9:83" s="108" customFormat="1" x14ac:dyDescent="0.25">
      <c r="I11316" s="111"/>
      <c r="J11316" s="111"/>
      <c r="K11316" s="111"/>
      <c r="L11316" s="111"/>
      <c r="M11316" s="111"/>
      <c r="N11316" s="111"/>
      <c r="O11316" s="112"/>
      <c r="AF11316" s="109"/>
      <c r="AG11316" s="109"/>
      <c r="AH11316" s="109"/>
      <c r="AN11316" s="109"/>
      <c r="AO11316" s="109"/>
      <c r="AP11316" s="109"/>
      <c r="BF11316" s="305"/>
      <c r="BG11316" s="305"/>
      <c r="BJ11316" s="344"/>
      <c r="BK11316" s="344"/>
      <c r="BS11316" s="305"/>
      <c r="BT11316" s="305"/>
      <c r="BU11316" s="305"/>
      <c r="BV11316" s="305"/>
      <c r="BW11316" s="305"/>
      <c r="BX11316" s="305"/>
      <c r="BY11316" s="305"/>
      <c r="BZ11316" s="305"/>
      <c r="CA11316" s="305"/>
      <c r="CE11316" s="110"/>
    </row>
    <row r="11317" spans="9:83" s="108" customFormat="1" x14ac:dyDescent="0.25">
      <c r="I11317" s="111"/>
      <c r="J11317" s="111"/>
      <c r="K11317" s="111"/>
      <c r="L11317" s="111"/>
      <c r="M11317" s="111"/>
      <c r="N11317" s="111"/>
      <c r="O11317" s="112"/>
      <c r="AF11317" s="109"/>
      <c r="AG11317" s="109"/>
      <c r="AH11317" s="109"/>
      <c r="AN11317" s="109"/>
      <c r="AO11317" s="109"/>
      <c r="AP11317" s="109"/>
      <c r="BF11317" s="305"/>
      <c r="BG11317" s="305"/>
      <c r="BJ11317" s="344"/>
      <c r="BK11317" s="344"/>
      <c r="BS11317" s="305"/>
      <c r="BT11317" s="305"/>
      <c r="BU11317" s="305"/>
      <c r="BV11317" s="305"/>
      <c r="BW11317" s="305"/>
      <c r="BX11317" s="305"/>
      <c r="BY11317" s="305"/>
      <c r="BZ11317" s="305"/>
      <c r="CA11317" s="305"/>
      <c r="CE11317" s="110"/>
    </row>
    <row r="11318" spans="9:83" s="108" customFormat="1" x14ac:dyDescent="0.25">
      <c r="I11318" s="111"/>
      <c r="J11318" s="111"/>
      <c r="K11318" s="111"/>
      <c r="L11318" s="111"/>
      <c r="M11318" s="111"/>
      <c r="N11318" s="111"/>
      <c r="O11318" s="112"/>
      <c r="AF11318" s="109"/>
      <c r="AG11318" s="109"/>
      <c r="AH11318" s="109"/>
      <c r="AN11318" s="109"/>
      <c r="AO11318" s="109"/>
      <c r="AP11318" s="109"/>
      <c r="BF11318" s="305"/>
      <c r="BG11318" s="305"/>
      <c r="BJ11318" s="344"/>
      <c r="BK11318" s="344"/>
      <c r="BS11318" s="305"/>
      <c r="BT11318" s="305"/>
      <c r="BU11318" s="305"/>
      <c r="BV11318" s="305"/>
      <c r="BW11318" s="305"/>
      <c r="BX11318" s="305"/>
      <c r="BY11318" s="305"/>
      <c r="BZ11318" s="305"/>
      <c r="CA11318" s="305"/>
      <c r="CE11318" s="110"/>
    </row>
    <row r="11319" spans="9:83" s="108" customFormat="1" x14ac:dyDescent="0.25">
      <c r="I11319" s="111"/>
      <c r="J11319" s="111"/>
      <c r="K11319" s="111"/>
      <c r="L11319" s="111"/>
      <c r="M11319" s="111"/>
      <c r="N11319" s="111"/>
      <c r="O11319" s="112"/>
      <c r="AF11319" s="109"/>
      <c r="AG11319" s="109"/>
      <c r="AH11319" s="109"/>
      <c r="AN11319" s="109"/>
      <c r="AO11319" s="109"/>
      <c r="AP11319" s="109"/>
      <c r="BF11319" s="305"/>
      <c r="BG11319" s="305"/>
      <c r="BJ11319" s="344"/>
      <c r="BK11319" s="344"/>
      <c r="BS11319" s="305"/>
      <c r="BT11319" s="305"/>
      <c r="BU11319" s="305"/>
      <c r="BV11319" s="305"/>
      <c r="BW11319" s="305"/>
      <c r="BX11319" s="305"/>
      <c r="BY11319" s="305"/>
      <c r="BZ11319" s="305"/>
      <c r="CA11319" s="305"/>
      <c r="CE11319" s="110"/>
    </row>
    <row r="11320" spans="9:83" s="108" customFormat="1" x14ac:dyDescent="0.25">
      <c r="I11320" s="111"/>
      <c r="J11320" s="111"/>
      <c r="K11320" s="111"/>
      <c r="L11320" s="111"/>
      <c r="M11320" s="111"/>
      <c r="N11320" s="111"/>
      <c r="O11320" s="112"/>
      <c r="AF11320" s="109"/>
      <c r="AG11320" s="109"/>
      <c r="AH11320" s="109"/>
      <c r="AN11320" s="109"/>
      <c r="AO11320" s="109"/>
      <c r="AP11320" s="109"/>
      <c r="BF11320" s="305"/>
      <c r="BG11320" s="305"/>
      <c r="BJ11320" s="344"/>
      <c r="BK11320" s="344"/>
      <c r="BS11320" s="305"/>
      <c r="BT11320" s="305"/>
      <c r="BU11320" s="305"/>
      <c r="BV11320" s="305"/>
      <c r="BW11320" s="305"/>
      <c r="BX11320" s="305"/>
      <c r="BY11320" s="305"/>
      <c r="BZ11320" s="305"/>
      <c r="CA11320" s="305"/>
      <c r="CE11320" s="110"/>
    </row>
    <row r="11321" spans="9:83" s="108" customFormat="1" x14ac:dyDescent="0.25">
      <c r="I11321" s="111"/>
      <c r="J11321" s="111"/>
      <c r="K11321" s="111"/>
      <c r="L11321" s="111"/>
      <c r="M11321" s="111"/>
      <c r="N11321" s="111"/>
      <c r="O11321" s="112"/>
      <c r="AF11321" s="109"/>
      <c r="AG11321" s="109"/>
      <c r="AH11321" s="109"/>
      <c r="AN11321" s="109"/>
      <c r="AO11321" s="109"/>
      <c r="AP11321" s="109"/>
      <c r="BF11321" s="305"/>
      <c r="BG11321" s="305"/>
      <c r="BJ11321" s="344"/>
      <c r="BK11321" s="344"/>
      <c r="BS11321" s="305"/>
      <c r="BT11321" s="305"/>
      <c r="BU11321" s="305"/>
      <c r="BV11321" s="305"/>
      <c r="BW11321" s="305"/>
      <c r="BX11321" s="305"/>
      <c r="BY11321" s="305"/>
      <c r="BZ11321" s="305"/>
      <c r="CA11321" s="305"/>
      <c r="CE11321" s="110"/>
    </row>
    <row r="11322" spans="9:83" s="108" customFormat="1" x14ac:dyDescent="0.25">
      <c r="I11322" s="111"/>
      <c r="J11322" s="111"/>
      <c r="K11322" s="111"/>
      <c r="L11322" s="111"/>
      <c r="M11322" s="111"/>
      <c r="N11322" s="111"/>
      <c r="O11322" s="112"/>
      <c r="AF11322" s="109"/>
      <c r="AG11322" s="109"/>
      <c r="AH11322" s="109"/>
      <c r="AN11322" s="109"/>
      <c r="AO11322" s="109"/>
      <c r="AP11322" s="109"/>
      <c r="BF11322" s="305"/>
      <c r="BG11322" s="305"/>
      <c r="BJ11322" s="344"/>
      <c r="BK11322" s="344"/>
      <c r="BS11322" s="305"/>
      <c r="BT11322" s="305"/>
      <c r="BU11322" s="305"/>
      <c r="BV11322" s="305"/>
      <c r="BW11322" s="305"/>
      <c r="BX11322" s="305"/>
      <c r="BY11322" s="305"/>
      <c r="BZ11322" s="305"/>
      <c r="CA11322" s="305"/>
      <c r="CE11322" s="110"/>
    </row>
    <row r="11323" spans="9:83" s="108" customFormat="1" x14ac:dyDescent="0.25">
      <c r="I11323" s="111"/>
      <c r="J11323" s="111"/>
      <c r="K11323" s="111"/>
      <c r="L11323" s="111"/>
      <c r="M11323" s="111"/>
      <c r="N11323" s="111"/>
      <c r="O11323" s="112"/>
      <c r="AF11323" s="109"/>
      <c r="AG11323" s="109"/>
      <c r="AH11323" s="109"/>
      <c r="AN11323" s="109"/>
      <c r="AO11323" s="109"/>
      <c r="AP11323" s="109"/>
      <c r="BF11323" s="305"/>
      <c r="BG11323" s="305"/>
      <c r="BJ11323" s="344"/>
      <c r="BK11323" s="344"/>
      <c r="BS11323" s="305"/>
      <c r="BT11323" s="305"/>
      <c r="BU11323" s="305"/>
      <c r="BV11323" s="305"/>
      <c r="BW11323" s="305"/>
      <c r="BX11323" s="305"/>
      <c r="BY11323" s="305"/>
      <c r="BZ11323" s="305"/>
      <c r="CA11323" s="305"/>
      <c r="CE11323" s="110"/>
    </row>
    <row r="11324" spans="9:83" s="108" customFormat="1" x14ac:dyDescent="0.25">
      <c r="I11324" s="111"/>
      <c r="J11324" s="111"/>
      <c r="K11324" s="111"/>
      <c r="L11324" s="111"/>
      <c r="M11324" s="111"/>
      <c r="N11324" s="111"/>
      <c r="O11324" s="112"/>
      <c r="AF11324" s="109"/>
      <c r="AG11324" s="109"/>
      <c r="AH11324" s="109"/>
      <c r="AN11324" s="109"/>
      <c r="AO11324" s="109"/>
      <c r="AP11324" s="109"/>
      <c r="BF11324" s="305"/>
      <c r="BG11324" s="305"/>
      <c r="BJ11324" s="344"/>
      <c r="BK11324" s="344"/>
      <c r="BS11324" s="305"/>
      <c r="BT11324" s="305"/>
      <c r="BU11324" s="305"/>
      <c r="BV11324" s="305"/>
      <c r="BW11324" s="305"/>
      <c r="BX11324" s="305"/>
      <c r="BY11324" s="305"/>
      <c r="BZ11324" s="305"/>
      <c r="CA11324" s="305"/>
      <c r="CE11324" s="110"/>
    </row>
    <row r="11325" spans="9:83" s="108" customFormat="1" x14ac:dyDescent="0.25">
      <c r="I11325" s="111"/>
      <c r="J11325" s="111"/>
      <c r="K11325" s="111"/>
      <c r="L11325" s="111"/>
      <c r="M11325" s="111"/>
      <c r="N11325" s="111"/>
      <c r="O11325" s="112"/>
      <c r="AF11325" s="109"/>
      <c r="AG11325" s="109"/>
      <c r="AH11325" s="109"/>
      <c r="AN11325" s="109"/>
      <c r="AO11325" s="109"/>
      <c r="AP11325" s="109"/>
      <c r="BF11325" s="305"/>
      <c r="BG11325" s="305"/>
      <c r="BJ11325" s="344"/>
      <c r="BK11325" s="344"/>
      <c r="BS11325" s="305"/>
      <c r="BT11325" s="305"/>
      <c r="BU11325" s="305"/>
      <c r="BV11325" s="305"/>
      <c r="BW11325" s="305"/>
      <c r="BX11325" s="305"/>
      <c r="BY11325" s="305"/>
      <c r="BZ11325" s="305"/>
      <c r="CA11325" s="305"/>
      <c r="CE11325" s="110"/>
    </row>
    <row r="11326" spans="9:83" s="108" customFormat="1" x14ac:dyDescent="0.25">
      <c r="I11326" s="111"/>
      <c r="J11326" s="111"/>
      <c r="K11326" s="111"/>
      <c r="L11326" s="111"/>
      <c r="M11326" s="111"/>
      <c r="N11326" s="111"/>
      <c r="O11326" s="112"/>
      <c r="AF11326" s="109"/>
      <c r="AG11326" s="109"/>
      <c r="AH11326" s="109"/>
      <c r="AN11326" s="109"/>
      <c r="AO11326" s="109"/>
      <c r="AP11326" s="109"/>
      <c r="BF11326" s="305"/>
      <c r="BG11326" s="305"/>
      <c r="BJ11326" s="344"/>
      <c r="BK11326" s="344"/>
      <c r="BS11326" s="305"/>
      <c r="BT11326" s="305"/>
      <c r="BU11326" s="305"/>
      <c r="BV11326" s="305"/>
      <c r="BW11326" s="305"/>
      <c r="BX11326" s="305"/>
      <c r="BY11326" s="305"/>
      <c r="BZ11326" s="305"/>
      <c r="CA11326" s="305"/>
      <c r="CE11326" s="110"/>
    </row>
    <row r="11327" spans="9:83" s="108" customFormat="1" x14ac:dyDescent="0.25">
      <c r="I11327" s="111"/>
      <c r="J11327" s="111"/>
      <c r="K11327" s="111"/>
      <c r="L11327" s="111"/>
      <c r="M11327" s="111"/>
      <c r="N11327" s="111"/>
      <c r="O11327" s="112"/>
      <c r="AF11327" s="109"/>
      <c r="AG11327" s="109"/>
      <c r="AH11327" s="109"/>
      <c r="AN11327" s="109"/>
      <c r="AO11327" s="109"/>
      <c r="AP11327" s="109"/>
      <c r="BF11327" s="305"/>
      <c r="BG11327" s="305"/>
      <c r="BJ11327" s="344"/>
      <c r="BK11327" s="344"/>
      <c r="BS11327" s="305"/>
      <c r="BT11327" s="305"/>
      <c r="BU11327" s="305"/>
      <c r="BV11327" s="305"/>
      <c r="BW11327" s="305"/>
      <c r="BX11327" s="305"/>
      <c r="BY11327" s="305"/>
      <c r="BZ11327" s="305"/>
      <c r="CA11327" s="305"/>
      <c r="CE11327" s="110"/>
    </row>
    <row r="11328" spans="9:83" s="108" customFormat="1" x14ac:dyDescent="0.25">
      <c r="I11328" s="111"/>
      <c r="J11328" s="111"/>
      <c r="K11328" s="111"/>
      <c r="L11328" s="111"/>
      <c r="M11328" s="111"/>
      <c r="N11328" s="111"/>
      <c r="O11328" s="112"/>
      <c r="AF11328" s="109"/>
      <c r="AG11328" s="109"/>
      <c r="AH11328" s="109"/>
      <c r="AN11328" s="109"/>
      <c r="AO11328" s="109"/>
      <c r="AP11328" s="109"/>
      <c r="BF11328" s="305"/>
      <c r="BG11328" s="305"/>
      <c r="BJ11328" s="344"/>
      <c r="BK11328" s="344"/>
      <c r="BS11328" s="305"/>
      <c r="BT11328" s="305"/>
      <c r="BU11328" s="305"/>
      <c r="BV11328" s="305"/>
      <c r="BW11328" s="305"/>
      <c r="BX11328" s="305"/>
      <c r="BY11328" s="305"/>
      <c r="BZ11328" s="305"/>
      <c r="CA11328" s="305"/>
      <c r="CE11328" s="110"/>
    </row>
    <row r="11329" spans="9:83" s="108" customFormat="1" x14ac:dyDescent="0.25">
      <c r="I11329" s="111"/>
      <c r="J11329" s="111"/>
      <c r="K11329" s="111"/>
      <c r="L11329" s="111"/>
      <c r="M11329" s="111"/>
      <c r="N11329" s="111"/>
      <c r="O11329" s="112"/>
      <c r="AF11329" s="109"/>
      <c r="AG11329" s="109"/>
      <c r="AH11329" s="109"/>
      <c r="AN11329" s="109"/>
      <c r="AO11329" s="109"/>
      <c r="AP11329" s="109"/>
      <c r="BF11329" s="305"/>
      <c r="BG11329" s="305"/>
      <c r="BJ11329" s="344"/>
      <c r="BK11329" s="344"/>
      <c r="BS11329" s="305"/>
      <c r="BT11329" s="305"/>
      <c r="BU11329" s="305"/>
      <c r="BV11329" s="305"/>
      <c r="BW11329" s="305"/>
      <c r="BX11329" s="305"/>
      <c r="BY11329" s="305"/>
      <c r="BZ11329" s="305"/>
      <c r="CA11329" s="305"/>
      <c r="CE11329" s="110"/>
    </row>
    <row r="11330" spans="9:83" s="108" customFormat="1" x14ac:dyDescent="0.25">
      <c r="I11330" s="111"/>
      <c r="J11330" s="111"/>
      <c r="K11330" s="111"/>
      <c r="L11330" s="111"/>
      <c r="M11330" s="111"/>
      <c r="N11330" s="111"/>
      <c r="O11330" s="112"/>
      <c r="AF11330" s="109"/>
      <c r="AG11330" s="109"/>
      <c r="AH11330" s="109"/>
      <c r="AN11330" s="109"/>
      <c r="AO11330" s="109"/>
      <c r="AP11330" s="109"/>
      <c r="BF11330" s="305"/>
      <c r="BG11330" s="305"/>
      <c r="BJ11330" s="344"/>
      <c r="BK11330" s="344"/>
      <c r="BS11330" s="305"/>
      <c r="BT11330" s="305"/>
      <c r="BU11330" s="305"/>
      <c r="BV11330" s="305"/>
      <c r="BW11330" s="305"/>
      <c r="BX11330" s="305"/>
      <c r="BY11330" s="305"/>
      <c r="BZ11330" s="305"/>
      <c r="CA11330" s="305"/>
      <c r="CE11330" s="110"/>
    </row>
    <row r="11331" spans="9:83" s="108" customFormat="1" x14ac:dyDescent="0.25">
      <c r="I11331" s="111"/>
      <c r="J11331" s="111"/>
      <c r="K11331" s="111"/>
      <c r="L11331" s="111"/>
      <c r="M11331" s="111"/>
      <c r="N11331" s="111"/>
      <c r="O11331" s="112"/>
      <c r="AF11331" s="109"/>
      <c r="AG11331" s="109"/>
      <c r="AH11331" s="109"/>
      <c r="AN11331" s="109"/>
      <c r="AO11331" s="109"/>
      <c r="AP11331" s="109"/>
      <c r="BF11331" s="305"/>
      <c r="BG11331" s="305"/>
      <c r="BJ11331" s="344"/>
      <c r="BK11331" s="344"/>
      <c r="BS11331" s="305"/>
      <c r="BT11331" s="305"/>
      <c r="BU11331" s="305"/>
      <c r="BV11331" s="305"/>
      <c r="BW11331" s="305"/>
      <c r="BX11331" s="305"/>
      <c r="BY11331" s="305"/>
      <c r="BZ11331" s="305"/>
      <c r="CA11331" s="305"/>
      <c r="CE11331" s="110"/>
    </row>
    <row r="11332" spans="9:83" s="108" customFormat="1" x14ac:dyDescent="0.25">
      <c r="I11332" s="111"/>
      <c r="J11332" s="111"/>
      <c r="K11332" s="111"/>
      <c r="L11332" s="111"/>
      <c r="M11332" s="111"/>
      <c r="N11332" s="111"/>
      <c r="O11332" s="112"/>
      <c r="AF11332" s="109"/>
      <c r="AG11332" s="109"/>
      <c r="AH11332" s="109"/>
      <c r="AN11332" s="109"/>
      <c r="AO11332" s="109"/>
      <c r="AP11332" s="109"/>
      <c r="BF11332" s="305"/>
      <c r="BG11332" s="305"/>
      <c r="BJ11332" s="344"/>
      <c r="BK11332" s="344"/>
      <c r="BS11332" s="305"/>
      <c r="BT11332" s="305"/>
      <c r="BU11332" s="305"/>
      <c r="BV11332" s="305"/>
      <c r="BW11332" s="305"/>
      <c r="BX11332" s="305"/>
      <c r="BY11332" s="305"/>
      <c r="BZ11332" s="305"/>
      <c r="CA11332" s="305"/>
      <c r="CE11332" s="110"/>
    </row>
    <row r="11333" spans="9:83" s="108" customFormat="1" x14ac:dyDescent="0.25">
      <c r="I11333" s="111"/>
      <c r="J11333" s="111"/>
      <c r="K11333" s="111"/>
      <c r="L11333" s="111"/>
      <c r="M11333" s="111"/>
      <c r="N11333" s="111"/>
      <c r="O11333" s="112"/>
      <c r="AF11333" s="109"/>
      <c r="AG11333" s="109"/>
      <c r="AH11333" s="109"/>
      <c r="AN11333" s="109"/>
      <c r="AO11333" s="109"/>
      <c r="AP11333" s="109"/>
      <c r="BF11333" s="305"/>
      <c r="BG11333" s="305"/>
      <c r="BJ11333" s="344"/>
      <c r="BK11333" s="344"/>
      <c r="BS11333" s="305"/>
      <c r="BT11333" s="305"/>
      <c r="BU11333" s="305"/>
      <c r="BV11333" s="305"/>
      <c r="BW11333" s="305"/>
      <c r="BX11333" s="305"/>
      <c r="BY11333" s="305"/>
      <c r="BZ11333" s="305"/>
      <c r="CA11333" s="305"/>
      <c r="CE11333" s="110"/>
    </row>
    <row r="11334" spans="9:83" s="108" customFormat="1" x14ac:dyDescent="0.25">
      <c r="I11334" s="111"/>
      <c r="J11334" s="111"/>
      <c r="K11334" s="111"/>
      <c r="L11334" s="111"/>
      <c r="M11334" s="111"/>
      <c r="N11334" s="111"/>
      <c r="O11334" s="112"/>
      <c r="AF11334" s="109"/>
      <c r="AG11334" s="109"/>
      <c r="AH11334" s="109"/>
      <c r="AN11334" s="109"/>
      <c r="AO11334" s="109"/>
      <c r="AP11334" s="109"/>
      <c r="BF11334" s="305"/>
      <c r="BG11334" s="305"/>
      <c r="BJ11334" s="344"/>
      <c r="BK11334" s="344"/>
      <c r="BS11334" s="305"/>
      <c r="BT11334" s="305"/>
      <c r="BU11334" s="305"/>
      <c r="BV11334" s="305"/>
      <c r="BW11334" s="305"/>
      <c r="BX11334" s="305"/>
      <c r="BY11334" s="305"/>
      <c r="BZ11334" s="305"/>
      <c r="CA11334" s="305"/>
      <c r="CE11334" s="110"/>
    </row>
    <row r="11335" spans="9:83" s="108" customFormat="1" x14ac:dyDescent="0.25">
      <c r="I11335" s="111"/>
      <c r="J11335" s="111"/>
      <c r="K11335" s="111"/>
      <c r="L11335" s="111"/>
      <c r="M11335" s="111"/>
      <c r="N11335" s="111"/>
      <c r="O11335" s="112"/>
      <c r="AF11335" s="109"/>
      <c r="AG11335" s="109"/>
      <c r="AH11335" s="109"/>
      <c r="AN11335" s="109"/>
      <c r="AO11335" s="109"/>
      <c r="AP11335" s="109"/>
      <c r="BF11335" s="305"/>
      <c r="BG11335" s="305"/>
      <c r="BJ11335" s="344"/>
      <c r="BK11335" s="344"/>
      <c r="BS11335" s="305"/>
      <c r="BT11335" s="305"/>
      <c r="BU11335" s="305"/>
      <c r="BV11335" s="305"/>
      <c r="BW11335" s="305"/>
      <c r="BX11335" s="305"/>
      <c r="BY11335" s="305"/>
      <c r="BZ11335" s="305"/>
      <c r="CA11335" s="305"/>
      <c r="CE11335" s="110"/>
    </row>
    <row r="11336" spans="9:83" s="108" customFormat="1" x14ac:dyDescent="0.25">
      <c r="I11336" s="111"/>
      <c r="J11336" s="111"/>
      <c r="K11336" s="111"/>
      <c r="L11336" s="111"/>
      <c r="M11336" s="111"/>
      <c r="N11336" s="111"/>
      <c r="O11336" s="112"/>
      <c r="AF11336" s="109"/>
      <c r="AG11336" s="109"/>
      <c r="AH11336" s="109"/>
      <c r="AN11336" s="109"/>
      <c r="AO11336" s="109"/>
      <c r="AP11336" s="109"/>
      <c r="BF11336" s="305"/>
      <c r="BG11336" s="305"/>
      <c r="BJ11336" s="344"/>
      <c r="BK11336" s="344"/>
      <c r="BS11336" s="305"/>
      <c r="BT11336" s="305"/>
      <c r="BU11336" s="305"/>
      <c r="BV11336" s="305"/>
      <c r="BW11336" s="305"/>
      <c r="BX11336" s="305"/>
      <c r="BY11336" s="305"/>
      <c r="BZ11336" s="305"/>
      <c r="CA11336" s="305"/>
      <c r="CE11336" s="110"/>
    </row>
    <row r="11337" spans="9:83" s="108" customFormat="1" x14ac:dyDescent="0.25">
      <c r="I11337" s="111"/>
      <c r="J11337" s="111"/>
      <c r="K11337" s="111"/>
      <c r="L11337" s="111"/>
      <c r="M11337" s="111"/>
      <c r="N11337" s="111"/>
      <c r="O11337" s="112"/>
      <c r="AF11337" s="109"/>
      <c r="AG11337" s="109"/>
      <c r="AH11337" s="109"/>
      <c r="AN11337" s="109"/>
      <c r="AO11337" s="109"/>
      <c r="AP11337" s="109"/>
      <c r="BF11337" s="305"/>
      <c r="BG11337" s="305"/>
      <c r="BJ11337" s="344"/>
      <c r="BK11337" s="344"/>
      <c r="BS11337" s="305"/>
      <c r="BT11337" s="305"/>
      <c r="BU11337" s="305"/>
      <c r="BV11337" s="305"/>
      <c r="BW11337" s="305"/>
      <c r="BX11337" s="305"/>
      <c r="BY11337" s="305"/>
      <c r="BZ11337" s="305"/>
      <c r="CA11337" s="305"/>
      <c r="CE11337" s="110"/>
    </row>
    <row r="11338" spans="9:83" s="108" customFormat="1" x14ac:dyDescent="0.25">
      <c r="I11338" s="111"/>
      <c r="J11338" s="111"/>
      <c r="K11338" s="111"/>
      <c r="L11338" s="111"/>
      <c r="M11338" s="111"/>
      <c r="N11338" s="111"/>
      <c r="O11338" s="112"/>
      <c r="AF11338" s="109"/>
      <c r="AG11338" s="109"/>
      <c r="AH11338" s="109"/>
      <c r="AN11338" s="109"/>
      <c r="AO11338" s="109"/>
      <c r="AP11338" s="109"/>
      <c r="BF11338" s="305"/>
      <c r="BG11338" s="305"/>
      <c r="BJ11338" s="344"/>
      <c r="BK11338" s="344"/>
      <c r="BS11338" s="305"/>
      <c r="BT11338" s="305"/>
      <c r="BU11338" s="305"/>
      <c r="BV11338" s="305"/>
      <c r="BW11338" s="305"/>
      <c r="BX11338" s="305"/>
      <c r="BY11338" s="305"/>
      <c r="BZ11338" s="305"/>
      <c r="CA11338" s="305"/>
      <c r="CE11338" s="110"/>
    </row>
    <row r="11339" spans="9:83" s="108" customFormat="1" x14ac:dyDescent="0.25">
      <c r="I11339" s="111"/>
      <c r="J11339" s="111"/>
      <c r="K11339" s="111"/>
      <c r="L11339" s="111"/>
      <c r="M11339" s="111"/>
      <c r="N11339" s="111"/>
      <c r="O11339" s="112"/>
      <c r="AF11339" s="109"/>
      <c r="AG11339" s="109"/>
      <c r="AH11339" s="109"/>
      <c r="AN11339" s="109"/>
      <c r="AO11339" s="109"/>
      <c r="AP11339" s="109"/>
      <c r="BF11339" s="305"/>
      <c r="BG11339" s="305"/>
      <c r="BJ11339" s="344"/>
      <c r="BK11339" s="344"/>
      <c r="BS11339" s="305"/>
      <c r="BT11339" s="305"/>
      <c r="BU11339" s="305"/>
      <c r="BV11339" s="305"/>
      <c r="BW11339" s="305"/>
      <c r="BX11339" s="305"/>
      <c r="BY11339" s="305"/>
      <c r="BZ11339" s="305"/>
      <c r="CA11339" s="305"/>
      <c r="CE11339" s="110"/>
    </row>
    <row r="11340" spans="9:83" s="108" customFormat="1" x14ac:dyDescent="0.25">
      <c r="I11340" s="111"/>
      <c r="J11340" s="111"/>
      <c r="K11340" s="111"/>
      <c r="L11340" s="111"/>
      <c r="M11340" s="111"/>
      <c r="N11340" s="111"/>
      <c r="O11340" s="112"/>
      <c r="AF11340" s="109"/>
      <c r="AG11340" s="109"/>
      <c r="AH11340" s="109"/>
      <c r="AN11340" s="109"/>
      <c r="AO11340" s="109"/>
      <c r="AP11340" s="109"/>
      <c r="BF11340" s="305"/>
      <c r="BG11340" s="305"/>
      <c r="BJ11340" s="344"/>
      <c r="BK11340" s="344"/>
      <c r="BS11340" s="305"/>
      <c r="BT11340" s="305"/>
      <c r="BU11340" s="305"/>
      <c r="BV11340" s="305"/>
      <c r="BW11340" s="305"/>
      <c r="BX11340" s="305"/>
      <c r="BY11340" s="305"/>
      <c r="BZ11340" s="305"/>
      <c r="CA11340" s="305"/>
      <c r="CE11340" s="110"/>
    </row>
    <row r="11341" spans="9:83" s="108" customFormat="1" x14ac:dyDescent="0.25">
      <c r="I11341" s="111"/>
      <c r="J11341" s="111"/>
      <c r="K11341" s="111"/>
      <c r="L11341" s="111"/>
      <c r="M11341" s="111"/>
      <c r="N11341" s="111"/>
      <c r="O11341" s="112"/>
      <c r="AF11341" s="109"/>
      <c r="AG11341" s="109"/>
      <c r="AH11341" s="109"/>
      <c r="AN11341" s="109"/>
      <c r="AO11341" s="109"/>
      <c r="AP11341" s="109"/>
      <c r="BF11341" s="305"/>
      <c r="BG11341" s="305"/>
      <c r="BJ11341" s="344"/>
      <c r="BK11341" s="344"/>
      <c r="BS11341" s="305"/>
      <c r="BT11341" s="305"/>
      <c r="BU11341" s="305"/>
      <c r="BV11341" s="305"/>
      <c r="BW11341" s="305"/>
      <c r="BX11341" s="305"/>
      <c r="BY11341" s="305"/>
      <c r="BZ11341" s="305"/>
      <c r="CA11341" s="305"/>
      <c r="CE11341" s="110"/>
    </row>
    <row r="11342" spans="9:83" s="108" customFormat="1" x14ac:dyDescent="0.25">
      <c r="I11342" s="111"/>
      <c r="J11342" s="111"/>
      <c r="K11342" s="111"/>
      <c r="L11342" s="111"/>
      <c r="M11342" s="111"/>
      <c r="N11342" s="111"/>
      <c r="O11342" s="112"/>
      <c r="AF11342" s="109"/>
      <c r="AG11342" s="109"/>
      <c r="AH11342" s="109"/>
      <c r="AN11342" s="109"/>
      <c r="AO11342" s="109"/>
      <c r="AP11342" s="109"/>
      <c r="BF11342" s="305"/>
      <c r="BG11342" s="305"/>
      <c r="BJ11342" s="344"/>
      <c r="BK11342" s="344"/>
      <c r="BS11342" s="305"/>
      <c r="BT11342" s="305"/>
      <c r="BU11342" s="305"/>
      <c r="BV11342" s="305"/>
      <c r="BW11342" s="305"/>
      <c r="BX11342" s="305"/>
      <c r="BY11342" s="305"/>
      <c r="BZ11342" s="305"/>
      <c r="CA11342" s="305"/>
      <c r="CE11342" s="110"/>
    </row>
    <row r="11343" spans="9:83" s="108" customFormat="1" x14ac:dyDescent="0.25">
      <c r="I11343" s="111"/>
      <c r="J11343" s="111"/>
      <c r="K11343" s="111"/>
      <c r="L11343" s="111"/>
      <c r="M11343" s="111"/>
      <c r="N11343" s="111"/>
      <c r="O11343" s="112"/>
      <c r="AF11343" s="109"/>
      <c r="AG11343" s="109"/>
      <c r="AH11343" s="109"/>
      <c r="AN11343" s="109"/>
      <c r="AO11343" s="109"/>
      <c r="AP11343" s="109"/>
      <c r="BF11343" s="305"/>
      <c r="BG11343" s="305"/>
      <c r="BJ11343" s="344"/>
      <c r="BK11343" s="344"/>
      <c r="BS11343" s="305"/>
      <c r="BT11343" s="305"/>
      <c r="BU11343" s="305"/>
      <c r="BV11343" s="305"/>
      <c r="BW11343" s="305"/>
      <c r="BX11343" s="305"/>
      <c r="BY11343" s="305"/>
      <c r="BZ11343" s="305"/>
      <c r="CA11343" s="305"/>
      <c r="CE11343" s="110"/>
    </row>
    <row r="11344" spans="9:83" s="108" customFormat="1" x14ac:dyDescent="0.25">
      <c r="I11344" s="111"/>
      <c r="J11344" s="111"/>
      <c r="K11344" s="111"/>
      <c r="L11344" s="111"/>
      <c r="M11344" s="111"/>
      <c r="N11344" s="111"/>
      <c r="O11344" s="112"/>
      <c r="AF11344" s="109"/>
      <c r="AG11344" s="109"/>
      <c r="AH11344" s="109"/>
      <c r="AN11344" s="109"/>
      <c r="AO11344" s="109"/>
      <c r="AP11344" s="109"/>
      <c r="BF11344" s="305"/>
      <c r="BG11344" s="305"/>
      <c r="BJ11344" s="344"/>
      <c r="BK11344" s="344"/>
      <c r="BS11344" s="305"/>
      <c r="BT11344" s="305"/>
      <c r="BU11344" s="305"/>
      <c r="BV11344" s="305"/>
      <c r="BW11344" s="305"/>
      <c r="BX11344" s="305"/>
      <c r="BY11344" s="305"/>
      <c r="BZ11344" s="305"/>
      <c r="CA11344" s="305"/>
      <c r="CE11344" s="110"/>
    </row>
    <row r="11345" spans="9:83" s="108" customFormat="1" x14ac:dyDescent="0.25">
      <c r="I11345" s="111"/>
      <c r="J11345" s="111"/>
      <c r="K11345" s="111"/>
      <c r="L11345" s="111"/>
      <c r="M11345" s="111"/>
      <c r="N11345" s="111"/>
      <c r="O11345" s="112"/>
      <c r="AF11345" s="109"/>
      <c r="AG11345" s="109"/>
      <c r="AH11345" s="109"/>
      <c r="AN11345" s="109"/>
      <c r="AO11345" s="109"/>
      <c r="AP11345" s="109"/>
      <c r="BF11345" s="305"/>
      <c r="BG11345" s="305"/>
      <c r="BJ11345" s="344"/>
      <c r="BK11345" s="344"/>
      <c r="BS11345" s="305"/>
      <c r="BT11345" s="305"/>
      <c r="BU11345" s="305"/>
      <c r="BV11345" s="305"/>
      <c r="BW11345" s="305"/>
      <c r="BX11345" s="305"/>
      <c r="BY11345" s="305"/>
      <c r="BZ11345" s="305"/>
      <c r="CA11345" s="305"/>
      <c r="CE11345" s="110"/>
    </row>
    <row r="11346" spans="9:83" s="108" customFormat="1" x14ac:dyDescent="0.25">
      <c r="I11346" s="111"/>
      <c r="J11346" s="111"/>
      <c r="K11346" s="111"/>
      <c r="L11346" s="111"/>
      <c r="M11346" s="111"/>
      <c r="N11346" s="111"/>
      <c r="O11346" s="112"/>
      <c r="AF11346" s="109"/>
      <c r="AG11346" s="109"/>
      <c r="AH11346" s="109"/>
      <c r="AN11346" s="109"/>
      <c r="AO11346" s="109"/>
      <c r="AP11346" s="109"/>
      <c r="BF11346" s="305"/>
      <c r="BG11346" s="305"/>
      <c r="BJ11346" s="344"/>
      <c r="BK11346" s="344"/>
      <c r="BS11346" s="305"/>
      <c r="BT11346" s="305"/>
      <c r="BU11346" s="305"/>
      <c r="BV11346" s="305"/>
      <c r="BW11346" s="305"/>
      <c r="BX11346" s="305"/>
      <c r="BY11346" s="305"/>
      <c r="BZ11346" s="305"/>
      <c r="CA11346" s="305"/>
      <c r="CE11346" s="110"/>
    </row>
    <row r="11347" spans="9:83" s="108" customFormat="1" x14ac:dyDescent="0.25">
      <c r="I11347" s="111"/>
      <c r="J11347" s="111"/>
      <c r="K11347" s="111"/>
      <c r="L11347" s="111"/>
      <c r="M11347" s="111"/>
      <c r="N11347" s="111"/>
      <c r="O11347" s="112"/>
      <c r="AF11347" s="109"/>
      <c r="AG11347" s="109"/>
      <c r="AH11347" s="109"/>
      <c r="AN11347" s="109"/>
      <c r="AO11347" s="109"/>
      <c r="AP11347" s="109"/>
      <c r="BF11347" s="305"/>
      <c r="BG11347" s="305"/>
      <c r="BJ11347" s="344"/>
      <c r="BK11347" s="344"/>
      <c r="BS11347" s="305"/>
      <c r="BT11347" s="305"/>
      <c r="BU11347" s="305"/>
      <c r="BV11347" s="305"/>
      <c r="BW11347" s="305"/>
      <c r="BX11347" s="305"/>
      <c r="BY11347" s="305"/>
      <c r="BZ11347" s="305"/>
      <c r="CA11347" s="305"/>
      <c r="CE11347" s="110"/>
    </row>
    <row r="11348" spans="9:83" s="108" customFormat="1" x14ac:dyDescent="0.25">
      <c r="I11348" s="111"/>
      <c r="J11348" s="111"/>
      <c r="K11348" s="111"/>
      <c r="L11348" s="111"/>
      <c r="M11348" s="111"/>
      <c r="N11348" s="111"/>
      <c r="O11348" s="112"/>
      <c r="AF11348" s="109"/>
      <c r="AG11348" s="109"/>
      <c r="AH11348" s="109"/>
      <c r="AN11348" s="109"/>
      <c r="AO11348" s="109"/>
      <c r="AP11348" s="109"/>
      <c r="BF11348" s="305"/>
      <c r="BG11348" s="305"/>
      <c r="BJ11348" s="344"/>
      <c r="BK11348" s="344"/>
      <c r="BS11348" s="305"/>
      <c r="BT11348" s="305"/>
      <c r="BU11348" s="305"/>
      <c r="BV11348" s="305"/>
      <c r="BW11348" s="305"/>
      <c r="BX11348" s="305"/>
      <c r="BY11348" s="305"/>
      <c r="BZ11348" s="305"/>
      <c r="CA11348" s="305"/>
      <c r="CE11348" s="110"/>
    </row>
    <row r="11349" spans="9:83" s="108" customFormat="1" x14ac:dyDescent="0.25">
      <c r="I11349" s="111"/>
      <c r="J11349" s="111"/>
      <c r="K11349" s="111"/>
      <c r="L11349" s="111"/>
      <c r="M11349" s="111"/>
      <c r="N11349" s="111"/>
      <c r="O11349" s="112"/>
      <c r="AF11349" s="109"/>
      <c r="AG11349" s="109"/>
      <c r="AH11349" s="109"/>
      <c r="AN11349" s="109"/>
      <c r="AO11349" s="109"/>
      <c r="AP11349" s="109"/>
      <c r="BF11349" s="305"/>
      <c r="BG11349" s="305"/>
      <c r="BJ11349" s="344"/>
      <c r="BK11349" s="344"/>
      <c r="BS11349" s="305"/>
      <c r="BT11349" s="305"/>
      <c r="BU11349" s="305"/>
      <c r="BV11349" s="305"/>
      <c r="BW11349" s="305"/>
      <c r="BX11349" s="305"/>
      <c r="BY11349" s="305"/>
      <c r="BZ11349" s="305"/>
      <c r="CA11349" s="305"/>
      <c r="CE11349" s="110"/>
    </row>
    <row r="11350" spans="9:83" s="108" customFormat="1" x14ac:dyDescent="0.25">
      <c r="I11350" s="111"/>
      <c r="J11350" s="111"/>
      <c r="K11350" s="111"/>
      <c r="L11350" s="111"/>
      <c r="M11350" s="111"/>
      <c r="N11350" s="111"/>
      <c r="O11350" s="112"/>
      <c r="AF11350" s="109"/>
      <c r="AG11350" s="109"/>
      <c r="AH11350" s="109"/>
      <c r="AN11350" s="109"/>
      <c r="AO11350" s="109"/>
      <c r="AP11350" s="109"/>
      <c r="BF11350" s="305"/>
      <c r="BG11350" s="305"/>
      <c r="BJ11350" s="344"/>
      <c r="BK11350" s="344"/>
      <c r="BS11350" s="305"/>
      <c r="BT11350" s="305"/>
      <c r="BU11350" s="305"/>
      <c r="BV11350" s="305"/>
      <c r="BW11350" s="305"/>
      <c r="BX11350" s="305"/>
      <c r="BY11350" s="305"/>
      <c r="BZ11350" s="305"/>
      <c r="CA11350" s="305"/>
      <c r="CE11350" s="110"/>
    </row>
    <row r="11351" spans="9:83" s="108" customFormat="1" x14ac:dyDescent="0.25">
      <c r="I11351" s="111"/>
      <c r="J11351" s="111"/>
      <c r="K11351" s="111"/>
      <c r="L11351" s="111"/>
      <c r="M11351" s="111"/>
      <c r="N11351" s="111"/>
      <c r="O11351" s="112"/>
      <c r="AF11351" s="109"/>
      <c r="AG11351" s="109"/>
      <c r="AH11351" s="109"/>
      <c r="AN11351" s="109"/>
      <c r="AO11351" s="109"/>
      <c r="AP11351" s="109"/>
      <c r="BF11351" s="305"/>
      <c r="BG11351" s="305"/>
      <c r="BJ11351" s="344"/>
      <c r="BK11351" s="344"/>
      <c r="BS11351" s="305"/>
      <c r="BT11351" s="305"/>
      <c r="BU11351" s="305"/>
      <c r="BV11351" s="305"/>
      <c r="BW11351" s="305"/>
      <c r="BX11351" s="305"/>
      <c r="BY11351" s="305"/>
      <c r="BZ11351" s="305"/>
      <c r="CA11351" s="305"/>
      <c r="CE11351" s="110"/>
    </row>
    <row r="11352" spans="9:83" s="108" customFormat="1" x14ac:dyDescent="0.25">
      <c r="I11352" s="111"/>
      <c r="J11352" s="111"/>
      <c r="K11352" s="111"/>
      <c r="L11352" s="111"/>
      <c r="M11352" s="111"/>
      <c r="N11352" s="111"/>
      <c r="O11352" s="112"/>
      <c r="AF11352" s="109"/>
      <c r="AG11352" s="109"/>
      <c r="AH11352" s="109"/>
      <c r="AN11352" s="109"/>
      <c r="AO11352" s="109"/>
      <c r="AP11352" s="109"/>
      <c r="BF11352" s="305"/>
      <c r="BG11352" s="305"/>
      <c r="BJ11352" s="344"/>
      <c r="BK11352" s="344"/>
      <c r="BS11352" s="305"/>
      <c r="BT11352" s="305"/>
      <c r="BU11352" s="305"/>
      <c r="BV11352" s="305"/>
      <c r="BW11352" s="305"/>
      <c r="BX11352" s="305"/>
      <c r="BY11352" s="305"/>
      <c r="BZ11352" s="305"/>
      <c r="CA11352" s="305"/>
      <c r="CE11352" s="110"/>
    </row>
    <row r="11353" spans="9:83" s="108" customFormat="1" x14ac:dyDescent="0.25">
      <c r="I11353" s="111"/>
      <c r="J11353" s="111"/>
      <c r="K11353" s="111"/>
      <c r="L11353" s="111"/>
      <c r="M11353" s="111"/>
      <c r="N11353" s="111"/>
      <c r="O11353" s="112"/>
      <c r="AF11353" s="109"/>
      <c r="AG11353" s="109"/>
      <c r="AH11353" s="109"/>
      <c r="AN11353" s="109"/>
      <c r="AO11353" s="109"/>
      <c r="AP11353" s="109"/>
      <c r="BF11353" s="305"/>
      <c r="BG11353" s="305"/>
      <c r="BJ11353" s="344"/>
      <c r="BK11353" s="344"/>
      <c r="BS11353" s="305"/>
      <c r="BT11353" s="305"/>
      <c r="BU11353" s="305"/>
      <c r="BV11353" s="305"/>
      <c r="BW11353" s="305"/>
      <c r="BX11353" s="305"/>
      <c r="BY11353" s="305"/>
      <c r="BZ11353" s="305"/>
      <c r="CA11353" s="305"/>
      <c r="CE11353" s="110"/>
    </row>
    <row r="11354" spans="9:83" s="108" customFormat="1" x14ac:dyDescent="0.25">
      <c r="I11354" s="111"/>
      <c r="J11354" s="111"/>
      <c r="K11354" s="111"/>
      <c r="L11354" s="111"/>
      <c r="M11354" s="111"/>
      <c r="N11354" s="111"/>
      <c r="O11354" s="112"/>
      <c r="AF11354" s="109"/>
      <c r="AG11354" s="109"/>
      <c r="AH11354" s="109"/>
      <c r="AN11354" s="109"/>
      <c r="AO11354" s="109"/>
      <c r="AP11354" s="109"/>
      <c r="BF11354" s="305"/>
      <c r="BG11354" s="305"/>
      <c r="BJ11354" s="344"/>
      <c r="BK11354" s="344"/>
      <c r="BS11354" s="305"/>
      <c r="BT11354" s="305"/>
      <c r="BU11354" s="305"/>
      <c r="BV11354" s="305"/>
      <c r="BW11354" s="305"/>
      <c r="BX11354" s="305"/>
      <c r="BY11354" s="305"/>
      <c r="BZ11354" s="305"/>
      <c r="CA11354" s="305"/>
      <c r="CE11354" s="110"/>
    </row>
    <row r="11355" spans="9:83" s="108" customFormat="1" x14ac:dyDescent="0.25">
      <c r="I11355" s="111"/>
      <c r="J11355" s="111"/>
      <c r="K11355" s="111"/>
      <c r="L11355" s="111"/>
      <c r="M11355" s="111"/>
      <c r="N11355" s="111"/>
      <c r="O11355" s="112"/>
      <c r="AF11355" s="109"/>
      <c r="AG11355" s="109"/>
      <c r="AH11355" s="109"/>
      <c r="AN11355" s="109"/>
      <c r="AO11355" s="109"/>
      <c r="AP11355" s="109"/>
      <c r="BF11355" s="305"/>
      <c r="BG11355" s="305"/>
      <c r="BJ11355" s="344"/>
      <c r="BK11355" s="344"/>
      <c r="BS11355" s="305"/>
      <c r="BT11355" s="305"/>
      <c r="BU11355" s="305"/>
      <c r="BV11355" s="305"/>
      <c r="BW11355" s="305"/>
      <c r="BX11355" s="305"/>
      <c r="BY11355" s="305"/>
      <c r="BZ11355" s="305"/>
      <c r="CA11355" s="305"/>
      <c r="CE11355" s="110"/>
    </row>
    <row r="11356" spans="9:83" s="108" customFormat="1" x14ac:dyDescent="0.25">
      <c r="I11356" s="111"/>
      <c r="J11356" s="111"/>
      <c r="K11356" s="111"/>
      <c r="L11356" s="111"/>
      <c r="M11356" s="111"/>
      <c r="N11356" s="111"/>
      <c r="O11356" s="112"/>
      <c r="AF11356" s="109"/>
      <c r="AG11356" s="109"/>
      <c r="AH11356" s="109"/>
      <c r="AN11356" s="109"/>
      <c r="AO11356" s="109"/>
      <c r="AP11356" s="109"/>
      <c r="BF11356" s="305"/>
      <c r="BG11356" s="305"/>
      <c r="BJ11356" s="344"/>
      <c r="BK11356" s="344"/>
      <c r="BS11356" s="305"/>
      <c r="BT11356" s="305"/>
      <c r="BU11356" s="305"/>
      <c r="BV11356" s="305"/>
      <c r="BW11356" s="305"/>
      <c r="BX11356" s="305"/>
      <c r="BY11356" s="305"/>
      <c r="BZ11356" s="305"/>
      <c r="CA11356" s="305"/>
      <c r="CE11356" s="110"/>
    </row>
    <row r="11357" spans="9:83" s="108" customFormat="1" x14ac:dyDescent="0.25">
      <c r="I11357" s="111"/>
      <c r="J11357" s="111"/>
      <c r="K11357" s="111"/>
      <c r="L11357" s="111"/>
      <c r="M11357" s="111"/>
      <c r="N11357" s="111"/>
      <c r="O11357" s="112"/>
      <c r="AF11357" s="109"/>
      <c r="AG11357" s="109"/>
      <c r="AH11357" s="109"/>
      <c r="AN11357" s="109"/>
      <c r="AO11357" s="109"/>
      <c r="AP11357" s="109"/>
      <c r="BF11357" s="305"/>
      <c r="BG11357" s="305"/>
      <c r="BJ11357" s="344"/>
      <c r="BK11357" s="344"/>
      <c r="BS11357" s="305"/>
      <c r="BT11357" s="305"/>
      <c r="BU11357" s="305"/>
      <c r="BV11357" s="305"/>
      <c r="BW11357" s="305"/>
      <c r="BX11357" s="305"/>
      <c r="BY11357" s="305"/>
      <c r="BZ11357" s="305"/>
      <c r="CA11357" s="305"/>
      <c r="CE11357" s="110"/>
    </row>
    <row r="11358" spans="9:83" s="108" customFormat="1" x14ac:dyDescent="0.25">
      <c r="I11358" s="111"/>
      <c r="J11358" s="111"/>
      <c r="K11358" s="111"/>
      <c r="L11358" s="111"/>
      <c r="M11358" s="111"/>
      <c r="N11358" s="111"/>
      <c r="O11358" s="112"/>
      <c r="AF11358" s="109"/>
      <c r="AG11358" s="109"/>
      <c r="AH11358" s="109"/>
      <c r="AN11358" s="109"/>
      <c r="AO11358" s="109"/>
      <c r="AP11358" s="109"/>
      <c r="BF11358" s="305"/>
      <c r="BG11358" s="305"/>
      <c r="BJ11358" s="344"/>
      <c r="BK11358" s="344"/>
      <c r="BS11358" s="305"/>
      <c r="BT11358" s="305"/>
      <c r="BU11358" s="305"/>
      <c r="BV11358" s="305"/>
      <c r="BW11358" s="305"/>
      <c r="BX11358" s="305"/>
      <c r="BY11358" s="305"/>
      <c r="BZ11358" s="305"/>
      <c r="CA11358" s="305"/>
      <c r="CE11358" s="110"/>
    </row>
    <row r="11359" spans="9:83" s="108" customFormat="1" x14ac:dyDescent="0.25">
      <c r="I11359" s="111"/>
      <c r="J11359" s="111"/>
      <c r="K11359" s="111"/>
      <c r="L11359" s="111"/>
      <c r="M11359" s="111"/>
      <c r="N11359" s="111"/>
      <c r="O11359" s="112"/>
      <c r="AF11359" s="109"/>
      <c r="AG11359" s="109"/>
      <c r="AH11359" s="109"/>
      <c r="AN11359" s="109"/>
      <c r="AO11359" s="109"/>
      <c r="AP11359" s="109"/>
      <c r="BF11359" s="305"/>
      <c r="BG11359" s="305"/>
      <c r="BJ11359" s="344"/>
      <c r="BK11359" s="344"/>
      <c r="BS11359" s="305"/>
      <c r="BT11359" s="305"/>
      <c r="BU11359" s="305"/>
      <c r="BV11359" s="305"/>
      <c r="BW11359" s="305"/>
      <c r="BX11359" s="305"/>
      <c r="BY11359" s="305"/>
      <c r="BZ11359" s="305"/>
      <c r="CA11359" s="305"/>
      <c r="CE11359" s="110"/>
    </row>
    <row r="11360" spans="9:83" s="108" customFormat="1" x14ac:dyDescent="0.25">
      <c r="I11360" s="111"/>
      <c r="J11360" s="111"/>
      <c r="K11360" s="111"/>
      <c r="L11360" s="111"/>
      <c r="M11360" s="111"/>
      <c r="N11360" s="111"/>
      <c r="O11360" s="112"/>
      <c r="AF11360" s="109"/>
      <c r="AG11360" s="109"/>
      <c r="AH11360" s="109"/>
      <c r="AN11360" s="109"/>
      <c r="AO11360" s="109"/>
      <c r="AP11360" s="109"/>
      <c r="BF11360" s="305"/>
      <c r="BG11360" s="305"/>
      <c r="BJ11360" s="344"/>
      <c r="BK11360" s="344"/>
      <c r="BS11360" s="305"/>
      <c r="BT11360" s="305"/>
      <c r="BU11360" s="305"/>
      <c r="BV11360" s="305"/>
      <c r="BW11360" s="305"/>
      <c r="BX11360" s="305"/>
      <c r="BY11360" s="305"/>
      <c r="BZ11360" s="305"/>
      <c r="CA11360" s="305"/>
      <c r="CE11360" s="110"/>
    </row>
    <row r="11361" spans="9:83" s="108" customFormat="1" x14ac:dyDescent="0.25">
      <c r="I11361" s="111"/>
      <c r="J11361" s="111"/>
      <c r="K11361" s="111"/>
      <c r="L11361" s="111"/>
      <c r="M11361" s="111"/>
      <c r="N11361" s="111"/>
      <c r="O11361" s="112"/>
      <c r="AF11361" s="109"/>
      <c r="AG11361" s="109"/>
      <c r="AH11361" s="109"/>
      <c r="AN11361" s="109"/>
      <c r="AO11361" s="109"/>
      <c r="AP11361" s="109"/>
      <c r="BF11361" s="305"/>
      <c r="BG11361" s="305"/>
      <c r="BJ11361" s="344"/>
      <c r="BK11361" s="344"/>
      <c r="BS11361" s="305"/>
      <c r="BT11361" s="305"/>
      <c r="BU11361" s="305"/>
      <c r="BV11361" s="305"/>
      <c r="BW11361" s="305"/>
      <c r="BX11361" s="305"/>
      <c r="BY11361" s="305"/>
      <c r="BZ11361" s="305"/>
      <c r="CA11361" s="305"/>
      <c r="CE11361" s="110"/>
    </row>
    <row r="11362" spans="9:83" s="108" customFormat="1" x14ac:dyDescent="0.25">
      <c r="I11362" s="111"/>
      <c r="J11362" s="111"/>
      <c r="K11362" s="111"/>
      <c r="L11362" s="111"/>
      <c r="M11362" s="111"/>
      <c r="N11362" s="111"/>
      <c r="O11362" s="112"/>
      <c r="AF11362" s="109"/>
      <c r="AG11362" s="109"/>
      <c r="AH11362" s="109"/>
      <c r="AN11362" s="109"/>
      <c r="AO11362" s="109"/>
      <c r="AP11362" s="109"/>
      <c r="BF11362" s="305"/>
      <c r="BG11362" s="305"/>
      <c r="BJ11362" s="344"/>
      <c r="BK11362" s="344"/>
      <c r="BS11362" s="305"/>
      <c r="BT11362" s="305"/>
      <c r="BU11362" s="305"/>
      <c r="BV11362" s="305"/>
      <c r="BW11362" s="305"/>
      <c r="BX11362" s="305"/>
      <c r="BY11362" s="305"/>
      <c r="BZ11362" s="305"/>
      <c r="CA11362" s="305"/>
      <c r="CE11362" s="110"/>
    </row>
    <row r="11363" spans="9:83" s="108" customFormat="1" x14ac:dyDescent="0.25">
      <c r="I11363" s="111"/>
      <c r="J11363" s="111"/>
      <c r="K11363" s="111"/>
      <c r="L11363" s="111"/>
      <c r="M11363" s="111"/>
      <c r="N11363" s="111"/>
      <c r="O11363" s="112"/>
      <c r="AF11363" s="109"/>
      <c r="AG11363" s="109"/>
      <c r="AH11363" s="109"/>
      <c r="AN11363" s="109"/>
      <c r="AO11363" s="109"/>
      <c r="AP11363" s="109"/>
      <c r="BF11363" s="305"/>
      <c r="BG11363" s="305"/>
      <c r="BJ11363" s="344"/>
      <c r="BK11363" s="344"/>
      <c r="BS11363" s="305"/>
      <c r="BT11363" s="305"/>
      <c r="BU11363" s="305"/>
      <c r="BV11363" s="305"/>
      <c r="BW11363" s="305"/>
      <c r="BX11363" s="305"/>
      <c r="BY11363" s="305"/>
      <c r="BZ11363" s="305"/>
      <c r="CA11363" s="305"/>
      <c r="CE11363" s="110"/>
    </row>
    <row r="11364" spans="9:83" s="108" customFormat="1" x14ac:dyDescent="0.25">
      <c r="I11364" s="111"/>
      <c r="J11364" s="111"/>
      <c r="K11364" s="111"/>
      <c r="L11364" s="111"/>
      <c r="M11364" s="111"/>
      <c r="N11364" s="111"/>
      <c r="O11364" s="112"/>
      <c r="AF11364" s="109"/>
      <c r="AG11364" s="109"/>
      <c r="AH11364" s="109"/>
      <c r="AN11364" s="109"/>
      <c r="AO11364" s="109"/>
      <c r="AP11364" s="109"/>
      <c r="BF11364" s="305"/>
      <c r="BG11364" s="305"/>
      <c r="BJ11364" s="344"/>
      <c r="BK11364" s="344"/>
      <c r="BS11364" s="305"/>
      <c r="BT11364" s="305"/>
      <c r="BU11364" s="305"/>
      <c r="BV11364" s="305"/>
      <c r="BW11364" s="305"/>
      <c r="BX11364" s="305"/>
      <c r="BY11364" s="305"/>
      <c r="BZ11364" s="305"/>
      <c r="CA11364" s="305"/>
      <c r="CE11364" s="110"/>
    </row>
    <row r="11365" spans="9:83" s="108" customFormat="1" x14ac:dyDescent="0.25">
      <c r="I11365" s="111"/>
      <c r="J11365" s="111"/>
      <c r="K11365" s="111"/>
      <c r="L11365" s="111"/>
      <c r="M11365" s="111"/>
      <c r="N11365" s="111"/>
      <c r="O11365" s="112"/>
      <c r="AF11365" s="109"/>
      <c r="AG11365" s="109"/>
      <c r="AH11365" s="109"/>
      <c r="AN11365" s="109"/>
      <c r="AO11365" s="109"/>
      <c r="AP11365" s="109"/>
      <c r="BF11365" s="305"/>
      <c r="BG11365" s="305"/>
      <c r="BJ11365" s="344"/>
      <c r="BK11365" s="344"/>
      <c r="BS11365" s="305"/>
      <c r="BT11365" s="305"/>
      <c r="BU11365" s="305"/>
      <c r="BV11365" s="305"/>
      <c r="BW11365" s="305"/>
      <c r="BX11365" s="305"/>
      <c r="BY11365" s="305"/>
      <c r="BZ11365" s="305"/>
      <c r="CA11365" s="305"/>
      <c r="CE11365" s="110"/>
    </row>
    <row r="11366" spans="9:83" s="108" customFormat="1" x14ac:dyDescent="0.25">
      <c r="I11366" s="111"/>
      <c r="J11366" s="111"/>
      <c r="K11366" s="111"/>
      <c r="L11366" s="111"/>
      <c r="M11366" s="111"/>
      <c r="N11366" s="111"/>
      <c r="O11366" s="112"/>
      <c r="AF11366" s="109"/>
      <c r="AG11366" s="109"/>
      <c r="AH11366" s="109"/>
      <c r="AN11366" s="109"/>
      <c r="AO11366" s="109"/>
      <c r="AP11366" s="109"/>
      <c r="BF11366" s="305"/>
      <c r="BG11366" s="305"/>
      <c r="BJ11366" s="344"/>
      <c r="BK11366" s="344"/>
      <c r="BS11366" s="305"/>
      <c r="BT11366" s="305"/>
      <c r="BU11366" s="305"/>
      <c r="BV11366" s="305"/>
      <c r="BW11366" s="305"/>
      <c r="BX11366" s="305"/>
      <c r="BY11366" s="305"/>
      <c r="BZ11366" s="305"/>
      <c r="CA11366" s="305"/>
      <c r="CE11366" s="110"/>
    </row>
    <row r="11367" spans="9:83" s="108" customFormat="1" x14ac:dyDescent="0.25">
      <c r="I11367" s="111"/>
      <c r="J11367" s="111"/>
      <c r="K11367" s="111"/>
      <c r="L11367" s="111"/>
      <c r="M11367" s="111"/>
      <c r="N11367" s="111"/>
      <c r="O11367" s="112"/>
      <c r="AF11367" s="109"/>
      <c r="AG11367" s="109"/>
      <c r="AH11367" s="109"/>
      <c r="AN11367" s="109"/>
      <c r="AO11367" s="109"/>
      <c r="AP11367" s="109"/>
      <c r="BF11367" s="305"/>
      <c r="BG11367" s="305"/>
      <c r="BJ11367" s="344"/>
      <c r="BK11367" s="344"/>
      <c r="BS11367" s="305"/>
      <c r="BT11367" s="305"/>
      <c r="BU11367" s="305"/>
      <c r="BV11367" s="305"/>
      <c r="BW11367" s="305"/>
      <c r="BX11367" s="305"/>
      <c r="BY11367" s="305"/>
      <c r="BZ11367" s="305"/>
      <c r="CA11367" s="305"/>
      <c r="CE11367" s="110"/>
    </row>
    <row r="11368" spans="9:83" s="108" customFormat="1" x14ac:dyDescent="0.25">
      <c r="I11368" s="111"/>
      <c r="J11368" s="111"/>
      <c r="K11368" s="111"/>
      <c r="L11368" s="111"/>
      <c r="M11368" s="111"/>
      <c r="N11368" s="111"/>
      <c r="O11368" s="112"/>
      <c r="AF11368" s="109"/>
      <c r="AG11368" s="109"/>
      <c r="AH11368" s="109"/>
      <c r="AN11368" s="109"/>
      <c r="AO11368" s="109"/>
      <c r="AP11368" s="109"/>
      <c r="BF11368" s="305"/>
      <c r="BG11368" s="305"/>
      <c r="BJ11368" s="344"/>
      <c r="BK11368" s="344"/>
      <c r="BS11368" s="305"/>
      <c r="BT11368" s="305"/>
      <c r="BU11368" s="305"/>
      <c r="BV11368" s="305"/>
      <c r="BW11368" s="305"/>
      <c r="BX11368" s="305"/>
      <c r="BY11368" s="305"/>
      <c r="BZ11368" s="305"/>
      <c r="CA11368" s="305"/>
      <c r="CE11368" s="110"/>
    </row>
    <row r="11369" spans="9:83" s="108" customFormat="1" x14ac:dyDescent="0.25">
      <c r="I11369" s="111"/>
      <c r="J11369" s="111"/>
      <c r="K11369" s="111"/>
      <c r="L11369" s="111"/>
      <c r="M11369" s="111"/>
      <c r="N11369" s="111"/>
      <c r="O11369" s="112"/>
      <c r="AF11369" s="109"/>
      <c r="AG11369" s="109"/>
      <c r="AH11369" s="109"/>
      <c r="AN11369" s="109"/>
      <c r="AO11369" s="109"/>
      <c r="AP11369" s="109"/>
      <c r="BF11369" s="305"/>
      <c r="BG11369" s="305"/>
      <c r="BJ11369" s="344"/>
      <c r="BK11369" s="344"/>
      <c r="BS11369" s="305"/>
      <c r="BT11369" s="305"/>
      <c r="BU11369" s="305"/>
      <c r="BV11369" s="305"/>
      <c r="BW11369" s="305"/>
      <c r="BX11369" s="305"/>
      <c r="BY11369" s="305"/>
      <c r="BZ11369" s="305"/>
      <c r="CA11369" s="305"/>
      <c r="CE11369" s="110"/>
    </row>
    <row r="11370" spans="9:83" s="108" customFormat="1" x14ac:dyDescent="0.25">
      <c r="I11370" s="111"/>
      <c r="J11370" s="111"/>
      <c r="K11370" s="111"/>
      <c r="L11370" s="111"/>
      <c r="M11370" s="111"/>
      <c r="N11370" s="111"/>
      <c r="O11370" s="112"/>
      <c r="AF11370" s="109"/>
      <c r="AG11370" s="109"/>
      <c r="AH11370" s="109"/>
      <c r="AN11370" s="109"/>
      <c r="AO11370" s="109"/>
      <c r="AP11370" s="109"/>
      <c r="BF11370" s="305"/>
      <c r="BG11370" s="305"/>
      <c r="BJ11370" s="344"/>
      <c r="BK11370" s="344"/>
      <c r="BS11370" s="305"/>
      <c r="BT11370" s="305"/>
      <c r="BU11370" s="305"/>
      <c r="BV11370" s="305"/>
      <c r="BW11370" s="305"/>
      <c r="BX11370" s="305"/>
      <c r="BY11370" s="305"/>
      <c r="BZ11370" s="305"/>
      <c r="CA11370" s="305"/>
      <c r="CE11370" s="110"/>
    </row>
    <row r="11371" spans="9:83" s="108" customFormat="1" x14ac:dyDescent="0.25">
      <c r="I11371" s="111"/>
      <c r="J11371" s="111"/>
      <c r="K11371" s="111"/>
      <c r="L11371" s="111"/>
      <c r="M11371" s="111"/>
      <c r="N11371" s="111"/>
      <c r="O11371" s="112"/>
      <c r="AF11371" s="109"/>
      <c r="AG11371" s="109"/>
      <c r="AH11371" s="109"/>
      <c r="AN11371" s="109"/>
      <c r="AO11371" s="109"/>
      <c r="AP11371" s="109"/>
      <c r="BF11371" s="305"/>
      <c r="BG11371" s="305"/>
      <c r="BJ11371" s="344"/>
      <c r="BK11371" s="344"/>
      <c r="BS11371" s="305"/>
      <c r="BT11371" s="305"/>
      <c r="BU11371" s="305"/>
      <c r="BV11371" s="305"/>
      <c r="BW11371" s="305"/>
      <c r="BX11371" s="305"/>
      <c r="BY11371" s="305"/>
      <c r="BZ11371" s="305"/>
      <c r="CA11371" s="305"/>
      <c r="CE11371" s="110"/>
    </row>
    <row r="11372" spans="9:83" s="108" customFormat="1" x14ac:dyDescent="0.25">
      <c r="I11372" s="111"/>
      <c r="J11372" s="111"/>
      <c r="K11372" s="111"/>
      <c r="L11372" s="111"/>
      <c r="M11372" s="111"/>
      <c r="N11372" s="111"/>
      <c r="O11372" s="112"/>
      <c r="AF11372" s="109"/>
      <c r="AG11372" s="109"/>
      <c r="AH11372" s="109"/>
      <c r="AN11372" s="109"/>
      <c r="AO11372" s="109"/>
      <c r="AP11372" s="109"/>
      <c r="BF11372" s="305"/>
      <c r="BG11372" s="305"/>
      <c r="BJ11372" s="344"/>
      <c r="BK11372" s="344"/>
      <c r="BS11372" s="305"/>
      <c r="BT11372" s="305"/>
      <c r="BU11372" s="305"/>
      <c r="BV11372" s="305"/>
      <c r="BW11372" s="305"/>
      <c r="BX11372" s="305"/>
      <c r="BY11372" s="305"/>
      <c r="BZ11372" s="305"/>
      <c r="CA11372" s="305"/>
      <c r="CE11372" s="110"/>
    </row>
    <row r="11373" spans="9:83" s="108" customFormat="1" x14ac:dyDescent="0.25">
      <c r="I11373" s="111"/>
      <c r="J11373" s="111"/>
      <c r="K11373" s="111"/>
      <c r="L11373" s="111"/>
      <c r="M11373" s="111"/>
      <c r="N11373" s="111"/>
      <c r="O11373" s="112"/>
      <c r="AF11373" s="109"/>
      <c r="AG11373" s="109"/>
      <c r="AH11373" s="109"/>
      <c r="AN11373" s="109"/>
      <c r="AO11373" s="109"/>
      <c r="AP11373" s="109"/>
      <c r="BF11373" s="305"/>
      <c r="BG11373" s="305"/>
      <c r="BJ11373" s="344"/>
      <c r="BK11373" s="344"/>
      <c r="BS11373" s="305"/>
      <c r="BT11373" s="305"/>
      <c r="BU11373" s="305"/>
      <c r="BV11373" s="305"/>
      <c r="BW11373" s="305"/>
      <c r="BX11373" s="305"/>
      <c r="BY11373" s="305"/>
      <c r="BZ11373" s="305"/>
      <c r="CA11373" s="305"/>
      <c r="CE11373" s="110"/>
    </row>
    <row r="11374" spans="9:83" s="108" customFormat="1" x14ac:dyDescent="0.25">
      <c r="I11374" s="111"/>
      <c r="J11374" s="111"/>
      <c r="K11374" s="111"/>
      <c r="L11374" s="111"/>
      <c r="M11374" s="111"/>
      <c r="N11374" s="111"/>
      <c r="O11374" s="112"/>
      <c r="AF11374" s="109"/>
      <c r="AG11374" s="109"/>
      <c r="AH11374" s="109"/>
      <c r="AN11374" s="109"/>
      <c r="AO11374" s="109"/>
      <c r="AP11374" s="109"/>
      <c r="BF11374" s="305"/>
      <c r="BG11374" s="305"/>
      <c r="BJ11374" s="344"/>
      <c r="BK11374" s="344"/>
      <c r="BS11374" s="305"/>
      <c r="BT11374" s="305"/>
      <c r="BU11374" s="305"/>
      <c r="BV11374" s="305"/>
      <c r="BW11374" s="305"/>
      <c r="BX11374" s="305"/>
      <c r="BY11374" s="305"/>
      <c r="BZ11374" s="305"/>
      <c r="CA11374" s="305"/>
      <c r="CE11374" s="110"/>
    </row>
    <row r="11375" spans="9:83" s="108" customFormat="1" x14ac:dyDescent="0.25">
      <c r="I11375" s="111"/>
      <c r="J11375" s="111"/>
      <c r="K11375" s="111"/>
      <c r="L11375" s="111"/>
      <c r="M11375" s="111"/>
      <c r="N11375" s="111"/>
      <c r="O11375" s="112"/>
      <c r="AF11375" s="109"/>
      <c r="AG11375" s="109"/>
      <c r="AH11375" s="109"/>
      <c r="AN11375" s="109"/>
      <c r="AO11375" s="109"/>
      <c r="AP11375" s="109"/>
      <c r="BF11375" s="305"/>
      <c r="BG11375" s="305"/>
      <c r="BJ11375" s="344"/>
      <c r="BK11375" s="344"/>
      <c r="BS11375" s="305"/>
      <c r="BT11375" s="305"/>
      <c r="BU11375" s="305"/>
      <c r="BV11375" s="305"/>
      <c r="BW11375" s="305"/>
      <c r="BX11375" s="305"/>
      <c r="BY11375" s="305"/>
      <c r="BZ11375" s="305"/>
      <c r="CA11375" s="305"/>
      <c r="CE11375" s="110"/>
    </row>
    <row r="11376" spans="9:83" s="108" customFormat="1" x14ac:dyDescent="0.25">
      <c r="I11376" s="111"/>
      <c r="J11376" s="111"/>
      <c r="K11376" s="111"/>
      <c r="L11376" s="111"/>
      <c r="M11376" s="111"/>
      <c r="N11376" s="111"/>
      <c r="O11376" s="112"/>
      <c r="AF11376" s="109"/>
      <c r="AG11376" s="109"/>
      <c r="AH11376" s="109"/>
      <c r="AN11376" s="109"/>
      <c r="AO11376" s="109"/>
      <c r="AP11376" s="109"/>
      <c r="BF11376" s="305"/>
      <c r="BG11376" s="305"/>
      <c r="BJ11376" s="344"/>
      <c r="BK11376" s="344"/>
      <c r="BS11376" s="305"/>
      <c r="BT11376" s="305"/>
      <c r="BU11376" s="305"/>
      <c r="BV11376" s="305"/>
      <c r="BW11376" s="305"/>
      <c r="BX11376" s="305"/>
      <c r="BY11376" s="305"/>
      <c r="BZ11376" s="305"/>
      <c r="CA11376" s="305"/>
      <c r="CE11376" s="110"/>
    </row>
    <row r="11377" spans="9:83" s="108" customFormat="1" x14ac:dyDescent="0.25">
      <c r="I11377" s="111"/>
      <c r="J11377" s="111"/>
      <c r="K11377" s="111"/>
      <c r="L11377" s="111"/>
      <c r="M11377" s="111"/>
      <c r="N11377" s="111"/>
      <c r="O11377" s="112"/>
      <c r="AF11377" s="109"/>
      <c r="AG11377" s="109"/>
      <c r="AH11377" s="109"/>
      <c r="AN11377" s="109"/>
      <c r="AO11377" s="109"/>
      <c r="AP11377" s="109"/>
      <c r="BF11377" s="305"/>
      <c r="BG11377" s="305"/>
      <c r="BJ11377" s="344"/>
      <c r="BK11377" s="344"/>
      <c r="BS11377" s="305"/>
      <c r="BT11377" s="305"/>
      <c r="BU11377" s="305"/>
      <c r="BV11377" s="305"/>
      <c r="BW11377" s="305"/>
      <c r="BX11377" s="305"/>
      <c r="BY11377" s="305"/>
      <c r="BZ11377" s="305"/>
      <c r="CA11377" s="305"/>
      <c r="CE11377" s="110"/>
    </row>
    <row r="11378" spans="9:83" s="108" customFormat="1" x14ac:dyDescent="0.25">
      <c r="I11378" s="111"/>
      <c r="J11378" s="111"/>
      <c r="K11378" s="111"/>
      <c r="L11378" s="111"/>
      <c r="M11378" s="111"/>
      <c r="N11378" s="111"/>
      <c r="O11378" s="112"/>
      <c r="AF11378" s="109"/>
      <c r="AG11378" s="109"/>
      <c r="AH11378" s="109"/>
      <c r="AN11378" s="109"/>
      <c r="AO11378" s="109"/>
      <c r="AP11378" s="109"/>
      <c r="BF11378" s="305"/>
      <c r="BG11378" s="305"/>
      <c r="BJ11378" s="344"/>
      <c r="BK11378" s="344"/>
      <c r="BS11378" s="305"/>
      <c r="BT11378" s="305"/>
      <c r="BU11378" s="305"/>
      <c r="BV11378" s="305"/>
      <c r="BW11378" s="305"/>
      <c r="BX11378" s="305"/>
      <c r="BY11378" s="305"/>
      <c r="BZ11378" s="305"/>
      <c r="CA11378" s="305"/>
      <c r="CE11378" s="110"/>
    </row>
    <row r="11379" spans="9:83" s="108" customFormat="1" x14ac:dyDescent="0.25">
      <c r="I11379" s="111"/>
      <c r="J11379" s="111"/>
      <c r="K11379" s="111"/>
      <c r="L11379" s="111"/>
      <c r="M11379" s="111"/>
      <c r="N11379" s="111"/>
      <c r="O11379" s="112"/>
      <c r="AF11379" s="109"/>
      <c r="AG11379" s="109"/>
      <c r="AH11379" s="109"/>
      <c r="AN11379" s="109"/>
      <c r="AO11379" s="109"/>
      <c r="AP11379" s="109"/>
      <c r="BF11379" s="305"/>
      <c r="BG11379" s="305"/>
      <c r="BJ11379" s="344"/>
      <c r="BK11379" s="344"/>
      <c r="BS11379" s="305"/>
      <c r="BT11379" s="305"/>
      <c r="BU11379" s="305"/>
      <c r="BV11379" s="305"/>
      <c r="BW11379" s="305"/>
      <c r="BX11379" s="305"/>
      <c r="BY11379" s="305"/>
      <c r="BZ11379" s="305"/>
      <c r="CA11379" s="305"/>
      <c r="CE11379" s="110"/>
    </row>
    <row r="11380" spans="9:83" s="108" customFormat="1" x14ac:dyDescent="0.25">
      <c r="I11380" s="111"/>
      <c r="J11380" s="111"/>
      <c r="K11380" s="111"/>
      <c r="L11380" s="111"/>
      <c r="M11380" s="111"/>
      <c r="N11380" s="111"/>
      <c r="O11380" s="112"/>
      <c r="AF11380" s="109"/>
      <c r="AG11380" s="109"/>
      <c r="AH11380" s="109"/>
      <c r="AN11380" s="109"/>
      <c r="AO11380" s="109"/>
      <c r="AP11380" s="109"/>
      <c r="BF11380" s="305"/>
      <c r="BG11380" s="305"/>
      <c r="BJ11380" s="344"/>
      <c r="BK11380" s="344"/>
      <c r="BS11380" s="305"/>
      <c r="BT11380" s="305"/>
      <c r="BU11380" s="305"/>
      <c r="BV11380" s="305"/>
      <c r="BW11380" s="305"/>
      <c r="BX11380" s="305"/>
      <c r="BY11380" s="305"/>
      <c r="BZ11380" s="305"/>
      <c r="CA11380" s="305"/>
      <c r="CE11380" s="110"/>
    </row>
    <row r="11381" spans="9:83" s="108" customFormat="1" x14ac:dyDescent="0.25">
      <c r="I11381" s="111"/>
      <c r="J11381" s="111"/>
      <c r="K11381" s="111"/>
      <c r="L11381" s="111"/>
      <c r="M11381" s="111"/>
      <c r="N11381" s="111"/>
      <c r="O11381" s="112"/>
      <c r="AF11381" s="109"/>
      <c r="AG11381" s="109"/>
      <c r="AH11381" s="109"/>
      <c r="AN11381" s="109"/>
      <c r="AO11381" s="109"/>
      <c r="AP11381" s="109"/>
      <c r="BF11381" s="305"/>
      <c r="BG11381" s="305"/>
      <c r="BJ11381" s="344"/>
      <c r="BK11381" s="344"/>
      <c r="BS11381" s="305"/>
      <c r="BT11381" s="305"/>
      <c r="BU11381" s="305"/>
      <c r="BV11381" s="305"/>
      <c r="BW11381" s="305"/>
      <c r="BX11381" s="305"/>
      <c r="BY11381" s="305"/>
      <c r="BZ11381" s="305"/>
      <c r="CA11381" s="305"/>
      <c r="CE11381" s="110"/>
    </row>
    <row r="11382" spans="9:83" s="108" customFormat="1" x14ac:dyDescent="0.25">
      <c r="I11382" s="111"/>
      <c r="J11382" s="111"/>
      <c r="K11382" s="111"/>
      <c r="L11382" s="111"/>
      <c r="M11382" s="111"/>
      <c r="N11382" s="111"/>
      <c r="O11382" s="112"/>
      <c r="AF11382" s="109"/>
      <c r="AG11382" s="109"/>
      <c r="AH11382" s="109"/>
      <c r="AN11382" s="109"/>
      <c r="AO11382" s="109"/>
      <c r="AP11382" s="109"/>
      <c r="BF11382" s="305"/>
      <c r="BG11382" s="305"/>
      <c r="BJ11382" s="344"/>
      <c r="BK11382" s="344"/>
      <c r="BS11382" s="305"/>
      <c r="BT11382" s="305"/>
      <c r="BU11382" s="305"/>
      <c r="BV11382" s="305"/>
      <c r="BW11382" s="305"/>
      <c r="BX11382" s="305"/>
      <c r="BY11382" s="305"/>
      <c r="BZ11382" s="305"/>
      <c r="CA11382" s="305"/>
      <c r="CE11382" s="110"/>
    </row>
    <row r="11383" spans="9:83" s="108" customFormat="1" x14ac:dyDescent="0.25">
      <c r="I11383" s="111"/>
      <c r="J11383" s="111"/>
      <c r="K11383" s="111"/>
      <c r="L11383" s="111"/>
      <c r="M11383" s="111"/>
      <c r="N11383" s="111"/>
      <c r="O11383" s="112"/>
      <c r="AF11383" s="109"/>
      <c r="AG11383" s="109"/>
      <c r="AH11383" s="109"/>
      <c r="AN11383" s="109"/>
      <c r="AO11383" s="109"/>
      <c r="AP11383" s="109"/>
      <c r="BF11383" s="305"/>
      <c r="BG11383" s="305"/>
      <c r="BJ11383" s="344"/>
      <c r="BK11383" s="344"/>
      <c r="BS11383" s="305"/>
      <c r="BT11383" s="305"/>
      <c r="BU11383" s="305"/>
      <c r="BV11383" s="305"/>
      <c r="BW11383" s="305"/>
      <c r="BX11383" s="305"/>
      <c r="BY11383" s="305"/>
      <c r="BZ11383" s="305"/>
      <c r="CA11383" s="305"/>
      <c r="CE11383" s="110"/>
    </row>
    <row r="11384" spans="9:83" s="108" customFormat="1" x14ac:dyDescent="0.25">
      <c r="I11384" s="111"/>
      <c r="J11384" s="111"/>
      <c r="K11384" s="111"/>
      <c r="L11384" s="111"/>
      <c r="M11384" s="111"/>
      <c r="N11384" s="111"/>
      <c r="O11384" s="112"/>
      <c r="AF11384" s="109"/>
      <c r="AG11384" s="109"/>
      <c r="AH11384" s="109"/>
      <c r="AN11384" s="109"/>
      <c r="AO11384" s="109"/>
      <c r="AP11384" s="109"/>
      <c r="BF11384" s="305"/>
      <c r="BG11384" s="305"/>
      <c r="BJ11384" s="344"/>
      <c r="BK11384" s="344"/>
      <c r="BS11384" s="305"/>
      <c r="BT11384" s="305"/>
      <c r="BU11384" s="305"/>
      <c r="BV11384" s="305"/>
      <c r="BW11384" s="305"/>
      <c r="BX11384" s="305"/>
      <c r="BY11384" s="305"/>
      <c r="BZ11384" s="305"/>
      <c r="CA11384" s="305"/>
      <c r="CE11384" s="110"/>
    </row>
    <row r="11385" spans="9:83" s="108" customFormat="1" x14ac:dyDescent="0.25">
      <c r="I11385" s="111"/>
      <c r="J11385" s="111"/>
      <c r="K11385" s="111"/>
      <c r="L11385" s="111"/>
      <c r="M11385" s="111"/>
      <c r="N11385" s="111"/>
      <c r="O11385" s="112"/>
      <c r="AF11385" s="109"/>
      <c r="AG11385" s="109"/>
      <c r="AH11385" s="109"/>
      <c r="AN11385" s="109"/>
      <c r="AO11385" s="109"/>
      <c r="AP11385" s="109"/>
      <c r="BF11385" s="305"/>
      <c r="BG11385" s="305"/>
      <c r="BJ11385" s="344"/>
      <c r="BK11385" s="344"/>
      <c r="BS11385" s="305"/>
      <c r="BT11385" s="305"/>
      <c r="BU11385" s="305"/>
      <c r="BV11385" s="305"/>
      <c r="BW11385" s="305"/>
      <c r="BX11385" s="305"/>
      <c r="BY11385" s="305"/>
      <c r="BZ11385" s="305"/>
      <c r="CA11385" s="305"/>
      <c r="CE11385" s="110"/>
    </row>
    <row r="11386" spans="9:83" s="108" customFormat="1" x14ac:dyDescent="0.25">
      <c r="I11386" s="111"/>
      <c r="J11386" s="111"/>
      <c r="K11386" s="111"/>
      <c r="L11386" s="111"/>
      <c r="M11386" s="111"/>
      <c r="N11386" s="111"/>
      <c r="O11386" s="112"/>
      <c r="AF11386" s="109"/>
      <c r="AG11386" s="109"/>
      <c r="AH11386" s="109"/>
      <c r="AN11386" s="109"/>
      <c r="AO11386" s="109"/>
      <c r="AP11386" s="109"/>
      <c r="BF11386" s="305"/>
      <c r="BG11386" s="305"/>
      <c r="BJ11386" s="344"/>
      <c r="BK11386" s="344"/>
      <c r="BS11386" s="305"/>
      <c r="BT11386" s="305"/>
      <c r="BU11386" s="305"/>
      <c r="BV11386" s="305"/>
      <c r="BW11386" s="305"/>
      <c r="BX11386" s="305"/>
      <c r="BY11386" s="305"/>
      <c r="BZ11386" s="305"/>
      <c r="CA11386" s="305"/>
      <c r="CE11386" s="110"/>
    </row>
    <row r="11387" spans="9:83" s="108" customFormat="1" x14ac:dyDescent="0.25">
      <c r="I11387" s="111"/>
      <c r="J11387" s="111"/>
      <c r="K11387" s="111"/>
      <c r="L11387" s="111"/>
      <c r="M11387" s="111"/>
      <c r="N11387" s="111"/>
      <c r="O11387" s="112"/>
      <c r="AF11387" s="109"/>
      <c r="AG11387" s="109"/>
      <c r="AH11387" s="109"/>
      <c r="AN11387" s="109"/>
      <c r="AO11387" s="109"/>
      <c r="AP11387" s="109"/>
      <c r="BF11387" s="305"/>
      <c r="BG11387" s="305"/>
      <c r="BJ11387" s="344"/>
      <c r="BK11387" s="344"/>
      <c r="BS11387" s="305"/>
      <c r="BT11387" s="305"/>
      <c r="BU11387" s="305"/>
      <c r="BV11387" s="305"/>
      <c r="BW11387" s="305"/>
      <c r="BX11387" s="305"/>
      <c r="BY11387" s="305"/>
      <c r="BZ11387" s="305"/>
      <c r="CA11387" s="305"/>
      <c r="CE11387" s="110"/>
    </row>
    <row r="11388" spans="9:83" s="108" customFormat="1" x14ac:dyDescent="0.25">
      <c r="I11388" s="111"/>
      <c r="J11388" s="111"/>
      <c r="K11388" s="111"/>
      <c r="L11388" s="111"/>
      <c r="M11388" s="111"/>
      <c r="N11388" s="111"/>
      <c r="O11388" s="112"/>
      <c r="AF11388" s="109"/>
      <c r="AG11388" s="109"/>
      <c r="AH11388" s="109"/>
      <c r="AN11388" s="109"/>
      <c r="AO11388" s="109"/>
      <c r="AP11388" s="109"/>
      <c r="BF11388" s="305"/>
      <c r="BG11388" s="305"/>
      <c r="BJ11388" s="344"/>
      <c r="BK11388" s="344"/>
      <c r="BS11388" s="305"/>
      <c r="BT11388" s="305"/>
      <c r="BU11388" s="305"/>
      <c r="BV11388" s="305"/>
      <c r="BW11388" s="305"/>
      <c r="BX11388" s="305"/>
      <c r="BY11388" s="305"/>
      <c r="BZ11388" s="305"/>
      <c r="CA11388" s="305"/>
      <c r="CE11388" s="110"/>
    </row>
    <row r="11389" spans="9:83" s="108" customFormat="1" x14ac:dyDescent="0.25">
      <c r="I11389" s="111"/>
      <c r="J11389" s="111"/>
      <c r="K11389" s="111"/>
      <c r="L11389" s="111"/>
      <c r="M11389" s="111"/>
      <c r="N11389" s="111"/>
      <c r="O11389" s="112"/>
      <c r="AF11389" s="109"/>
      <c r="AG11389" s="109"/>
      <c r="AH11389" s="109"/>
      <c r="AN11389" s="109"/>
      <c r="AO11389" s="109"/>
      <c r="AP11389" s="109"/>
      <c r="BF11389" s="305"/>
      <c r="BG11389" s="305"/>
      <c r="BJ11389" s="344"/>
      <c r="BK11389" s="344"/>
      <c r="BS11389" s="305"/>
      <c r="BT11389" s="305"/>
      <c r="BU11389" s="305"/>
      <c r="BV11389" s="305"/>
      <c r="BW11389" s="305"/>
      <c r="BX11389" s="305"/>
      <c r="BY11389" s="305"/>
      <c r="BZ11389" s="305"/>
      <c r="CA11389" s="305"/>
      <c r="CE11389" s="110"/>
    </row>
    <row r="11390" spans="9:83" s="108" customFormat="1" x14ac:dyDescent="0.25">
      <c r="I11390" s="111"/>
      <c r="J11390" s="111"/>
      <c r="K11390" s="111"/>
      <c r="L11390" s="111"/>
      <c r="M11390" s="111"/>
      <c r="N11390" s="111"/>
      <c r="O11390" s="112"/>
      <c r="AF11390" s="109"/>
      <c r="AG11390" s="109"/>
      <c r="AH11390" s="109"/>
      <c r="AN11390" s="109"/>
      <c r="AO11390" s="109"/>
      <c r="AP11390" s="109"/>
      <c r="BF11390" s="305"/>
      <c r="BG11390" s="305"/>
      <c r="BJ11390" s="344"/>
      <c r="BK11390" s="344"/>
      <c r="BS11390" s="305"/>
      <c r="BT11390" s="305"/>
      <c r="BU11390" s="305"/>
      <c r="BV11390" s="305"/>
      <c r="BW11390" s="305"/>
      <c r="BX11390" s="305"/>
      <c r="BY11390" s="305"/>
      <c r="BZ11390" s="305"/>
      <c r="CA11390" s="305"/>
      <c r="CE11390" s="110"/>
    </row>
    <row r="11391" spans="9:83" s="108" customFormat="1" x14ac:dyDescent="0.25">
      <c r="I11391" s="111"/>
      <c r="J11391" s="111"/>
      <c r="K11391" s="111"/>
      <c r="L11391" s="111"/>
      <c r="M11391" s="111"/>
      <c r="N11391" s="111"/>
      <c r="O11391" s="112"/>
      <c r="AF11391" s="109"/>
      <c r="AG11391" s="109"/>
      <c r="AH11391" s="109"/>
      <c r="AN11391" s="109"/>
      <c r="AO11391" s="109"/>
      <c r="AP11391" s="109"/>
      <c r="BF11391" s="305"/>
      <c r="BG11391" s="305"/>
      <c r="BJ11391" s="344"/>
      <c r="BK11391" s="344"/>
      <c r="BS11391" s="305"/>
      <c r="BT11391" s="305"/>
      <c r="BU11391" s="305"/>
      <c r="BV11391" s="305"/>
      <c r="BW11391" s="305"/>
      <c r="BX11391" s="305"/>
      <c r="BY11391" s="305"/>
      <c r="BZ11391" s="305"/>
      <c r="CA11391" s="305"/>
      <c r="CE11391" s="110"/>
    </row>
    <row r="11392" spans="9:83" s="108" customFormat="1" x14ac:dyDescent="0.25">
      <c r="I11392" s="111"/>
      <c r="J11392" s="111"/>
      <c r="K11392" s="111"/>
      <c r="L11392" s="111"/>
      <c r="M11392" s="111"/>
      <c r="N11392" s="111"/>
      <c r="O11392" s="112"/>
      <c r="AF11392" s="109"/>
      <c r="AG11392" s="109"/>
      <c r="AH11392" s="109"/>
      <c r="AN11392" s="109"/>
      <c r="AO11392" s="109"/>
      <c r="AP11392" s="109"/>
      <c r="BF11392" s="305"/>
      <c r="BG11392" s="305"/>
      <c r="BJ11392" s="344"/>
      <c r="BK11392" s="344"/>
      <c r="BS11392" s="305"/>
      <c r="BT11392" s="305"/>
      <c r="BU11392" s="305"/>
      <c r="BV11392" s="305"/>
      <c r="BW11392" s="305"/>
      <c r="BX11392" s="305"/>
      <c r="BY11392" s="305"/>
      <c r="BZ11392" s="305"/>
      <c r="CA11392" s="305"/>
      <c r="CE11392" s="110"/>
    </row>
    <row r="11393" spans="9:83" s="108" customFormat="1" x14ac:dyDescent="0.25">
      <c r="I11393" s="111"/>
      <c r="J11393" s="111"/>
      <c r="K11393" s="111"/>
      <c r="L11393" s="111"/>
      <c r="M11393" s="111"/>
      <c r="N11393" s="111"/>
      <c r="O11393" s="112"/>
      <c r="AF11393" s="109"/>
      <c r="AG11393" s="109"/>
      <c r="AH11393" s="109"/>
      <c r="AN11393" s="109"/>
      <c r="AO11393" s="109"/>
      <c r="AP11393" s="109"/>
      <c r="BF11393" s="305"/>
      <c r="BG11393" s="305"/>
      <c r="BJ11393" s="344"/>
      <c r="BK11393" s="344"/>
      <c r="BS11393" s="305"/>
      <c r="BT11393" s="305"/>
      <c r="BU11393" s="305"/>
      <c r="BV11393" s="305"/>
      <c r="BW11393" s="305"/>
      <c r="BX11393" s="305"/>
      <c r="BY11393" s="305"/>
      <c r="BZ11393" s="305"/>
      <c r="CA11393" s="305"/>
      <c r="CE11393" s="110"/>
    </row>
    <row r="11394" spans="9:83" s="108" customFormat="1" x14ac:dyDescent="0.25">
      <c r="I11394" s="111"/>
      <c r="J11394" s="111"/>
      <c r="K11394" s="111"/>
      <c r="L11394" s="111"/>
      <c r="M11394" s="111"/>
      <c r="N11394" s="111"/>
      <c r="O11394" s="112"/>
      <c r="AF11394" s="109"/>
      <c r="AG11394" s="109"/>
      <c r="AH11394" s="109"/>
      <c r="AN11394" s="109"/>
      <c r="AO11394" s="109"/>
      <c r="AP11394" s="109"/>
      <c r="BF11394" s="305"/>
      <c r="BG11394" s="305"/>
      <c r="BJ11394" s="344"/>
      <c r="BK11394" s="344"/>
      <c r="BS11394" s="305"/>
      <c r="BT11394" s="305"/>
      <c r="BU11394" s="305"/>
      <c r="BV11394" s="305"/>
      <c r="BW11394" s="305"/>
      <c r="BX11394" s="305"/>
      <c r="BY11394" s="305"/>
      <c r="BZ11394" s="305"/>
      <c r="CA11394" s="305"/>
      <c r="CE11394" s="110"/>
    </row>
    <row r="11395" spans="9:83" s="108" customFormat="1" x14ac:dyDescent="0.25">
      <c r="I11395" s="111"/>
      <c r="J11395" s="111"/>
      <c r="K11395" s="111"/>
      <c r="L11395" s="111"/>
      <c r="M11395" s="111"/>
      <c r="N11395" s="111"/>
      <c r="O11395" s="112"/>
      <c r="AF11395" s="109"/>
      <c r="AG11395" s="109"/>
      <c r="AH11395" s="109"/>
      <c r="AN11395" s="109"/>
      <c r="AO11395" s="109"/>
      <c r="AP11395" s="109"/>
      <c r="BF11395" s="305"/>
      <c r="BG11395" s="305"/>
      <c r="BJ11395" s="344"/>
      <c r="BK11395" s="344"/>
      <c r="BS11395" s="305"/>
      <c r="BT11395" s="305"/>
      <c r="BU11395" s="305"/>
      <c r="BV11395" s="305"/>
      <c r="BW11395" s="305"/>
      <c r="BX11395" s="305"/>
      <c r="BY11395" s="305"/>
      <c r="BZ11395" s="305"/>
      <c r="CA11395" s="305"/>
      <c r="CE11395" s="110"/>
    </row>
    <row r="11396" spans="9:83" s="108" customFormat="1" x14ac:dyDescent="0.25">
      <c r="I11396" s="111"/>
      <c r="J11396" s="111"/>
      <c r="K11396" s="111"/>
      <c r="L11396" s="111"/>
      <c r="M11396" s="111"/>
      <c r="N11396" s="111"/>
      <c r="O11396" s="112"/>
      <c r="AF11396" s="109"/>
      <c r="AG11396" s="109"/>
      <c r="AH11396" s="109"/>
      <c r="AN11396" s="109"/>
      <c r="AO11396" s="109"/>
      <c r="AP11396" s="109"/>
      <c r="BF11396" s="305"/>
      <c r="BG11396" s="305"/>
      <c r="BJ11396" s="344"/>
      <c r="BK11396" s="344"/>
      <c r="BS11396" s="305"/>
      <c r="BT11396" s="305"/>
      <c r="BU11396" s="305"/>
      <c r="BV11396" s="305"/>
      <c r="BW11396" s="305"/>
      <c r="BX11396" s="305"/>
      <c r="BY11396" s="305"/>
      <c r="BZ11396" s="305"/>
      <c r="CA11396" s="305"/>
      <c r="CE11396" s="110"/>
    </row>
    <row r="11397" spans="9:83" s="108" customFormat="1" x14ac:dyDescent="0.25">
      <c r="I11397" s="111"/>
      <c r="J11397" s="111"/>
      <c r="K11397" s="111"/>
      <c r="L11397" s="111"/>
      <c r="M11397" s="111"/>
      <c r="N11397" s="111"/>
      <c r="O11397" s="112"/>
      <c r="AF11397" s="109"/>
      <c r="AG11397" s="109"/>
      <c r="AH11397" s="109"/>
      <c r="AN11397" s="109"/>
      <c r="AO11397" s="109"/>
      <c r="AP11397" s="109"/>
      <c r="BF11397" s="305"/>
      <c r="BG11397" s="305"/>
      <c r="BJ11397" s="344"/>
      <c r="BK11397" s="344"/>
      <c r="BS11397" s="305"/>
      <c r="BT11397" s="305"/>
      <c r="BU11397" s="305"/>
      <c r="BV11397" s="305"/>
      <c r="BW11397" s="305"/>
      <c r="BX11397" s="305"/>
      <c r="BY11397" s="305"/>
      <c r="BZ11397" s="305"/>
      <c r="CA11397" s="305"/>
      <c r="CE11397" s="110"/>
    </row>
    <row r="11398" spans="9:83" s="108" customFormat="1" x14ac:dyDescent="0.25">
      <c r="I11398" s="111"/>
      <c r="J11398" s="111"/>
      <c r="K11398" s="111"/>
      <c r="L11398" s="111"/>
      <c r="M11398" s="111"/>
      <c r="N11398" s="111"/>
      <c r="O11398" s="112"/>
      <c r="AF11398" s="109"/>
      <c r="AG11398" s="109"/>
      <c r="AH11398" s="109"/>
      <c r="AN11398" s="109"/>
      <c r="AO11398" s="109"/>
      <c r="AP11398" s="109"/>
      <c r="BF11398" s="305"/>
      <c r="BG11398" s="305"/>
      <c r="BJ11398" s="344"/>
      <c r="BK11398" s="344"/>
      <c r="BS11398" s="305"/>
      <c r="BT11398" s="305"/>
      <c r="BU11398" s="305"/>
      <c r="BV11398" s="305"/>
      <c r="BW11398" s="305"/>
      <c r="BX11398" s="305"/>
      <c r="BY11398" s="305"/>
      <c r="BZ11398" s="305"/>
      <c r="CA11398" s="305"/>
      <c r="CE11398" s="110"/>
    </row>
    <row r="11399" spans="9:83" s="108" customFormat="1" x14ac:dyDescent="0.25">
      <c r="I11399" s="111"/>
      <c r="J11399" s="111"/>
      <c r="K11399" s="111"/>
      <c r="L11399" s="111"/>
      <c r="M11399" s="111"/>
      <c r="N11399" s="111"/>
      <c r="O11399" s="112"/>
      <c r="AF11399" s="109"/>
      <c r="AG11399" s="109"/>
      <c r="AH11399" s="109"/>
      <c r="AN11399" s="109"/>
      <c r="AO11399" s="109"/>
      <c r="AP11399" s="109"/>
      <c r="BF11399" s="305"/>
      <c r="BG11399" s="305"/>
      <c r="BJ11399" s="344"/>
      <c r="BK11399" s="344"/>
      <c r="BS11399" s="305"/>
      <c r="BT11399" s="305"/>
      <c r="BU11399" s="305"/>
      <c r="BV11399" s="305"/>
      <c r="BW11399" s="305"/>
      <c r="BX11399" s="305"/>
      <c r="BY11399" s="305"/>
      <c r="BZ11399" s="305"/>
      <c r="CA11399" s="305"/>
      <c r="CE11399" s="110"/>
    </row>
    <row r="11400" spans="9:83" s="108" customFormat="1" x14ac:dyDescent="0.25">
      <c r="I11400" s="111"/>
      <c r="J11400" s="111"/>
      <c r="K11400" s="111"/>
      <c r="L11400" s="111"/>
      <c r="M11400" s="111"/>
      <c r="N11400" s="111"/>
      <c r="O11400" s="112"/>
      <c r="AF11400" s="109"/>
      <c r="AG11400" s="109"/>
      <c r="AH11400" s="109"/>
      <c r="AN11400" s="109"/>
      <c r="AO11400" s="109"/>
      <c r="AP11400" s="109"/>
      <c r="BF11400" s="305"/>
      <c r="BG11400" s="305"/>
      <c r="BJ11400" s="344"/>
      <c r="BK11400" s="344"/>
      <c r="BS11400" s="305"/>
      <c r="BT11400" s="305"/>
      <c r="BU11400" s="305"/>
      <c r="BV11400" s="305"/>
      <c r="BW11400" s="305"/>
      <c r="BX11400" s="305"/>
      <c r="BY11400" s="305"/>
      <c r="BZ11400" s="305"/>
      <c r="CA11400" s="305"/>
      <c r="CE11400" s="110"/>
    </row>
    <row r="11401" spans="9:83" s="108" customFormat="1" x14ac:dyDescent="0.25">
      <c r="I11401" s="111"/>
      <c r="J11401" s="111"/>
      <c r="K11401" s="111"/>
      <c r="L11401" s="111"/>
      <c r="M11401" s="111"/>
      <c r="N11401" s="111"/>
      <c r="O11401" s="112"/>
      <c r="AF11401" s="109"/>
      <c r="AG11401" s="109"/>
      <c r="AH11401" s="109"/>
      <c r="AN11401" s="109"/>
      <c r="AO11401" s="109"/>
      <c r="AP11401" s="109"/>
      <c r="BF11401" s="305"/>
      <c r="BG11401" s="305"/>
      <c r="BJ11401" s="344"/>
      <c r="BK11401" s="344"/>
      <c r="BS11401" s="305"/>
      <c r="BT11401" s="305"/>
      <c r="BU11401" s="305"/>
      <c r="BV11401" s="305"/>
      <c r="BW11401" s="305"/>
      <c r="BX11401" s="305"/>
      <c r="BY11401" s="305"/>
      <c r="BZ11401" s="305"/>
      <c r="CA11401" s="305"/>
      <c r="CE11401" s="110"/>
    </row>
    <row r="11402" spans="9:83" s="108" customFormat="1" x14ac:dyDescent="0.25">
      <c r="I11402" s="111"/>
      <c r="J11402" s="111"/>
      <c r="K11402" s="111"/>
      <c r="L11402" s="111"/>
      <c r="M11402" s="111"/>
      <c r="N11402" s="111"/>
      <c r="O11402" s="112"/>
      <c r="AF11402" s="109"/>
      <c r="AG11402" s="109"/>
      <c r="AH11402" s="109"/>
      <c r="AN11402" s="109"/>
      <c r="AO11402" s="109"/>
      <c r="AP11402" s="109"/>
      <c r="BF11402" s="305"/>
      <c r="BG11402" s="305"/>
      <c r="BJ11402" s="344"/>
      <c r="BK11402" s="344"/>
      <c r="BS11402" s="305"/>
      <c r="BT11402" s="305"/>
      <c r="BU11402" s="305"/>
      <c r="BV11402" s="305"/>
      <c r="BW11402" s="305"/>
      <c r="BX11402" s="305"/>
      <c r="BY11402" s="305"/>
      <c r="BZ11402" s="305"/>
      <c r="CA11402" s="305"/>
      <c r="CE11402" s="110"/>
    </row>
    <row r="11403" spans="9:83" s="108" customFormat="1" x14ac:dyDescent="0.25">
      <c r="I11403" s="111"/>
      <c r="J11403" s="111"/>
      <c r="K11403" s="111"/>
      <c r="L11403" s="111"/>
      <c r="M11403" s="111"/>
      <c r="N11403" s="111"/>
      <c r="O11403" s="112"/>
      <c r="AF11403" s="109"/>
      <c r="AG11403" s="109"/>
      <c r="AH11403" s="109"/>
      <c r="AN11403" s="109"/>
      <c r="AO11403" s="109"/>
      <c r="AP11403" s="109"/>
      <c r="BF11403" s="305"/>
      <c r="BG11403" s="305"/>
      <c r="BJ11403" s="344"/>
      <c r="BK11403" s="344"/>
      <c r="BS11403" s="305"/>
      <c r="BT11403" s="305"/>
      <c r="BU11403" s="305"/>
      <c r="BV11403" s="305"/>
      <c r="BW11403" s="305"/>
      <c r="BX11403" s="305"/>
      <c r="BY11403" s="305"/>
      <c r="BZ11403" s="305"/>
      <c r="CA11403" s="305"/>
      <c r="CE11403" s="110"/>
    </row>
    <row r="11404" spans="9:83" s="108" customFormat="1" x14ac:dyDescent="0.25">
      <c r="I11404" s="111"/>
      <c r="J11404" s="111"/>
      <c r="K11404" s="111"/>
      <c r="L11404" s="111"/>
      <c r="M11404" s="111"/>
      <c r="N11404" s="111"/>
      <c r="O11404" s="112"/>
      <c r="AF11404" s="109"/>
      <c r="AG11404" s="109"/>
      <c r="AH11404" s="109"/>
      <c r="AN11404" s="109"/>
      <c r="AO11404" s="109"/>
      <c r="AP11404" s="109"/>
      <c r="BF11404" s="305"/>
      <c r="BG11404" s="305"/>
      <c r="BJ11404" s="344"/>
      <c r="BK11404" s="344"/>
      <c r="BS11404" s="305"/>
      <c r="BT11404" s="305"/>
      <c r="BU11404" s="305"/>
      <c r="BV11404" s="305"/>
      <c r="BW11404" s="305"/>
      <c r="BX11404" s="305"/>
      <c r="BY11404" s="305"/>
      <c r="BZ11404" s="305"/>
      <c r="CA11404" s="305"/>
      <c r="CE11404" s="110"/>
    </row>
    <row r="11405" spans="9:83" s="108" customFormat="1" x14ac:dyDescent="0.25">
      <c r="I11405" s="111"/>
      <c r="J11405" s="111"/>
      <c r="K11405" s="111"/>
      <c r="L11405" s="111"/>
      <c r="M11405" s="111"/>
      <c r="N11405" s="111"/>
      <c r="O11405" s="112"/>
      <c r="AF11405" s="109"/>
      <c r="AG11405" s="109"/>
      <c r="AH11405" s="109"/>
      <c r="AN11405" s="109"/>
      <c r="AO11405" s="109"/>
      <c r="AP11405" s="109"/>
      <c r="BF11405" s="305"/>
      <c r="BG11405" s="305"/>
      <c r="BJ11405" s="344"/>
      <c r="BK11405" s="344"/>
      <c r="BS11405" s="305"/>
      <c r="BT11405" s="305"/>
      <c r="BU11405" s="305"/>
      <c r="BV11405" s="305"/>
      <c r="BW11405" s="305"/>
      <c r="BX11405" s="305"/>
      <c r="BY11405" s="305"/>
      <c r="BZ11405" s="305"/>
      <c r="CA11405" s="305"/>
      <c r="CE11405" s="110"/>
    </row>
    <row r="11406" spans="9:83" s="108" customFormat="1" x14ac:dyDescent="0.25">
      <c r="I11406" s="111"/>
      <c r="J11406" s="111"/>
      <c r="K11406" s="111"/>
      <c r="L11406" s="111"/>
      <c r="M11406" s="111"/>
      <c r="N11406" s="111"/>
      <c r="O11406" s="112"/>
      <c r="AF11406" s="109"/>
      <c r="AG11406" s="109"/>
      <c r="AH11406" s="109"/>
      <c r="AN11406" s="109"/>
      <c r="AO11406" s="109"/>
      <c r="AP11406" s="109"/>
      <c r="BF11406" s="305"/>
      <c r="BG11406" s="305"/>
      <c r="BJ11406" s="344"/>
      <c r="BK11406" s="344"/>
      <c r="BS11406" s="305"/>
      <c r="BT11406" s="305"/>
      <c r="BU11406" s="305"/>
      <c r="BV11406" s="305"/>
      <c r="BW11406" s="305"/>
      <c r="BX11406" s="305"/>
      <c r="BY11406" s="305"/>
      <c r="BZ11406" s="305"/>
      <c r="CA11406" s="305"/>
      <c r="CE11406" s="110"/>
    </row>
    <row r="11407" spans="9:83" s="108" customFormat="1" x14ac:dyDescent="0.25">
      <c r="I11407" s="111"/>
      <c r="J11407" s="111"/>
      <c r="K11407" s="111"/>
      <c r="L11407" s="111"/>
      <c r="M11407" s="111"/>
      <c r="N11407" s="111"/>
      <c r="O11407" s="112"/>
      <c r="AF11407" s="109"/>
      <c r="AG11407" s="109"/>
      <c r="AH11407" s="109"/>
      <c r="AN11407" s="109"/>
      <c r="AO11407" s="109"/>
      <c r="AP11407" s="109"/>
      <c r="BF11407" s="305"/>
      <c r="BG11407" s="305"/>
      <c r="BJ11407" s="344"/>
      <c r="BK11407" s="344"/>
      <c r="BS11407" s="305"/>
      <c r="BT11407" s="305"/>
      <c r="BU11407" s="305"/>
      <c r="BV11407" s="305"/>
      <c r="BW11407" s="305"/>
      <c r="BX11407" s="305"/>
      <c r="BY11407" s="305"/>
      <c r="BZ11407" s="305"/>
      <c r="CA11407" s="305"/>
      <c r="CE11407" s="110"/>
    </row>
    <row r="11408" spans="9:83" s="108" customFormat="1" x14ac:dyDescent="0.25">
      <c r="I11408" s="111"/>
      <c r="J11408" s="111"/>
      <c r="K11408" s="111"/>
      <c r="L11408" s="111"/>
      <c r="M11408" s="111"/>
      <c r="N11408" s="111"/>
      <c r="O11408" s="112"/>
      <c r="AF11408" s="109"/>
      <c r="AG11408" s="109"/>
      <c r="AH11408" s="109"/>
      <c r="AN11408" s="109"/>
      <c r="AO11408" s="109"/>
      <c r="AP11408" s="109"/>
      <c r="BF11408" s="305"/>
      <c r="BG11408" s="305"/>
      <c r="BJ11408" s="344"/>
      <c r="BK11408" s="344"/>
      <c r="BS11408" s="305"/>
      <c r="BT11408" s="305"/>
      <c r="BU11408" s="305"/>
      <c r="BV11408" s="305"/>
      <c r="BW11408" s="305"/>
      <c r="BX11408" s="305"/>
      <c r="BY11408" s="305"/>
      <c r="BZ11408" s="305"/>
      <c r="CA11408" s="305"/>
      <c r="CE11408" s="110"/>
    </row>
    <row r="11409" spans="9:83" s="108" customFormat="1" x14ac:dyDescent="0.25">
      <c r="I11409" s="111"/>
      <c r="J11409" s="111"/>
      <c r="K11409" s="111"/>
      <c r="L11409" s="111"/>
      <c r="M11409" s="111"/>
      <c r="N11409" s="111"/>
      <c r="O11409" s="112"/>
      <c r="AF11409" s="109"/>
      <c r="AG11409" s="109"/>
      <c r="AH11409" s="109"/>
      <c r="AN11409" s="109"/>
      <c r="AO11409" s="109"/>
      <c r="AP11409" s="109"/>
      <c r="BF11409" s="305"/>
      <c r="BG11409" s="305"/>
      <c r="BJ11409" s="344"/>
      <c r="BK11409" s="344"/>
      <c r="BS11409" s="305"/>
      <c r="BT11409" s="305"/>
      <c r="BU11409" s="305"/>
      <c r="BV11409" s="305"/>
      <c r="BW11409" s="305"/>
      <c r="BX11409" s="305"/>
      <c r="BY11409" s="305"/>
      <c r="BZ11409" s="305"/>
      <c r="CA11409" s="305"/>
      <c r="CE11409" s="110"/>
    </row>
    <row r="11410" spans="9:83" s="108" customFormat="1" x14ac:dyDescent="0.25">
      <c r="I11410" s="111"/>
      <c r="J11410" s="111"/>
      <c r="K11410" s="111"/>
      <c r="L11410" s="111"/>
      <c r="M11410" s="111"/>
      <c r="N11410" s="111"/>
      <c r="O11410" s="112"/>
      <c r="AF11410" s="109"/>
      <c r="AG11410" s="109"/>
      <c r="AH11410" s="109"/>
      <c r="AN11410" s="109"/>
      <c r="AO11410" s="109"/>
      <c r="AP11410" s="109"/>
      <c r="BF11410" s="305"/>
      <c r="BG11410" s="305"/>
      <c r="BJ11410" s="344"/>
      <c r="BK11410" s="344"/>
      <c r="BS11410" s="305"/>
      <c r="BT11410" s="305"/>
      <c r="BU11410" s="305"/>
      <c r="BV11410" s="305"/>
      <c r="BW11410" s="305"/>
      <c r="BX11410" s="305"/>
      <c r="BY11410" s="305"/>
      <c r="BZ11410" s="305"/>
      <c r="CA11410" s="305"/>
      <c r="CE11410" s="110"/>
    </row>
    <row r="11411" spans="9:83" s="108" customFormat="1" x14ac:dyDescent="0.25">
      <c r="I11411" s="111"/>
      <c r="J11411" s="111"/>
      <c r="K11411" s="111"/>
      <c r="L11411" s="111"/>
      <c r="M11411" s="111"/>
      <c r="N11411" s="111"/>
      <c r="O11411" s="112"/>
      <c r="AF11411" s="109"/>
      <c r="AG11411" s="109"/>
      <c r="AH11411" s="109"/>
      <c r="AN11411" s="109"/>
      <c r="AO11411" s="109"/>
      <c r="AP11411" s="109"/>
      <c r="BF11411" s="305"/>
      <c r="BG11411" s="305"/>
      <c r="BJ11411" s="344"/>
      <c r="BK11411" s="344"/>
      <c r="BS11411" s="305"/>
      <c r="BT11411" s="305"/>
      <c r="BU11411" s="305"/>
      <c r="BV11411" s="305"/>
      <c r="BW11411" s="305"/>
      <c r="BX11411" s="305"/>
      <c r="BY11411" s="305"/>
      <c r="BZ11411" s="305"/>
      <c r="CA11411" s="305"/>
      <c r="CE11411" s="110"/>
    </row>
    <row r="11412" spans="9:83" s="108" customFormat="1" x14ac:dyDescent="0.25">
      <c r="I11412" s="111"/>
      <c r="J11412" s="111"/>
      <c r="K11412" s="111"/>
      <c r="L11412" s="111"/>
      <c r="M11412" s="111"/>
      <c r="N11412" s="111"/>
      <c r="O11412" s="112"/>
      <c r="AF11412" s="109"/>
      <c r="AG11412" s="109"/>
      <c r="AH11412" s="109"/>
      <c r="AN11412" s="109"/>
      <c r="AO11412" s="109"/>
      <c r="AP11412" s="109"/>
      <c r="BF11412" s="305"/>
      <c r="BG11412" s="305"/>
      <c r="BJ11412" s="344"/>
      <c r="BK11412" s="344"/>
      <c r="BS11412" s="305"/>
      <c r="BT11412" s="305"/>
      <c r="BU11412" s="305"/>
      <c r="BV11412" s="305"/>
      <c r="BW11412" s="305"/>
      <c r="BX11412" s="305"/>
      <c r="BY11412" s="305"/>
      <c r="BZ11412" s="305"/>
      <c r="CA11412" s="305"/>
      <c r="CE11412" s="110"/>
    </row>
    <row r="11413" spans="9:83" s="108" customFormat="1" x14ac:dyDescent="0.25">
      <c r="I11413" s="111"/>
      <c r="J11413" s="111"/>
      <c r="K11413" s="111"/>
      <c r="L11413" s="111"/>
      <c r="M11413" s="111"/>
      <c r="N11413" s="111"/>
      <c r="O11413" s="112"/>
      <c r="AF11413" s="109"/>
      <c r="AG11413" s="109"/>
      <c r="AH11413" s="109"/>
      <c r="AN11413" s="109"/>
      <c r="AO11413" s="109"/>
      <c r="AP11413" s="109"/>
      <c r="BF11413" s="305"/>
      <c r="BG11413" s="305"/>
      <c r="BJ11413" s="344"/>
      <c r="BK11413" s="344"/>
      <c r="BS11413" s="305"/>
      <c r="BT11413" s="305"/>
      <c r="BU11413" s="305"/>
      <c r="BV11413" s="305"/>
      <c r="BW11413" s="305"/>
      <c r="BX11413" s="305"/>
      <c r="BY11413" s="305"/>
      <c r="BZ11413" s="305"/>
      <c r="CA11413" s="305"/>
      <c r="CE11413" s="110"/>
    </row>
    <row r="11414" spans="9:83" s="108" customFormat="1" x14ac:dyDescent="0.25">
      <c r="I11414" s="111"/>
      <c r="J11414" s="111"/>
      <c r="K11414" s="111"/>
      <c r="L11414" s="111"/>
      <c r="M11414" s="111"/>
      <c r="N11414" s="111"/>
      <c r="O11414" s="112"/>
      <c r="AF11414" s="109"/>
      <c r="AG11414" s="109"/>
      <c r="AH11414" s="109"/>
      <c r="AN11414" s="109"/>
      <c r="AO11414" s="109"/>
      <c r="AP11414" s="109"/>
      <c r="BF11414" s="305"/>
      <c r="BG11414" s="305"/>
      <c r="BJ11414" s="344"/>
      <c r="BK11414" s="344"/>
      <c r="BS11414" s="305"/>
      <c r="BT11414" s="305"/>
      <c r="BU11414" s="305"/>
      <c r="BV11414" s="305"/>
      <c r="BW11414" s="305"/>
      <c r="BX11414" s="305"/>
      <c r="BY11414" s="305"/>
      <c r="BZ11414" s="305"/>
      <c r="CA11414" s="305"/>
      <c r="CE11414" s="110"/>
    </row>
    <row r="11415" spans="9:83" s="108" customFormat="1" x14ac:dyDescent="0.25">
      <c r="I11415" s="111"/>
      <c r="J11415" s="111"/>
      <c r="K11415" s="111"/>
      <c r="L11415" s="111"/>
      <c r="M11415" s="111"/>
      <c r="N11415" s="111"/>
      <c r="O11415" s="112"/>
      <c r="AF11415" s="109"/>
      <c r="AG11415" s="109"/>
      <c r="AH11415" s="109"/>
      <c r="AN11415" s="109"/>
      <c r="AO11415" s="109"/>
      <c r="AP11415" s="109"/>
      <c r="BF11415" s="305"/>
      <c r="BG11415" s="305"/>
      <c r="BJ11415" s="344"/>
      <c r="BK11415" s="344"/>
      <c r="BS11415" s="305"/>
      <c r="BT11415" s="305"/>
      <c r="BU11415" s="305"/>
      <c r="BV11415" s="305"/>
      <c r="BW11415" s="305"/>
      <c r="BX11415" s="305"/>
      <c r="BY11415" s="305"/>
      <c r="BZ11415" s="305"/>
      <c r="CA11415" s="305"/>
      <c r="CE11415" s="110"/>
    </row>
    <row r="11416" spans="9:83" s="108" customFormat="1" x14ac:dyDescent="0.25">
      <c r="I11416" s="111"/>
      <c r="J11416" s="111"/>
      <c r="K11416" s="111"/>
      <c r="L11416" s="111"/>
      <c r="M11416" s="111"/>
      <c r="N11416" s="111"/>
      <c r="O11416" s="112"/>
      <c r="AF11416" s="109"/>
      <c r="AG11416" s="109"/>
      <c r="AH11416" s="109"/>
      <c r="AN11416" s="109"/>
      <c r="AO11416" s="109"/>
      <c r="AP11416" s="109"/>
      <c r="BF11416" s="305"/>
      <c r="BG11416" s="305"/>
      <c r="BJ11416" s="344"/>
      <c r="BK11416" s="344"/>
      <c r="BS11416" s="305"/>
      <c r="BT11416" s="305"/>
      <c r="BU11416" s="305"/>
      <c r="BV11416" s="305"/>
      <c r="BW11416" s="305"/>
      <c r="BX11416" s="305"/>
      <c r="BY11416" s="305"/>
      <c r="BZ11416" s="305"/>
      <c r="CA11416" s="305"/>
      <c r="CE11416" s="110"/>
    </row>
    <row r="11417" spans="9:83" s="108" customFormat="1" x14ac:dyDescent="0.25">
      <c r="I11417" s="111"/>
      <c r="J11417" s="111"/>
      <c r="K11417" s="111"/>
      <c r="L11417" s="111"/>
      <c r="M11417" s="111"/>
      <c r="N11417" s="111"/>
      <c r="O11417" s="112"/>
      <c r="AF11417" s="109"/>
      <c r="AG11417" s="109"/>
      <c r="AH11417" s="109"/>
      <c r="AN11417" s="109"/>
      <c r="AO11417" s="109"/>
      <c r="AP11417" s="109"/>
      <c r="BF11417" s="305"/>
      <c r="BG11417" s="305"/>
      <c r="BJ11417" s="344"/>
      <c r="BK11417" s="344"/>
      <c r="BS11417" s="305"/>
      <c r="BT11417" s="305"/>
      <c r="BU11417" s="305"/>
      <c r="BV11417" s="305"/>
      <c r="BW11417" s="305"/>
      <c r="BX11417" s="305"/>
      <c r="BY11417" s="305"/>
      <c r="BZ11417" s="305"/>
      <c r="CA11417" s="305"/>
      <c r="CE11417" s="110"/>
    </row>
    <row r="11418" spans="9:83" s="108" customFormat="1" x14ac:dyDescent="0.25">
      <c r="I11418" s="111"/>
      <c r="J11418" s="111"/>
      <c r="K11418" s="111"/>
      <c r="L11418" s="111"/>
      <c r="M11418" s="111"/>
      <c r="N11418" s="111"/>
      <c r="O11418" s="112"/>
      <c r="AF11418" s="109"/>
      <c r="AG11418" s="109"/>
      <c r="AH11418" s="109"/>
      <c r="AN11418" s="109"/>
      <c r="AO11418" s="109"/>
      <c r="AP11418" s="109"/>
      <c r="BF11418" s="305"/>
      <c r="BG11418" s="305"/>
      <c r="BJ11418" s="344"/>
      <c r="BK11418" s="344"/>
      <c r="BS11418" s="305"/>
      <c r="BT11418" s="305"/>
      <c r="BU11418" s="305"/>
      <c r="BV11418" s="305"/>
      <c r="BW11418" s="305"/>
      <c r="BX11418" s="305"/>
      <c r="BY11418" s="305"/>
      <c r="BZ11418" s="305"/>
      <c r="CA11418" s="305"/>
      <c r="CE11418" s="110"/>
    </row>
    <row r="11419" spans="9:83" s="108" customFormat="1" x14ac:dyDescent="0.25">
      <c r="I11419" s="111"/>
      <c r="J11419" s="111"/>
      <c r="K11419" s="111"/>
      <c r="L11419" s="111"/>
      <c r="M11419" s="111"/>
      <c r="N11419" s="111"/>
      <c r="O11419" s="112"/>
      <c r="AF11419" s="109"/>
      <c r="AG11419" s="109"/>
      <c r="AH11419" s="109"/>
      <c r="AN11419" s="109"/>
      <c r="AO11419" s="109"/>
      <c r="AP11419" s="109"/>
      <c r="BF11419" s="305"/>
      <c r="BG11419" s="305"/>
      <c r="BJ11419" s="344"/>
      <c r="BK11419" s="344"/>
      <c r="BS11419" s="305"/>
      <c r="BT11419" s="305"/>
      <c r="BU11419" s="305"/>
      <c r="BV11419" s="305"/>
      <c r="BW11419" s="305"/>
      <c r="BX11419" s="305"/>
      <c r="BY11419" s="305"/>
      <c r="BZ11419" s="305"/>
      <c r="CA11419" s="305"/>
      <c r="CE11419" s="110"/>
    </row>
    <row r="11420" spans="9:83" s="108" customFormat="1" x14ac:dyDescent="0.25">
      <c r="I11420" s="111"/>
      <c r="J11420" s="111"/>
      <c r="K11420" s="111"/>
      <c r="L11420" s="111"/>
      <c r="M11420" s="111"/>
      <c r="N11420" s="111"/>
      <c r="O11420" s="112"/>
      <c r="AF11420" s="109"/>
      <c r="AG11420" s="109"/>
      <c r="AH11420" s="109"/>
      <c r="AN11420" s="109"/>
      <c r="AO11420" s="109"/>
      <c r="AP11420" s="109"/>
      <c r="BF11420" s="305"/>
      <c r="BG11420" s="305"/>
      <c r="BJ11420" s="344"/>
      <c r="BK11420" s="344"/>
      <c r="BS11420" s="305"/>
      <c r="BT11420" s="305"/>
      <c r="BU11420" s="305"/>
      <c r="BV11420" s="305"/>
      <c r="BW11420" s="305"/>
      <c r="BX11420" s="305"/>
      <c r="BY11420" s="305"/>
      <c r="BZ11420" s="305"/>
      <c r="CA11420" s="305"/>
      <c r="CE11420" s="110"/>
    </row>
    <row r="11421" spans="9:83" s="108" customFormat="1" x14ac:dyDescent="0.25">
      <c r="I11421" s="111"/>
      <c r="J11421" s="111"/>
      <c r="K11421" s="111"/>
      <c r="L11421" s="111"/>
      <c r="M11421" s="111"/>
      <c r="N11421" s="111"/>
      <c r="O11421" s="112"/>
      <c r="AF11421" s="109"/>
      <c r="AG11421" s="109"/>
      <c r="AH11421" s="109"/>
      <c r="AN11421" s="109"/>
      <c r="AO11421" s="109"/>
      <c r="AP11421" s="109"/>
      <c r="BF11421" s="305"/>
      <c r="BG11421" s="305"/>
      <c r="BJ11421" s="344"/>
      <c r="BK11421" s="344"/>
      <c r="BS11421" s="305"/>
      <c r="BT11421" s="305"/>
      <c r="BU11421" s="305"/>
      <c r="BV11421" s="305"/>
      <c r="BW11421" s="305"/>
      <c r="BX11421" s="305"/>
      <c r="BY11421" s="305"/>
      <c r="BZ11421" s="305"/>
      <c r="CA11421" s="305"/>
      <c r="CE11421" s="110"/>
    </row>
    <row r="11422" spans="9:83" s="108" customFormat="1" x14ac:dyDescent="0.25">
      <c r="I11422" s="111"/>
      <c r="J11422" s="111"/>
      <c r="K11422" s="111"/>
      <c r="L11422" s="111"/>
      <c r="M11422" s="111"/>
      <c r="N11422" s="111"/>
      <c r="O11422" s="112"/>
      <c r="AF11422" s="109"/>
      <c r="AG11422" s="109"/>
      <c r="AH11422" s="109"/>
      <c r="AN11422" s="109"/>
      <c r="AO11422" s="109"/>
      <c r="AP11422" s="109"/>
      <c r="BF11422" s="305"/>
      <c r="BG11422" s="305"/>
      <c r="BJ11422" s="344"/>
      <c r="BK11422" s="344"/>
      <c r="BS11422" s="305"/>
      <c r="BT11422" s="305"/>
      <c r="BU11422" s="305"/>
      <c r="BV11422" s="305"/>
      <c r="BW11422" s="305"/>
      <c r="BX11422" s="305"/>
      <c r="BY11422" s="305"/>
      <c r="BZ11422" s="305"/>
      <c r="CA11422" s="305"/>
      <c r="CE11422" s="110"/>
    </row>
    <row r="11423" spans="9:83" s="108" customFormat="1" x14ac:dyDescent="0.25">
      <c r="I11423" s="111"/>
      <c r="J11423" s="111"/>
      <c r="K11423" s="111"/>
      <c r="L11423" s="111"/>
      <c r="M11423" s="111"/>
      <c r="N11423" s="111"/>
      <c r="O11423" s="112"/>
      <c r="AF11423" s="109"/>
      <c r="AG11423" s="109"/>
      <c r="AH11423" s="109"/>
      <c r="AN11423" s="109"/>
      <c r="AO11423" s="109"/>
      <c r="AP11423" s="109"/>
      <c r="BF11423" s="305"/>
      <c r="BG11423" s="305"/>
      <c r="BJ11423" s="344"/>
      <c r="BK11423" s="344"/>
      <c r="BS11423" s="305"/>
      <c r="BT11423" s="305"/>
      <c r="BU11423" s="305"/>
      <c r="BV11423" s="305"/>
      <c r="BW11423" s="305"/>
      <c r="BX11423" s="305"/>
      <c r="BY11423" s="305"/>
      <c r="BZ11423" s="305"/>
      <c r="CA11423" s="305"/>
      <c r="CE11423" s="110"/>
    </row>
    <row r="11424" spans="9:83" s="108" customFormat="1" x14ac:dyDescent="0.25">
      <c r="I11424" s="111"/>
      <c r="J11424" s="111"/>
      <c r="K11424" s="111"/>
      <c r="L11424" s="111"/>
      <c r="M11424" s="111"/>
      <c r="N11424" s="111"/>
      <c r="O11424" s="112"/>
      <c r="AF11424" s="109"/>
      <c r="AG11424" s="109"/>
      <c r="AH11424" s="109"/>
      <c r="AN11424" s="109"/>
      <c r="AO11424" s="109"/>
      <c r="AP11424" s="109"/>
      <c r="BF11424" s="305"/>
      <c r="BG11424" s="305"/>
      <c r="BJ11424" s="344"/>
      <c r="BK11424" s="344"/>
      <c r="BS11424" s="305"/>
      <c r="BT11424" s="305"/>
      <c r="BU11424" s="305"/>
      <c r="BV11424" s="305"/>
      <c r="BW11424" s="305"/>
      <c r="BX11424" s="305"/>
      <c r="BY11424" s="305"/>
      <c r="BZ11424" s="305"/>
      <c r="CA11424" s="305"/>
      <c r="CE11424" s="110"/>
    </row>
    <row r="11425" spans="9:83" s="108" customFormat="1" x14ac:dyDescent="0.25">
      <c r="I11425" s="111"/>
      <c r="J11425" s="111"/>
      <c r="K11425" s="111"/>
      <c r="L11425" s="111"/>
      <c r="M11425" s="111"/>
      <c r="N11425" s="111"/>
      <c r="O11425" s="112"/>
      <c r="AF11425" s="109"/>
      <c r="AG11425" s="109"/>
      <c r="AH11425" s="109"/>
      <c r="AN11425" s="109"/>
      <c r="AO11425" s="109"/>
      <c r="AP11425" s="109"/>
      <c r="BF11425" s="305"/>
      <c r="BG11425" s="305"/>
      <c r="BJ11425" s="344"/>
      <c r="BK11425" s="344"/>
      <c r="BS11425" s="305"/>
      <c r="BT11425" s="305"/>
      <c r="BU11425" s="305"/>
      <c r="BV11425" s="305"/>
      <c r="BW11425" s="305"/>
      <c r="BX11425" s="305"/>
      <c r="BY11425" s="305"/>
      <c r="BZ11425" s="305"/>
      <c r="CA11425" s="305"/>
      <c r="CE11425" s="110"/>
    </row>
    <row r="11426" spans="9:83" s="108" customFormat="1" x14ac:dyDescent="0.25">
      <c r="I11426" s="111"/>
      <c r="J11426" s="111"/>
      <c r="K11426" s="111"/>
      <c r="L11426" s="111"/>
      <c r="M11426" s="111"/>
      <c r="N11426" s="111"/>
      <c r="O11426" s="112"/>
      <c r="AF11426" s="109"/>
      <c r="AG11426" s="109"/>
      <c r="AH11426" s="109"/>
      <c r="AN11426" s="109"/>
      <c r="AO11426" s="109"/>
      <c r="AP11426" s="109"/>
      <c r="BF11426" s="305"/>
      <c r="BG11426" s="305"/>
      <c r="BJ11426" s="344"/>
      <c r="BK11426" s="344"/>
      <c r="BS11426" s="305"/>
      <c r="BT11426" s="305"/>
      <c r="BU11426" s="305"/>
      <c r="BV11426" s="305"/>
      <c r="BW11426" s="305"/>
      <c r="BX11426" s="305"/>
      <c r="BY11426" s="305"/>
      <c r="BZ11426" s="305"/>
      <c r="CA11426" s="305"/>
      <c r="CE11426" s="110"/>
    </row>
    <row r="11427" spans="9:83" s="108" customFormat="1" x14ac:dyDescent="0.25">
      <c r="I11427" s="111"/>
      <c r="J11427" s="111"/>
      <c r="K11427" s="111"/>
      <c r="L11427" s="111"/>
      <c r="M11427" s="111"/>
      <c r="N11427" s="111"/>
      <c r="O11427" s="112"/>
      <c r="AF11427" s="109"/>
      <c r="AG11427" s="109"/>
      <c r="AH11427" s="109"/>
      <c r="AN11427" s="109"/>
      <c r="AO11427" s="109"/>
      <c r="AP11427" s="109"/>
      <c r="BF11427" s="305"/>
      <c r="BG11427" s="305"/>
      <c r="BJ11427" s="344"/>
      <c r="BK11427" s="344"/>
      <c r="BS11427" s="305"/>
      <c r="BT11427" s="305"/>
      <c r="BU11427" s="305"/>
      <c r="BV11427" s="305"/>
      <c r="BW11427" s="305"/>
      <c r="BX11427" s="305"/>
      <c r="BY11427" s="305"/>
      <c r="BZ11427" s="305"/>
      <c r="CA11427" s="305"/>
      <c r="CE11427" s="110"/>
    </row>
    <row r="11428" spans="9:83" s="108" customFormat="1" x14ac:dyDescent="0.25">
      <c r="I11428" s="111"/>
      <c r="J11428" s="111"/>
      <c r="K11428" s="111"/>
      <c r="L11428" s="111"/>
      <c r="M11428" s="111"/>
      <c r="N11428" s="111"/>
      <c r="O11428" s="112"/>
      <c r="AF11428" s="109"/>
      <c r="AG11428" s="109"/>
      <c r="AH11428" s="109"/>
      <c r="AN11428" s="109"/>
      <c r="AO11428" s="109"/>
      <c r="AP11428" s="109"/>
      <c r="BF11428" s="305"/>
      <c r="BG11428" s="305"/>
      <c r="BJ11428" s="344"/>
      <c r="BK11428" s="344"/>
      <c r="BS11428" s="305"/>
      <c r="BT11428" s="305"/>
      <c r="BU11428" s="305"/>
      <c r="BV11428" s="305"/>
      <c r="BW11428" s="305"/>
      <c r="BX11428" s="305"/>
      <c r="BY11428" s="305"/>
      <c r="BZ11428" s="305"/>
      <c r="CA11428" s="305"/>
      <c r="CE11428" s="110"/>
    </row>
    <row r="11429" spans="9:83" s="108" customFormat="1" x14ac:dyDescent="0.25">
      <c r="I11429" s="111"/>
      <c r="J11429" s="111"/>
      <c r="K11429" s="111"/>
      <c r="L11429" s="111"/>
      <c r="M11429" s="111"/>
      <c r="N11429" s="111"/>
      <c r="O11429" s="112"/>
      <c r="AF11429" s="109"/>
      <c r="AG11429" s="109"/>
      <c r="AH11429" s="109"/>
      <c r="AN11429" s="109"/>
      <c r="AO11429" s="109"/>
      <c r="AP11429" s="109"/>
      <c r="BF11429" s="305"/>
      <c r="BG11429" s="305"/>
      <c r="BJ11429" s="344"/>
      <c r="BK11429" s="344"/>
      <c r="BS11429" s="305"/>
      <c r="BT11429" s="305"/>
      <c r="BU11429" s="305"/>
      <c r="BV11429" s="305"/>
      <c r="BW11429" s="305"/>
      <c r="BX11429" s="305"/>
      <c r="BY11429" s="305"/>
      <c r="BZ11429" s="305"/>
      <c r="CA11429" s="305"/>
      <c r="CE11429" s="110"/>
    </row>
    <row r="11430" spans="9:83" s="108" customFormat="1" x14ac:dyDescent="0.25">
      <c r="I11430" s="111"/>
      <c r="J11430" s="111"/>
      <c r="K11430" s="111"/>
      <c r="L11430" s="111"/>
      <c r="M11430" s="111"/>
      <c r="N11430" s="111"/>
      <c r="O11430" s="112"/>
      <c r="AF11430" s="109"/>
      <c r="AG11430" s="109"/>
      <c r="AH11430" s="109"/>
      <c r="AN11430" s="109"/>
      <c r="AO11430" s="109"/>
      <c r="AP11430" s="109"/>
      <c r="BF11430" s="305"/>
      <c r="BG11430" s="305"/>
      <c r="BJ11430" s="344"/>
      <c r="BK11430" s="344"/>
      <c r="BS11430" s="305"/>
      <c r="BT11430" s="305"/>
      <c r="BU11430" s="305"/>
      <c r="BV11430" s="305"/>
      <c r="BW11430" s="305"/>
      <c r="BX11430" s="305"/>
      <c r="BY11430" s="305"/>
      <c r="BZ11430" s="305"/>
      <c r="CA11430" s="305"/>
      <c r="CE11430" s="110"/>
    </row>
    <row r="11431" spans="9:83" s="108" customFormat="1" x14ac:dyDescent="0.25">
      <c r="I11431" s="111"/>
      <c r="J11431" s="111"/>
      <c r="K11431" s="111"/>
      <c r="L11431" s="111"/>
      <c r="M11431" s="111"/>
      <c r="N11431" s="111"/>
      <c r="O11431" s="112"/>
      <c r="AF11431" s="109"/>
      <c r="AG11431" s="109"/>
      <c r="AH11431" s="109"/>
      <c r="AN11431" s="109"/>
      <c r="AO11431" s="109"/>
      <c r="AP11431" s="109"/>
      <c r="BF11431" s="305"/>
      <c r="BG11431" s="305"/>
      <c r="BJ11431" s="344"/>
      <c r="BK11431" s="344"/>
      <c r="BS11431" s="305"/>
      <c r="BT11431" s="305"/>
      <c r="BU11431" s="305"/>
      <c r="BV11431" s="305"/>
      <c r="BW11431" s="305"/>
      <c r="BX11431" s="305"/>
      <c r="BY11431" s="305"/>
      <c r="BZ11431" s="305"/>
      <c r="CA11431" s="305"/>
      <c r="CE11431" s="110"/>
    </row>
    <row r="11432" spans="9:83" s="108" customFormat="1" x14ac:dyDescent="0.25">
      <c r="I11432" s="111"/>
      <c r="J11432" s="111"/>
      <c r="K11432" s="111"/>
      <c r="L11432" s="111"/>
      <c r="M11432" s="111"/>
      <c r="N11432" s="111"/>
      <c r="O11432" s="112"/>
      <c r="AF11432" s="109"/>
      <c r="AG11432" s="109"/>
      <c r="AH11432" s="109"/>
      <c r="AN11432" s="109"/>
      <c r="AO11432" s="109"/>
      <c r="AP11432" s="109"/>
      <c r="BF11432" s="305"/>
      <c r="BG11432" s="305"/>
      <c r="BJ11432" s="344"/>
      <c r="BK11432" s="344"/>
      <c r="BS11432" s="305"/>
      <c r="BT11432" s="305"/>
      <c r="BU11432" s="305"/>
      <c r="BV11432" s="305"/>
      <c r="BW11432" s="305"/>
      <c r="BX11432" s="305"/>
      <c r="BY11432" s="305"/>
      <c r="BZ11432" s="305"/>
      <c r="CA11432" s="305"/>
      <c r="CE11432" s="110"/>
    </row>
    <row r="11433" spans="9:83" s="108" customFormat="1" x14ac:dyDescent="0.25">
      <c r="I11433" s="111"/>
      <c r="J11433" s="111"/>
      <c r="K11433" s="111"/>
      <c r="L11433" s="111"/>
      <c r="M11433" s="111"/>
      <c r="N11433" s="111"/>
      <c r="O11433" s="112"/>
      <c r="AF11433" s="109"/>
      <c r="AG11433" s="109"/>
      <c r="AH11433" s="109"/>
      <c r="AN11433" s="109"/>
      <c r="AO11433" s="109"/>
      <c r="AP11433" s="109"/>
      <c r="BF11433" s="305"/>
      <c r="BG11433" s="305"/>
      <c r="BJ11433" s="344"/>
      <c r="BK11433" s="344"/>
      <c r="BS11433" s="305"/>
      <c r="BT11433" s="305"/>
      <c r="BU11433" s="305"/>
      <c r="BV11433" s="305"/>
      <c r="BW11433" s="305"/>
      <c r="BX11433" s="305"/>
      <c r="BY11433" s="305"/>
      <c r="BZ11433" s="305"/>
      <c r="CA11433" s="305"/>
      <c r="CE11433" s="110"/>
    </row>
    <row r="11434" spans="9:83" s="108" customFormat="1" x14ac:dyDescent="0.25">
      <c r="I11434" s="111"/>
      <c r="J11434" s="111"/>
      <c r="K11434" s="111"/>
      <c r="L11434" s="111"/>
      <c r="M11434" s="111"/>
      <c r="N11434" s="111"/>
      <c r="O11434" s="112"/>
      <c r="AF11434" s="109"/>
      <c r="AG11434" s="109"/>
      <c r="AH11434" s="109"/>
      <c r="AN11434" s="109"/>
      <c r="AO11434" s="109"/>
      <c r="AP11434" s="109"/>
      <c r="BF11434" s="305"/>
      <c r="BG11434" s="305"/>
      <c r="BJ11434" s="344"/>
      <c r="BK11434" s="344"/>
      <c r="BS11434" s="305"/>
      <c r="BT11434" s="305"/>
      <c r="BU11434" s="305"/>
      <c r="BV11434" s="305"/>
      <c r="BW11434" s="305"/>
      <c r="BX11434" s="305"/>
      <c r="BY11434" s="305"/>
      <c r="BZ11434" s="305"/>
      <c r="CA11434" s="305"/>
      <c r="CE11434" s="110"/>
    </row>
    <row r="11435" spans="9:83" s="108" customFormat="1" x14ac:dyDescent="0.25">
      <c r="I11435" s="111"/>
      <c r="J11435" s="111"/>
      <c r="K11435" s="111"/>
      <c r="L11435" s="111"/>
      <c r="M11435" s="111"/>
      <c r="N11435" s="111"/>
      <c r="O11435" s="112"/>
      <c r="AF11435" s="109"/>
      <c r="AG11435" s="109"/>
      <c r="AH11435" s="109"/>
      <c r="AN11435" s="109"/>
      <c r="AO11435" s="109"/>
      <c r="AP11435" s="109"/>
      <c r="BF11435" s="305"/>
      <c r="BG11435" s="305"/>
      <c r="BJ11435" s="344"/>
      <c r="BK11435" s="344"/>
      <c r="BS11435" s="305"/>
      <c r="BT11435" s="305"/>
      <c r="BU11435" s="305"/>
      <c r="BV11435" s="305"/>
      <c r="BW11435" s="305"/>
      <c r="BX11435" s="305"/>
      <c r="BY11435" s="305"/>
      <c r="BZ11435" s="305"/>
      <c r="CA11435" s="305"/>
      <c r="CE11435" s="110"/>
    </row>
    <row r="11436" spans="9:83" s="108" customFormat="1" x14ac:dyDescent="0.25">
      <c r="I11436" s="111"/>
      <c r="J11436" s="111"/>
      <c r="K11436" s="111"/>
      <c r="L11436" s="111"/>
      <c r="M11436" s="111"/>
      <c r="N11436" s="111"/>
      <c r="O11436" s="112"/>
      <c r="AF11436" s="109"/>
      <c r="AG11436" s="109"/>
      <c r="AH11436" s="109"/>
      <c r="AN11436" s="109"/>
      <c r="AO11436" s="109"/>
      <c r="AP11436" s="109"/>
      <c r="BF11436" s="305"/>
      <c r="BG11436" s="305"/>
      <c r="BJ11436" s="344"/>
      <c r="BK11436" s="344"/>
      <c r="BS11436" s="305"/>
      <c r="BT11436" s="305"/>
      <c r="BU11436" s="305"/>
      <c r="BV11436" s="305"/>
      <c r="BW11436" s="305"/>
      <c r="BX11436" s="305"/>
      <c r="BY11436" s="305"/>
      <c r="BZ11436" s="305"/>
      <c r="CA11436" s="305"/>
      <c r="CE11436" s="110"/>
    </row>
    <row r="11437" spans="9:83" s="108" customFormat="1" x14ac:dyDescent="0.25">
      <c r="I11437" s="111"/>
      <c r="J11437" s="111"/>
      <c r="K11437" s="111"/>
      <c r="L11437" s="111"/>
      <c r="M11437" s="111"/>
      <c r="N11437" s="111"/>
      <c r="O11437" s="112"/>
      <c r="AF11437" s="109"/>
      <c r="AG11437" s="109"/>
      <c r="AH11437" s="109"/>
      <c r="AN11437" s="109"/>
      <c r="AO11437" s="109"/>
      <c r="AP11437" s="109"/>
      <c r="BF11437" s="305"/>
      <c r="BG11437" s="305"/>
      <c r="BJ11437" s="344"/>
      <c r="BK11437" s="344"/>
      <c r="BS11437" s="305"/>
      <c r="BT11437" s="305"/>
      <c r="BU11437" s="305"/>
      <c r="BV11437" s="305"/>
      <c r="BW11437" s="305"/>
      <c r="BX11437" s="305"/>
      <c r="BY11437" s="305"/>
      <c r="BZ11437" s="305"/>
      <c r="CA11437" s="305"/>
      <c r="CE11437" s="110"/>
    </row>
    <row r="11438" spans="9:83" s="108" customFormat="1" x14ac:dyDescent="0.25">
      <c r="I11438" s="111"/>
      <c r="J11438" s="111"/>
      <c r="K11438" s="111"/>
      <c r="L11438" s="111"/>
      <c r="M11438" s="111"/>
      <c r="N11438" s="111"/>
      <c r="O11438" s="112"/>
      <c r="AF11438" s="109"/>
      <c r="AG11438" s="109"/>
      <c r="AH11438" s="109"/>
      <c r="AN11438" s="109"/>
      <c r="AO11438" s="109"/>
      <c r="AP11438" s="109"/>
      <c r="BF11438" s="305"/>
      <c r="BG11438" s="305"/>
      <c r="BJ11438" s="344"/>
      <c r="BK11438" s="344"/>
      <c r="BS11438" s="305"/>
      <c r="BT11438" s="305"/>
      <c r="BU11438" s="305"/>
      <c r="BV11438" s="305"/>
      <c r="BW11438" s="305"/>
      <c r="BX11438" s="305"/>
      <c r="BY11438" s="305"/>
      <c r="BZ11438" s="305"/>
      <c r="CA11438" s="305"/>
      <c r="CE11438" s="110"/>
    </row>
    <row r="11439" spans="9:83" s="108" customFormat="1" x14ac:dyDescent="0.25">
      <c r="I11439" s="111"/>
      <c r="J11439" s="111"/>
      <c r="K11439" s="111"/>
      <c r="L11439" s="111"/>
      <c r="M11439" s="111"/>
      <c r="N11439" s="111"/>
      <c r="O11439" s="112"/>
      <c r="AF11439" s="109"/>
      <c r="AG11439" s="109"/>
      <c r="AH11439" s="109"/>
      <c r="AN11439" s="109"/>
      <c r="AO11439" s="109"/>
      <c r="AP11439" s="109"/>
      <c r="BF11439" s="305"/>
      <c r="BG11439" s="305"/>
      <c r="BJ11439" s="344"/>
      <c r="BK11439" s="344"/>
      <c r="BS11439" s="305"/>
      <c r="BT11439" s="305"/>
      <c r="BU11439" s="305"/>
      <c r="BV11439" s="305"/>
      <c r="BW11439" s="305"/>
      <c r="BX11439" s="305"/>
      <c r="BY11439" s="305"/>
      <c r="BZ11439" s="305"/>
      <c r="CA11439" s="305"/>
      <c r="CE11439" s="110"/>
    </row>
    <row r="11440" spans="9:83" s="108" customFormat="1" x14ac:dyDescent="0.25">
      <c r="I11440" s="111"/>
      <c r="J11440" s="111"/>
      <c r="K11440" s="111"/>
      <c r="L11440" s="111"/>
      <c r="M11440" s="111"/>
      <c r="N11440" s="111"/>
      <c r="O11440" s="112"/>
      <c r="AF11440" s="109"/>
      <c r="AG11440" s="109"/>
      <c r="AH11440" s="109"/>
      <c r="AN11440" s="109"/>
      <c r="AO11440" s="109"/>
      <c r="AP11440" s="109"/>
      <c r="BF11440" s="305"/>
      <c r="BG11440" s="305"/>
      <c r="BJ11440" s="344"/>
      <c r="BK11440" s="344"/>
      <c r="BS11440" s="305"/>
      <c r="BT11440" s="305"/>
      <c r="BU11440" s="305"/>
      <c r="BV11440" s="305"/>
      <c r="BW11440" s="305"/>
      <c r="BX11440" s="305"/>
      <c r="BY11440" s="305"/>
      <c r="BZ11440" s="305"/>
      <c r="CA11440" s="305"/>
      <c r="CE11440" s="110"/>
    </row>
    <row r="11441" spans="9:83" s="108" customFormat="1" x14ac:dyDescent="0.25">
      <c r="I11441" s="111"/>
      <c r="J11441" s="111"/>
      <c r="K11441" s="111"/>
      <c r="L11441" s="111"/>
      <c r="M11441" s="111"/>
      <c r="N11441" s="111"/>
      <c r="O11441" s="112"/>
      <c r="AF11441" s="109"/>
      <c r="AG11441" s="109"/>
      <c r="AH11441" s="109"/>
      <c r="AN11441" s="109"/>
      <c r="AO11441" s="109"/>
      <c r="AP11441" s="109"/>
      <c r="BF11441" s="305"/>
      <c r="BG11441" s="305"/>
      <c r="BJ11441" s="344"/>
      <c r="BK11441" s="344"/>
      <c r="BS11441" s="305"/>
      <c r="BT11441" s="305"/>
      <c r="BU11441" s="305"/>
      <c r="BV11441" s="305"/>
      <c r="BW11441" s="305"/>
      <c r="BX11441" s="305"/>
      <c r="BY11441" s="305"/>
      <c r="BZ11441" s="305"/>
      <c r="CA11441" s="305"/>
      <c r="CE11441" s="110"/>
    </row>
    <row r="11442" spans="9:83" s="108" customFormat="1" x14ac:dyDescent="0.25">
      <c r="I11442" s="111"/>
      <c r="J11442" s="111"/>
      <c r="K11442" s="111"/>
      <c r="L11442" s="111"/>
      <c r="M11442" s="111"/>
      <c r="N11442" s="111"/>
      <c r="O11442" s="112"/>
      <c r="AF11442" s="109"/>
      <c r="AG11442" s="109"/>
      <c r="AH11442" s="109"/>
      <c r="AN11442" s="109"/>
      <c r="AO11442" s="109"/>
      <c r="AP11442" s="109"/>
      <c r="BF11442" s="305"/>
      <c r="BG11442" s="305"/>
      <c r="BJ11442" s="344"/>
      <c r="BK11442" s="344"/>
      <c r="BS11442" s="305"/>
      <c r="BT11442" s="305"/>
      <c r="BU11442" s="305"/>
      <c r="BV11442" s="305"/>
      <c r="BW11442" s="305"/>
      <c r="BX11442" s="305"/>
      <c r="BY11442" s="305"/>
      <c r="BZ11442" s="305"/>
      <c r="CA11442" s="305"/>
      <c r="CE11442" s="110"/>
    </row>
    <row r="11443" spans="9:83" s="108" customFormat="1" x14ac:dyDescent="0.25">
      <c r="I11443" s="111"/>
      <c r="J11443" s="111"/>
      <c r="K11443" s="111"/>
      <c r="L11443" s="111"/>
      <c r="M11443" s="111"/>
      <c r="N11443" s="111"/>
      <c r="O11443" s="112"/>
      <c r="AF11443" s="109"/>
      <c r="AG11443" s="109"/>
      <c r="AH11443" s="109"/>
      <c r="AN11443" s="109"/>
      <c r="AO11443" s="109"/>
      <c r="AP11443" s="109"/>
      <c r="BF11443" s="305"/>
      <c r="BG11443" s="305"/>
      <c r="BJ11443" s="344"/>
      <c r="BK11443" s="344"/>
      <c r="BS11443" s="305"/>
      <c r="BT11443" s="305"/>
      <c r="BU11443" s="305"/>
      <c r="BV11443" s="305"/>
      <c r="BW11443" s="305"/>
      <c r="BX11443" s="305"/>
      <c r="BY11443" s="305"/>
      <c r="BZ11443" s="305"/>
      <c r="CA11443" s="305"/>
      <c r="CE11443" s="110"/>
    </row>
    <row r="11444" spans="9:83" s="108" customFormat="1" x14ac:dyDescent="0.25">
      <c r="I11444" s="111"/>
      <c r="J11444" s="111"/>
      <c r="K11444" s="111"/>
      <c r="L11444" s="111"/>
      <c r="M11444" s="111"/>
      <c r="N11444" s="111"/>
      <c r="O11444" s="112"/>
      <c r="AF11444" s="109"/>
      <c r="AG11444" s="109"/>
      <c r="AH11444" s="109"/>
      <c r="AN11444" s="109"/>
      <c r="AO11444" s="109"/>
      <c r="AP11444" s="109"/>
      <c r="BF11444" s="305"/>
      <c r="BG11444" s="305"/>
      <c r="BJ11444" s="344"/>
      <c r="BK11444" s="344"/>
      <c r="BS11444" s="305"/>
      <c r="BT11444" s="305"/>
      <c r="BU11444" s="305"/>
      <c r="BV11444" s="305"/>
      <c r="BW11444" s="305"/>
      <c r="BX11444" s="305"/>
      <c r="BY11444" s="305"/>
      <c r="BZ11444" s="305"/>
      <c r="CA11444" s="305"/>
      <c r="CE11444" s="110"/>
    </row>
    <row r="11445" spans="9:83" s="108" customFormat="1" x14ac:dyDescent="0.25">
      <c r="I11445" s="111"/>
      <c r="J11445" s="111"/>
      <c r="K11445" s="111"/>
      <c r="L11445" s="111"/>
      <c r="M11445" s="111"/>
      <c r="N11445" s="111"/>
      <c r="O11445" s="112"/>
      <c r="AF11445" s="109"/>
      <c r="AG11445" s="109"/>
      <c r="AH11445" s="109"/>
      <c r="AN11445" s="109"/>
      <c r="AO11445" s="109"/>
      <c r="AP11445" s="109"/>
      <c r="BF11445" s="305"/>
      <c r="BG11445" s="305"/>
      <c r="BJ11445" s="344"/>
      <c r="BK11445" s="344"/>
      <c r="BS11445" s="305"/>
      <c r="BT11445" s="305"/>
      <c r="BU11445" s="305"/>
      <c r="BV11445" s="305"/>
      <c r="BW11445" s="305"/>
      <c r="BX11445" s="305"/>
      <c r="BY11445" s="305"/>
      <c r="BZ11445" s="305"/>
      <c r="CA11445" s="305"/>
      <c r="CE11445" s="110"/>
    </row>
    <row r="11446" spans="9:83" s="108" customFormat="1" x14ac:dyDescent="0.25">
      <c r="I11446" s="111"/>
      <c r="J11446" s="111"/>
      <c r="K11446" s="111"/>
      <c r="L11446" s="111"/>
      <c r="M11446" s="111"/>
      <c r="N11446" s="111"/>
      <c r="O11446" s="112"/>
      <c r="AF11446" s="109"/>
      <c r="AG11446" s="109"/>
      <c r="AH11446" s="109"/>
      <c r="AN11446" s="109"/>
      <c r="AO11446" s="109"/>
      <c r="AP11446" s="109"/>
      <c r="BF11446" s="305"/>
      <c r="BG11446" s="305"/>
      <c r="BJ11446" s="344"/>
      <c r="BK11446" s="344"/>
      <c r="BS11446" s="305"/>
      <c r="BT11446" s="305"/>
      <c r="BU11446" s="305"/>
      <c r="BV11446" s="305"/>
      <c r="BW11446" s="305"/>
      <c r="BX11446" s="305"/>
      <c r="BY11446" s="305"/>
      <c r="BZ11446" s="305"/>
      <c r="CA11446" s="305"/>
      <c r="CE11446" s="110"/>
    </row>
    <row r="11447" spans="9:83" s="108" customFormat="1" x14ac:dyDescent="0.25">
      <c r="I11447" s="111"/>
      <c r="J11447" s="111"/>
      <c r="K11447" s="111"/>
      <c r="L11447" s="111"/>
      <c r="M11447" s="111"/>
      <c r="N11447" s="111"/>
      <c r="O11447" s="112"/>
      <c r="AF11447" s="109"/>
      <c r="AG11447" s="109"/>
      <c r="AH11447" s="109"/>
      <c r="AN11447" s="109"/>
      <c r="AO11447" s="109"/>
      <c r="AP11447" s="109"/>
      <c r="BF11447" s="305"/>
      <c r="BG11447" s="305"/>
      <c r="BJ11447" s="344"/>
      <c r="BK11447" s="344"/>
      <c r="BS11447" s="305"/>
      <c r="BT11447" s="305"/>
      <c r="BU11447" s="305"/>
      <c r="BV11447" s="305"/>
      <c r="BW11447" s="305"/>
      <c r="BX11447" s="305"/>
      <c r="BY11447" s="305"/>
      <c r="BZ11447" s="305"/>
      <c r="CA11447" s="305"/>
      <c r="CE11447" s="110"/>
    </row>
    <row r="11448" spans="9:83" s="108" customFormat="1" x14ac:dyDescent="0.25">
      <c r="I11448" s="111"/>
      <c r="J11448" s="111"/>
      <c r="K11448" s="111"/>
      <c r="L11448" s="111"/>
      <c r="M11448" s="111"/>
      <c r="N11448" s="111"/>
      <c r="O11448" s="112"/>
      <c r="AF11448" s="109"/>
      <c r="AG11448" s="109"/>
      <c r="AH11448" s="109"/>
      <c r="AN11448" s="109"/>
      <c r="AO11448" s="109"/>
      <c r="AP11448" s="109"/>
      <c r="BF11448" s="305"/>
      <c r="BG11448" s="305"/>
      <c r="BJ11448" s="344"/>
      <c r="BK11448" s="344"/>
      <c r="BS11448" s="305"/>
      <c r="BT11448" s="305"/>
      <c r="BU11448" s="305"/>
      <c r="BV11448" s="305"/>
      <c r="BW11448" s="305"/>
      <c r="BX11448" s="305"/>
      <c r="BY11448" s="305"/>
      <c r="BZ11448" s="305"/>
      <c r="CA11448" s="305"/>
      <c r="CE11448" s="110"/>
    </row>
    <row r="11449" spans="9:83" s="108" customFormat="1" x14ac:dyDescent="0.25">
      <c r="I11449" s="111"/>
      <c r="J11449" s="111"/>
      <c r="K11449" s="111"/>
      <c r="L11449" s="111"/>
      <c r="M11449" s="111"/>
      <c r="N11449" s="111"/>
      <c r="O11449" s="112"/>
      <c r="AF11449" s="109"/>
      <c r="AG11449" s="109"/>
      <c r="AH11449" s="109"/>
      <c r="AN11449" s="109"/>
      <c r="AO11449" s="109"/>
      <c r="AP11449" s="109"/>
      <c r="BF11449" s="305"/>
      <c r="BG11449" s="305"/>
      <c r="BJ11449" s="344"/>
      <c r="BK11449" s="344"/>
      <c r="BS11449" s="305"/>
      <c r="BT11449" s="305"/>
      <c r="BU11449" s="305"/>
      <c r="BV11449" s="305"/>
      <c r="BW11449" s="305"/>
      <c r="BX11449" s="305"/>
      <c r="BY11449" s="305"/>
      <c r="BZ11449" s="305"/>
      <c r="CA11449" s="305"/>
      <c r="CE11449" s="110"/>
    </row>
    <row r="11450" spans="9:83" s="108" customFormat="1" x14ac:dyDescent="0.25">
      <c r="I11450" s="111"/>
      <c r="J11450" s="111"/>
      <c r="K11450" s="111"/>
      <c r="L11450" s="111"/>
      <c r="M11450" s="111"/>
      <c r="N11450" s="111"/>
      <c r="O11450" s="112"/>
      <c r="AF11450" s="109"/>
      <c r="AG11450" s="109"/>
      <c r="AH11450" s="109"/>
      <c r="AN11450" s="109"/>
      <c r="AO11450" s="109"/>
      <c r="AP11450" s="109"/>
      <c r="BF11450" s="305"/>
      <c r="BG11450" s="305"/>
      <c r="BJ11450" s="344"/>
      <c r="BK11450" s="344"/>
      <c r="BS11450" s="305"/>
      <c r="BT11450" s="305"/>
      <c r="BU11450" s="305"/>
      <c r="BV11450" s="305"/>
      <c r="BW11450" s="305"/>
      <c r="BX11450" s="305"/>
      <c r="BY11450" s="305"/>
      <c r="BZ11450" s="305"/>
      <c r="CA11450" s="305"/>
      <c r="CE11450" s="110"/>
    </row>
    <row r="11451" spans="9:83" s="108" customFormat="1" x14ac:dyDescent="0.25">
      <c r="I11451" s="111"/>
      <c r="J11451" s="111"/>
      <c r="K11451" s="111"/>
      <c r="L11451" s="111"/>
      <c r="M11451" s="111"/>
      <c r="N11451" s="111"/>
      <c r="O11451" s="112"/>
      <c r="AF11451" s="109"/>
      <c r="AG11451" s="109"/>
      <c r="AH11451" s="109"/>
      <c r="AN11451" s="109"/>
      <c r="AO11451" s="109"/>
      <c r="AP11451" s="109"/>
      <c r="BF11451" s="305"/>
      <c r="BG11451" s="305"/>
      <c r="BJ11451" s="344"/>
      <c r="BK11451" s="344"/>
      <c r="BS11451" s="305"/>
      <c r="BT11451" s="305"/>
      <c r="BU11451" s="305"/>
      <c r="BV11451" s="305"/>
      <c r="BW11451" s="305"/>
      <c r="BX11451" s="305"/>
      <c r="BY11451" s="305"/>
      <c r="BZ11451" s="305"/>
      <c r="CA11451" s="305"/>
      <c r="CE11451" s="110"/>
    </row>
    <row r="11452" spans="9:83" s="108" customFormat="1" x14ac:dyDescent="0.25">
      <c r="I11452" s="111"/>
      <c r="J11452" s="111"/>
      <c r="K11452" s="111"/>
      <c r="L11452" s="111"/>
      <c r="M11452" s="111"/>
      <c r="N11452" s="111"/>
      <c r="O11452" s="112"/>
      <c r="AF11452" s="109"/>
      <c r="AG11452" s="109"/>
      <c r="AH11452" s="109"/>
      <c r="AN11452" s="109"/>
      <c r="AO11452" s="109"/>
      <c r="AP11452" s="109"/>
      <c r="BF11452" s="305"/>
      <c r="BG11452" s="305"/>
      <c r="BJ11452" s="344"/>
      <c r="BK11452" s="344"/>
      <c r="BS11452" s="305"/>
      <c r="BT11452" s="305"/>
      <c r="BU11452" s="305"/>
      <c r="BV11452" s="305"/>
      <c r="BW11452" s="305"/>
      <c r="BX11452" s="305"/>
      <c r="BY11452" s="305"/>
      <c r="BZ11452" s="305"/>
      <c r="CA11452" s="305"/>
      <c r="CE11452" s="110"/>
    </row>
    <row r="11453" spans="9:83" s="108" customFormat="1" x14ac:dyDescent="0.25">
      <c r="I11453" s="111"/>
      <c r="J11453" s="111"/>
      <c r="K11453" s="111"/>
      <c r="L11453" s="111"/>
      <c r="M11453" s="111"/>
      <c r="N11453" s="111"/>
      <c r="O11453" s="112"/>
      <c r="AF11453" s="109"/>
      <c r="AG11453" s="109"/>
      <c r="AH11453" s="109"/>
      <c r="AN11453" s="109"/>
      <c r="AO11453" s="109"/>
      <c r="AP11453" s="109"/>
      <c r="BF11453" s="305"/>
      <c r="BG11453" s="305"/>
      <c r="BJ11453" s="344"/>
      <c r="BK11453" s="344"/>
      <c r="BS11453" s="305"/>
      <c r="BT11453" s="305"/>
      <c r="BU11453" s="305"/>
      <c r="BV11453" s="305"/>
      <c r="BW11453" s="305"/>
      <c r="BX11453" s="305"/>
      <c r="BY11453" s="305"/>
      <c r="BZ11453" s="305"/>
      <c r="CA11453" s="305"/>
      <c r="CE11453" s="110"/>
    </row>
    <row r="11454" spans="9:83" s="108" customFormat="1" x14ac:dyDescent="0.25">
      <c r="I11454" s="111"/>
      <c r="J11454" s="111"/>
      <c r="K11454" s="111"/>
      <c r="L11454" s="111"/>
      <c r="M11454" s="111"/>
      <c r="N11454" s="111"/>
      <c r="O11454" s="112"/>
      <c r="AF11454" s="109"/>
      <c r="AG11454" s="109"/>
      <c r="AH11454" s="109"/>
      <c r="AN11454" s="109"/>
      <c r="AO11454" s="109"/>
      <c r="AP11454" s="109"/>
      <c r="BF11454" s="305"/>
      <c r="BG11454" s="305"/>
      <c r="BJ11454" s="344"/>
      <c r="BK11454" s="344"/>
      <c r="BS11454" s="305"/>
      <c r="BT11454" s="305"/>
      <c r="BU11454" s="305"/>
      <c r="BV11454" s="305"/>
      <c r="BW11454" s="305"/>
      <c r="BX11454" s="305"/>
      <c r="BY11454" s="305"/>
      <c r="BZ11454" s="305"/>
      <c r="CA11454" s="305"/>
      <c r="CE11454" s="110"/>
    </row>
    <row r="11455" spans="9:83" s="108" customFormat="1" x14ac:dyDescent="0.25">
      <c r="I11455" s="111"/>
      <c r="J11455" s="111"/>
      <c r="K11455" s="111"/>
      <c r="L11455" s="111"/>
      <c r="M11455" s="111"/>
      <c r="N11455" s="111"/>
      <c r="O11455" s="112"/>
      <c r="AF11455" s="109"/>
      <c r="AG11455" s="109"/>
      <c r="AH11455" s="109"/>
      <c r="AN11455" s="109"/>
      <c r="AO11455" s="109"/>
      <c r="AP11455" s="109"/>
      <c r="BF11455" s="305"/>
      <c r="BG11455" s="305"/>
      <c r="BJ11455" s="344"/>
      <c r="BK11455" s="344"/>
      <c r="BS11455" s="305"/>
      <c r="BT11455" s="305"/>
      <c r="BU11455" s="305"/>
      <c r="BV11455" s="305"/>
      <c r="BW11455" s="305"/>
      <c r="BX11455" s="305"/>
      <c r="BY11455" s="305"/>
      <c r="BZ11455" s="305"/>
      <c r="CA11455" s="305"/>
      <c r="CE11455" s="110"/>
    </row>
    <row r="11456" spans="9:83" s="108" customFormat="1" x14ac:dyDescent="0.25">
      <c r="I11456" s="111"/>
      <c r="J11456" s="111"/>
      <c r="K11456" s="111"/>
      <c r="L11456" s="111"/>
      <c r="M11456" s="111"/>
      <c r="N11456" s="111"/>
      <c r="O11456" s="112"/>
      <c r="AF11456" s="109"/>
      <c r="AG11456" s="109"/>
      <c r="AH11456" s="109"/>
      <c r="AN11456" s="109"/>
      <c r="AO11456" s="109"/>
      <c r="AP11456" s="109"/>
      <c r="BF11456" s="305"/>
      <c r="BG11456" s="305"/>
      <c r="BJ11456" s="344"/>
      <c r="BK11456" s="344"/>
      <c r="BS11456" s="305"/>
      <c r="BT11456" s="305"/>
      <c r="BU11456" s="305"/>
      <c r="BV11456" s="305"/>
      <c r="BW11456" s="305"/>
      <c r="BX11456" s="305"/>
      <c r="BY11456" s="305"/>
      <c r="BZ11456" s="305"/>
      <c r="CA11456" s="305"/>
      <c r="CE11456" s="110"/>
    </row>
    <row r="11457" spans="9:83" s="108" customFormat="1" x14ac:dyDescent="0.25">
      <c r="I11457" s="111"/>
      <c r="J11457" s="111"/>
      <c r="K11457" s="111"/>
      <c r="L11457" s="111"/>
      <c r="M11457" s="111"/>
      <c r="N11457" s="111"/>
      <c r="O11457" s="112"/>
      <c r="AF11457" s="109"/>
      <c r="AG11457" s="109"/>
      <c r="AH11457" s="109"/>
      <c r="AN11457" s="109"/>
      <c r="AO11457" s="109"/>
      <c r="AP11457" s="109"/>
      <c r="BF11457" s="305"/>
      <c r="BG11457" s="305"/>
      <c r="BJ11457" s="344"/>
      <c r="BK11457" s="344"/>
      <c r="BS11457" s="305"/>
      <c r="BT11457" s="305"/>
      <c r="BU11457" s="305"/>
      <c r="BV11457" s="305"/>
      <c r="BW11457" s="305"/>
      <c r="BX11457" s="305"/>
      <c r="BY11457" s="305"/>
      <c r="BZ11457" s="305"/>
      <c r="CA11457" s="305"/>
      <c r="CE11457" s="110"/>
    </row>
    <row r="11458" spans="9:83" s="108" customFormat="1" x14ac:dyDescent="0.25">
      <c r="I11458" s="111"/>
      <c r="J11458" s="111"/>
      <c r="K11458" s="111"/>
      <c r="L11458" s="111"/>
      <c r="M11458" s="111"/>
      <c r="N11458" s="111"/>
      <c r="O11458" s="112"/>
      <c r="AF11458" s="109"/>
      <c r="AG11458" s="109"/>
      <c r="AH11458" s="109"/>
      <c r="AN11458" s="109"/>
      <c r="AO11458" s="109"/>
      <c r="AP11458" s="109"/>
      <c r="BF11458" s="305"/>
      <c r="BG11458" s="305"/>
      <c r="BJ11458" s="344"/>
      <c r="BK11458" s="344"/>
      <c r="BS11458" s="305"/>
      <c r="BT11458" s="305"/>
      <c r="BU11458" s="305"/>
      <c r="BV11458" s="305"/>
      <c r="BW11458" s="305"/>
      <c r="BX11458" s="305"/>
      <c r="BY11458" s="305"/>
      <c r="BZ11458" s="305"/>
      <c r="CA11458" s="305"/>
      <c r="CE11458" s="110"/>
    </row>
    <row r="11459" spans="9:83" s="108" customFormat="1" x14ac:dyDescent="0.25">
      <c r="I11459" s="111"/>
      <c r="J11459" s="111"/>
      <c r="K11459" s="111"/>
      <c r="L11459" s="111"/>
      <c r="M11459" s="111"/>
      <c r="N11459" s="111"/>
      <c r="O11459" s="112"/>
      <c r="AF11459" s="109"/>
      <c r="AG11459" s="109"/>
      <c r="AH11459" s="109"/>
      <c r="AN11459" s="109"/>
      <c r="AO11459" s="109"/>
      <c r="AP11459" s="109"/>
      <c r="BF11459" s="305"/>
      <c r="BG11459" s="305"/>
      <c r="BJ11459" s="344"/>
      <c r="BK11459" s="344"/>
      <c r="BS11459" s="305"/>
      <c r="BT11459" s="305"/>
      <c r="BU11459" s="305"/>
      <c r="BV11459" s="305"/>
      <c r="BW11459" s="305"/>
      <c r="BX11459" s="305"/>
      <c r="BY11459" s="305"/>
      <c r="BZ11459" s="305"/>
      <c r="CA11459" s="305"/>
      <c r="CE11459" s="110"/>
    </row>
    <row r="11460" spans="9:83" s="108" customFormat="1" x14ac:dyDescent="0.25">
      <c r="I11460" s="111"/>
      <c r="J11460" s="111"/>
      <c r="K11460" s="111"/>
      <c r="L11460" s="111"/>
      <c r="M11460" s="111"/>
      <c r="N11460" s="111"/>
      <c r="O11460" s="112"/>
      <c r="AF11460" s="109"/>
      <c r="AG11460" s="109"/>
      <c r="AH11460" s="109"/>
      <c r="AN11460" s="109"/>
      <c r="AO11460" s="109"/>
      <c r="AP11460" s="109"/>
      <c r="BF11460" s="305"/>
      <c r="BG11460" s="305"/>
      <c r="BJ11460" s="344"/>
      <c r="BK11460" s="344"/>
      <c r="BS11460" s="305"/>
      <c r="BT11460" s="305"/>
      <c r="BU11460" s="305"/>
      <c r="BV11460" s="305"/>
      <c r="BW11460" s="305"/>
      <c r="BX11460" s="305"/>
      <c r="BY11460" s="305"/>
      <c r="BZ11460" s="305"/>
      <c r="CA11460" s="305"/>
      <c r="CE11460" s="110"/>
    </row>
    <row r="11461" spans="9:83" s="108" customFormat="1" x14ac:dyDescent="0.25">
      <c r="I11461" s="111"/>
      <c r="J11461" s="111"/>
      <c r="K11461" s="111"/>
      <c r="L11461" s="111"/>
      <c r="M11461" s="111"/>
      <c r="N11461" s="111"/>
      <c r="O11461" s="112"/>
      <c r="AF11461" s="109"/>
      <c r="AG11461" s="109"/>
      <c r="AH11461" s="109"/>
      <c r="AN11461" s="109"/>
      <c r="AO11461" s="109"/>
      <c r="AP11461" s="109"/>
      <c r="BF11461" s="305"/>
      <c r="BG11461" s="305"/>
      <c r="BJ11461" s="344"/>
      <c r="BK11461" s="344"/>
      <c r="BS11461" s="305"/>
      <c r="BT11461" s="305"/>
      <c r="BU11461" s="305"/>
      <c r="BV11461" s="305"/>
      <c r="BW11461" s="305"/>
      <c r="BX11461" s="305"/>
      <c r="BY11461" s="305"/>
      <c r="BZ11461" s="305"/>
      <c r="CA11461" s="305"/>
      <c r="CE11461" s="110"/>
    </row>
    <row r="11462" spans="9:83" s="108" customFormat="1" x14ac:dyDescent="0.25">
      <c r="I11462" s="111"/>
      <c r="J11462" s="111"/>
      <c r="K11462" s="111"/>
      <c r="L11462" s="111"/>
      <c r="M11462" s="111"/>
      <c r="N11462" s="111"/>
      <c r="O11462" s="112"/>
      <c r="AF11462" s="109"/>
      <c r="AG11462" s="109"/>
      <c r="AH11462" s="109"/>
      <c r="AN11462" s="109"/>
      <c r="AO11462" s="109"/>
      <c r="AP11462" s="109"/>
      <c r="BF11462" s="305"/>
      <c r="BG11462" s="305"/>
      <c r="BJ11462" s="344"/>
      <c r="BK11462" s="344"/>
      <c r="BS11462" s="305"/>
      <c r="BT11462" s="305"/>
      <c r="BU11462" s="305"/>
      <c r="BV11462" s="305"/>
      <c r="BW11462" s="305"/>
      <c r="BX11462" s="305"/>
      <c r="BY11462" s="305"/>
      <c r="BZ11462" s="305"/>
      <c r="CA11462" s="305"/>
      <c r="CE11462" s="110"/>
    </row>
    <row r="11463" spans="9:83" s="108" customFormat="1" x14ac:dyDescent="0.25">
      <c r="I11463" s="111"/>
      <c r="J11463" s="111"/>
      <c r="K11463" s="111"/>
      <c r="L11463" s="111"/>
      <c r="M11463" s="111"/>
      <c r="N11463" s="111"/>
      <c r="O11463" s="112"/>
      <c r="AF11463" s="109"/>
      <c r="AG11463" s="109"/>
      <c r="AH11463" s="109"/>
      <c r="AN11463" s="109"/>
      <c r="AO11463" s="109"/>
      <c r="AP11463" s="109"/>
      <c r="BF11463" s="305"/>
      <c r="BG11463" s="305"/>
      <c r="BJ11463" s="344"/>
      <c r="BK11463" s="344"/>
      <c r="BS11463" s="305"/>
      <c r="BT11463" s="305"/>
      <c r="BU11463" s="305"/>
      <c r="BV11463" s="305"/>
      <c r="BW11463" s="305"/>
      <c r="BX11463" s="305"/>
      <c r="BY11463" s="305"/>
      <c r="BZ11463" s="305"/>
      <c r="CA11463" s="305"/>
      <c r="CE11463" s="110"/>
    </row>
    <row r="11464" spans="9:83" s="108" customFormat="1" x14ac:dyDescent="0.25">
      <c r="I11464" s="111"/>
      <c r="J11464" s="111"/>
      <c r="K11464" s="111"/>
      <c r="L11464" s="111"/>
      <c r="M11464" s="111"/>
      <c r="N11464" s="111"/>
      <c r="O11464" s="112"/>
      <c r="AF11464" s="109"/>
      <c r="AG11464" s="109"/>
      <c r="AH11464" s="109"/>
      <c r="AN11464" s="109"/>
      <c r="AO11464" s="109"/>
      <c r="AP11464" s="109"/>
      <c r="BF11464" s="305"/>
      <c r="BG11464" s="305"/>
      <c r="BJ11464" s="344"/>
      <c r="BK11464" s="344"/>
      <c r="BS11464" s="305"/>
      <c r="BT11464" s="305"/>
      <c r="BU11464" s="305"/>
      <c r="BV11464" s="305"/>
      <c r="BW11464" s="305"/>
      <c r="BX11464" s="305"/>
      <c r="BY11464" s="305"/>
      <c r="BZ11464" s="305"/>
      <c r="CA11464" s="305"/>
      <c r="CE11464" s="110"/>
    </row>
    <row r="11465" spans="9:83" s="108" customFormat="1" x14ac:dyDescent="0.25">
      <c r="I11465" s="111"/>
      <c r="J11465" s="111"/>
      <c r="K11465" s="111"/>
      <c r="L11465" s="111"/>
      <c r="M11465" s="111"/>
      <c r="N11465" s="111"/>
      <c r="O11465" s="112"/>
      <c r="AF11465" s="109"/>
      <c r="AG11465" s="109"/>
      <c r="AH11465" s="109"/>
      <c r="AN11465" s="109"/>
      <c r="AO11465" s="109"/>
      <c r="AP11465" s="109"/>
      <c r="BF11465" s="305"/>
      <c r="BG11465" s="305"/>
      <c r="BJ11465" s="344"/>
      <c r="BK11465" s="344"/>
      <c r="BS11465" s="305"/>
      <c r="BT11465" s="305"/>
      <c r="BU11465" s="305"/>
      <c r="BV11465" s="305"/>
      <c r="BW11465" s="305"/>
      <c r="BX11465" s="305"/>
      <c r="BY11465" s="305"/>
      <c r="BZ11465" s="305"/>
      <c r="CA11465" s="305"/>
      <c r="CE11465" s="110"/>
    </row>
    <row r="11466" spans="9:83" s="108" customFormat="1" x14ac:dyDescent="0.25">
      <c r="I11466" s="111"/>
      <c r="J11466" s="111"/>
      <c r="K11466" s="111"/>
      <c r="L11466" s="111"/>
      <c r="M11466" s="111"/>
      <c r="N11466" s="111"/>
      <c r="O11466" s="112"/>
      <c r="AF11466" s="109"/>
      <c r="AG11466" s="109"/>
      <c r="AH11466" s="109"/>
      <c r="AN11466" s="109"/>
      <c r="AO11466" s="109"/>
      <c r="AP11466" s="109"/>
      <c r="BF11466" s="305"/>
      <c r="BG11466" s="305"/>
      <c r="BJ11466" s="344"/>
      <c r="BK11466" s="344"/>
      <c r="BS11466" s="305"/>
      <c r="BT11466" s="305"/>
      <c r="BU11466" s="305"/>
      <c r="BV11466" s="305"/>
      <c r="BW11466" s="305"/>
      <c r="BX11466" s="305"/>
      <c r="BY11466" s="305"/>
      <c r="BZ11466" s="305"/>
      <c r="CA11466" s="305"/>
      <c r="CE11466" s="110"/>
    </row>
    <row r="11467" spans="9:83" s="108" customFormat="1" x14ac:dyDescent="0.25">
      <c r="I11467" s="111"/>
      <c r="J11467" s="111"/>
      <c r="K11467" s="111"/>
      <c r="L11467" s="111"/>
      <c r="M11467" s="111"/>
      <c r="N11467" s="111"/>
      <c r="O11467" s="112"/>
      <c r="AF11467" s="109"/>
      <c r="AG11467" s="109"/>
      <c r="AH11467" s="109"/>
      <c r="AN11467" s="109"/>
      <c r="AO11467" s="109"/>
      <c r="AP11467" s="109"/>
      <c r="BF11467" s="305"/>
      <c r="BG11467" s="305"/>
      <c r="BJ11467" s="344"/>
      <c r="BK11467" s="344"/>
      <c r="BS11467" s="305"/>
      <c r="BT11467" s="305"/>
      <c r="BU11467" s="305"/>
      <c r="BV11467" s="305"/>
      <c r="BW11467" s="305"/>
      <c r="BX11467" s="305"/>
      <c r="BY11467" s="305"/>
      <c r="BZ11467" s="305"/>
      <c r="CA11467" s="305"/>
      <c r="CE11467" s="110"/>
    </row>
    <row r="11468" spans="9:83" s="108" customFormat="1" x14ac:dyDescent="0.25">
      <c r="I11468" s="111"/>
      <c r="J11468" s="111"/>
      <c r="K11468" s="111"/>
      <c r="L11468" s="111"/>
      <c r="M11468" s="111"/>
      <c r="N11468" s="111"/>
      <c r="O11468" s="112"/>
      <c r="AF11468" s="109"/>
      <c r="AG11468" s="109"/>
      <c r="AH11468" s="109"/>
      <c r="AN11468" s="109"/>
      <c r="AO11468" s="109"/>
      <c r="AP11468" s="109"/>
      <c r="BF11468" s="305"/>
      <c r="BG11468" s="305"/>
      <c r="BJ11468" s="344"/>
      <c r="BK11468" s="344"/>
      <c r="BS11468" s="305"/>
      <c r="BT11468" s="305"/>
      <c r="BU11468" s="305"/>
      <c r="BV11468" s="305"/>
      <c r="BW11468" s="305"/>
      <c r="BX11468" s="305"/>
      <c r="BY11468" s="305"/>
      <c r="BZ11468" s="305"/>
      <c r="CA11468" s="305"/>
      <c r="CE11468" s="110"/>
    </row>
    <row r="11469" spans="9:83" s="108" customFormat="1" x14ac:dyDescent="0.25">
      <c r="I11469" s="111"/>
      <c r="J11469" s="111"/>
      <c r="K11469" s="111"/>
      <c r="L11469" s="111"/>
      <c r="M11469" s="111"/>
      <c r="N11469" s="111"/>
      <c r="O11469" s="112"/>
      <c r="AF11469" s="109"/>
      <c r="AG11469" s="109"/>
      <c r="AH11469" s="109"/>
      <c r="AN11469" s="109"/>
      <c r="AO11469" s="109"/>
      <c r="AP11469" s="109"/>
      <c r="BF11469" s="305"/>
      <c r="BG11469" s="305"/>
      <c r="BJ11469" s="344"/>
      <c r="BK11469" s="344"/>
      <c r="BS11469" s="305"/>
      <c r="BT11469" s="305"/>
      <c r="BU11469" s="305"/>
      <c r="BV11469" s="305"/>
      <c r="BW11469" s="305"/>
      <c r="BX11469" s="305"/>
      <c r="BY11469" s="305"/>
      <c r="BZ11469" s="305"/>
      <c r="CA11469" s="305"/>
      <c r="CE11469" s="110"/>
    </row>
    <row r="11470" spans="9:83" s="108" customFormat="1" x14ac:dyDescent="0.25">
      <c r="I11470" s="111"/>
      <c r="J11470" s="111"/>
      <c r="K11470" s="111"/>
      <c r="L11470" s="111"/>
      <c r="M11470" s="111"/>
      <c r="N11470" s="111"/>
      <c r="O11470" s="112"/>
      <c r="AF11470" s="109"/>
      <c r="AG11470" s="109"/>
      <c r="AH11470" s="109"/>
      <c r="AN11470" s="109"/>
      <c r="AO11470" s="109"/>
      <c r="AP11470" s="109"/>
      <c r="BF11470" s="305"/>
      <c r="BG11470" s="305"/>
      <c r="BJ11470" s="344"/>
      <c r="BK11470" s="344"/>
      <c r="BS11470" s="305"/>
      <c r="BT11470" s="305"/>
      <c r="BU11470" s="305"/>
      <c r="BV11470" s="305"/>
      <c r="BW11470" s="305"/>
      <c r="BX11470" s="305"/>
      <c r="BY11470" s="305"/>
      <c r="BZ11470" s="305"/>
      <c r="CA11470" s="305"/>
      <c r="CE11470" s="110"/>
    </row>
    <row r="11471" spans="9:83" s="108" customFormat="1" x14ac:dyDescent="0.25">
      <c r="I11471" s="111"/>
      <c r="J11471" s="111"/>
      <c r="K11471" s="111"/>
      <c r="L11471" s="111"/>
      <c r="M11471" s="111"/>
      <c r="N11471" s="111"/>
      <c r="O11471" s="112"/>
      <c r="AF11471" s="109"/>
      <c r="AG11471" s="109"/>
      <c r="AH11471" s="109"/>
      <c r="AN11471" s="109"/>
      <c r="AO11471" s="109"/>
      <c r="AP11471" s="109"/>
      <c r="BF11471" s="305"/>
      <c r="BG11471" s="305"/>
      <c r="BJ11471" s="344"/>
      <c r="BK11471" s="344"/>
      <c r="BS11471" s="305"/>
      <c r="BT11471" s="305"/>
      <c r="BU11471" s="305"/>
      <c r="BV11471" s="305"/>
      <c r="BW11471" s="305"/>
      <c r="BX11471" s="305"/>
      <c r="BY11471" s="305"/>
      <c r="BZ11471" s="305"/>
      <c r="CA11471" s="305"/>
      <c r="CE11471" s="110"/>
    </row>
    <row r="11472" spans="9:83" s="108" customFormat="1" x14ac:dyDescent="0.25">
      <c r="I11472" s="111"/>
      <c r="J11472" s="111"/>
      <c r="K11472" s="111"/>
      <c r="L11472" s="111"/>
      <c r="M11472" s="111"/>
      <c r="N11472" s="111"/>
      <c r="O11472" s="112"/>
      <c r="AF11472" s="109"/>
      <c r="AG11472" s="109"/>
      <c r="AH11472" s="109"/>
      <c r="AN11472" s="109"/>
      <c r="AO11472" s="109"/>
      <c r="AP11472" s="109"/>
      <c r="BF11472" s="305"/>
      <c r="BG11472" s="305"/>
      <c r="BJ11472" s="344"/>
      <c r="BK11472" s="344"/>
      <c r="BS11472" s="305"/>
      <c r="BT11472" s="305"/>
      <c r="BU11472" s="305"/>
      <c r="BV11472" s="305"/>
      <c r="BW11472" s="305"/>
      <c r="BX11472" s="305"/>
      <c r="BY11472" s="305"/>
      <c r="BZ11472" s="305"/>
      <c r="CA11472" s="305"/>
      <c r="CE11472" s="110"/>
    </row>
    <row r="11473" spans="9:83" s="108" customFormat="1" x14ac:dyDescent="0.25">
      <c r="I11473" s="111"/>
      <c r="J11473" s="111"/>
      <c r="K11473" s="111"/>
      <c r="L11473" s="111"/>
      <c r="M11473" s="111"/>
      <c r="N11473" s="111"/>
      <c r="O11473" s="112"/>
      <c r="AF11473" s="109"/>
      <c r="AG11473" s="109"/>
      <c r="AH11473" s="109"/>
      <c r="AN11473" s="109"/>
      <c r="AO11473" s="109"/>
      <c r="AP11473" s="109"/>
      <c r="BF11473" s="305"/>
      <c r="BG11473" s="305"/>
      <c r="BJ11473" s="344"/>
      <c r="BK11473" s="344"/>
      <c r="BS11473" s="305"/>
      <c r="BT11473" s="305"/>
      <c r="BU11473" s="305"/>
      <c r="BV11473" s="305"/>
      <c r="BW11473" s="305"/>
      <c r="BX11473" s="305"/>
      <c r="BY11473" s="305"/>
      <c r="BZ11473" s="305"/>
      <c r="CA11473" s="305"/>
      <c r="CE11473" s="110"/>
    </row>
    <row r="11474" spans="9:83" s="108" customFormat="1" x14ac:dyDescent="0.25">
      <c r="I11474" s="111"/>
      <c r="J11474" s="111"/>
      <c r="K11474" s="111"/>
      <c r="L11474" s="111"/>
      <c r="M11474" s="111"/>
      <c r="N11474" s="111"/>
      <c r="O11474" s="112"/>
      <c r="AF11474" s="109"/>
      <c r="AG11474" s="109"/>
      <c r="AH11474" s="109"/>
      <c r="AN11474" s="109"/>
      <c r="AO11474" s="109"/>
      <c r="AP11474" s="109"/>
      <c r="BF11474" s="305"/>
      <c r="BG11474" s="305"/>
      <c r="BJ11474" s="344"/>
      <c r="BK11474" s="344"/>
      <c r="BS11474" s="305"/>
      <c r="BT11474" s="305"/>
      <c r="BU11474" s="305"/>
      <c r="BV11474" s="305"/>
      <c r="BW11474" s="305"/>
      <c r="BX11474" s="305"/>
      <c r="BY11474" s="305"/>
      <c r="BZ11474" s="305"/>
      <c r="CA11474" s="305"/>
      <c r="CE11474" s="110"/>
    </row>
    <row r="11475" spans="9:83" s="108" customFormat="1" x14ac:dyDescent="0.25">
      <c r="I11475" s="111"/>
      <c r="J11475" s="111"/>
      <c r="K11475" s="111"/>
      <c r="L11475" s="111"/>
      <c r="M11475" s="111"/>
      <c r="N11475" s="111"/>
      <c r="O11475" s="112"/>
      <c r="AF11475" s="109"/>
      <c r="AG11475" s="109"/>
      <c r="AH11475" s="109"/>
      <c r="AN11475" s="109"/>
      <c r="AO11475" s="109"/>
      <c r="AP11475" s="109"/>
      <c r="BF11475" s="305"/>
      <c r="BG11475" s="305"/>
      <c r="BJ11475" s="344"/>
      <c r="BK11475" s="344"/>
      <c r="BS11475" s="305"/>
      <c r="BT11475" s="305"/>
      <c r="BU11475" s="305"/>
      <c r="BV11475" s="305"/>
      <c r="BW11475" s="305"/>
      <c r="BX11475" s="305"/>
      <c r="BY11475" s="305"/>
      <c r="BZ11475" s="305"/>
      <c r="CA11475" s="305"/>
      <c r="CE11475" s="110"/>
    </row>
    <row r="11476" spans="9:83" s="108" customFormat="1" x14ac:dyDescent="0.25">
      <c r="I11476" s="111"/>
      <c r="J11476" s="111"/>
      <c r="K11476" s="111"/>
      <c r="L11476" s="111"/>
      <c r="M11476" s="111"/>
      <c r="N11476" s="111"/>
      <c r="O11476" s="112"/>
      <c r="AF11476" s="109"/>
      <c r="AG11476" s="109"/>
      <c r="AH11476" s="109"/>
      <c r="AN11476" s="109"/>
      <c r="AO11476" s="109"/>
      <c r="AP11476" s="109"/>
      <c r="BF11476" s="305"/>
      <c r="BG11476" s="305"/>
      <c r="BJ11476" s="344"/>
      <c r="BK11476" s="344"/>
      <c r="BS11476" s="305"/>
      <c r="BT11476" s="305"/>
      <c r="BU11476" s="305"/>
      <c r="BV11476" s="305"/>
      <c r="BW11476" s="305"/>
      <c r="BX11476" s="305"/>
      <c r="BY11476" s="305"/>
      <c r="BZ11476" s="305"/>
      <c r="CA11476" s="305"/>
      <c r="CE11476" s="110"/>
    </row>
    <row r="11477" spans="9:83" s="108" customFormat="1" x14ac:dyDescent="0.25">
      <c r="I11477" s="111"/>
      <c r="J11477" s="111"/>
      <c r="K11477" s="111"/>
      <c r="L11477" s="111"/>
      <c r="M11477" s="111"/>
      <c r="N11477" s="111"/>
      <c r="O11477" s="112"/>
      <c r="AF11477" s="109"/>
      <c r="AG11477" s="109"/>
      <c r="AH11477" s="109"/>
      <c r="AN11477" s="109"/>
      <c r="AO11477" s="109"/>
      <c r="AP11477" s="109"/>
      <c r="BF11477" s="305"/>
      <c r="BG11477" s="305"/>
      <c r="BJ11477" s="344"/>
      <c r="BK11477" s="344"/>
      <c r="BS11477" s="305"/>
      <c r="BT11477" s="305"/>
      <c r="BU11477" s="305"/>
      <c r="BV11477" s="305"/>
      <c r="BW11477" s="305"/>
      <c r="BX11477" s="305"/>
      <c r="BY11477" s="305"/>
      <c r="BZ11477" s="305"/>
      <c r="CA11477" s="305"/>
      <c r="CE11477" s="110"/>
    </row>
    <row r="11478" spans="9:83" s="108" customFormat="1" x14ac:dyDescent="0.25">
      <c r="I11478" s="111"/>
      <c r="J11478" s="111"/>
      <c r="K11478" s="111"/>
      <c r="L11478" s="111"/>
      <c r="M11478" s="111"/>
      <c r="N11478" s="111"/>
      <c r="O11478" s="112"/>
      <c r="AF11478" s="109"/>
      <c r="AG11478" s="109"/>
      <c r="AH11478" s="109"/>
      <c r="AN11478" s="109"/>
      <c r="AO11478" s="109"/>
      <c r="AP11478" s="109"/>
      <c r="BF11478" s="305"/>
      <c r="BG11478" s="305"/>
      <c r="BJ11478" s="344"/>
      <c r="BK11478" s="344"/>
      <c r="BS11478" s="305"/>
      <c r="BT11478" s="305"/>
      <c r="BU11478" s="305"/>
      <c r="BV11478" s="305"/>
      <c r="BW11478" s="305"/>
      <c r="BX11478" s="305"/>
      <c r="BY11478" s="305"/>
      <c r="BZ11478" s="305"/>
      <c r="CA11478" s="305"/>
      <c r="CE11478" s="110"/>
    </row>
    <row r="11479" spans="9:83" s="108" customFormat="1" x14ac:dyDescent="0.25">
      <c r="I11479" s="111"/>
      <c r="J11479" s="111"/>
      <c r="K11479" s="111"/>
      <c r="L11479" s="111"/>
      <c r="M11479" s="111"/>
      <c r="N11479" s="111"/>
      <c r="O11479" s="112"/>
      <c r="AF11479" s="109"/>
      <c r="AG11479" s="109"/>
      <c r="AH11479" s="109"/>
      <c r="AN11479" s="109"/>
      <c r="AO11479" s="109"/>
      <c r="AP11479" s="109"/>
      <c r="BF11479" s="305"/>
      <c r="BG11479" s="305"/>
      <c r="BJ11479" s="344"/>
      <c r="BK11479" s="344"/>
      <c r="BS11479" s="305"/>
      <c r="BT11479" s="305"/>
      <c r="BU11479" s="305"/>
      <c r="BV11479" s="305"/>
      <c r="BW11479" s="305"/>
      <c r="BX11479" s="305"/>
      <c r="BY11479" s="305"/>
      <c r="BZ11479" s="305"/>
      <c r="CA11479" s="305"/>
      <c r="CE11479" s="110"/>
    </row>
    <row r="11480" spans="9:83" s="108" customFormat="1" x14ac:dyDescent="0.25">
      <c r="I11480" s="111"/>
      <c r="J11480" s="111"/>
      <c r="K11480" s="111"/>
      <c r="L11480" s="111"/>
      <c r="M11480" s="111"/>
      <c r="N11480" s="111"/>
      <c r="O11480" s="112"/>
      <c r="AF11480" s="109"/>
      <c r="AG11480" s="109"/>
      <c r="AH11480" s="109"/>
      <c r="AN11480" s="109"/>
      <c r="AO11480" s="109"/>
      <c r="AP11480" s="109"/>
      <c r="BF11480" s="305"/>
      <c r="BG11480" s="305"/>
      <c r="BJ11480" s="344"/>
      <c r="BK11480" s="344"/>
      <c r="BS11480" s="305"/>
      <c r="BT11480" s="305"/>
      <c r="BU11480" s="305"/>
      <c r="BV11480" s="305"/>
      <c r="BW11480" s="305"/>
      <c r="BX11480" s="305"/>
      <c r="BY11480" s="305"/>
      <c r="BZ11480" s="305"/>
      <c r="CA11480" s="305"/>
      <c r="CE11480" s="110"/>
    </row>
    <row r="11481" spans="9:83" s="108" customFormat="1" x14ac:dyDescent="0.25">
      <c r="I11481" s="111"/>
      <c r="J11481" s="111"/>
      <c r="K11481" s="111"/>
      <c r="L11481" s="111"/>
      <c r="M11481" s="111"/>
      <c r="N11481" s="111"/>
      <c r="O11481" s="112"/>
      <c r="AF11481" s="109"/>
      <c r="AG11481" s="109"/>
      <c r="AH11481" s="109"/>
      <c r="AN11481" s="109"/>
      <c r="AO11481" s="109"/>
      <c r="AP11481" s="109"/>
      <c r="BF11481" s="305"/>
      <c r="BG11481" s="305"/>
      <c r="BJ11481" s="344"/>
      <c r="BK11481" s="344"/>
      <c r="BS11481" s="305"/>
      <c r="BT11481" s="305"/>
      <c r="BU11481" s="305"/>
      <c r="BV11481" s="305"/>
      <c r="BW11481" s="305"/>
      <c r="BX11481" s="305"/>
      <c r="BY11481" s="305"/>
      <c r="BZ11481" s="305"/>
      <c r="CA11481" s="305"/>
      <c r="CE11481" s="110"/>
    </row>
    <row r="11482" spans="9:83" s="108" customFormat="1" x14ac:dyDescent="0.25">
      <c r="I11482" s="111"/>
      <c r="J11482" s="111"/>
      <c r="K11482" s="111"/>
      <c r="L11482" s="111"/>
      <c r="M11482" s="111"/>
      <c r="N11482" s="111"/>
      <c r="O11482" s="112"/>
      <c r="AF11482" s="109"/>
      <c r="AG11482" s="109"/>
      <c r="AH11482" s="109"/>
      <c r="AN11482" s="109"/>
      <c r="AO11482" s="109"/>
      <c r="AP11482" s="109"/>
      <c r="BF11482" s="305"/>
      <c r="BG11482" s="305"/>
      <c r="BJ11482" s="344"/>
      <c r="BK11482" s="344"/>
      <c r="BS11482" s="305"/>
      <c r="BT11482" s="305"/>
      <c r="BU11482" s="305"/>
      <c r="BV11482" s="305"/>
      <c r="BW11482" s="305"/>
      <c r="BX11482" s="305"/>
      <c r="BY11482" s="305"/>
      <c r="BZ11482" s="305"/>
      <c r="CA11482" s="305"/>
      <c r="CE11482" s="110"/>
    </row>
    <row r="11483" spans="9:83" s="108" customFormat="1" x14ac:dyDescent="0.25">
      <c r="I11483" s="111"/>
      <c r="J11483" s="111"/>
      <c r="K11483" s="111"/>
      <c r="L11483" s="111"/>
      <c r="M11483" s="111"/>
      <c r="N11483" s="111"/>
      <c r="O11483" s="112"/>
      <c r="AF11483" s="109"/>
      <c r="AG11483" s="109"/>
      <c r="AH11483" s="109"/>
      <c r="AN11483" s="109"/>
      <c r="AO11483" s="109"/>
      <c r="AP11483" s="109"/>
      <c r="BF11483" s="305"/>
      <c r="BG11483" s="305"/>
      <c r="BJ11483" s="344"/>
      <c r="BK11483" s="344"/>
      <c r="BS11483" s="305"/>
      <c r="BT11483" s="305"/>
      <c r="BU11483" s="305"/>
      <c r="BV11483" s="305"/>
      <c r="BW11483" s="305"/>
      <c r="BX11483" s="305"/>
      <c r="BY11483" s="305"/>
      <c r="BZ11483" s="305"/>
      <c r="CA11483" s="305"/>
      <c r="CE11483" s="110"/>
    </row>
    <row r="11484" spans="9:83" s="108" customFormat="1" x14ac:dyDescent="0.25">
      <c r="I11484" s="111"/>
      <c r="J11484" s="111"/>
      <c r="K11484" s="111"/>
      <c r="L11484" s="111"/>
      <c r="M11484" s="111"/>
      <c r="N11484" s="111"/>
      <c r="O11484" s="112"/>
      <c r="AF11484" s="109"/>
      <c r="AG11484" s="109"/>
      <c r="AH11484" s="109"/>
      <c r="AN11484" s="109"/>
      <c r="AO11484" s="109"/>
      <c r="AP11484" s="109"/>
      <c r="BF11484" s="305"/>
      <c r="BG11484" s="305"/>
      <c r="BJ11484" s="344"/>
      <c r="BK11484" s="344"/>
      <c r="BS11484" s="305"/>
      <c r="BT11484" s="305"/>
      <c r="BU11484" s="305"/>
      <c r="BV11484" s="305"/>
      <c r="BW11484" s="305"/>
      <c r="BX11484" s="305"/>
      <c r="BY11484" s="305"/>
      <c r="BZ11484" s="305"/>
      <c r="CA11484" s="305"/>
      <c r="CE11484" s="110"/>
    </row>
    <row r="11485" spans="9:83" s="108" customFormat="1" x14ac:dyDescent="0.25">
      <c r="I11485" s="111"/>
      <c r="J11485" s="111"/>
      <c r="K11485" s="111"/>
      <c r="L11485" s="111"/>
      <c r="M11485" s="111"/>
      <c r="N11485" s="111"/>
      <c r="O11485" s="112"/>
      <c r="AF11485" s="109"/>
      <c r="AG11485" s="109"/>
      <c r="AH11485" s="109"/>
      <c r="AN11485" s="109"/>
      <c r="AO11485" s="109"/>
      <c r="AP11485" s="109"/>
      <c r="BF11485" s="305"/>
      <c r="BG11485" s="305"/>
      <c r="BJ11485" s="344"/>
      <c r="BK11485" s="344"/>
      <c r="BS11485" s="305"/>
      <c r="BT11485" s="305"/>
      <c r="BU11485" s="305"/>
      <c r="BV11485" s="305"/>
      <c r="BW11485" s="305"/>
      <c r="BX11485" s="305"/>
      <c r="BY11485" s="305"/>
      <c r="BZ11485" s="305"/>
      <c r="CA11485" s="305"/>
      <c r="CE11485" s="110"/>
    </row>
    <row r="11486" spans="9:83" s="108" customFormat="1" x14ac:dyDescent="0.25">
      <c r="I11486" s="111"/>
      <c r="J11486" s="111"/>
      <c r="K11486" s="111"/>
      <c r="L11486" s="111"/>
      <c r="M11486" s="111"/>
      <c r="N11486" s="111"/>
      <c r="O11486" s="112"/>
      <c r="AF11486" s="109"/>
      <c r="AG11486" s="109"/>
      <c r="AH11486" s="109"/>
      <c r="AN11486" s="109"/>
      <c r="AO11486" s="109"/>
      <c r="AP11486" s="109"/>
      <c r="BF11486" s="305"/>
      <c r="BG11486" s="305"/>
      <c r="BJ11486" s="344"/>
      <c r="BK11486" s="344"/>
      <c r="BS11486" s="305"/>
      <c r="BT11486" s="305"/>
      <c r="BU11486" s="305"/>
      <c r="BV11486" s="305"/>
      <c r="BW11486" s="305"/>
      <c r="BX11486" s="305"/>
      <c r="BY11486" s="305"/>
      <c r="BZ11486" s="305"/>
      <c r="CA11486" s="305"/>
      <c r="CE11486" s="110"/>
    </row>
    <row r="11487" spans="9:83" s="108" customFormat="1" x14ac:dyDescent="0.25">
      <c r="I11487" s="111"/>
      <c r="J11487" s="111"/>
      <c r="K11487" s="111"/>
      <c r="L11487" s="111"/>
      <c r="M11487" s="111"/>
      <c r="N11487" s="111"/>
      <c r="O11487" s="112"/>
      <c r="AF11487" s="109"/>
      <c r="AG11487" s="109"/>
      <c r="AH11487" s="109"/>
      <c r="AN11487" s="109"/>
      <c r="AO11487" s="109"/>
      <c r="AP11487" s="109"/>
      <c r="BF11487" s="305"/>
      <c r="BG11487" s="305"/>
      <c r="BJ11487" s="344"/>
      <c r="BK11487" s="344"/>
      <c r="BS11487" s="305"/>
      <c r="BT11487" s="305"/>
      <c r="BU11487" s="305"/>
      <c r="BV11487" s="305"/>
      <c r="BW11487" s="305"/>
      <c r="BX11487" s="305"/>
      <c r="BY11487" s="305"/>
      <c r="BZ11487" s="305"/>
      <c r="CA11487" s="305"/>
      <c r="CE11487" s="110"/>
    </row>
    <row r="11488" spans="9:83" s="108" customFormat="1" x14ac:dyDescent="0.25">
      <c r="I11488" s="111"/>
      <c r="J11488" s="111"/>
      <c r="K11488" s="111"/>
      <c r="L11488" s="111"/>
      <c r="M11488" s="111"/>
      <c r="N11488" s="111"/>
      <c r="O11488" s="112"/>
      <c r="AF11488" s="109"/>
      <c r="AG11488" s="109"/>
      <c r="AH11488" s="109"/>
      <c r="AN11488" s="109"/>
      <c r="AO11488" s="109"/>
      <c r="AP11488" s="109"/>
      <c r="BF11488" s="305"/>
      <c r="BG11488" s="305"/>
      <c r="BJ11488" s="344"/>
      <c r="BK11488" s="344"/>
      <c r="BS11488" s="305"/>
      <c r="BT11488" s="305"/>
      <c r="BU11488" s="305"/>
      <c r="BV11488" s="305"/>
      <c r="BW11488" s="305"/>
      <c r="BX11488" s="305"/>
      <c r="BY11488" s="305"/>
      <c r="BZ11488" s="305"/>
      <c r="CA11488" s="305"/>
      <c r="CE11488" s="110"/>
    </row>
    <row r="11489" spans="9:83" s="108" customFormat="1" x14ac:dyDescent="0.25">
      <c r="I11489" s="111"/>
      <c r="J11489" s="111"/>
      <c r="K11489" s="111"/>
      <c r="L11489" s="111"/>
      <c r="M11489" s="111"/>
      <c r="N11489" s="111"/>
      <c r="O11489" s="112"/>
      <c r="AF11489" s="109"/>
      <c r="AG11489" s="109"/>
      <c r="AH11489" s="109"/>
      <c r="AN11489" s="109"/>
      <c r="AO11489" s="109"/>
      <c r="AP11489" s="109"/>
      <c r="BF11489" s="305"/>
      <c r="BG11489" s="305"/>
      <c r="BJ11489" s="344"/>
      <c r="BK11489" s="344"/>
      <c r="BS11489" s="305"/>
      <c r="BT11489" s="305"/>
      <c r="BU11489" s="305"/>
      <c r="BV11489" s="305"/>
      <c r="BW11489" s="305"/>
      <c r="BX11489" s="305"/>
      <c r="BY11489" s="305"/>
      <c r="BZ11489" s="305"/>
      <c r="CA11489" s="305"/>
      <c r="CE11489" s="110"/>
    </row>
    <row r="11490" spans="9:83" s="108" customFormat="1" x14ac:dyDescent="0.25">
      <c r="I11490" s="111"/>
      <c r="J11490" s="111"/>
      <c r="K11490" s="111"/>
      <c r="L11490" s="111"/>
      <c r="M11490" s="111"/>
      <c r="N11490" s="111"/>
      <c r="O11490" s="112"/>
      <c r="AF11490" s="109"/>
      <c r="AG11490" s="109"/>
      <c r="AH11490" s="109"/>
      <c r="AN11490" s="109"/>
      <c r="AO11490" s="109"/>
      <c r="AP11490" s="109"/>
      <c r="BF11490" s="305"/>
      <c r="BG11490" s="305"/>
      <c r="BJ11490" s="344"/>
      <c r="BK11490" s="344"/>
      <c r="BS11490" s="305"/>
      <c r="BT11490" s="305"/>
      <c r="BU11490" s="305"/>
      <c r="BV11490" s="305"/>
      <c r="BW11490" s="305"/>
      <c r="BX11490" s="305"/>
      <c r="BY11490" s="305"/>
      <c r="BZ11490" s="305"/>
      <c r="CA11490" s="305"/>
      <c r="CE11490" s="110"/>
    </row>
    <row r="11491" spans="9:83" s="108" customFormat="1" x14ac:dyDescent="0.25">
      <c r="I11491" s="111"/>
      <c r="J11491" s="111"/>
      <c r="K11491" s="111"/>
      <c r="L11491" s="111"/>
      <c r="M11491" s="111"/>
      <c r="N11491" s="111"/>
      <c r="O11491" s="112"/>
      <c r="AF11491" s="109"/>
      <c r="AG11491" s="109"/>
      <c r="AH11491" s="109"/>
      <c r="AN11491" s="109"/>
      <c r="AO11491" s="109"/>
      <c r="AP11491" s="109"/>
      <c r="BF11491" s="305"/>
      <c r="BG11491" s="305"/>
      <c r="BJ11491" s="344"/>
      <c r="BK11491" s="344"/>
      <c r="BS11491" s="305"/>
      <c r="BT11491" s="305"/>
      <c r="BU11491" s="305"/>
      <c r="BV11491" s="305"/>
      <c r="BW11491" s="305"/>
      <c r="BX11491" s="305"/>
      <c r="BY11491" s="305"/>
      <c r="BZ11491" s="305"/>
      <c r="CA11491" s="305"/>
      <c r="CE11491" s="110"/>
    </row>
    <row r="11492" spans="9:83" s="108" customFormat="1" x14ac:dyDescent="0.25">
      <c r="I11492" s="111"/>
      <c r="J11492" s="111"/>
      <c r="K11492" s="111"/>
      <c r="L11492" s="111"/>
      <c r="M11492" s="111"/>
      <c r="N11492" s="111"/>
      <c r="O11492" s="112"/>
      <c r="AF11492" s="109"/>
      <c r="AG11492" s="109"/>
      <c r="AH11492" s="109"/>
      <c r="AN11492" s="109"/>
      <c r="AO11492" s="109"/>
      <c r="AP11492" s="109"/>
      <c r="BF11492" s="305"/>
      <c r="BG11492" s="305"/>
      <c r="BJ11492" s="344"/>
      <c r="BK11492" s="344"/>
      <c r="BS11492" s="305"/>
      <c r="BT11492" s="305"/>
      <c r="BU11492" s="305"/>
      <c r="BV11492" s="305"/>
      <c r="BW11492" s="305"/>
      <c r="BX11492" s="305"/>
      <c r="BY11492" s="305"/>
      <c r="BZ11492" s="305"/>
      <c r="CA11492" s="305"/>
      <c r="CE11492" s="110"/>
    </row>
    <row r="11493" spans="9:83" s="108" customFormat="1" x14ac:dyDescent="0.25">
      <c r="I11493" s="111"/>
      <c r="J11493" s="111"/>
      <c r="K11493" s="111"/>
      <c r="L11493" s="111"/>
      <c r="M11493" s="111"/>
      <c r="N11493" s="111"/>
      <c r="O11493" s="112"/>
      <c r="AF11493" s="109"/>
      <c r="AG11493" s="109"/>
      <c r="AH11493" s="109"/>
      <c r="AN11493" s="109"/>
      <c r="AO11493" s="109"/>
      <c r="AP11493" s="109"/>
      <c r="BF11493" s="305"/>
      <c r="BG11493" s="305"/>
      <c r="BJ11493" s="344"/>
      <c r="BK11493" s="344"/>
      <c r="BS11493" s="305"/>
      <c r="BT11493" s="305"/>
      <c r="BU11493" s="305"/>
      <c r="BV11493" s="305"/>
      <c r="BW11493" s="305"/>
      <c r="BX11493" s="305"/>
      <c r="BY11493" s="305"/>
      <c r="BZ11493" s="305"/>
      <c r="CA11493" s="305"/>
      <c r="CE11493" s="110"/>
    </row>
    <row r="11494" spans="9:83" s="108" customFormat="1" x14ac:dyDescent="0.25">
      <c r="I11494" s="111"/>
      <c r="J11494" s="111"/>
      <c r="K11494" s="111"/>
      <c r="L11494" s="111"/>
      <c r="M11494" s="111"/>
      <c r="N11494" s="111"/>
      <c r="O11494" s="112"/>
      <c r="AF11494" s="109"/>
      <c r="AG11494" s="109"/>
      <c r="AH11494" s="109"/>
      <c r="AN11494" s="109"/>
      <c r="AO11494" s="109"/>
      <c r="AP11494" s="109"/>
      <c r="BF11494" s="305"/>
      <c r="BG11494" s="305"/>
      <c r="BJ11494" s="344"/>
      <c r="BK11494" s="344"/>
      <c r="BS11494" s="305"/>
      <c r="BT11494" s="305"/>
      <c r="BU11494" s="305"/>
      <c r="BV11494" s="305"/>
      <c r="BW11494" s="305"/>
      <c r="BX11494" s="305"/>
      <c r="BY11494" s="305"/>
      <c r="BZ11494" s="305"/>
      <c r="CA11494" s="305"/>
      <c r="CE11494" s="110"/>
    </row>
    <row r="11495" spans="9:83" s="108" customFormat="1" x14ac:dyDescent="0.25">
      <c r="I11495" s="111"/>
      <c r="J11495" s="111"/>
      <c r="K11495" s="111"/>
      <c r="L11495" s="111"/>
      <c r="M11495" s="111"/>
      <c r="N11495" s="111"/>
      <c r="O11495" s="112"/>
      <c r="AF11495" s="109"/>
      <c r="AG11495" s="109"/>
      <c r="AH11495" s="109"/>
      <c r="AN11495" s="109"/>
      <c r="AO11495" s="109"/>
      <c r="AP11495" s="109"/>
      <c r="BF11495" s="305"/>
      <c r="BG11495" s="305"/>
      <c r="BJ11495" s="344"/>
      <c r="BK11495" s="344"/>
      <c r="BS11495" s="305"/>
      <c r="BT11495" s="305"/>
      <c r="BU11495" s="305"/>
      <c r="BV11495" s="305"/>
      <c r="BW11495" s="305"/>
      <c r="BX11495" s="305"/>
      <c r="BY11495" s="305"/>
      <c r="BZ11495" s="305"/>
      <c r="CA11495" s="305"/>
      <c r="CE11495" s="110"/>
    </row>
    <row r="11496" spans="9:83" s="108" customFormat="1" x14ac:dyDescent="0.25">
      <c r="I11496" s="111"/>
      <c r="J11496" s="111"/>
      <c r="K11496" s="111"/>
      <c r="L11496" s="111"/>
      <c r="M11496" s="111"/>
      <c r="N11496" s="111"/>
      <c r="O11496" s="112"/>
      <c r="AF11496" s="109"/>
      <c r="AG11496" s="109"/>
      <c r="AH11496" s="109"/>
      <c r="AN11496" s="109"/>
      <c r="AO11496" s="109"/>
      <c r="AP11496" s="109"/>
      <c r="BF11496" s="305"/>
      <c r="BG11496" s="305"/>
      <c r="BJ11496" s="344"/>
      <c r="BK11496" s="344"/>
      <c r="BS11496" s="305"/>
      <c r="BT11496" s="305"/>
      <c r="BU11496" s="305"/>
      <c r="BV11496" s="305"/>
      <c r="BW11496" s="305"/>
      <c r="BX11496" s="305"/>
      <c r="BY11496" s="305"/>
      <c r="BZ11496" s="305"/>
      <c r="CA11496" s="305"/>
      <c r="CE11496" s="110"/>
    </row>
    <row r="11497" spans="9:83" s="108" customFormat="1" x14ac:dyDescent="0.25">
      <c r="I11497" s="111"/>
      <c r="J11497" s="111"/>
      <c r="K11497" s="111"/>
      <c r="L11497" s="111"/>
      <c r="M11497" s="111"/>
      <c r="N11497" s="111"/>
      <c r="O11497" s="112"/>
      <c r="AF11497" s="109"/>
      <c r="AG11497" s="109"/>
      <c r="AH11497" s="109"/>
      <c r="AN11497" s="109"/>
      <c r="AO11497" s="109"/>
      <c r="AP11497" s="109"/>
      <c r="BF11497" s="305"/>
      <c r="BG11497" s="305"/>
      <c r="BJ11497" s="344"/>
      <c r="BK11497" s="344"/>
      <c r="BS11497" s="305"/>
      <c r="BT11497" s="305"/>
      <c r="BU11497" s="305"/>
      <c r="BV11497" s="305"/>
      <c r="BW11497" s="305"/>
      <c r="BX11497" s="305"/>
      <c r="BY11497" s="305"/>
      <c r="BZ11497" s="305"/>
      <c r="CA11497" s="305"/>
      <c r="CE11497" s="110"/>
    </row>
    <row r="11498" spans="9:83" s="108" customFormat="1" x14ac:dyDescent="0.25">
      <c r="I11498" s="111"/>
      <c r="J11498" s="111"/>
      <c r="K11498" s="111"/>
      <c r="L11498" s="111"/>
      <c r="M11498" s="111"/>
      <c r="N11498" s="111"/>
      <c r="O11498" s="112"/>
      <c r="AF11498" s="109"/>
      <c r="AG11498" s="109"/>
      <c r="AH11498" s="109"/>
      <c r="AN11498" s="109"/>
      <c r="AO11498" s="109"/>
      <c r="AP11498" s="109"/>
      <c r="BF11498" s="305"/>
      <c r="BG11498" s="305"/>
      <c r="BJ11498" s="344"/>
      <c r="BK11498" s="344"/>
      <c r="BS11498" s="305"/>
      <c r="BT11498" s="305"/>
      <c r="BU11498" s="305"/>
      <c r="BV11498" s="305"/>
      <c r="BW11498" s="305"/>
      <c r="BX11498" s="305"/>
      <c r="BY11498" s="305"/>
      <c r="BZ11498" s="305"/>
      <c r="CA11498" s="305"/>
      <c r="CE11498" s="110"/>
    </row>
    <row r="11499" spans="9:83" s="108" customFormat="1" x14ac:dyDescent="0.25">
      <c r="I11499" s="111"/>
      <c r="J11499" s="111"/>
      <c r="K11499" s="111"/>
      <c r="L11499" s="111"/>
      <c r="M11499" s="111"/>
      <c r="N11499" s="111"/>
      <c r="O11499" s="112"/>
      <c r="AF11499" s="109"/>
      <c r="AG11499" s="109"/>
      <c r="AH11499" s="109"/>
      <c r="AN11499" s="109"/>
      <c r="AO11499" s="109"/>
      <c r="AP11499" s="109"/>
      <c r="BF11499" s="305"/>
      <c r="BG11499" s="305"/>
      <c r="BJ11499" s="344"/>
      <c r="BK11499" s="344"/>
      <c r="BS11499" s="305"/>
      <c r="BT11499" s="305"/>
      <c r="BU11499" s="305"/>
      <c r="BV11499" s="305"/>
      <c r="BW11499" s="305"/>
      <c r="BX11499" s="305"/>
      <c r="BY11499" s="305"/>
      <c r="BZ11499" s="305"/>
      <c r="CA11499" s="305"/>
      <c r="CE11499" s="110"/>
    </row>
    <row r="11500" spans="9:83" s="108" customFormat="1" x14ac:dyDescent="0.25">
      <c r="I11500" s="111"/>
      <c r="J11500" s="111"/>
      <c r="K11500" s="111"/>
      <c r="L11500" s="111"/>
      <c r="M11500" s="111"/>
      <c r="N11500" s="111"/>
      <c r="O11500" s="112"/>
      <c r="AF11500" s="109"/>
      <c r="AG11500" s="109"/>
      <c r="AH11500" s="109"/>
      <c r="AN11500" s="109"/>
      <c r="AO11500" s="109"/>
      <c r="AP11500" s="109"/>
      <c r="BF11500" s="305"/>
      <c r="BG11500" s="305"/>
      <c r="BJ11500" s="344"/>
      <c r="BK11500" s="344"/>
      <c r="BS11500" s="305"/>
      <c r="BT11500" s="305"/>
      <c r="BU11500" s="305"/>
      <c r="BV11500" s="305"/>
      <c r="BW11500" s="305"/>
      <c r="BX11500" s="305"/>
      <c r="BY11500" s="305"/>
      <c r="BZ11500" s="305"/>
      <c r="CA11500" s="305"/>
      <c r="CE11500" s="110"/>
    </row>
    <row r="11501" spans="9:83" s="108" customFormat="1" x14ac:dyDescent="0.25">
      <c r="I11501" s="111"/>
      <c r="J11501" s="111"/>
      <c r="K11501" s="111"/>
      <c r="L11501" s="111"/>
      <c r="M11501" s="111"/>
      <c r="N11501" s="111"/>
      <c r="O11501" s="112"/>
      <c r="AF11501" s="109"/>
      <c r="AG11501" s="109"/>
      <c r="AH11501" s="109"/>
      <c r="AN11501" s="109"/>
      <c r="AO11501" s="109"/>
      <c r="AP11501" s="109"/>
      <c r="BF11501" s="305"/>
      <c r="BG11501" s="305"/>
      <c r="BJ11501" s="344"/>
      <c r="BK11501" s="344"/>
      <c r="BS11501" s="305"/>
      <c r="BT11501" s="305"/>
      <c r="BU11501" s="305"/>
      <c r="BV11501" s="305"/>
      <c r="BW11501" s="305"/>
      <c r="BX11501" s="305"/>
      <c r="BY11501" s="305"/>
      <c r="BZ11501" s="305"/>
      <c r="CA11501" s="305"/>
      <c r="CE11501" s="110"/>
    </row>
    <row r="11502" spans="9:83" s="108" customFormat="1" x14ac:dyDescent="0.25">
      <c r="I11502" s="111"/>
      <c r="J11502" s="111"/>
      <c r="K11502" s="111"/>
      <c r="L11502" s="111"/>
      <c r="M11502" s="111"/>
      <c r="N11502" s="111"/>
      <c r="O11502" s="112"/>
      <c r="AF11502" s="109"/>
      <c r="AG11502" s="109"/>
      <c r="AH11502" s="109"/>
      <c r="AN11502" s="109"/>
      <c r="AO11502" s="109"/>
      <c r="AP11502" s="109"/>
      <c r="BF11502" s="305"/>
      <c r="BG11502" s="305"/>
      <c r="BJ11502" s="344"/>
      <c r="BK11502" s="344"/>
      <c r="BS11502" s="305"/>
      <c r="BT11502" s="305"/>
      <c r="BU11502" s="305"/>
      <c r="BV11502" s="305"/>
      <c r="BW11502" s="305"/>
      <c r="BX11502" s="305"/>
      <c r="BY11502" s="305"/>
      <c r="BZ11502" s="305"/>
      <c r="CA11502" s="305"/>
      <c r="CE11502" s="110"/>
    </row>
    <row r="11503" spans="9:83" s="108" customFormat="1" x14ac:dyDescent="0.25">
      <c r="I11503" s="111"/>
      <c r="J11503" s="111"/>
      <c r="K11503" s="111"/>
      <c r="L11503" s="111"/>
      <c r="M11503" s="111"/>
      <c r="N11503" s="111"/>
      <c r="O11503" s="112"/>
      <c r="AF11503" s="109"/>
      <c r="AG11503" s="109"/>
      <c r="AH11503" s="109"/>
      <c r="AN11503" s="109"/>
      <c r="AO11503" s="109"/>
      <c r="AP11503" s="109"/>
      <c r="BF11503" s="305"/>
      <c r="BG11503" s="305"/>
      <c r="BJ11503" s="344"/>
      <c r="BK11503" s="344"/>
      <c r="BS11503" s="305"/>
      <c r="BT11503" s="305"/>
      <c r="BU11503" s="305"/>
      <c r="BV11503" s="305"/>
      <c r="BW11503" s="305"/>
      <c r="BX11503" s="305"/>
      <c r="BY11503" s="305"/>
      <c r="BZ11503" s="305"/>
      <c r="CA11503" s="305"/>
      <c r="CE11503" s="110"/>
    </row>
    <row r="11504" spans="9:83" s="108" customFormat="1" x14ac:dyDescent="0.25">
      <c r="I11504" s="111"/>
      <c r="J11504" s="111"/>
      <c r="K11504" s="111"/>
      <c r="L11504" s="111"/>
      <c r="M11504" s="111"/>
      <c r="N11504" s="111"/>
      <c r="O11504" s="112"/>
      <c r="AF11504" s="109"/>
      <c r="AG11504" s="109"/>
      <c r="AH11504" s="109"/>
      <c r="AN11504" s="109"/>
      <c r="AO11504" s="109"/>
      <c r="AP11504" s="109"/>
      <c r="BF11504" s="305"/>
      <c r="BG11504" s="305"/>
      <c r="BJ11504" s="344"/>
      <c r="BK11504" s="344"/>
      <c r="BS11504" s="305"/>
      <c r="BT11504" s="305"/>
      <c r="BU11504" s="305"/>
      <c r="BV11504" s="305"/>
      <c r="BW11504" s="305"/>
      <c r="BX11504" s="305"/>
      <c r="BY11504" s="305"/>
      <c r="BZ11504" s="305"/>
      <c r="CA11504" s="305"/>
      <c r="CE11504" s="110"/>
    </row>
    <row r="11505" spans="9:83" s="108" customFormat="1" x14ac:dyDescent="0.25">
      <c r="I11505" s="111"/>
      <c r="J11505" s="111"/>
      <c r="K11505" s="111"/>
      <c r="L11505" s="111"/>
      <c r="M11505" s="111"/>
      <c r="N11505" s="111"/>
      <c r="O11505" s="112"/>
      <c r="AF11505" s="109"/>
      <c r="AG11505" s="109"/>
      <c r="AH11505" s="109"/>
      <c r="AN11505" s="109"/>
      <c r="AO11505" s="109"/>
      <c r="AP11505" s="109"/>
      <c r="BF11505" s="305"/>
      <c r="BG11505" s="305"/>
      <c r="BJ11505" s="344"/>
      <c r="BK11505" s="344"/>
      <c r="BS11505" s="305"/>
      <c r="BT11505" s="305"/>
      <c r="BU11505" s="305"/>
      <c r="BV11505" s="305"/>
      <c r="BW11505" s="305"/>
      <c r="BX11505" s="305"/>
      <c r="BY11505" s="305"/>
      <c r="BZ11505" s="305"/>
      <c r="CA11505" s="305"/>
      <c r="CE11505" s="110"/>
    </row>
    <row r="11506" spans="9:83" s="108" customFormat="1" x14ac:dyDescent="0.25">
      <c r="I11506" s="111"/>
      <c r="J11506" s="111"/>
      <c r="K11506" s="111"/>
      <c r="L11506" s="111"/>
      <c r="M11506" s="111"/>
      <c r="N11506" s="111"/>
      <c r="O11506" s="112"/>
      <c r="AF11506" s="109"/>
      <c r="AG11506" s="109"/>
      <c r="AH11506" s="109"/>
      <c r="AN11506" s="109"/>
      <c r="AO11506" s="109"/>
      <c r="AP11506" s="109"/>
      <c r="BF11506" s="305"/>
      <c r="BG11506" s="305"/>
      <c r="BJ11506" s="344"/>
      <c r="BK11506" s="344"/>
      <c r="BS11506" s="305"/>
      <c r="BT11506" s="305"/>
      <c r="BU11506" s="305"/>
      <c r="BV11506" s="305"/>
      <c r="BW11506" s="305"/>
      <c r="BX11506" s="305"/>
      <c r="BY11506" s="305"/>
      <c r="BZ11506" s="305"/>
      <c r="CA11506" s="305"/>
      <c r="CE11506" s="110"/>
    </row>
    <row r="11507" spans="9:83" s="108" customFormat="1" x14ac:dyDescent="0.25">
      <c r="I11507" s="111"/>
      <c r="J11507" s="111"/>
      <c r="K11507" s="111"/>
      <c r="L11507" s="111"/>
      <c r="M11507" s="111"/>
      <c r="N11507" s="111"/>
      <c r="O11507" s="112"/>
      <c r="AF11507" s="109"/>
      <c r="AG11507" s="109"/>
      <c r="AH11507" s="109"/>
      <c r="AN11507" s="109"/>
      <c r="AO11507" s="109"/>
      <c r="AP11507" s="109"/>
      <c r="BF11507" s="305"/>
      <c r="BG11507" s="305"/>
      <c r="BJ11507" s="344"/>
      <c r="BK11507" s="344"/>
      <c r="BS11507" s="305"/>
      <c r="BT11507" s="305"/>
      <c r="BU11507" s="305"/>
      <c r="BV11507" s="305"/>
      <c r="BW11507" s="305"/>
      <c r="BX11507" s="305"/>
      <c r="BY11507" s="305"/>
      <c r="BZ11507" s="305"/>
      <c r="CA11507" s="305"/>
      <c r="CE11507" s="110"/>
    </row>
    <row r="11508" spans="9:83" s="108" customFormat="1" x14ac:dyDescent="0.25">
      <c r="I11508" s="111"/>
      <c r="J11508" s="111"/>
      <c r="K11508" s="111"/>
      <c r="L11508" s="111"/>
      <c r="M11508" s="111"/>
      <c r="N11508" s="111"/>
      <c r="O11508" s="112"/>
      <c r="AF11508" s="109"/>
      <c r="AG11508" s="109"/>
      <c r="AH11508" s="109"/>
      <c r="AN11508" s="109"/>
      <c r="AO11508" s="109"/>
      <c r="AP11508" s="109"/>
      <c r="BF11508" s="305"/>
      <c r="BG11508" s="305"/>
      <c r="BJ11508" s="344"/>
      <c r="BK11508" s="344"/>
      <c r="BS11508" s="305"/>
      <c r="BT11508" s="305"/>
      <c r="BU11508" s="305"/>
      <c r="BV11508" s="305"/>
      <c r="BW11508" s="305"/>
      <c r="BX11508" s="305"/>
      <c r="BY11508" s="305"/>
      <c r="BZ11508" s="305"/>
      <c r="CA11508" s="305"/>
      <c r="CE11508" s="110"/>
    </row>
    <row r="11509" spans="9:83" s="108" customFormat="1" x14ac:dyDescent="0.25">
      <c r="I11509" s="111"/>
      <c r="J11509" s="111"/>
      <c r="K11509" s="111"/>
      <c r="L11509" s="111"/>
      <c r="M11509" s="111"/>
      <c r="N11509" s="111"/>
      <c r="O11509" s="112"/>
      <c r="AF11509" s="109"/>
      <c r="AG11509" s="109"/>
      <c r="AH11509" s="109"/>
      <c r="AN11509" s="109"/>
      <c r="AO11509" s="109"/>
      <c r="AP11509" s="109"/>
      <c r="BF11509" s="305"/>
      <c r="BG11509" s="305"/>
      <c r="BJ11509" s="344"/>
      <c r="BK11509" s="344"/>
      <c r="BS11509" s="305"/>
      <c r="BT11509" s="305"/>
      <c r="BU11509" s="305"/>
      <c r="BV11509" s="305"/>
      <c r="BW11509" s="305"/>
      <c r="BX11509" s="305"/>
      <c r="BY11509" s="305"/>
      <c r="BZ11509" s="305"/>
      <c r="CA11509" s="305"/>
      <c r="CE11509" s="110"/>
    </row>
    <row r="11510" spans="9:83" s="108" customFormat="1" x14ac:dyDescent="0.25">
      <c r="I11510" s="111"/>
      <c r="J11510" s="111"/>
      <c r="K11510" s="111"/>
      <c r="L11510" s="111"/>
      <c r="M11510" s="111"/>
      <c r="N11510" s="111"/>
      <c r="O11510" s="112"/>
      <c r="AF11510" s="109"/>
      <c r="AG11510" s="109"/>
      <c r="AH11510" s="109"/>
      <c r="AN11510" s="109"/>
      <c r="AO11510" s="109"/>
      <c r="AP11510" s="109"/>
      <c r="BF11510" s="305"/>
      <c r="BG11510" s="305"/>
      <c r="BJ11510" s="344"/>
      <c r="BK11510" s="344"/>
      <c r="BS11510" s="305"/>
      <c r="BT11510" s="305"/>
      <c r="BU11510" s="305"/>
      <c r="BV11510" s="305"/>
      <c r="BW11510" s="305"/>
      <c r="BX11510" s="305"/>
      <c r="BY11510" s="305"/>
      <c r="BZ11510" s="305"/>
      <c r="CA11510" s="305"/>
      <c r="CE11510" s="110"/>
    </row>
    <row r="11511" spans="9:83" s="108" customFormat="1" x14ac:dyDescent="0.25">
      <c r="I11511" s="111"/>
      <c r="J11511" s="111"/>
      <c r="K11511" s="111"/>
      <c r="L11511" s="111"/>
      <c r="M11511" s="111"/>
      <c r="N11511" s="111"/>
      <c r="O11511" s="112"/>
      <c r="AF11511" s="109"/>
      <c r="AG11511" s="109"/>
      <c r="AH11511" s="109"/>
      <c r="AN11511" s="109"/>
      <c r="AO11511" s="109"/>
      <c r="AP11511" s="109"/>
      <c r="BF11511" s="305"/>
      <c r="BG11511" s="305"/>
      <c r="BJ11511" s="344"/>
      <c r="BK11511" s="344"/>
      <c r="BS11511" s="305"/>
      <c r="BT11511" s="305"/>
      <c r="BU11511" s="305"/>
      <c r="BV11511" s="305"/>
      <c r="BW11511" s="305"/>
      <c r="BX11511" s="305"/>
      <c r="BY11511" s="305"/>
      <c r="BZ11511" s="305"/>
      <c r="CA11511" s="305"/>
      <c r="CE11511" s="110"/>
    </row>
    <row r="11512" spans="9:83" s="108" customFormat="1" x14ac:dyDescent="0.25">
      <c r="I11512" s="111"/>
      <c r="J11512" s="111"/>
      <c r="K11512" s="111"/>
      <c r="L11512" s="111"/>
      <c r="M11512" s="111"/>
      <c r="N11512" s="111"/>
      <c r="O11512" s="112"/>
      <c r="AF11512" s="109"/>
      <c r="AG11512" s="109"/>
      <c r="AH11512" s="109"/>
      <c r="AN11512" s="109"/>
      <c r="AO11512" s="109"/>
      <c r="AP11512" s="109"/>
      <c r="BF11512" s="305"/>
      <c r="BG11512" s="305"/>
      <c r="BJ11512" s="344"/>
      <c r="BK11512" s="344"/>
      <c r="BS11512" s="305"/>
      <c r="BT11512" s="305"/>
      <c r="BU11512" s="305"/>
      <c r="BV11512" s="305"/>
      <c r="BW11512" s="305"/>
      <c r="BX11512" s="305"/>
      <c r="BY11512" s="305"/>
      <c r="BZ11512" s="305"/>
      <c r="CA11512" s="305"/>
      <c r="CE11512" s="110"/>
    </row>
    <row r="11513" spans="9:83" s="108" customFormat="1" x14ac:dyDescent="0.25">
      <c r="I11513" s="111"/>
      <c r="J11513" s="111"/>
      <c r="K11513" s="111"/>
      <c r="L11513" s="111"/>
      <c r="M11513" s="111"/>
      <c r="N11513" s="111"/>
      <c r="O11513" s="112"/>
      <c r="AF11513" s="109"/>
      <c r="AG11513" s="109"/>
      <c r="AH11513" s="109"/>
      <c r="AN11513" s="109"/>
      <c r="AO11513" s="109"/>
      <c r="AP11513" s="109"/>
      <c r="BF11513" s="305"/>
      <c r="BG11513" s="305"/>
      <c r="BJ11513" s="344"/>
      <c r="BK11513" s="344"/>
      <c r="BS11513" s="305"/>
      <c r="BT11513" s="305"/>
      <c r="BU11513" s="305"/>
      <c r="BV11513" s="305"/>
      <c r="BW11513" s="305"/>
      <c r="BX11513" s="305"/>
      <c r="BY11513" s="305"/>
      <c r="BZ11513" s="305"/>
      <c r="CA11513" s="305"/>
      <c r="CE11513" s="110"/>
    </row>
    <row r="11514" spans="9:83" s="108" customFormat="1" x14ac:dyDescent="0.25">
      <c r="I11514" s="111"/>
      <c r="J11514" s="111"/>
      <c r="K11514" s="111"/>
      <c r="L11514" s="111"/>
      <c r="M11514" s="111"/>
      <c r="N11514" s="111"/>
      <c r="O11514" s="112"/>
      <c r="AF11514" s="109"/>
      <c r="AG11514" s="109"/>
      <c r="AH11514" s="109"/>
      <c r="AN11514" s="109"/>
      <c r="AO11514" s="109"/>
      <c r="AP11514" s="109"/>
      <c r="BF11514" s="305"/>
      <c r="BG11514" s="305"/>
      <c r="BJ11514" s="344"/>
      <c r="BK11514" s="344"/>
      <c r="BS11514" s="305"/>
      <c r="BT11514" s="305"/>
      <c r="BU11514" s="305"/>
      <c r="BV11514" s="305"/>
      <c r="BW11514" s="305"/>
      <c r="BX11514" s="305"/>
      <c r="BY11514" s="305"/>
      <c r="BZ11514" s="305"/>
      <c r="CA11514" s="305"/>
      <c r="CE11514" s="110"/>
    </row>
    <row r="11515" spans="9:83" s="108" customFormat="1" x14ac:dyDescent="0.25">
      <c r="I11515" s="111"/>
      <c r="J11515" s="111"/>
      <c r="K11515" s="111"/>
      <c r="L11515" s="111"/>
      <c r="M11515" s="111"/>
      <c r="N11515" s="111"/>
      <c r="O11515" s="112"/>
      <c r="AF11515" s="109"/>
      <c r="AG11515" s="109"/>
      <c r="AH11515" s="109"/>
      <c r="AN11515" s="109"/>
      <c r="AO11515" s="109"/>
      <c r="AP11515" s="109"/>
      <c r="BF11515" s="305"/>
      <c r="BG11515" s="305"/>
      <c r="BJ11515" s="344"/>
      <c r="BK11515" s="344"/>
      <c r="BS11515" s="305"/>
      <c r="BT11515" s="305"/>
      <c r="BU11515" s="305"/>
      <c r="BV11515" s="305"/>
      <c r="BW11515" s="305"/>
      <c r="BX11515" s="305"/>
      <c r="BY11515" s="305"/>
      <c r="BZ11515" s="305"/>
      <c r="CA11515" s="305"/>
      <c r="CE11515" s="110"/>
    </row>
    <row r="11516" spans="9:83" s="108" customFormat="1" x14ac:dyDescent="0.25">
      <c r="I11516" s="111"/>
      <c r="J11516" s="111"/>
      <c r="K11516" s="111"/>
      <c r="L11516" s="111"/>
      <c r="M11516" s="111"/>
      <c r="N11516" s="111"/>
      <c r="O11516" s="112"/>
      <c r="AF11516" s="109"/>
      <c r="AG11516" s="109"/>
      <c r="AH11516" s="109"/>
      <c r="AN11516" s="109"/>
      <c r="AO11516" s="109"/>
      <c r="AP11516" s="109"/>
      <c r="BF11516" s="305"/>
      <c r="BG11516" s="305"/>
      <c r="BJ11516" s="344"/>
      <c r="BK11516" s="344"/>
      <c r="BS11516" s="305"/>
      <c r="BT11516" s="305"/>
      <c r="BU11516" s="305"/>
      <c r="BV11516" s="305"/>
      <c r="BW11516" s="305"/>
      <c r="BX11516" s="305"/>
      <c r="BY11516" s="305"/>
      <c r="BZ11516" s="305"/>
      <c r="CA11516" s="305"/>
      <c r="CE11516" s="110"/>
    </row>
    <row r="11517" spans="9:83" s="108" customFormat="1" x14ac:dyDescent="0.25">
      <c r="I11517" s="111"/>
      <c r="J11517" s="111"/>
      <c r="K11517" s="111"/>
      <c r="L11517" s="111"/>
      <c r="M11517" s="111"/>
      <c r="N11517" s="111"/>
      <c r="O11517" s="112"/>
      <c r="AF11517" s="109"/>
      <c r="AG11517" s="109"/>
      <c r="AH11517" s="109"/>
      <c r="AN11517" s="109"/>
      <c r="AO11517" s="109"/>
      <c r="AP11517" s="109"/>
      <c r="BF11517" s="305"/>
      <c r="BG11517" s="305"/>
      <c r="BJ11517" s="344"/>
      <c r="BK11517" s="344"/>
      <c r="BS11517" s="305"/>
      <c r="BT11517" s="305"/>
      <c r="BU11517" s="305"/>
      <c r="BV11517" s="305"/>
      <c r="BW11517" s="305"/>
      <c r="BX11517" s="305"/>
      <c r="BY11517" s="305"/>
      <c r="BZ11517" s="305"/>
      <c r="CA11517" s="305"/>
      <c r="CE11517" s="110"/>
    </row>
    <row r="11518" spans="9:83" s="108" customFormat="1" x14ac:dyDescent="0.25">
      <c r="I11518" s="111"/>
      <c r="J11518" s="111"/>
      <c r="K11518" s="111"/>
      <c r="L11518" s="111"/>
      <c r="M11518" s="111"/>
      <c r="N11518" s="111"/>
      <c r="O11518" s="112"/>
      <c r="AF11518" s="109"/>
      <c r="AG11518" s="109"/>
      <c r="AH11518" s="109"/>
      <c r="AN11518" s="109"/>
      <c r="AO11518" s="109"/>
      <c r="AP11518" s="109"/>
      <c r="BF11518" s="305"/>
      <c r="BG11518" s="305"/>
      <c r="BJ11518" s="344"/>
      <c r="BK11518" s="344"/>
      <c r="BS11518" s="305"/>
      <c r="BT11518" s="305"/>
      <c r="BU11518" s="305"/>
      <c r="BV11518" s="305"/>
      <c r="BW11518" s="305"/>
      <c r="BX11518" s="305"/>
      <c r="BY11518" s="305"/>
      <c r="BZ11518" s="305"/>
      <c r="CA11518" s="305"/>
      <c r="CE11518" s="110"/>
    </row>
    <row r="11519" spans="9:83" s="108" customFormat="1" x14ac:dyDescent="0.25">
      <c r="I11519" s="111"/>
      <c r="J11519" s="111"/>
      <c r="K11519" s="111"/>
      <c r="L11519" s="111"/>
      <c r="M11519" s="111"/>
      <c r="N11519" s="111"/>
      <c r="O11519" s="112"/>
      <c r="AF11519" s="109"/>
      <c r="AG11519" s="109"/>
      <c r="AH11519" s="109"/>
      <c r="AN11519" s="109"/>
      <c r="AO11519" s="109"/>
      <c r="AP11519" s="109"/>
      <c r="BF11519" s="305"/>
      <c r="BG11519" s="305"/>
      <c r="BJ11519" s="344"/>
      <c r="BK11519" s="344"/>
      <c r="BS11519" s="305"/>
      <c r="BT11519" s="305"/>
      <c r="BU11519" s="305"/>
      <c r="BV11519" s="305"/>
      <c r="BW11519" s="305"/>
      <c r="BX11519" s="305"/>
      <c r="BY11519" s="305"/>
      <c r="BZ11519" s="305"/>
      <c r="CA11519" s="305"/>
      <c r="CE11519" s="110"/>
    </row>
    <row r="11520" spans="9:83" s="108" customFormat="1" x14ac:dyDescent="0.25">
      <c r="I11520" s="111"/>
      <c r="J11520" s="111"/>
      <c r="K11520" s="111"/>
      <c r="L11520" s="111"/>
      <c r="M11520" s="111"/>
      <c r="N11520" s="111"/>
      <c r="O11520" s="112"/>
      <c r="AF11520" s="109"/>
      <c r="AG11520" s="109"/>
      <c r="AH11520" s="109"/>
      <c r="AN11520" s="109"/>
      <c r="AO11520" s="109"/>
      <c r="AP11520" s="109"/>
      <c r="BF11520" s="305"/>
      <c r="BG11520" s="305"/>
      <c r="BJ11520" s="344"/>
      <c r="BK11520" s="344"/>
      <c r="BS11520" s="305"/>
      <c r="BT11520" s="305"/>
      <c r="BU11520" s="305"/>
      <c r="BV11520" s="305"/>
      <c r="BW11520" s="305"/>
      <c r="BX11520" s="305"/>
      <c r="BY11520" s="305"/>
      <c r="BZ11520" s="305"/>
      <c r="CA11520" s="305"/>
      <c r="CE11520" s="110"/>
    </row>
    <row r="11521" spans="9:83" s="108" customFormat="1" x14ac:dyDescent="0.25">
      <c r="I11521" s="111"/>
      <c r="J11521" s="111"/>
      <c r="K11521" s="111"/>
      <c r="L11521" s="111"/>
      <c r="M11521" s="111"/>
      <c r="N11521" s="111"/>
      <c r="O11521" s="112"/>
      <c r="AF11521" s="109"/>
      <c r="AG11521" s="109"/>
      <c r="AH11521" s="109"/>
      <c r="AN11521" s="109"/>
      <c r="AO11521" s="109"/>
      <c r="AP11521" s="109"/>
      <c r="BF11521" s="305"/>
      <c r="BG11521" s="305"/>
      <c r="BJ11521" s="344"/>
      <c r="BK11521" s="344"/>
      <c r="BS11521" s="305"/>
      <c r="BT11521" s="305"/>
      <c r="BU11521" s="305"/>
      <c r="BV11521" s="305"/>
      <c r="BW11521" s="305"/>
      <c r="BX11521" s="305"/>
      <c r="BY11521" s="305"/>
      <c r="BZ11521" s="305"/>
      <c r="CA11521" s="305"/>
      <c r="CE11521" s="110"/>
    </row>
    <row r="11522" spans="9:83" s="108" customFormat="1" x14ac:dyDescent="0.25">
      <c r="I11522" s="111"/>
      <c r="J11522" s="111"/>
      <c r="K11522" s="111"/>
      <c r="L11522" s="111"/>
      <c r="M11522" s="111"/>
      <c r="N11522" s="111"/>
      <c r="O11522" s="112"/>
      <c r="AF11522" s="109"/>
      <c r="AG11522" s="109"/>
      <c r="AH11522" s="109"/>
      <c r="AN11522" s="109"/>
      <c r="AO11522" s="109"/>
      <c r="AP11522" s="109"/>
      <c r="BF11522" s="305"/>
      <c r="BG11522" s="305"/>
      <c r="BJ11522" s="344"/>
      <c r="BK11522" s="344"/>
      <c r="BS11522" s="305"/>
      <c r="BT11522" s="305"/>
      <c r="BU11522" s="305"/>
      <c r="BV11522" s="305"/>
      <c r="BW11522" s="305"/>
      <c r="BX11522" s="305"/>
      <c r="BY11522" s="305"/>
      <c r="BZ11522" s="305"/>
      <c r="CA11522" s="305"/>
      <c r="CE11522" s="110"/>
    </row>
    <row r="11523" spans="9:83" s="108" customFormat="1" x14ac:dyDescent="0.25">
      <c r="I11523" s="111"/>
      <c r="J11523" s="111"/>
      <c r="K11523" s="111"/>
      <c r="L11523" s="111"/>
      <c r="M11523" s="111"/>
      <c r="N11523" s="111"/>
      <c r="O11523" s="112"/>
      <c r="AF11523" s="109"/>
      <c r="AG11523" s="109"/>
      <c r="AH11523" s="109"/>
      <c r="AN11523" s="109"/>
      <c r="AO11523" s="109"/>
      <c r="AP11523" s="109"/>
      <c r="BF11523" s="305"/>
      <c r="BG11523" s="305"/>
      <c r="BJ11523" s="344"/>
      <c r="BK11523" s="344"/>
      <c r="BS11523" s="305"/>
      <c r="BT11523" s="305"/>
      <c r="BU11523" s="305"/>
      <c r="BV11523" s="305"/>
      <c r="BW11523" s="305"/>
      <c r="BX11523" s="305"/>
      <c r="BY11523" s="305"/>
      <c r="BZ11523" s="305"/>
      <c r="CA11523" s="305"/>
      <c r="CE11523" s="110"/>
    </row>
    <row r="11524" spans="9:83" s="108" customFormat="1" x14ac:dyDescent="0.25">
      <c r="I11524" s="111"/>
      <c r="J11524" s="111"/>
      <c r="K11524" s="111"/>
      <c r="L11524" s="111"/>
      <c r="M11524" s="111"/>
      <c r="N11524" s="111"/>
      <c r="O11524" s="112"/>
      <c r="AF11524" s="109"/>
      <c r="AG11524" s="109"/>
      <c r="AH11524" s="109"/>
      <c r="AN11524" s="109"/>
      <c r="AO11524" s="109"/>
      <c r="AP11524" s="109"/>
      <c r="BF11524" s="305"/>
      <c r="BG11524" s="305"/>
      <c r="BJ11524" s="344"/>
      <c r="BK11524" s="344"/>
      <c r="BS11524" s="305"/>
      <c r="BT11524" s="305"/>
      <c r="BU11524" s="305"/>
      <c r="BV11524" s="305"/>
      <c r="BW11524" s="305"/>
      <c r="BX11524" s="305"/>
      <c r="BY11524" s="305"/>
      <c r="BZ11524" s="305"/>
      <c r="CA11524" s="305"/>
      <c r="CE11524" s="110"/>
    </row>
    <row r="11525" spans="9:83" s="108" customFormat="1" x14ac:dyDescent="0.25">
      <c r="I11525" s="111"/>
      <c r="J11525" s="111"/>
      <c r="K11525" s="111"/>
      <c r="L11525" s="111"/>
      <c r="M11525" s="111"/>
      <c r="N11525" s="111"/>
      <c r="O11525" s="112"/>
      <c r="AF11525" s="109"/>
      <c r="AG11525" s="109"/>
      <c r="AH11525" s="109"/>
      <c r="AN11525" s="109"/>
      <c r="AO11525" s="109"/>
      <c r="AP11525" s="109"/>
      <c r="BF11525" s="305"/>
      <c r="BG11525" s="305"/>
      <c r="BJ11525" s="344"/>
      <c r="BK11525" s="344"/>
      <c r="BS11525" s="305"/>
      <c r="BT11525" s="305"/>
      <c r="BU11525" s="305"/>
      <c r="BV11525" s="305"/>
      <c r="BW11525" s="305"/>
      <c r="BX11525" s="305"/>
      <c r="BY11525" s="305"/>
      <c r="BZ11525" s="305"/>
      <c r="CA11525" s="305"/>
      <c r="CE11525" s="110"/>
    </row>
    <row r="11526" spans="9:83" s="108" customFormat="1" x14ac:dyDescent="0.25">
      <c r="I11526" s="111"/>
      <c r="J11526" s="111"/>
      <c r="K11526" s="111"/>
      <c r="L11526" s="111"/>
      <c r="M11526" s="111"/>
      <c r="N11526" s="111"/>
      <c r="O11526" s="112"/>
      <c r="AF11526" s="109"/>
      <c r="AG11526" s="109"/>
      <c r="AH11526" s="109"/>
      <c r="AN11526" s="109"/>
      <c r="AO11526" s="109"/>
      <c r="AP11526" s="109"/>
      <c r="BF11526" s="305"/>
      <c r="BG11526" s="305"/>
      <c r="BJ11526" s="344"/>
      <c r="BK11526" s="344"/>
      <c r="BS11526" s="305"/>
      <c r="BT11526" s="305"/>
      <c r="BU11526" s="305"/>
      <c r="BV11526" s="305"/>
      <c r="BW11526" s="305"/>
      <c r="BX11526" s="305"/>
      <c r="BY11526" s="305"/>
      <c r="BZ11526" s="305"/>
      <c r="CA11526" s="305"/>
      <c r="CE11526" s="110"/>
    </row>
    <row r="11527" spans="9:83" s="108" customFormat="1" x14ac:dyDescent="0.25">
      <c r="I11527" s="111"/>
      <c r="J11527" s="111"/>
      <c r="K11527" s="111"/>
      <c r="L11527" s="111"/>
      <c r="M11527" s="111"/>
      <c r="N11527" s="111"/>
      <c r="O11527" s="112"/>
      <c r="AF11527" s="109"/>
      <c r="AG11527" s="109"/>
      <c r="AH11527" s="109"/>
      <c r="AN11527" s="109"/>
      <c r="AO11527" s="109"/>
      <c r="AP11527" s="109"/>
      <c r="BF11527" s="305"/>
      <c r="BG11527" s="305"/>
      <c r="BJ11527" s="344"/>
      <c r="BK11527" s="344"/>
      <c r="BS11527" s="305"/>
      <c r="BT11527" s="305"/>
      <c r="BU11527" s="305"/>
      <c r="BV11527" s="305"/>
      <c r="BW11527" s="305"/>
      <c r="BX11527" s="305"/>
      <c r="BY11527" s="305"/>
      <c r="BZ11527" s="305"/>
      <c r="CA11527" s="305"/>
      <c r="CE11527" s="110"/>
    </row>
    <row r="11528" spans="9:83" s="108" customFormat="1" x14ac:dyDescent="0.25">
      <c r="I11528" s="111"/>
      <c r="J11528" s="111"/>
      <c r="K11528" s="111"/>
      <c r="L11528" s="111"/>
      <c r="M11528" s="111"/>
      <c r="N11528" s="111"/>
      <c r="O11528" s="112"/>
      <c r="AF11528" s="109"/>
      <c r="AG11528" s="109"/>
      <c r="AH11528" s="109"/>
      <c r="AN11528" s="109"/>
      <c r="AO11528" s="109"/>
      <c r="AP11528" s="109"/>
      <c r="BF11528" s="305"/>
      <c r="BG11528" s="305"/>
      <c r="BJ11528" s="344"/>
      <c r="BK11528" s="344"/>
      <c r="BS11528" s="305"/>
      <c r="BT11528" s="305"/>
      <c r="BU11528" s="305"/>
      <c r="BV11528" s="305"/>
      <c r="BW11528" s="305"/>
      <c r="BX11528" s="305"/>
      <c r="BY11528" s="305"/>
      <c r="BZ11528" s="305"/>
      <c r="CA11528" s="305"/>
      <c r="CE11528" s="110"/>
    </row>
    <row r="11529" spans="9:83" s="108" customFormat="1" x14ac:dyDescent="0.25">
      <c r="I11529" s="111"/>
      <c r="J11529" s="111"/>
      <c r="K11529" s="111"/>
      <c r="L11529" s="111"/>
      <c r="M11529" s="111"/>
      <c r="N11529" s="111"/>
      <c r="O11529" s="112"/>
      <c r="AF11529" s="109"/>
      <c r="AG11529" s="109"/>
      <c r="AH11529" s="109"/>
      <c r="AN11529" s="109"/>
      <c r="AO11529" s="109"/>
      <c r="AP11529" s="109"/>
      <c r="BF11529" s="305"/>
      <c r="BG11529" s="305"/>
      <c r="BJ11529" s="344"/>
      <c r="BK11529" s="344"/>
      <c r="BS11529" s="305"/>
      <c r="BT11529" s="305"/>
      <c r="BU11529" s="305"/>
      <c r="BV11529" s="305"/>
      <c r="BW11529" s="305"/>
      <c r="BX11529" s="305"/>
      <c r="BY11529" s="305"/>
      <c r="BZ11529" s="305"/>
      <c r="CA11529" s="305"/>
      <c r="CE11529" s="110"/>
    </row>
    <row r="11530" spans="9:83" s="108" customFormat="1" x14ac:dyDescent="0.25">
      <c r="I11530" s="111"/>
      <c r="J11530" s="111"/>
      <c r="K11530" s="111"/>
      <c r="L11530" s="111"/>
      <c r="M11530" s="111"/>
      <c r="N11530" s="111"/>
      <c r="O11530" s="112"/>
      <c r="AF11530" s="109"/>
      <c r="AG11530" s="109"/>
      <c r="AH11530" s="109"/>
      <c r="AN11530" s="109"/>
      <c r="AO11530" s="109"/>
      <c r="AP11530" s="109"/>
      <c r="BF11530" s="305"/>
      <c r="BG11530" s="305"/>
      <c r="BJ11530" s="344"/>
      <c r="BK11530" s="344"/>
      <c r="BS11530" s="305"/>
      <c r="BT11530" s="305"/>
      <c r="BU11530" s="305"/>
      <c r="BV11530" s="305"/>
      <c r="BW11530" s="305"/>
      <c r="BX11530" s="305"/>
      <c r="BY11530" s="305"/>
      <c r="BZ11530" s="305"/>
      <c r="CA11530" s="305"/>
      <c r="CE11530" s="110"/>
    </row>
    <row r="11531" spans="9:83" s="108" customFormat="1" x14ac:dyDescent="0.25">
      <c r="I11531" s="111"/>
      <c r="J11531" s="111"/>
      <c r="K11531" s="111"/>
      <c r="L11531" s="111"/>
      <c r="M11531" s="111"/>
      <c r="N11531" s="111"/>
      <c r="O11531" s="112"/>
      <c r="AF11531" s="109"/>
      <c r="AG11531" s="109"/>
      <c r="AH11531" s="109"/>
      <c r="AN11531" s="109"/>
      <c r="AO11531" s="109"/>
      <c r="AP11531" s="109"/>
      <c r="BF11531" s="305"/>
      <c r="BG11531" s="305"/>
      <c r="BJ11531" s="344"/>
      <c r="BK11531" s="344"/>
      <c r="BS11531" s="305"/>
      <c r="BT11531" s="305"/>
      <c r="BU11531" s="305"/>
      <c r="BV11531" s="305"/>
      <c r="BW11531" s="305"/>
      <c r="BX11531" s="305"/>
      <c r="BY11531" s="305"/>
      <c r="BZ11531" s="305"/>
      <c r="CA11531" s="305"/>
      <c r="CE11531" s="110"/>
    </row>
    <row r="11532" spans="9:83" s="108" customFormat="1" x14ac:dyDescent="0.25">
      <c r="I11532" s="111"/>
      <c r="J11532" s="111"/>
      <c r="K11532" s="111"/>
      <c r="L11532" s="111"/>
      <c r="M11532" s="111"/>
      <c r="N11532" s="111"/>
      <c r="O11532" s="112"/>
      <c r="AF11532" s="109"/>
      <c r="AG11532" s="109"/>
      <c r="AH11532" s="109"/>
      <c r="AN11532" s="109"/>
      <c r="AO11532" s="109"/>
      <c r="AP11532" s="109"/>
      <c r="BF11532" s="305"/>
      <c r="BG11532" s="305"/>
      <c r="BJ11532" s="344"/>
      <c r="BK11532" s="344"/>
      <c r="BS11532" s="305"/>
      <c r="BT11532" s="305"/>
      <c r="BU11532" s="305"/>
      <c r="BV11532" s="305"/>
      <c r="BW11532" s="305"/>
      <c r="BX11532" s="305"/>
      <c r="BY11532" s="305"/>
      <c r="BZ11532" s="305"/>
      <c r="CA11532" s="305"/>
      <c r="CE11532" s="110"/>
    </row>
    <row r="11533" spans="9:83" s="108" customFormat="1" x14ac:dyDescent="0.25">
      <c r="I11533" s="111"/>
      <c r="J11533" s="111"/>
      <c r="K11533" s="111"/>
      <c r="L11533" s="111"/>
      <c r="M11533" s="111"/>
      <c r="N11533" s="111"/>
      <c r="O11533" s="112"/>
      <c r="AF11533" s="109"/>
      <c r="AG11533" s="109"/>
      <c r="AH11533" s="109"/>
      <c r="AN11533" s="109"/>
      <c r="AO11533" s="109"/>
      <c r="AP11533" s="109"/>
      <c r="BF11533" s="305"/>
      <c r="BG11533" s="305"/>
      <c r="BJ11533" s="344"/>
      <c r="BK11533" s="344"/>
      <c r="BS11533" s="305"/>
      <c r="BT11533" s="305"/>
      <c r="BU11533" s="305"/>
      <c r="BV11533" s="305"/>
      <c r="BW11533" s="305"/>
      <c r="BX11533" s="305"/>
      <c r="BY11533" s="305"/>
      <c r="BZ11533" s="305"/>
      <c r="CA11533" s="305"/>
      <c r="CE11533" s="110"/>
    </row>
    <row r="11534" spans="9:83" s="108" customFormat="1" x14ac:dyDescent="0.25">
      <c r="I11534" s="111"/>
      <c r="J11534" s="111"/>
      <c r="K11534" s="111"/>
      <c r="L11534" s="111"/>
      <c r="M11534" s="111"/>
      <c r="N11534" s="111"/>
      <c r="O11534" s="112"/>
      <c r="AF11534" s="109"/>
      <c r="AG11534" s="109"/>
      <c r="AH11534" s="109"/>
      <c r="AN11534" s="109"/>
      <c r="AO11534" s="109"/>
      <c r="AP11534" s="109"/>
      <c r="BF11534" s="305"/>
      <c r="BG11534" s="305"/>
      <c r="BJ11534" s="344"/>
      <c r="BK11534" s="344"/>
      <c r="BS11534" s="305"/>
      <c r="BT11534" s="305"/>
      <c r="BU11534" s="305"/>
      <c r="BV11534" s="305"/>
      <c r="BW11534" s="305"/>
      <c r="BX11534" s="305"/>
      <c r="BY11534" s="305"/>
      <c r="BZ11534" s="305"/>
      <c r="CA11534" s="305"/>
      <c r="CE11534" s="110"/>
    </row>
    <row r="11535" spans="9:83" s="108" customFormat="1" x14ac:dyDescent="0.25">
      <c r="I11535" s="111"/>
      <c r="J11535" s="111"/>
      <c r="K11535" s="111"/>
      <c r="L11535" s="111"/>
      <c r="M11535" s="111"/>
      <c r="N11535" s="111"/>
      <c r="O11535" s="112"/>
      <c r="AF11535" s="109"/>
      <c r="AG11535" s="109"/>
      <c r="AH11535" s="109"/>
      <c r="AN11535" s="109"/>
      <c r="AO11535" s="109"/>
      <c r="AP11535" s="109"/>
      <c r="BF11535" s="305"/>
      <c r="BG11535" s="305"/>
      <c r="BJ11535" s="344"/>
      <c r="BK11535" s="344"/>
      <c r="BS11535" s="305"/>
      <c r="BT11535" s="305"/>
      <c r="BU11535" s="305"/>
      <c r="BV11535" s="305"/>
      <c r="BW11535" s="305"/>
      <c r="BX11535" s="305"/>
      <c r="BY11535" s="305"/>
      <c r="BZ11535" s="305"/>
      <c r="CA11535" s="305"/>
      <c r="CE11535" s="110"/>
    </row>
    <row r="11536" spans="9:83" s="108" customFormat="1" x14ac:dyDescent="0.25">
      <c r="I11536" s="111"/>
      <c r="J11536" s="111"/>
      <c r="K11536" s="111"/>
      <c r="L11536" s="111"/>
      <c r="M11536" s="111"/>
      <c r="N11536" s="111"/>
      <c r="O11536" s="112"/>
      <c r="AF11536" s="109"/>
      <c r="AG11536" s="109"/>
      <c r="AH11536" s="109"/>
      <c r="AN11536" s="109"/>
      <c r="AO11536" s="109"/>
      <c r="AP11536" s="109"/>
      <c r="BF11536" s="305"/>
      <c r="BG11536" s="305"/>
      <c r="BJ11536" s="344"/>
      <c r="BK11536" s="344"/>
      <c r="BS11536" s="305"/>
      <c r="BT11536" s="305"/>
      <c r="BU11536" s="305"/>
      <c r="BV11536" s="305"/>
      <c r="BW11536" s="305"/>
      <c r="BX11536" s="305"/>
      <c r="BY11536" s="305"/>
      <c r="BZ11536" s="305"/>
      <c r="CA11536" s="305"/>
      <c r="CE11536" s="110"/>
    </row>
    <row r="11537" spans="1:91" s="108" customFormat="1" x14ac:dyDescent="0.25">
      <c r="I11537" s="111"/>
      <c r="J11537" s="111"/>
      <c r="K11537" s="111"/>
      <c r="L11537" s="111"/>
      <c r="M11537" s="111"/>
      <c r="N11537" s="111"/>
      <c r="O11537" s="112"/>
      <c r="AF11537" s="109"/>
      <c r="AG11537" s="109"/>
      <c r="AH11537" s="109"/>
      <c r="AN11537" s="109"/>
      <c r="AO11537" s="109"/>
      <c r="AP11537" s="109"/>
      <c r="BF11537" s="305"/>
      <c r="BG11537" s="305"/>
      <c r="BJ11537" s="344"/>
      <c r="BK11537" s="344"/>
      <c r="BS11537" s="305"/>
      <c r="BT11537" s="305"/>
      <c r="BU11537" s="305"/>
      <c r="BV11537" s="305"/>
      <c r="BW11537" s="305"/>
      <c r="BX11537" s="305"/>
      <c r="BY11537" s="305"/>
      <c r="BZ11537" s="305"/>
      <c r="CA11537" s="305"/>
      <c r="CE11537" s="110"/>
    </row>
    <row r="11538" spans="1:91" s="108" customFormat="1" x14ac:dyDescent="0.25">
      <c r="I11538" s="111"/>
      <c r="J11538" s="111"/>
      <c r="K11538" s="111"/>
      <c r="L11538" s="111"/>
      <c r="M11538" s="111"/>
      <c r="N11538" s="111"/>
      <c r="O11538" s="112"/>
      <c r="AF11538" s="109"/>
      <c r="AG11538" s="109"/>
      <c r="AH11538" s="109"/>
      <c r="AN11538" s="109"/>
      <c r="AO11538" s="109"/>
      <c r="AP11538" s="109"/>
      <c r="BF11538" s="305"/>
      <c r="BG11538" s="305"/>
      <c r="BJ11538" s="344"/>
      <c r="BK11538" s="344"/>
      <c r="BS11538" s="305"/>
      <c r="BT11538" s="305"/>
      <c r="BU11538" s="305"/>
      <c r="BV11538" s="305"/>
      <c r="BW11538" s="305"/>
      <c r="BX11538" s="305"/>
      <c r="BY11538" s="305"/>
      <c r="BZ11538" s="305"/>
      <c r="CA11538" s="305"/>
      <c r="CE11538" s="110"/>
    </row>
    <row r="11539" spans="1:91" s="108" customFormat="1" x14ac:dyDescent="0.25">
      <c r="I11539" s="111"/>
      <c r="J11539" s="111"/>
      <c r="K11539" s="111"/>
      <c r="L11539" s="111"/>
      <c r="M11539" s="111"/>
      <c r="N11539" s="111"/>
      <c r="O11539" s="112"/>
      <c r="AF11539" s="109"/>
      <c r="AG11539" s="109"/>
      <c r="AH11539" s="109"/>
      <c r="AN11539" s="109"/>
      <c r="AO11539" s="109"/>
      <c r="AP11539" s="109"/>
      <c r="BF11539" s="305"/>
      <c r="BG11539" s="305"/>
      <c r="BJ11539" s="344"/>
      <c r="BK11539" s="344"/>
      <c r="BS11539" s="305"/>
      <c r="BT11539" s="305"/>
      <c r="BU11539" s="305"/>
      <c r="BV11539" s="305"/>
      <c r="BW11539" s="305"/>
      <c r="BX11539" s="305"/>
      <c r="BY11539" s="305"/>
      <c r="BZ11539" s="305"/>
      <c r="CA11539" s="305"/>
      <c r="CE11539" s="110"/>
    </row>
    <row r="11540" spans="1:91" s="108" customFormat="1" x14ac:dyDescent="0.25">
      <c r="I11540" s="111"/>
      <c r="J11540" s="111"/>
      <c r="K11540" s="111"/>
      <c r="L11540" s="111"/>
      <c r="M11540" s="111"/>
      <c r="N11540" s="111"/>
      <c r="O11540" s="112"/>
      <c r="AF11540" s="109"/>
      <c r="AG11540" s="109"/>
      <c r="AH11540" s="109"/>
      <c r="AN11540" s="109"/>
      <c r="AO11540" s="109"/>
      <c r="AP11540" s="109"/>
      <c r="BF11540" s="305"/>
      <c r="BG11540" s="305"/>
      <c r="BJ11540" s="344"/>
      <c r="BK11540" s="344"/>
      <c r="BS11540" s="305"/>
      <c r="BT11540" s="305"/>
      <c r="BU11540" s="305"/>
      <c r="BV11540" s="305"/>
      <c r="BW11540" s="305"/>
      <c r="BX11540" s="305"/>
      <c r="BY11540" s="305"/>
      <c r="BZ11540" s="305"/>
      <c r="CA11540" s="305"/>
      <c r="CE11540" s="110"/>
      <c r="CH11540" s="469"/>
    </row>
    <row r="11541" spans="1:91" s="108" customFormat="1" x14ac:dyDescent="0.25">
      <c r="I11541" s="111"/>
      <c r="J11541" s="111"/>
      <c r="K11541" s="111"/>
      <c r="L11541" s="111"/>
      <c r="M11541" s="111"/>
      <c r="N11541" s="111"/>
      <c r="O11541" s="112"/>
      <c r="AF11541" s="109"/>
      <c r="AG11541" s="109"/>
      <c r="AH11541" s="109"/>
      <c r="AN11541" s="109"/>
      <c r="AO11541" s="109"/>
      <c r="AP11541" s="109"/>
      <c r="BF11541" s="305"/>
      <c r="BG11541" s="305"/>
      <c r="BJ11541" s="344"/>
      <c r="BK11541" s="344"/>
      <c r="BS11541" s="305"/>
      <c r="BT11541" s="305"/>
      <c r="BU11541" s="305"/>
      <c r="BV11541" s="305"/>
      <c r="BW11541" s="305"/>
      <c r="BX11541" s="305"/>
      <c r="BY11541" s="305"/>
      <c r="BZ11541" s="305"/>
      <c r="CA11541" s="305"/>
      <c r="CE11541" s="110"/>
      <c r="CH11541" s="469"/>
    </row>
    <row r="11542" spans="1:91" s="108" customFormat="1" x14ac:dyDescent="0.25">
      <c r="I11542" s="111"/>
      <c r="J11542" s="111"/>
      <c r="K11542" s="111"/>
      <c r="L11542" s="111"/>
      <c r="M11542" s="111"/>
      <c r="N11542" s="111"/>
      <c r="O11542" s="112"/>
      <c r="AF11542" s="109"/>
      <c r="AG11542" s="109"/>
      <c r="AH11542" s="109"/>
      <c r="AN11542" s="109"/>
      <c r="AO11542" s="109"/>
      <c r="AP11542" s="109"/>
      <c r="BF11542" s="305"/>
      <c r="BG11542" s="305"/>
      <c r="BJ11542" s="344"/>
      <c r="BK11542" s="344"/>
      <c r="BS11542" s="305"/>
      <c r="BT11542" s="305"/>
      <c r="BU11542" s="305"/>
      <c r="BV11542" s="305"/>
      <c r="BW11542" s="305"/>
      <c r="BX11542" s="305"/>
      <c r="BY11542" s="305"/>
      <c r="BZ11542" s="305"/>
      <c r="CA11542" s="305"/>
      <c r="CE11542" s="110"/>
      <c r="CH11542" s="469"/>
    </row>
    <row r="11543" spans="1:91" s="108" customFormat="1" x14ac:dyDescent="0.25">
      <c r="I11543" s="111"/>
      <c r="J11543" s="111"/>
      <c r="K11543" s="111"/>
      <c r="L11543" s="111"/>
      <c r="M11543" s="111"/>
      <c r="N11543" s="111"/>
      <c r="O11543" s="112"/>
      <c r="AF11543" s="109"/>
      <c r="AG11543" s="109"/>
      <c r="AH11543" s="109"/>
      <c r="AN11543" s="109"/>
      <c r="AO11543" s="109"/>
      <c r="AP11543" s="109"/>
      <c r="BF11543" s="305"/>
      <c r="BG11543" s="305"/>
      <c r="BJ11543" s="344"/>
      <c r="BK11543" s="344"/>
      <c r="BS11543" s="305"/>
      <c r="BT11543" s="305"/>
      <c r="BU11543" s="305"/>
      <c r="BV11543" s="305"/>
      <c r="BW11543" s="305"/>
      <c r="BX11543" s="305"/>
      <c r="BY11543" s="305"/>
      <c r="BZ11543" s="305"/>
      <c r="CA11543" s="305"/>
      <c r="CE11543" s="110"/>
      <c r="CH11543" s="469"/>
    </row>
    <row r="11544" spans="1:91" s="108" customFormat="1" x14ac:dyDescent="0.25">
      <c r="I11544" s="111"/>
      <c r="J11544" s="111"/>
      <c r="K11544" s="111"/>
      <c r="L11544" s="111"/>
      <c r="M11544" s="111"/>
      <c r="N11544" s="111"/>
      <c r="O11544" s="112"/>
      <c r="AF11544" s="109"/>
      <c r="AG11544" s="109"/>
      <c r="AH11544" s="109"/>
      <c r="AN11544" s="109"/>
      <c r="AO11544" s="109"/>
      <c r="AP11544" s="109"/>
      <c r="BF11544" s="305"/>
      <c r="BG11544" s="305"/>
      <c r="BJ11544" s="344"/>
      <c r="BK11544" s="344"/>
      <c r="BS11544" s="305"/>
      <c r="BT11544" s="305"/>
      <c r="BU11544" s="305"/>
      <c r="BV11544" s="305"/>
      <c r="BW11544" s="305"/>
      <c r="BX11544" s="305"/>
      <c r="BY11544" s="305"/>
      <c r="BZ11544" s="305"/>
      <c r="CA11544" s="305"/>
      <c r="CE11544" s="110"/>
      <c r="CH11544" s="469"/>
    </row>
    <row r="11545" spans="1:91" s="108" customFormat="1" x14ac:dyDescent="0.25">
      <c r="I11545" s="111"/>
      <c r="J11545" s="111"/>
      <c r="K11545" s="111"/>
      <c r="L11545" s="111"/>
      <c r="M11545" s="111"/>
      <c r="N11545" s="111"/>
      <c r="O11545" s="112"/>
      <c r="AF11545" s="109"/>
      <c r="AG11545" s="109"/>
      <c r="AH11545" s="109"/>
      <c r="AN11545" s="109"/>
      <c r="AO11545" s="109"/>
      <c r="AP11545" s="109"/>
      <c r="BF11545" s="305"/>
      <c r="BG11545" s="305"/>
      <c r="BJ11545" s="344"/>
      <c r="BK11545" s="344"/>
      <c r="BS11545" s="305"/>
      <c r="BT11545" s="305"/>
      <c r="BU11545" s="305"/>
      <c r="BV11545" s="305"/>
      <c r="BW11545" s="305"/>
      <c r="BX11545" s="305"/>
      <c r="BY11545" s="305"/>
      <c r="BZ11545" s="305"/>
      <c r="CA11545" s="305"/>
      <c r="CE11545" s="110"/>
      <c r="CH11545" s="469"/>
    </row>
    <row r="11546" spans="1:91" s="108" customFormat="1" x14ac:dyDescent="0.25">
      <c r="I11546" s="111"/>
      <c r="J11546" s="111"/>
      <c r="K11546" s="111"/>
      <c r="L11546" s="111"/>
      <c r="M11546" s="111"/>
      <c r="N11546" s="111"/>
      <c r="O11546" s="112"/>
      <c r="AF11546" s="109"/>
      <c r="AG11546" s="109"/>
      <c r="AH11546" s="109"/>
      <c r="AN11546" s="109"/>
      <c r="AO11546" s="109"/>
      <c r="AP11546" s="109"/>
      <c r="BF11546" s="305"/>
      <c r="BG11546" s="305"/>
      <c r="BJ11546" s="344"/>
      <c r="BK11546" s="344"/>
      <c r="BS11546" s="305"/>
      <c r="BT11546" s="305"/>
      <c r="BU11546" s="305"/>
      <c r="BV11546" s="305"/>
      <c r="BW11546" s="305"/>
      <c r="BX11546" s="305"/>
      <c r="BY11546" s="305"/>
      <c r="BZ11546" s="305"/>
      <c r="CA11546" s="305"/>
      <c r="CE11546" s="110"/>
      <c r="CH11546" s="469"/>
    </row>
    <row r="11547" spans="1:91" s="108" customFormat="1" x14ac:dyDescent="0.25">
      <c r="I11547" s="111"/>
      <c r="J11547" s="111"/>
      <c r="K11547" s="111"/>
      <c r="L11547" s="111"/>
      <c r="M11547" s="111"/>
      <c r="N11547" s="111"/>
      <c r="O11547" s="112"/>
      <c r="AF11547" s="109"/>
      <c r="AG11547" s="109"/>
      <c r="AH11547" s="109"/>
      <c r="AN11547" s="109"/>
      <c r="AO11547" s="109"/>
      <c r="AP11547" s="109"/>
      <c r="BF11547" s="305"/>
      <c r="BG11547" s="305"/>
      <c r="BJ11547" s="344"/>
      <c r="BK11547" s="344"/>
      <c r="BS11547" s="305"/>
      <c r="BT11547" s="305"/>
      <c r="BU11547" s="305"/>
      <c r="BV11547" s="305"/>
      <c r="BW11547" s="305"/>
      <c r="BX11547" s="305"/>
      <c r="BY11547" s="305"/>
      <c r="BZ11547" s="305"/>
      <c r="CA11547" s="305"/>
      <c r="CE11547" s="110"/>
      <c r="CH11547" s="469"/>
    </row>
    <row r="11548" spans="1:91" s="108" customFormat="1" x14ac:dyDescent="0.25">
      <c r="I11548" s="111"/>
      <c r="J11548" s="111"/>
      <c r="K11548" s="111"/>
      <c r="L11548" s="111"/>
      <c r="M11548" s="111"/>
      <c r="N11548" s="111"/>
      <c r="O11548" s="112"/>
      <c r="AF11548" s="109"/>
      <c r="AG11548" s="109"/>
      <c r="AH11548" s="109"/>
      <c r="AN11548" s="109"/>
      <c r="AO11548" s="109"/>
      <c r="AP11548" s="109"/>
      <c r="BD11548" s="469"/>
      <c r="BE11548" s="469"/>
      <c r="BF11548" s="305"/>
      <c r="BG11548" s="305"/>
      <c r="BH11548" s="469"/>
      <c r="BI11548" s="469"/>
      <c r="BJ11548" s="470"/>
      <c r="BK11548" s="470"/>
      <c r="BS11548" s="305"/>
      <c r="BT11548" s="305"/>
      <c r="BU11548" s="305"/>
      <c r="BV11548" s="305"/>
      <c r="BW11548" s="305"/>
      <c r="BX11548" s="305"/>
      <c r="BY11548" s="305"/>
      <c r="BZ11548" s="305"/>
      <c r="CA11548" s="305"/>
      <c r="CE11548" s="110"/>
      <c r="CH11548" s="469"/>
    </row>
    <row r="11549" spans="1:91" s="108" customFormat="1" x14ac:dyDescent="0.25">
      <c r="I11549" s="111"/>
      <c r="J11549" s="111"/>
      <c r="K11549" s="111"/>
      <c r="L11549" s="111"/>
      <c r="M11549" s="468"/>
      <c r="N11549" s="468"/>
      <c r="O11549" s="112"/>
      <c r="AF11549" s="109"/>
      <c r="AG11549" s="109"/>
      <c r="AH11549" s="109"/>
      <c r="AN11549" s="109"/>
      <c r="AO11549" s="109"/>
      <c r="AP11549" s="109"/>
      <c r="BB11549" s="469"/>
      <c r="BC11549" s="469"/>
      <c r="BD11549" s="469"/>
      <c r="BE11549" s="469"/>
      <c r="BF11549" s="471"/>
      <c r="BG11549" s="471"/>
      <c r="BH11549" s="469"/>
      <c r="BI11549" s="469"/>
      <c r="BJ11549" s="470"/>
      <c r="BK11549" s="470"/>
      <c r="BL11549" s="469"/>
      <c r="BM11549" s="469"/>
      <c r="BN11549" s="469"/>
      <c r="BO11549" s="469"/>
      <c r="BP11549" s="469"/>
      <c r="BQ11549" s="469"/>
      <c r="BR11549" s="469"/>
      <c r="BS11549" s="471"/>
      <c r="BT11549" s="471"/>
      <c r="BU11549" s="471"/>
      <c r="BV11549" s="471"/>
      <c r="BW11549" s="471"/>
      <c r="BX11549" s="471"/>
      <c r="BY11549" s="471"/>
      <c r="BZ11549" s="471"/>
      <c r="CA11549" s="471"/>
      <c r="CE11549" s="110"/>
      <c r="CG11549" s="469"/>
      <c r="CH11549" s="469"/>
    </row>
    <row r="11550" spans="1:91" x14ac:dyDescent="0.25">
      <c r="A11550" s="108"/>
      <c r="B11550" s="108"/>
      <c r="C11550" s="108"/>
      <c r="D11550" s="108"/>
      <c r="E11550" s="108"/>
      <c r="F11550" s="108"/>
      <c r="G11550" s="108"/>
      <c r="H11550" s="108"/>
      <c r="I11550" s="111"/>
      <c r="J11550" s="111"/>
      <c r="K11550" s="111"/>
      <c r="L11550" s="111"/>
      <c r="O11550" s="112"/>
      <c r="P11550" s="108"/>
      <c r="Q11550" s="108"/>
      <c r="R11550" s="108"/>
      <c r="S11550" s="108"/>
      <c r="T11550" s="108"/>
      <c r="U11550" s="108"/>
      <c r="V11550" s="108"/>
      <c r="W11550" s="108"/>
      <c r="X11550" s="108"/>
      <c r="Y11550" s="108"/>
      <c r="Z11550" s="108"/>
      <c r="AA11550" s="108"/>
      <c r="AB11550" s="108"/>
      <c r="AC11550" s="108"/>
      <c r="AD11550" s="108"/>
      <c r="AE11550" s="108"/>
      <c r="AM11550" s="108"/>
      <c r="AU11550" s="108"/>
      <c r="CM11550" s="108"/>
    </row>
    <row r="11551" spans="1:91" x14ac:dyDescent="0.25">
      <c r="A11551" s="108"/>
      <c r="B11551" s="108"/>
      <c r="C11551" s="108"/>
      <c r="D11551" s="108"/>
      <c r="E11551" s="108"/>
      <c r="F11551" s="108"/>
      <c r="G11551" s="108"/>
      <c r="H11551" s="108"/>
      <c r="I11551" s="111"/>
      <c r="J11551" s="111"/>
      <c r="K11551" s="111"/>
      <c r="L11551" s="111"/>
      <c r="O11551" s="112"/>
      <c r="P11551" s="108"/>
      <c r="Q11551" s="108"/>
      <c r="R11551" s="108"/>
      <c r="S11551" s="108"/>
      <c r="T11551" s="108"/>
      <c r="U11551" s="108"/>
      <c r="V11551" s="108"/>
      <c r="W11551" s="108"/>
      <c r="X11551" s="108"/>
      <c r="Y11551" s="108"/>
      <c r="Z11551" s="108"/>
      <c r="AA11551" s="108"/>
      <c r="AB11551" s="108"/>
      <c r="AC11551" s="108"/>
      <c r="AD11551" s="108"/>
      <c r="AE11551" s="108"/>
      <c r="AM11551" s="108"/>
      <c r="AU11551" s="108"/>
    </row>
    <row r="11552" spans="1:91" x14ac:dyDescent="0.25">
      <c r="A11552" s="108"/>
      <c r="B11552" s="108"/>
      <c r="C11552" s="108"/>
      <c r="D11552" s="108"/>
      <c r="E11552" s="108"/>
      <c r="F11552" s="108"/>
      <c r="G11552" s="108"/>
      <c r="H11552" s="108"/>
      <c r="I11552" s="111"/>
      <c r="J11552" s="111"/>
      <c r="K11552" s="111"/>
      <c r="L11552" s="111"/>
      <c r="O11552" s="112"/>
      <c r="P11552" s="108"/>
      <c r="Q11552" s="108"/>
      <c r="R11552" s="108"/>
      <c r="S11552" s="108"/>
      <c r="T11552" s="108"/>
      <c r="U11552" s="108"/>
      <c r="V11552" s="108"/>
      <c r="W11552" s="108"/>
      <c r="X11552" s="108"/>
      <c r="Y11552" s="108"/>
      <c r="Z11552" s="108"/>
      <c r="AA11552" s="108"/>
      <c r="AB11552" s="108"/>
      <c r="AC11552" s="108"/>
      <c r="AD11552" s="108"/>
      <c r="AE11552" s="108"/>
      <c r="AM11552" s="108"/>
      <c r="AU11552" s="108"/>
    </row>
    <row r="11553" spans="1:47" x14ac:dyDescent="0.25">
      <c r="A11553" s="108"/>
      <c r="B11553" s="108"/>
      <c r="C11553" s="108"/>
      <c r="D11553" s="108"/>
      <c r="E11553" s="108"/>
      <c r="F11553" s="108"/>
      <c r="T11553" s="108"/>
      <c r="U11553" s="108"/>
      <c r="V11553" s="108"/>
      <c r="W11553" s="108"/>
      <c r="X11553" s="108"/>
      <c r="Y11553" s="108"/>
      <c r="Z11553" s="108"/>
      <c r="AA11553" s="108"/>
      <c r="AB11553" s="108"/>
      <c r="AC11553" s="108"/>
      <c r="AD11553" s="108"/>
      <c r="AE11553" s="108"/>
      <c r="AM11553" s="108"/>
      <c r="AU11553" s="108"/>
    </row>
  </sheetData>
  <sheetProtection algorithmName="SHA-512" hashValue="jpc5HaV1esK4kwuG6pg2cryyp0joc/edBi4jJoFcA5h0tJY6N2bR94MTrmtfoXWIGwPyxBm9UDE8mcEpJgjPCQ==" saltValue="Gqgnu9DPnxZtIvDIBaZHjw==" spinCount="100000" sheet="1" objects="1" scenarios="1" formatColumns="0"/>
  <sortState ref="G61:G89">
    <sortCondition ref="G61:G89"/>
  </sortState>
  <mergeCells count="64">
    <mergeCell ref="BL35:BM35"/>
    <mergeCell ref="E7:E9"/>
    <mergeCell ref="B7:B9"/>
    <mergeCell ref="C7:C9"/>
    <mergeCell ref="D7:D9"/>
    <mergeCell ref="I7:I9"/>
    <mergeCell ref="G7:G9"/>
    <mergeCell ref="H7:H9"/>
    <mergeCell ref="Z35:AB35"/>
    <mergeCell ref="BJ35:BK35"/>
    <mergeCell ref="BB35:BC35"/>
    <mergeCell ref="BD35:BE35"/>
    <mergeCell ref="BH35:BI35"/>
    <mergeCell ref="BB7:CB7"/>
    <mergeCell ref="S8:V8"/>
    <mergeCell ref="Q8:R8"/>
    <mergeCell ref="CC8:CC9"/>
    <mergeCell ref="BF8:BG8"/>
    <mergeCell ref="BH8:BI8"/>
    <mergeCell ref="BB8:BC8"/>
    <mergeCell ref="X7:AD7"/>
    <mergeCell ref="AA8:AD8"/>
    <mergeCell ref="AV7:AV9"/>
    <mergeCell ref="AW8:AW9"/>
    <mergeCell ref="X8:X9"/>
    <mergeCell ref="Y8:Z8"/>
    <mergeCell ref="BA8:BA9"/>
    <mergeCell ref="AG8:AH8"/>
    <mergeCell ref="AI8:AL8"/>
    <mergeCell ref="AY8:AY9"/>
    <mergeCell ref="AN8:AN9"/>
    <mergeCell ref="AF8:AF9"/>
    <mergeCell ref="CE8:CE9"/>
    <mergeCell ref="CF8:CF9"/>
    <mergeCell ref="K7:K9"/>
    <mergeCell ref="BJ8:BK8"/>
    <mergeCell ref="M7:N8"/>
    <mergeCell ref="P7:W7"/>
    <mergeCell ref="AF7:AM7"/>
    <mergeCell ref="AN7:AU7"/>
    <mergeCell ref="AO8:AP8"/>
    <mergeCell ref="AQ8:AT8"/>
    <mergeCell ref="AX8:AX9"/>
    <mergeCell ref="BD8:BE8"/>
    <mergeCell ref="CD8:CD9"/>
    <mergeCell ref="AW7:BA7"/>
    <mergeCell ref="CC7:CF7"/>
    <mergeCell ref="BL8:BM8"/>
    <mergeCell ref="L7:L9"/>
    <mergeCell ref="BN8:BO8"/>
    <mergeCell ref="F7:F9"/>
    <mergeCell ref="AZ8:AZ9"/>
    <mergeCell ref="J7:J9"/>
    <mergeCell ref="O7:O9"/>
    <mergeCell ref="P8:P9"/>
    <mergeCell ref="BN35:BO35"/>
    <mergeCell ref="BN36:BO36"/>
    <mergeCell ref="BZ35:CA35"/>
    <mergeCell ref="BZ36:CA36"/>
    <mergeCell ref="CB8:CB9"/>
    <mergeCell ref="BZ8:CA8"/>
    <mergeCell ref="BP8:BQ8"/>
    <mergeCell ref="BS8:BX8"/>
    <mergeCell ref="BP35:BQ35"/>
  </mergeCells>
  <conditionalFormatting sqref="AZ10:AZ29">
    <cfRule type="cellIs" dxfId="2" priority="4" operator="equal">
      <formula>1</formula>
    </cfRule>
    <cfRule type="cellIs" dxfId="1" priority="5" operator="greaterThan">
      <formula>1</formula>
    </cfRule>
    <cfRule type="cellIs" dxfId="0" priority="10" operator="lessThan">
      <formula>1</formula>
    </cfRule>
  </conditionalFormatting>
  <dataValidations count="14">
    <dataValidation type="list" allowBlank="1" showInputMessage="1" showErrorMessage="1" sqref="O10:O29">
      <formula1>$O$36:$O$40</formula1>
    </dataValidation>
    <dataValidation type="list" allowBlank="1" showInputMessage="1" showErrorMessage="1" sqref="AV10:AV29">
      <formula1>$AV$36:$AV$38</formula1>
    </dataValidation>
    <dataValidation type="list" allowBlank="1" showInputMessage="1" showErrorMessage="1" sqref="P10:P29 X10:X29 AN10:AN29 AF10:AF29">
      <formula1>$P$36:$P$67</formula1>
    </dataValidation>
    <dataValidation type="list" allowBlank="1" showInputMessage="1" showErrorMessage="1" sqref="BD10:BD29">
      <formula1>$BD$36:$BD$47</formula1>
    </dataValidation>
    <dataValidation type="list" allowBlank="1" showInputMessage="1" showErrorMessage="1" sqref="BH10:BH29">
      <formula1>$BH$36:$BH$41</formula1>
    </dataValidation>
    <dataValidation type="list" allowBlank="1" showInputMessage="1" showErrorMessage="1" sqref="K10:L29">
      <formula1>$K$36:$K$38</formula1>
    </dataValidation>
    <dataValidation type="list" allowBlank="1" showInputMessage="1" showErrorMessage="1" sqref="H10:H29">
      <formula1>$H$36:$H$54</formula1>
    </dataValidation>
    <dataValidation type="list" allowBlank="1" showInputMessage="1" showErrorMessage="1" sqref="BF10:BF29">
      <formula1>$BF$36:$BF$40</formula1>
    </dataValidation>
    <dataValidation type="list" allowBlank="1" showInputMessage="1" showErrorMessage="1" sqref="BJ10:BJ29">
      <formula1>$BJ$36:$BJ$38</formula1>
    </dataValidation>
    <dataValidation type="list" allowBlank="1" showInputMessage="1" showErrorMessage="1" sqref="BB10:BB29">
      <formula1>$BB$36:$BB$55</formula1>
    </dataValidation>
    <dataValidation type="list" allowBlank="1" showInputMessage="1" showErrorMessage="1" sqref="BL10:BL29">
      <formula1>$BL$36:$BL$40</formula1>
    </dataValidation>
    <dataValidation type="list" allowBlank="1" showInputMessage="1" showErrorMessage="1" sqref="BN10:BN29">
      <formula1>$BN$36:$BN$40</formula1>
    </dataValidation>
    <dataValidation type="list" allowBlank="1" showInputMessage="1" showErrorMessage="1" sqref="BZ10:BZ29">
      <formula1>$BZ$36:$BZ$43</formula1>
    </dataValidation>
    <dataValidation type="list" allowBlank="1" showInputMessage="1" showErrorMessage="1" sqref="BP10:BP29">
      <formula1>$BP$36:$BP$39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XFD480"/>
  <sheetViews>
    <sheetView zoomScale="80" zoomScaleNormal="80" workbookViewId="0">
      <pane ySplit="11" topLeftCell="A12" activePane="bottomLeft" state="frozen"/>
      <selection activeCell="D66" sqref="D66"/>
      <selection pane="bottomLeft" activeCell="C2" sqref="C2"/>
    </sheetView>
  </sheetViews>
  <sheetFormatPr baseColWidth="10" defaultColWidth="11.42578125" defaultRowHeight="15" x14ac:dyDescent="0.25"/>
  <cols>
    <col min="1" max="2" width="1.5703125" style="116" customWidth="1"/>
    <col min="3" max="3" width="24.7109375" style="116" customWidth="1"/>
    <col min="4" max="4" width="21.42578125" style="116" customWidth="1"/>
    <col min="5" max="5" width="34.85546875" style="116" customWidth="1"/>
    <col min="6" max="6" width="93.85546875" style="116" customWidth="1"/>
    <col min="7" max="7" width="15.42578125" style="116" bestFit="1" customWidth="1"/>
    <col min="8" max="8" width="13.85546875" style="116" customWidth="1"/>
    <col min="9" max="9" width="47.42578125" style="116" customWidth="1"/>
    <col min="10" max="10" width="38.28515625" style="116" customWidth="1"/>
    <col min="11" max="11" width="3" style="116" customWidth="1"/>
    <col min="12" max="12" width="78.85546875" style="123" customWidth="1"/>
    <col min="13" max="16384" width="11.42578125" style="116"/>
  </cols>
  <sheetData>
    <row r="1" spans="1:12" s="4" customFormat="1" ht="9.9499999999999993" customHeight="1" x14ac:dyDescent="0.25">
      <c r="A1" s="77"/>
      <c r="B1" s="77"/>
      <c r="C1" s="77"/>
      <c r="D1" s="77"/>
      <c r="E1" s="77"/>
      <c r="F1" s="77"/>
      <c r="G1" s="77"/>
      <c r="H1" s="3"/>
      <c r="I1" s="3"/>
      <c r="J1" s="3"/>
      <c r="K1" s="3"/>
      <c r="L1" s="3"/>
    </row>
    <row r="2" spans="1:12" s="80" customFormat="1" ht="21" x14ac:dyDescent="0.35">
      <c r="C2" s="54" t="s">
        <v>222</v>
      </c>
      <c r="D2" s="54"/>
      <c r="E2" s="54"/>
      <c r="F2" s="54"/>
      <c r="G2" s="54"/>
      <c r="H2" s="125"/>
      <c r="I2" s="81"/>
      <c r="J2" s="81"/>
      <c r="K2" s="81"/>
      <c r="L2" s="81"/>
    </row>
    <row r="3" spans="1:12" s="122" customFormat="1" ht="9.9499999999999993" customHeight="1" x14ac:dyDescent="0.25">
      <c r="A3" s="121"/>
      <c r="B3" s="121"/>
      <c r="C3" s="126"/>
      <c r="D3" s="126"/>
      <c r="E3" s="126"/>
      <c r="F3" s="126"/>
      <c r="G3" s="126"/>
      <c r="H3" s="585"/>
      <c r="I3" s="585"/>
      <c r="L3" s="123"/>
    </row>
    <row r="4" spans="1:12" s="286" customFormat="1" ht="15.75" x14ac:dyDescent="0.25">
      <c r="A4" s="282"/>
      <c r="B4" s="282"/>
      <c r="C4" s="283" t="s">
        <v>289</v>
      </c>
      <c r="D4" s="284"/>
      <c r="E4" s="284"/>
      <c r="F4" s="284"/>
      <c r="G4" s="284"/>
      <c r="H4" s="285"/>
      <c r="I4" s="285"/>
      <c r="L4" s="287"/>
    </row>
    <row r="5" spans="1:12" s="286" customFormat="1" ht="15.75" x14ac:dyDescent="0.25">
      <c r="A5" s="282"/>
      <c r="B5" s="282"/>
      <c r="C5" s="283" t="s">
        <v>225</v>
      </c>
      <c r="D5" s="284"/>
      <c r="E5" s="284"/>
      <c r="F5" s="284"/>
      <c r="G5" s="284"/>
      <c r="H5" s="285"/>
      <c r="I5" s="285"/>
      <c r="L5" s="287"/>
    </row>
    <row r="6" spans="1:12" s="122" customFormat="1" ht="15.75" x14ac:dyDescent="0.25">
      <c r="A6" s="121"/>
      <c r="B6" s="121"/>
      <c r="C6" s="257" t="s">
        <v>290</v>
      </c>
      <c r="D6" s="283" t="s">
        <v>363</v>
      </c>
      <c r="E6" s="126"/>
      <c r="F6" s="126"/>
      <c r="G6" s="126"/>
      <c r="H6" s="245"/>
      <c r="I6" s="245"/>
      <c r="L6" s="123"/>
    </row>
    <row r="7" spans="1:12" s="122" customFormat="1" ht="15.75" x14ac:dyDescent="0.25">
      <c r="A7" s="121"/>
      <c r="B7" s="121"/>
      <c r="C7" s="257"/>
      <c r="D7" s="283" t="s">
        <v>364</v>
      </c>
      <c r="E7" s="126"/>
      <c r="F7" s="126"/>
      <c r="G7" s="126"/>
      <c r="H7" s="361"/>
      <c r="I7" s="361"/>
      <c r="L7" s="123"/>
    </row>
    <row r="8" spans="1:12" s="122" customFormat="1" ht="15.75" x14ac:dyDescent="0.25">
      <c r="A8" s="121"/>
      <c r="B8" s="121"/>
      <c r="C8" s="257"/>
      <c r="D8" s="283" t="s">
        <v>292</v>
      </c>
      <c r="E8" s="126"/>
      <c r="F8" s="126"/>
      <c r="G8" s="126"/>
      <c r="H8" s="245"/>
      <c r="I8" s="245"/>
      <c r="L8" s="123"/>
    </row>
    <row r="9" spans="1:12" s="122" customFormat="1" ht="15.75" x14ac:dyDescent="0.25">
      <c r="A9" s="121"/>
      <c r="B9" s="121"/>
      <c r="C9" s="126"/>
      <c r="D9" s="283" t="s">
        <v>291</v>
      </c>
      <c r="E9" s="256"/>
      <c r="F9" s="256"/>
      <c r="G9" s="256"/>
      <c r="H9" s="140"/>
      <c r="I9" s="140"/>
      <c r="L9" s="123"/>
    </row>
    <row r="10" spans="1:12" s="122" customFormat="1" ht="9.9499999999999993" customHeight="1" x14ac:dyDescent="0.25">
      <c r="A10" s="121"/>
      <c r="B10" s="121"/>
      <c r="H10" s="140"/>
      <c r="I10" s="140"/>
      <c r="L10" s="123"/>
    </row>
    <row r="11" spans="1:12" s="17" customFormat="1" ht="31.5" x14ac:dyDescent="0.25">
      <c r="A11" s="3"/>
      <c r="B11" s="3"/>
      <c r="C11" s="259" t="s">
        <v>298</v>
      </c>
      <c r="D11" s="584" t="s">
        <v>221</v>
      </c>
      <c r="E11" s="584"/>
      <c r="F11" s="259" t="s">
        <v>269</v>
      </c>
      <c r="G11" s="259" t="s">
        <v>365</v>
      </c>
      <c r="H11" s="251"/>
      <c r="I11" s="244"/>
      <c r="J11" s="252"/>
      <c r="K11" s="252"/>
      <c r="L11" s="253"/>
    </row>
    <row r="12" spans="1:12" s="100" customFormat="1" ht="28.5" customHeight="1" x14ac:dyDescent="0.25">
      <c r="C12" s="577">
        <v>1</v>
      </c>
      <c r="D12" s="580" t="s">
        <v>217</v>
      </c>
      <c r="E12" s="255" t="s">
        <v>227</v>
      </c>
      <c r="F12" s="142"/>
      <c r="G12" s="142"/>
      <c r="H12" s="140"/>
      <c r="I12" s="140"/>
      <c r="J12" s="122"/>
      <c r="K12" s="122"/>
      <c r="L12" s="123"/>
    </row>
    <row r="13" spans="1:12" s="100" customFormat="1" ht="28.5" customHeight="1" x14ac:dyDescent="0.25">
      <c r="C13" s="578"/>
      <c r="D13" s="580"/>
      <c r="E13" s="255" t="s">
        <v>226</v>
      </c>
      <c r="F13" s="142"/>
      <c r="G13" s="142"/>
      <c r="H13" s="140"/>
      <c r="I13" s="140"/>
      <c r="J13" s="122"/>
      <c r="K13" s="122"/>
      <c r="L13" s="123"/>
    </row>
    <row r="14" spans="1:12" s="100" customFormat="1" ht="28.5" customHeight="1" x14ac:dyDescent="0.25">
      <c r="C14" s="578"/>
      <c r="D14" s="580" t="s">
        <v>218</v>
      </c>
      <c r="E14" s="255" t="s">
        <v>227</v>
      </c>
      <c r="F14" s="142"/>
      <c r="G14" s="142"/>
      <c r="H14" s="140"/>
      <c r="I14" s="140"/>
      <c r="J14" s="122"/>
      <c r="K14" s="122"/>
      <c r="L14" s="123"/>
    </row>
    <row r="15" spans="1:12" s="100" customFormat="1" ht="28.5" customHeight="1" x14ac:dyDescent="0.25">
      <c r="C15" s="578"/>
      <c r="D15" s="580"/>
      <c r="E15" s="255" t="s">
        <v>226</v>
      </c>
      <c r="F15" s="142"/>
      <c r="G15" s="142"/>
      <c r="H15" s="140"/>
      <c r="I15" s="140"/>
      <c r="J15" s="122"/>
      <c r="K15" s="122"/>
      <c r="L15" s="123"/>
    </row>
    <row r="16" spans="1:12" s="100" customFormat="1" ht="20.100000000000001" customHeight="1" x14ac:dyDescent="0.25">
      <c r="C16" s="578"/>
      <c r="D16" s="580" t="s">
        <v>215</v>
      </c>
      <c r="E16" s="580"/>
      <c r="F16" s="142"/>
      <c r="G16" s="142"/>
      <c r="H16" s="140"/>
      <c r="I16" s="140"/>
      <c r="J16" s="122"/>
      <c r="K16" s="122"/>
      <c r="L16" s="123"/>
    </row>
    <row r="17" spans="3:12" s="100" customFormat="1" ht="20.100000000000001" customHeight="1" x14ac:dyDescent="0.25">
      <c r="C17" s="578"/>
      <c r="D17" s="580" t="s">
        <v>216</v>
      </c>
      <c r="E17" s="580"/>
      <c r="F17" s="142"/>
      <c r="G17" s="142"/>
      <c r="H17" s="140"/>
      <c r="I17" s="140"/>
      <c r="J17" s="122"/>
      <c r="K17" s="122"/>
      <c r="L17" s="123"/>
    </row>
    <row r="18" spans="3:12" s="100" customFormat="1" ht="20.100000000000001" customHeight="1" x14ac:dyDescent="0.25">
      <c r="C18" s="578"/>
      <c r="D18" s="581" t="s">
        <v>224</v>
      </c>
      <c r="E18" s="581"/>
      <c r="F18" s="142"/>
      <c r="G18" s="142"/>
      <c r="H18" s="140"/>
      <c r="I18" s="140"/>
      <c r="J18" s="122"/>
      <c r="K18" s="122"/>
      <c r="L18" s="123"/>
    </row>
    <row r="19" spans="3:12" s="100" customFormat="1" ht="20.100000000000001" customHeight="1" x14ac:dyDescent="0.25">
      <c r="C19" s="578"/>
      <c r="D19" s="580" t="s">
        <v>219</v>
      </c>
      <c r="E19" s="580"/>
      <c r="F19" s="142"/>
      <c r="G19" s="142"/>
      <c r="H19" s="140"/>
      <c r="I19" s="140"/>
      <c r="J19" s="122"/>
      <c r="K19" s="122"/>
      <c r="L19" s="123"/>
    </row>
    <row r="20" spans="3:12" s="100" customFormat="1" ht="20.100000000000001" customHeight="1" thickBot="1" x14ac:dyDescent="0.3">
      <c r="C20" s="579"/>
      <c r="D20" s="582" t="s">
        <v>220</v>
      </c>
      <c r="E20" s="583"/>
      <c r="F20" s="145"/>
      <c r="G20" s="145"/>
      <c r="H20" s="140"/>
      <c r="I20" s="140"/>
      <c r="J20" s="122"/>
      <c r="K20" s="122"/>
      <c r="L20" s="123"/>
    </row>
    <row r="21" spans="3:12" s="100" customFormat="1" ht="30" customHeight="1" x14ac:dyDescent="0.25">
      <c r="C21" s="577">
        <f>C12+1</f>
        <v>2</v>
      </c>
      <c r="D21" s="580" t="s">
        <v>217</v>
      </c>
      <c r="E21" s="255" t="s">
        <v>227</v>
      </c>
      <c r="F21" s="142"/>
      <c r="G21" s="142"/>
      <c r="H21" s="140"/>
      <c r="I21" s="140"/>
      <c r="J21" s="122"/>
      <c r="K21" s="122"/>
      <c r="L21" s="141"/>
    </row>
    <row r="22" spans="3:12" ht="30" customHeight="1" x14ac:dyDescent="0.25">
      <c r="C22" s="578"/>
      <c r="D22" s="580"/>
      <c r="E22" s="255" t="s">
        <v>226</v>
      </c>
      <c r="F22" s="142"/>
      <c r="G22" s="142"/>
    </row>
    <row r="23" spans="3:12" ht="30" customHeight="1" x14ac:dyDescent="0.25">
      <c r="C23" s="578"/>
      <c r="D23" s="580" t="s">
        <v>218</v>
      </c>
      <c r="E23" s="255" t="s">
        <v>227</v>
      </c>
      <c r="F23" s="142"/>
      <c r="G23" s="142"/>
    </row>
    <row r="24" spans="3:12" ht="30" customHeight="1" x14ac:dyDescent="0.25">
      <c r="C24" s="578"/>
      <c r="D24" s="580"/>
      <c r="E24" s="255" t="s">
        <v>226</v>
      </c>
      <c r="F24" s="142"/>
      <c r="G24" s="142"/>
    </row>
    <row r="25" spans="3:12" ht="20.100000000000001" customHeight="1" x14ac:dyDescent="0.25">
      <c r="C25" s="578"/>
      <c r="D25" s="580" t="s">
        <v>215</v>
      </c>
      <c r="E25" s="580"/>
      <c r="F25" s="142"/>
      <c r="G25" s="142"/>
    </row>
    <row r="26" spans="3:12" ht="20.100000000000001" customHeight="1" x14ac:dyDescent="0.25">
      <c r="C26" s="578"/>
      <c r="D26" s="580" t="s">
        <v>216</v>
      </c>
      <c r="E26" s="580"/>
      <c r="F26" s="142"/>
      <c r="G26" s="142"/>
    </row>
    <row r="27" spans="3:12" ht="20.100000000000001" customHeight="1" x14ac:dyDescent="0.25">
      <c r="C27" s="578"/>
      <c r="D27" s="581" t="s">
        <v>224</v>
      </c>
      <c r="E27" s="581"/>
      <c r="F27" s="142"/>
      <c r="G27" s="142"/>
    </row>
    <row r="28" spans="3:12" ht="20.100000000000001" customHeight="1" x14ac:dyDescent="0.25">
      <c r="C28" s="578"/>
      <c r="D28" s="580" t="s">
        <v>219</v>
      </c>
      <c r="E28" s="580"/>
      <c r="F28" s="142"/>
      <c r="G28" s="142"/>
    </row>
    <row r="29" spans="3:12" ht="20.100000000000001" customHeight="1" thickBot="1" x14ac:dyDescent="0.3">
      <c r="C29" s="579"/>
      <c r="D29" s="582" t="s">
        <v>220</v>
      </c>
      <c r="E29" s="583"/>
      <c r="F29" s="145"/>
      <c r="G29" s="145"/>
    </row>
    <row r="30" spans="3:12" ht="30" customHeight="1" x14ac:dyDescent="0.25">
      <c r="C30" s="577">
        <f t="shared" ref="C30" si="0">C21+1</f>
        <v>3</v>
      </c>
      <c r="D30" s="580" t="s">
        <v>217</v>
      </c>
      <c r="E30" s="255" t="s">
        <v>227</v>
      </c>
      <c r="F30" s="142"/>
      <c r="G30" s="142"/>
    </row>
    <row r="31" spans="3:12" ht="30" customHeight="1" x14ac:dyDescent="0.25">
      <c r="C31" s="578"/>
      <c r="D31" s="580"/>
      <c r="E31" s="255" t="s">
        <v>226</v>
      </c>
      <c r="F31" s="142"/>
      <c r="G31" s="142"/>
      <c r="L31" s="116"/>
    </row>
    <row r="32" spans="3:12" ht="30" customHeight="1" x14ac:dyDescent="0.25">
      <c r="C32" s="578"/>
      <c r="D32" s="580" t="s">
        <v>218</v>
      </c>
      <c r="E32" s="255" t="s">
        <v>227</v>
      </c>
      <c r="F32" s="142"/>
      <c r="G32" s="142"/>
      <c r="L32" s="116"/>
    </row>
    <row r="33" spans="3:12" ht="30" customHeight="1" x14ac:dyDescent="0.25">
      <c r="C33" s="578"/>
      <c r="D33" s="580"/>
      <c r="E33" s="255" t="s">
        <v>226</v>
      </c>
      <c r="F33" s="142"/>
      <c r="G33" s="142"/>
      <c r="L33" s="116"/>
    </row>
    <row r="34" spans="3:12" ht="20.100000000000001" customHeight="1" x14ac:dyDescent="0.25">
      <c r="C34" s="578"/>
      <c r="D34" s="580" t="s">
        <v>215</v>
      </c>
      <c r="E34" s="580"/>
      <c r="F34" s="142"/>
      <c r="G34" s="142"/>
      <c r="L34" s="116"/>
    </row>
    <row r="35" spans="3:12" ht="20.100000000000001" customHeight="1" x14ac:dyDescent="0.25">
      <c r="C35" s="578"/>
      <c r="D35" s="580" t="s">
        <v>216</v>
      </c>
      <c r="E35" s="580"/>
      <c r="F35" s="142"/>
      <c r="G35" s="142"/>
      <c r="L35" s="116"/>
    </row>
    <row r="36" spans="3:12" ht="20.100000000000001" customHeight="1" x14ac:dyDescent="0.25">
      <c r="C36" s="578"/>
      <c r="D36" s="581" t="s">
        <v>224</v>
      </c>
      <c r="E36" s="581"/>
      <c r="F36" s="142"/>
      <c r="G36" s="142"/>
      <c r="L36" s="116"/>
    </row>
    <row r="37" spans="3:12" ht="20.100000000000001" customHeight="1" x14ac:dyDescent="0.25">
      <c r="C37" s="578"/>
      <c r="D37" s="580" t="s">
        <v>219</v>
      </c>
      <c r="E37" s="580"/>
      <c r="F37" s="142"/>
      <c r="G37" s="142"/>
      <c r="L37" s="116"/>
    </row>
    <row r="38" spans="3:12" ht="20.100000000000001" customHeight="1" thickBot="1" x14ac:dyDescent="0.3">
      <c r="C38" s="579"/>
      <c r="D38" s="582" t="s">
        <v>220</v>
      </c>
      <c r="E38" s="583"/>
      <c r="F38" s="145"/>
      <c r="G38" s="145"/>
      <c r="L38" s="116"/>
    </row>
    <row r="39" spans="3:12" ht="30" customHeight="1" x14ac:dyDescent="0.25">
      <c r="C39" s="577">
        <f t="shared" ref="C39" si="1">C30+1</f>
        <v>4</v>
      </c>
      <c r="D39" s="580" t="s">
        <v>217</v>
      </c>
      <c r="E39" s="255" t="s">
        <v>227</v>
      </c>
      <c r="F39" s="142"/>
      <c r="G39" s="142"/>
      <c r="L39" s="116"/>
    </row>
    <row r="40" spans="3:12" ht="30" customHeight="1" x14ac:dyDescent="0.25">
      <c r="C40" s="578"/>
      <c r="D40" s="580"/>
      <c r="E40" s="255" t="s">
        <v>226</v>
      </c>
      <c r="F40" s="142"/>
      <c r="G40" s="142"/>
      <c r="L40" s="116"/>
    </row>
    <row r="41" spans="3:12" ht="30" customHeight="1" x14ac:dyDescent="0.25">
      <c r="C41" s="578"/>
      <c r="D41" s="580" t="s">
        <v>218</v>
      </c>
      <c r="E41" s="255" t="s">
        <v>227</v>
      </c>
      <c r="F41" s="142"/>
      <c r="G41" s="142"/>
      <c r="L41" s="116"/>
    </row>
    <row r="42" spans="3:12" ht="30" customHeight="1" x14ac:dyDescent="0.25">
      <c r="C42" s="578"/>
      <c r="D42" s="580"/>
      <c r="E42" s="255" t="s">
        <v>226</v>
      </c>
      <c r="F42" s="142"/>
      <c r="G42" s="142"/>
      <c r="L42" s="116"/>
    </row>
    <row r="43" spans="3:12" ht="20.100000000000001" customHeight="1" x14ac:dyDescent="0.25">
      <c r="C43" s="578"/>
      <c r="D43" s="580" t="s">
        <v>215</v>
      </c>
      <c r="E43" s="580"/>
      <c r="F43" s="142"/>
      <c r="G43" s="142"/>
      <c r="L43" s="116"/>
    </row>
    <row r="44" spans="3:12" ht="20.100000000000001" customHeight="1" x14ac:dyDescent="0.25">
      <c r="C44" s="578"/>
      <c r="D44" s="580" t="s">
        <v>216</v>
      </c>
      <c r="E44" s="580"/>
      <c r="F44" s="142"/>
      <c r="G44" s="142"/>
      <c r="L44" s="116"/>
    </row>
    <row r="45" spans="3:12" ht="20.100000000000001" customHeight="1" x14ac:dyDescent="0.25">
      <c r="C45" s="578"/>
      <c r="D45" s="581" t="s">
        <v>224</v>
      </c>
      <c r="E45" s="581"/>
      <c r="F45" s="142"/>
      <c r="G45" s="142"/>
      <c r="L45" s="116"/>
    </row>
    <row r="46" spans="3:12" ht="20.100000000000001" customHeight="1" x14ac:dyDescent="0.25">
      <c r="C46" s="578"/>
      <c r="D46" s="580" t="s">
        <v>219</v>
      </c>
      <c r="E46" s="580"/>
      <c r="F46" s="142"/>
      <c r="G46" s="142"/>
      <c r="L46" s="116"/>
    </row>
    <row r="47" spans="3:12" ht="20.100000000000001" customHeight="1" thickBot="1" x14ac:dyDescent="0.3">
      <c r="C47" s="579"/>
      <c r="D47" s="582" t="s">
        <v>220</v>
      </c>
      <c r="E47" s="583"/>
      <c r="F47" s="145"/>
      <c r="G47" s="145"/>
      <c r="L47" s="116"/>
    </row>
    <row r="48" spans="3:12" ht="30" customHeight="1" x14ac:dyDescent="0.25">
      <c r="C48" s="577">
        <f t="shared" ref="C48" si="2">C39+1</f>
        <v>5</v>
      </c>
      <c r="D48" s="580" t="s">
        <v>217</v>
      </c>
      <c r="E48" s="255" t="s">
        <v>227</v>
      </c>
      <c r="F48" s="142"/>
      <c r="G48" s="142"/>
      <c r="L48" s="116"/>
    </row>
    <row r="49" spans="3:12" ht="30" customHeight="1" x14ac:dyDescent="0.25">
      <c r="C49" s="578"/>
      <c r="D49" s="580"/>
      <c r="E49" s="255" t="s">
        <v>226</v>
      </c>
      <c r="F49" s="142"/>
      <c r="G49" s="142"/>
      <c r="L49" s="116"/>
    </row>
    <row r="50" spans="3:12" ht="30" customHeight="1" x14ac:dyDescent="0.25">
      <c r="C50" s="578"/>
      <c r="D50" s="580" t="s">
        <v>218</v>
      </c>
      <c r="E50" s="255" t="s">
        <v>227</v>
      </c>
      <c r="F50" s="142"/>
      <c r="G50" s="142"/>
      <c r="L50" s="116"/>
    </row>
    <row r="51" spans="3:12" ht="30" customHeight="1" x14ac:dyDescent="0.25">
      <c r="C51" s="578"/>
      <c r="D51" s="580"/>
      <c r="E51" s="255" t="s">
        <v>226</v>
      </c>
      <c r="F51" s="142"/>
      <c r="G51" s="142"/>
      <c r="L51" s="116"/>
    </row>
    <row r="52" spans="3:12" ht="20.100000000000001" customHeight="1" x14ac:dyDescent="0.25">
      <c r="C52" s="578"/>
      <c r="D52" s="580" t="s">
        <v>215</v>
      </c>
      <c r="E52" s="580"/>
      <c r="F52" s="142"/>
      <c r="G52" s="142"/>
      <c r="L52" s="116"/>
    </row>
    <row r="53" spans="3:12" ht="20.100000000000001" customHeight="1" x14ac:dyDescent="0.25">
      <c r="C53" s="578"/>
      <c r="D53" s="580" t="s">
        <v>216</v>
      </c>
      <c r="E53" s="580"/>
      <c r="F53" s="142"/>
      <c r="G53" s="142"/>
      <c r="L53" s="116"/>
    </row>
    <row r="54" spans="3:12" ht="20.100000000000001" customHeight="1" x14ac:dyDescent="0.25">
      <c r="C54" s="578"/>
      <c r="D54" s="581" t="s">
        <v>224</v>
      </c>
      <c r="E54" s="581"/>
      <c r="F54" s="142"/>
      <c r="G54" s="142"/>
      <c r="L54" s="116"/>
    </row>
    <row r="55" spans="3:12" ht="20.100000000000001" customHeight="1" x14ac:dyDescent="0.25">
      <c r="C55" s="578"/>
      <c r="D55" s="580" t="s">
        <v>219</v>
      </c>
      <c r="E55" s="580"/>
      <c r="F55" s="142"/>
      <c r="G55" s="142"/>
      <c r="L55" s="116"/>
    </row>
    <row r="56" spans="3:12" ht="20.100000000000001" customHeight="1" thickBot="1" x14ac:dyDescent="0.3">
      <c r="C56" s="579"/>
      <c r="D56" s="582" t="s">
        <v>220</v>
      </c>
      <c r="E56" s="583"/>
      <c r="F56" s="145"/>
      <c r="G56" s="145"/>
      <c r="L56" s="116"/>
    </row>
    <row r="57" spans="3:12" ht="30" customHeight="1" x14ac:dyDescent="0.25">
      <c r="C57" s="577">
        <f t="shared" ref="C57" si="3">C48+1</f>
        <v>6</v>
      </c>
      <c r="D57" s="580" t="s">
        <v>217</v>
      </c>
      <c r="E57" s="255" t="s">
        <v>227</v>
      </c>
      <c r="F57" s="142"/>
      <c r="G57" s="142"/>
      <c r="L57" s="116"/>
    </row>
    <row r="58" spans="3:12" ht="30" customHeight="1" x14ac:dyDescent="0.25">
      <c r="C58" s="578"/>
      <c r="D58" s="580"/>
      <c r="E58" s="255" t="s">
        <v>226</v>
      </c>
      <c r="F58" s="142"/>
      <c r="G58" s="142"/>
      <c r="L58" s="116"/>
    </row>
    <row r="59" spans="3:12" ht="30" customHeight="1" x14ac:dyDescent="0.25">
      <c r="C59" s="578"/>
      <c r="D59" s="580" t="s">
        <v>218</v>
      </c>
      <c r="E59" s="255" t="s">
        <v>227</v>
      </c>
      <c r="F59" s="142"/>
      <c r="G59" s="142"/>
      <c r="L59" s="116"/>
    </row>
    <row r="60" spans="3:12" ht="30" customHeight="1" x14ac:dyDescent="0.25">
      <c r="C60" s="578"/>
      <c r="D60" s="580"/>
      <c r="E60" s="255" t="s">
        <v>226</v>
      </c>
      <c r="F60" s="142"/>
      <c r="G60" s="142"/>
      <c r="L60" s="116"/>
    </row>
    <row r="61" spans="3:12" ht="20.100000000000001" customHeight="1" x14ac:dyDescent="0.25">
      <c r="C61" s="578"/>
      <c r="D61" s="580" t="s">
        <v>215</v>
      </c>
      <c r="E61" s="580"/>
      <c r="F61" s="142"/>
      <c r="G61" s="142"/>
      <c r="L61" s="116"/>
    </row>
    <row r="62" spans="3:12" ht="20.100000000000001" customHeight="1" x14ac:dyDescent="0.25">
      <c r="C62" s="578"/>
      <c r="D62" s="580" t="s">
        <v>216</v>
      </c>
      <c r="E62" s="580"/>
      <c r="F62" s="142"/>
      <c r="G62" s="142"/>
      <c r="L62" s="116"/>
    </row>
    <row r="63" spans="3:12" ht="20.100000000000001" customHeight="1" x14ac:dyDescent="0.25">
      <c r="C63" s="578"/>
      <c r="D63" s="581" t="s">
        <v>224</v>
      </c>
      <c r="E63" s="581"/>
      <c r="F63" s="142"/>
      <c r="G63" s="142"/>
      <c r="L63" s="116"/>
    </row>
    <row r="64" spans="3:12" ht="20.100000000000001" customHeight="1" x14ac:dyDescent="0.25">
      <c r="C64" s="578"/>
      <c r="D64" s="580" t="s">
        <v>219</v>
      </c>
      <c r="E64" s="580"/>
      <c r="F64" s="142"/>
      <c r="G64" s="142"/>
      <c r="L64" s="116"/>
    </row>
    <row r="65" spans="3:12" ht="20.100000000000001" customHeight="1" thickBot="1" x14ac:dyDescent="0.3">
      <c r="C65" s="579"/>
      <c r="D65" s="582" t="s">
        <v>220</v>
      </c>
      <c r="E65" s="583"/>
      <c r="F65" s="145"/>
      <c r="G65" s="145"/>
      <c r="L65" s="116"/>
    </row>
    <row r="66" spans="3:12" ht="30" customHeight="1" x14ac:dyDescent="0.25">
      <c r="C66" s="577">
        <f t="shared" ref="C66" si="4">C57+1</f>
        <v>7</v>
      </c>
      <c r="D66" s="580" t="s">
        <v>217</v>
      </c>
      <c r="E66" s="255" t="s">
        <v>227</v>
      </c>
      <c r="F66" s="142"/>
      <c r="G66" s="142"/>
      <c r="L66" s="116"/>
    </row>
    <row r="67" spans="3:12" ht="30" customHeight="1" x14ac:dyDescent="0.25">
      <c r="C67" s="578"/>
      <c r="D67" s="580"/>
      <c r="E67" s="255" t="s">
        <v>226</v>
      </c>
      <c r="F67" s="142"/>
      <c r="G67" s="142"/>
      <c r="L67" s="116"/>
    </row>
    <row r="68" spans="3:12" ht="30" customHeight="1" x14ac:dyDescent="0.25">
      <c r="C68" s="578"/>
      <c r="D68" s="580" t="s">
        <v>218</v>
      </c>
      <c r="E68" s="255" t="s">
        <v>227</v>
      </c>
      <c r="F68" s="142"/>
      <c r="G68" s="142"/>
      <c r="L68" s="116"/>
    </row>
    <row r="69" spans="3:12" ht="30" customHeight="1" x14ac:dyDescent="0.25">
      <c r="C69" s="578"/>
      <c r="D69" s="580"/>
      <c r="E69" s="255" t="s">
        <v>226</v>
      </c>
      <c r="F69" s="142"/>
      <c r="G69" s="142"/>
      <c r="L69" s="116"/>
    </row>
    <row r="70" spans="3:12" ht="20.100000000000001" customHeight="1" x14ac:dyDescent="0.25">
      <c r="C70" s="578"/>
      <c r="D70" s="580" t="s">
        <v>215</v>
      </c>
      <c r="E70" s="580"/>
      <c r="F70" s="142"/>
      <c r="G70" s="142"/>
      <c r="L70" s="116"/>
    </row>
    <row r="71" spans="3:12" ht="20.100000000000001" customHeight="1" x14ac:dyDescent="0.25">
      <c r="C71" s="578"/>
      <c r="D71" s="580" t="s">
        <v>216</v>
      </c>
      <c r="E71" s="580"/>
      <c r="F71" s="142"/>
      <c r="G71" s="142"/>
      <c r="L71" s="116"/>
    </row>
    <row r="72" spans="3:12" ht="20.100000000000001" customHeight="1" x14ac:dyDescent="0.25">
      <c r="C72" s="578"/>
      <c r="D72" s="581" t="s">
        <v>224</v>
      </c>
      <c r="E72" s="581"/>
      <c r="F72" s="142"/>
      <c r="G72" s="142"/>
      <c r="L72" s="116"/>
    </row>
    <row r="73" spans="3:12" ht="20.100000000000001" customHeight="1" x14ac:dyDescent="0.25">
      <c r="C73" s="578"/>
      <c r="D73" s="580" t="s">
        <v>219</v>
      </c>
      <c r="E73" s="580"/>
      <c r="F73" s="142"/>
      <c r="G73" s="142"/>
      <c r="L73" s="116"/>
    </row>
    <row r="74" spans="3:12" ht="20.100000000000001" customHeight="1" thickBot="1" x14ac:dyDescent="0.3">
      <c r="C74" s="579"/>
      <c r="D74" s="582" t="s">
        <v>220</v>
      </c>
      <c r="E74" s="583"/>
      <c r="F74" s="145"/>
      <c r="G74" s="145"/>
      <c r="L74" s="116"/>
    </row>
    <row r="75" spans="3:12" ht="30" customHeight="1" x14ac:dyDescent="0.25">
      <c r="C75" s="577">
        <f t="shared" ref="C75" si="5">C66+1</f>
        <v>8</v>
      </c>
      <c r="D75" s="580" t="s">
        <v>217</v>
      </c>
      <c r="E75" s="255" t="s">
        <v>227</v>
      </c>
      <c r="F75" s="142"/>
      <c r="G75" s="142"/>
      <c r="L75" s="116"/>
    </row>
    <row r="76" spans="3:12" ht="30" customHeight="1" x14ac:dyDescent="0.25">
      <c r="C76" s="578"/>
      <c r="D76" s="580"/>
      <c r="E76" s="255" t="s">
        <v>226</v>
      </c>
      <c r="F76" s="142"/>
      <c r="G76" s="142"/>
      <c r="L76" s="116"/>
    </row>
    <row r="77" spans="3:12" ht="30" customHeight="1" x14ac:dyDescent="0.25">
      <c r="C77" s="578"/>
      <c r="D77" s="580" t="s">
        <v>218</v>
      </c>
      <c r="E77" s="255" t="s">
        <v>227</v>
      </c>
      <c r="F77" s="142"/>
      <c r="G77" s="142"/>
      <c r="L77" s="116"/>
    </row>
    <row r="78" spans="3:12" ht="30" customHeight="1" x14ac:dyDescent="0.25">
      <c r="C78" s="578"/>
      <c r="D78" s="580"/>
      <c r="E78" s="255" t="s">
        <v>226</v>
      </c>
      <c r="F78" s="142"/>
      <c r="G78" s="142"/>
      <c r="L78" s="116"/>
    </row>
    <row r="79" spans="3:12" ht="20.100000000000001" customHeight="1" x14ac:dyDescent="0.25">
      <c r="C79" s="578"/>
      <c r="D79" s="580" t="s">
        <v>215</v>
      </c>
      <c r="E79" s="580"/>
      <c r="F79" s="142"/>
      <c r="G79" s="142"/>
      <c r="L79" s="116"/>
    </row>
    <row r="80" spans="3:12" ht="20.100000000000001" customHeight="1" x14ac:dyDescent="0.25">
      <c r="C80" s="578"/>
      <c r="D80" s="580" t="s">
        <v>216</v>
      </c>
      <c r="E80" s="580"/>
      <c r="F80" s="142"/>
      <c r="G80" s="142"/>
      <c r="L80" s="116"/>
    </row>
    <row r="81" spans="3:12" ht="20.100000000000001" customHeight="1" x14ac:dyDescent="0.25">
      <c r="C81" s="578"/>
      <c r="D81" s="581" t="s">
        <v>224</v>
      </c>
      <c r="E81" s="581"/>
      <c r="F81" s="142"/>
      <c r="G81" s="142"/>
      <c r="L81" s="116"/>
    </row>
    <row r="82" spans="3:12" ht="20.100000000000001" customHeight="1" x14ac:dyDescent="0.25">
      <c r="C82" s="578"/>
      <c r="D82" s="580" t="s">
        <v>219</v>
      </c>
      <c r="E82" s="580"/>
      <c r="F82" s="142"/>
      <c r="G82" s="142"/>
      <c r="L82" s="116"/>
    </row>
    <row r="83" spans="3:12" ht="20.100000000000001" customHeight="1" thickBot="1" x14ac:dyDescent="0.3">
      <c r="C83" s="579"/>
      <c r="D83" s="582" t="s">
        <v>220</v>
      </c>
      <c r="E83" s="583"/>
      <c r="F83" s="145"/>
      <c r="G83" s="145"/>
      <c r="L83" s="116"/>
    </row>
    <row r="84" spans="3:12" ht="30" customHeight="1" x14ac:dyDescent="0.25">
      <c r="C84" s="577">
        <f t="shared" ref="C84" si="6">C75+1</f>
        <v>9</v>
      </c>
      <c r="D84" s="580" t="s">
        <v>217</v>
      </c>
      <c r="E84" s="255" t="s">
        <v>227</v>
      </c>
      <c r="F84" s="142"/>
      <c r="G84" s="142"/>
      <c r="L84" s="116"/>
    </row>
    <row r="85" spans="3:12" ht="30" customHeight="1" x14ac:dyDescent="0.25">
      <c r="C85" s="578"/>
      <c r="D85" s="580"/>
      <c r="E85" s="255" t="s">
        <v>226</v>
      </c>
      <c r="F85" s="142"/>
      <c r="G85" s="142"/>
      <c r="L85" s="116"/>
    </row>
    <row r="86" spans="3:12" ht="30" customHeight="1" x14ac:dyDescent="0.25">
      <c r="C86" s="578"/>
      <c r="D86" s="580" t="s">
        <v>218</v>
      </c>
      <c r="E86" s="255" t="s">
        <v>227</v>
      </c>
      <c r="F86" s="142"/>
      <c r="G86" s="142"/>
      <c r="L86" s="116"/>
    </row>
    <row r="87" spans="3:12" ht="30" customHeight="1" x14ac:dyDescent="0.25">
      <c r="C87" s="578"/>
      <c r="D87" s="580"/>
      <c r="E87" s="255" t="s">
        <v>226</v>
      </c>
      <c r="F87" s="142"/>
      <c r="G87" s="142"/>
      <c r="L87" s="116"/>
    </row>
    <row r="88" spans="3:12" ht="20.100000000000001" customHeight="1" x14ac:dyDescent="0.25">
      <c r="C88" s="578"/>
      <c r="D88" s="580" t="s">
        <v>215</v>
      </c>
      <c r="E88" s="580"/>
      <c r="F88" s="142"/>
      <c r="G88" s="142"/>
      <c r="L88" s="116"/>
    </row>
    <row r="89" spans="3:12" ht="20.100000000000001" customHeight="1" x14ac:dyDescent="0.25">
      <c r="C89" s="578"/>
      <c r="D89" s="580" t="s">
        <v>216</v>
      </c>
      <c r="E89" s="580"/>
      <c r="F89" s="142"/>
      <c r="G89" s="142"/>
      <c r="L89" s="116"/>
    </row>
    <row r="90" spans="3:12" ht="20.100000000000001" customHeight="1" x14ac:dyDescent="0.25">
      <c r="C90" s="578"/>
      <c r="D90" s="581" t="s">
        <v>224</v>
      </c>
      <c r="E90" s="581"/>
      <c r="F90" s="142"/>
      <c r="G90" s="142"/>
      <c r="L90" s="116"/>
    </row>
    <row r="91" spans="3:12" ht="20.100000000000001" customHeight="1" x14ac:dyDescent="0.25">
      <c r="C91" s="578"/>
      <c r="D91" s="580" t="s">
        <v>219</v>
      </c>
      <c r="E91" s="580"/>
      <c r="F91" s="142"/>
      <c r="G91" s="142"/>
      <c r="L91" s="116"/>
    </row>
    <row r="92" spans="3:12" ht="20.100000000000001" customHeight="1" thickBot="1" x14ac:dyDescent="0.3">
      <c r="C92" s="579"/>
      <c r="D92" s="582" t="s">
        <v>220</v>
      </c>
      <c r="E92" s="583"/>
      <c r="F92" s="145"/>
      <c r="G92" s="145"/>
      <c r="L92" s="116"/>
    </row>
    <row r="93" spans="3:12" ht="30" customHeight="1" x14ac:dyDescent="0.25">
      <c r="C93" s="577">
        <f t="shared" ref="C93" si="7">C84+1</f>
        <v>10</v>
      </c>
      <c r="D93" s="580" t="s">
        <v>217</v>
      </c>
      <c r="E93" s="255" t="s">
        <v>227</v>
      </c>
      <c r="F93" s="142"/>
      <c r="G93" s="142"/>
      <c r="L93" s="116"/>
    </row>
    <row r="94" spans="3:12" ht="30" customHeight="1" x14ac:dyDescent="0.25">
      <c r="C94" s="578"/>
      <c r="D94" s="580"/>
      <c r="E94" s="255" t="s">
        <v>226</v>
      </c>
      <c r="F94" s="142"/>
      <c r="G94" s="142"/>
      <c r="L94" s="116"/>
    </row>
    <row r="95" spans="3:12" ht="30" customHeight="1" x14ac:dyDescent="0.25">
      <c r="C95" s="578"/>
      <c r="D95" s="580" t="s">
        <v>218</v>
      </c>
      <c r="E95" s="255" t="s">
        <v>227</v>
      </c>
      <c r="F95" s="142"/>
      <c r="G95" s="142"/>
      <c r="L95" s="116"/>
    </row>
    <row r="96" spans="3:12" ht="30" customHeight="1" x14ac:dyDescent="0.25">
      <c r="C96" s="578"/>
      <c r="D96" s="580"/>
      <c r="E96" s="255" t="s">
        <v>226</v>
      </c>
      <c r="F96" s="142"/>
      <c r="G96" s="142"/>
      <c r="L96" s="116"/>
    </row>
    <row r="97" spans="1:16384" ht="20.100000000000001" customHeight="1" x14ac:dyDescent="0.25">
      <c r="C97" s="578"/>
      <c r="D97" s="580" t="s">
        <v>215</v>
      </c>
      <c r="E97" s="580"/>
      <c r="F97" s="142"/>
      <c r="G97" s="142"/>
      <c r="L97" s="116"/>
    </row>
    <row r="98" spans="1:16384" ht="20.100000000000001" customHeight="1" x14ac:dyDescent="0.25">
      <c r="C98" s="578"/>
      <c r="D98" s="580" t="s">
        <v>216</v>
      </c>
      <c r="E98" s="580"/>
      <c r="F98" s="142"/>
      <c r="G98" s="142"/>
      <c r="L98" s="116"/>
    </row>
    <row r="99" spans="1:16384" ht="20.100000000000001" customHeight="1" x14ac:dyDescent="0.25">
      <c r="C99" s="578"/>
      <c r="D99" s="581" t="s">
        <v>224</v>
      </c>
      <c r="E99" s="581"/>
      <c r="F99" s="142"/>
      <c r="G99" s="142"/>
      <c r="L99" s="116"/>
    </row>
    <row r="100" spans="1:16384" ht="20.100000000000001" customHeight="1" x14ac:dyDescent="0.25">
      <c r="C100" s="578"/>
      <c r="D100" s="580" t="s">
        <v>219</v>
      </c>
      <c r="E100" s="580"/>
      <c r="F100" s="142"/>
      <c r="G100" s="142"/>
      <c r="L100" s="116"/>
    </row>
    <row r="101" spans="1:16384" ht="20.100000000000001" customHeight="1" thickBot="1" x14ac:dyDescent="0.3">
      <c r="C101" s="579"/>
      <c r="D101" s="582" t="s">
        <v>220</v>
      </c>
      <c r="E101" s="583"/>
      <c r="F101" s="145"/>
      <c r="G101" s="145"/>
      <c r="L101" s="116"/>
    </row>
    <row r="102" spans="1:16384" s="248" customFormat="1" ht="30" customHeight="1" x14ac:dyDescent="0.25">
      <c r="B102" s="249"/>
      <c r="C102" s="577">
        <f t="shared" ref="C102" si="8">C93+1</f>
        <v>11</v>
      </c>
      <c r="D102" s="580" t="s">
        <v>217</v>
      </c>
      <c r="E102" s="255" t="s">
        <v>227</v>
      </c>
      <c r="F102" s="142"/>
      <c r="G102" s="142"/>
      <c r="H102" s="250"/>
    </row>
    <row r="103" spans="1:16384" s="144" customFormat="1" ht="30" customHeight="1" x14ac:dyDescent="0.25">
      <c r="A103" s="246"/>
      <c r="B103" s="247"/>
      <c r="C103" s="578"/>
      <c r="D103" s="580"/>
      <c r="E103" s="255" t="s">
        <v>226</v>
      </c>
      <c r="F103" s="142"/>
      <c r="G103" s="142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246"/>
      <c r="CB103" s="246"/>
      <c r="CC103" s="246"/>
      <c r="CD103" s="246"/>
      <c r="CE103" s="246"/>
      <c r="CF103" s="246"/>
      <c r="CG103" s="246"/>
      <c r="CH103" s="246"/>
      <c r="CI103" s="246"/>
      <c r="CJ103" s="246"/>
      <c r="CK103" s="246"/>
      <c r="CL103" s="246"/>
      <c r="CM103" s="246"/>
      <c r="CN103" s="246"/>
      <c r="CO103" s="246"/>
      <c r="CP103" s="246"/>
      <c r="CQ103" s="246"/>
      <c r="CR103" s="246"/>
      <c r="CS103" s="246"/>
      <c r="CT103" s="246"/>
      <c r="CU103" s="246"/>
      <c r="CV103" s="246"/>
      <c r="CW103" s="246"/>
      <c r="CX103" s="246"/>
      <c r="CY103" s="246"/>
      <c r="CZ103" s="246"/>
      <c r="DA103" s="246"/>
      <c r="DB103" s="246"/>
      <c r="DC103" s="246"/>
      <c r="DD103" s="246"/>
      <c r="DE103" s="246"/>
      <c r="DF103" s="246"/>
      <c r="DG103" s="246"/>
      <c r="DH103" s="246"/>
      <c r="DI103" s="246"/>
      <c r="DJ103" s="246"/>
      <c r="DK103" s="246"/>
      <c r="DL103" s="246"/>
      <c r="DM103" s="246"/>
      <c r="DN103" s="246"/>
      <c r="DO103" s="246"/>
      <c r="DP103" s="246"/>
      <c r="DQ103" s="246"/>
      <c r="DR103" s="246"/>
      <c r="DS103" s="246"/>
      <c r="DT103" s="246"/>
      <c r="DU103" s="246"/>
      <c r="DV103" s="246"/>
      <c r="DW103" s="246"/>
      <c r="DX103" s="246"/>
      <c r="DY103" s="246"/>
      <c r="DZ103" s="246"/>
      <c r="EA103" s="246"/>
      <c r="EB103" s="246"/>
      <c r="EC103" s="246"/>
      <c r="ED103" s="246"/>
      <c r="EE103" s="246"/>
      <c r="EF103" s="246"/>
      <c r="EG103" s="246"/>
      <c r="EH103" s="246"/>
      <c r="EI103" s="246"/>
      <c r="EJ103" s="246"/>
      <c r="EK103" s="246"/>
      <c r="EL103" s="246"/>
      <c r="EM103" s="246"/>
      <c r="EN103" s="246"/>
      <c r="EO103" s="246"/>
      <c r="EP103" s="246"/>
      <c r="EQ103" s="246"/>
      <c r="ER103" s="246"/>
      <c r="ES103" s="246"/>
      <c r="ET103" s="246"/>
      <c r="EU103" s="246"/>
      <c r="EV103" s="246"/>
      <c r="EW103" s="246"/>
      <c r="EX103" s="246"/>
      <c r="EY103" s="246"/>
      <c r="EZ103" s="246"/>
      <c r="FA103" s="246"/>
      <c r="FB103" s="246"/>
      <c r="FC103" s="246"/>
      <c r="FD103" s="246"/>
      <c r="FE103" s="246"/>
      <c r="FF103" s="246"/>
      <c r="FG103" s="246"/>
      <c r="FH103" s="246"/>
      <c r="FI103" s="246"/>
      <c r="FJ103" s="246"/>
      <c r="FK103" s="246"/>
      <c r="FL103" s="246"/>
      <c r="FM103" s="246"/>
      <c r="FN103" s="246"/>
      <c r="FO103" s="246"/>
      <c r="FP103" s="246"/>
      <c r="FQ103" s="246"/>
      <c r="FR103" s="246"/>
      <c r="FS103" s="246"/>
      <c r="FT103" s="246"/>
      <c r="FU103" s="246"/>
      <c r="FV103" s="246"/>
      <c r="FW103" s="246"/>
      <c r="FX103" s="246"/>
      <c r="FY103" s="246"/>
      <c r="FZ103" s="246"/>
      <c r="GA103" s="246"/>
      <c r="GB103" s="246"/>
      <c r="GC103" s="246"/>
      <c r="GD103" s="246"/>
      <c r="GE103" s="246"/>
      <c r="GF103" s="246"/>
      <c r="GG103" s="246"/>
      <c r="GH103" s="246"/>
      <c r="GI103" s="246"/>
      <c r="GJ103" s="246"/>
      <c r="GK103" s="246"/>
      <c r="GL103" s="246"/>
      <c r="GM103" s="246"/>
      <c r="GN103" s="246"/>
      <c r="GO103" s="246"/>
      <c r="GP103" s="246"/>
      <c r="GQ103" s="246"/>
      <c r="GR103" s="246"/>
      <c r="GS103" s="246"/>
      <c r="GT103" s="246"/>
      <c r="GU103" s="246"/>
      <c r="GV103" s="246"/>
      <c r="GW103" s="246"/>
      <c r="GX103" s="246"/>
      <c r="GY103" s="246"/>
      <c r="GZ103" s="246"/>
      <c r="HA103" s="246"/>
      <c r="HB103" s="246"/>
      <c r="HC103" s="246"/>
      <c r="HD103" s="246"/>
      <c r="HE103" s="246"/>
      <c r="HF103" s="246"/>
      <c r="HG103" s="246"/>
      <c r="HH103" s="246"/>
      <c r="HI103" s="246"/>
      <c r="HJ103" s="246"/>
      <c r="HK103" s="246"/>
      <c r="HL103" s="246"/>
      <c r="HM103" s="246"/>
      <c r="HN103" s="246"/>
      <c r="HO103" s="246"/>
      <c r="HP103" s="246"/>
      <c r="HQ103" s="246"/>
      <c r="HR103" s="246"/>
      <c r="HS103" s="246"/>
      <c r="HT103" s="246"/>
      <c r="HU103" s="246"/>
      <c r="HV103" s="246"/>
      <c r="HW103" s="246"/>
      <c r="HX103" s="246"/>
      <c r="HY103" s="246"/>
      <c r="HZ103" s="246"/>
      <c r="IA103" s="246"/>
      <c r="IB103" s="246"/>
      <c r="IC103" s="246"/>
      <c r="ID103" s="246"/>
      <c r="IE103" s="246"/>
      <c r="IF103" s="246"/>
      <c r="IG103" s="246"/>
      <c r="IH103" s="246"/>
      <c r="II103" s="246"/>
      <c r="IJ103" s="246"/>
      <c r="IK103" s="246"/>
      <c r="IL103" s="246"/>
      <c r="IM103" s="246"/>
      <c r="IN103" s="246"/>
      <c r="IO103" s="246"/>
      <c r="IP103" s="246"/>
      <c r="IQ103" s="246"/>
      <c r="IR103" s="246"/>
      <c r="IS103" s="246"/>
      <c r="IT103" s="246"/>
      <c r="IU103" s="246"/>
      <c r="IV103" s="246"/>
      <c r="IW103" s="246"/>
      <c r="IX103" s="246"/>
      <c r="IY103" s="246"/>
      <c r="IZ103" s="246"/>
      <c r="JA103" s="246"/>
      <c r="JB103" s="246"/>
      <c r="JC103" s="246"/>
      <c r="JD103" s="246"/>
      <c r="JE103" s="246"/>
      <c r="JF103" s="246"/>
      <c r="JG103" s="246"/>
      <c r="JH103" s="246"/>
      <c r="JI103" s="246"/>
      <c r="JJ103" s="246"/>
      <c r="JK103" s="246"/>
      <c r="JL103" s="246"/>
      <c r="JM103" s="246"/>
      <c r="JN103" s="246"/>
      <c r="JO103" s="246"/>
      <c r="JP103" s="246"/>
      <c r="JQ103" s="246"/>
      <c r="JR103" s="246"/>
      <c r="JS103" s="246"/>
      <c r="JT103" s="246"/>
      <c r="JU103" s="246"/>
      <c r="JV103" s="246"/>
      <c r="JW103" s="246"/>
      <c r="JX103" s="246"/>
      <c r="JY103" s="246"/>
      <c r="JZ103" s="246"/>
      <c r="KA103" s="246"/>
      <c r="KB103" s="246"/>
      <c r="KC103" s="246"/>
      <c r="KD103" s="246"/>
      <c r="KE103" s="246"/>
      <c r="KF103" s="246"/>
      <c r="KG103" s="246"/>
      <c r="KH103" s="246"/>
      <c r="KI103" s="246"/>
      <c r="KJ103" s="246"/>
      <c r="KK103" s="246"/>
      <c r="KL103" s="246"/>
      <c r="KM103" s="246"/>
      <c r="KN103" s="246"/>
      <c r="KO103" s="246"/>
      <c r="KP103" s="246"/>
      <c r="KQ103" s="246"/>
      <c r="KR103" s="246"/>
      <c r="KS103" s="246"/>
      <c r="KT103" s="246"/>
      <c r="KU103" s="246"/>
      <c r="KV103" s="246"/>
      <c r="KW103" s="246"/>
      <c r="KX103" s="246"/>
      <c r="KY103" s="246"/>
      <c r="KZ103" s="246"/>
      <c r="LA103" s="246"/>
      <c r="LB103" s="246"/>
      <c r="LC103" s="246"/>
      <c r="LD103" s="246"/>
      <c r="LE103" s="246"/>
      <c r="LF103" s="246"/>
      <c r="LG103" s="246"/>
      <c r="LH103" s="246"/>
      <c r="LI103" s="246"/>
      <c r="LJ103" s="246"/>
      <c r="LK103" s="246"/>
      <c r="LL103" s="246"/>
      <c r="LM103" s="246"/>
      <c r="LN103" s="246"/>
      <c r="LO103" s="246"/>
      <c r="LP103" s="246"/>
      <c r="LQ103" s="246"/>
      <c r="LR103" s="246"/>
      <c r="LS103" s="246"/>
      <c r="LT103" s="246"/>
      <c r="LU103" s="246"/>
      <c r="LV103" s="246"/>
      <c r="LW103" s="246"/>
      <c r="LX103" s="246"/>
      <c r="LY103" s="246"/>
      <c r="LZ103" s="246"/>
      <c r="MA103" s="246"/>
      <c r="MB103" s="246"/>
      <c r="MC103" s="246"/>
      <c r="MD103" s="246"/>
      <c r="ME103" s="246"/>
      <c r="MF103" s="246"/>
      <c r="MG103" s="246"/>
      <c r="MH103" s="246"/>
      <c r="MI103" s="246"/>
      <c r="MJ103" s="246"/>
      <c r="MK103" s="246"/>
      <c r="ML103" s="246"/>
      <c r="MM103" s="246"/>
      <c r="MN103" s="246"/>
      <c r="MO103" s="246"/>
      <c r="MP103" s="246"/>
      <c r="MQ103" s="246"/>
      <c r="MR103" s="246"/>
      <c r="MS103" s="246"/>
      <c r="MT103" s="246"/>
      <c r="MU103" s="246"/>
      <c r="MV103" s="246"/>
      <c r="MW103" s="246"/>
      <c r="MX103" s="246"/>
      <c r="MY103" s="246"/>
      <c r="MZ103" s="246"/>
      <c r="NA103" s="246"/>
      <c r="NB103" s="246"/>
      <c r="NC103" s="246"/>
      <c r="ND103" s="246"/>
      <c r="NE103" s="246"/>
      <c r="NF103" s="246"/>
      <c r="NG103" s="246"/>
      <c r="NH103" s="246"/>
      <c r="NI103" s="246"/>
      <c r="NJ103" s="246"/>
      <c r="NK103" s="246"/>
      <c r="NL103" s="246"/>
      <c r="NM103" s="246"/>
      <c r="NN103" s="246"/>
      <c r="NO103" s="246"/>
      <c r="NP103" s="246"/>
      <c r="NQ103" s="246"/>
      <c r="NR103" s="246"/>
      <c r="NS103" s="246"/>
      <c r="NT103" s="246"/>
      <c r="NU103" s="246"/>
      <c r="NV103" s="246"/>
      <c r="NW103" s="246"/>
      <c r="NX103" s="246"/>
      <c r="NY103" s="246"/>
      <c r="NZ103" s="246"/>
      <c r="OA103" s="246"/>
      <c r="OB103" s="246"/>
      <c r="OC103" s="246"/>
      <c r="OD103" s="246"/>
      <c r="OE103" s="246"/>
      <c r="OF103" s="246"/>
      <c r="OG103" s="246"/>
      <c r="OH103" s="246"/>
      <c r="OI103" s="246"/>
      <c r="OJ103" s="246"/>
      <c r="OK103" s="246"/>
      <c r="OL103" s="246"/>
      <c r="OM103" s="246"/>
      <c r="ON103" s="246"/>
      <c r="OO103" s="246"/>
      <c r="OP103" s="246"/>
      <c r="OQ103" s="246"/>
      <c r="OR103" s="246"/>
      <c r="OS103" s="246"/>
      <c r="OT103" s="246"/>
      <c r="OU103" s="246"/>
      <c r="OV103" s="246"/>
      <c r="OW103" s="246"/>
      <c r="OX103" s="246"/>
      <c r="OY103" s="246"/>
      <c r="OZ103" s="246"/>
      <c r="PA103" s="246"/>
      <c r="PB103" s="246"/>
      <c r="PC103" s="246"/>
      <c r="PD103" s="246"/>
      <c r="PE103" s="246"/>
      <c r="PF103" s="246"/>
      <c r="PG103" s="246"/>
      <c r="PH103" s="246"/>
      <c r="PI103" s="246"/>
      <c r="PJ103" s="246"/>
      <c r="PK103" s="246"/>
      <c r="PL103" s="246"/>
      <c r="PM103" s="246"/>
      <c r="PN103" s="246"/>
      <c r="PO103" s="246"/>
      <c r="PP103" s="246"/>
      <c r="PQ103" s="246"/>
      <c r="PR103" s="246"/>
      <c r="PS103" s="246"/>
      <c r="PT103" s="246"/>
      <c r="PU103" s="246"/>
      <c r="PV103" s="246"/>
      <c r="PW103" s="246"/>
      <c r="PX103" s="246"/>
      <c r="PY103" s="246"/>
      <c r="PZ103" s="246"/>
      <c r="QA103" s="246"/>
      <c r="QB103" s="246"/>
      <c r="QC103" s="246"/>
      <c r="QD103" s="246"/>
      <c r="QE103" s="246"/>
      <c r="QF103" s="246"/>
      <c r="QG103" s="246"/>
      <c r="QH103" s="246"/>
      <c r="QI103" s="246"/>
      <c r="QJ103" s="246"/>
      <c r="QK103" s="246"/>
      <c r="QL103" s="246"/>
      <c r="QM103" s="246"/>
      <c r="QN103" s="246"/>
      <c r="QO103" s="246"/>
      <c r="QP103" s="246"/>
      <c r="QQ103" s="246"/>
      <c r="QR103" s="246"/>
      <c r="QS103" s="246"/>
      <c r="QT103" s="246"/>
      <c r="QU103" s="246"/>
      <c r="QV103" s="246"/>
      <c r="QW103" s="246"/>
      <c r="QX103" s="246"/>
      <c r="QY103" s="246"/>
      <c r="QZ103" s="246"/>
      <c r="RA103" s="246"/>
      <c r="RB103" s="246"/>
      <c r="RC103" s="246"/>
      <c r="RD103" s="246"/>
      <c r="RE103" s="246"/>
      <c r="RF103" s="246"/>
      <c r="RG103" s="246"/>
      <c r="RH103" s="246"/>
      <c r="RI103" s="246"/>
      <c r="RJ103" s="246"/>
      <c r="RK103" s="246"/>
      <c r="RL103" s="246"/>
      <c r="RM103" s="246"/>
      <c r="RN103" s="246"/>
      <c r="RO103" s="246"/>
      <c r="RP103" s="246"/>
      <c r="RQ103" s="246"/>
      <c r="RR103" s="246"/>
      <c r="RS103" s="246"/>
      <c r="RT103" s="246"/>
      <c r="RU103" s="246"/>
      <c r="RV103" s="246"/>
      <c r="RW103" s="246"/>
      <c r="RX103" s="246"/>
      <c r="RY103" s="246"/>
      <c r="RZ103" s="246"/>
      <c r="SA103" s="246"/>
      <c r="SB103" s="246"/>
      <c r="SC103" s="246"/>
      <c r="SD103" s="246"/>
      <c r="SE103" s="246"/>
      <c r="SF103" s="246"/>
      <c r="SG103" s="246"/>
      <c r="SH103" s="246"/>
      <c r="SI103" s="246"/>
      <c r="SJ103" s="246"/>
      <c r="SK103" s="246"/>
      <c r="SL103" s="246"/>
      <c r="SM103" s="246"/>
      <c r="SN103" s="246"/>
      <c r="SO103" s="246"/>
      <c r="SP103" s="246"/>
      <c r="SQ103" s="246"/>
      <c r="SR103" s="246"/>
      <c r="SS103" s="246"/>
      <c r="ST103" s="246"/>
      <c r="SU103" s="246"/>
      <c r="SV103" s="246"/>
      <c r="SW103" s="246"/>
      <c r="SX103" s="246"/>
      <c r="SY103" s="246"/>
      <c r="SZ103" s="246"/>
      <c r="TA103" s="246"/>
      <c r="TB103" s="246"/>
      <c r="TC103" s="246"/>
      <c r="TD103" s="246"/>
      <c r="TE103" s="246"/>
      <c r="TF103" s="246"/>
      <c r="TG103" s="246"/>
      <c r="TH103" s="246"/>
      <c r="TI103" s="246"/>
      <c r="TJ103" s="246"/>
      <c r="TK103" s="246"/>
      <c r="TL103" s="246"/>
      <c r="TM103" s="246"/>
      <c r="TN103" s="246"/>
      <c r="TO103" s="246"/>
      <c r="TP103" s="246"/>
      <c r="TQ103" s="246"/>
      <c r="TR103" s="246"/>
      <c r="TS103" s="246"/>
      <c r="TT103" s="246"/>
      <c r="TU103" s="246"/>
      <c r="TV103" s="246"/>
      <c r="TW103" s="246"/>
      <c r="TX103" s="246"/>
      <c r="TY103" s="246"/>
      <c r="TZ103" s="246"/>
      <c r="UA103" s="246"/>
      <c r="UB103" s="246"/>
      <c r="UC103" s="246"/>
      <c r="UD103" s="246"/>
      <c r="UE103" s="246"/>
      <c r="UF103" s="246"/>
      <c r="UG103" s="246"/>
      <c r="UH103" s="246"/>
      <c r="UI103" s="246"/>
      <c r="UJ103" s="246"/>
      <c r="UK103" s="246"/>
      <c r="UL103" s="246"/>
      <c r="UM103" s="246"/>
      <c r="UN103" s="246"/>
      <c r="UO103" s="246"/>
      <c r="UP103" s="246"/>
      <c r="UQ103" s="246"/>
      <c r="UR103" s="246"/>
      <c r="US103" s="246"/>
      <c r="UT103" s="246"/>
      <c r="UU103" s="246"/>
      <c r="UV103" s="246"/>
      <c r="UW103" s="246"/>
      <c r="UX103" s="246"/>
      <c r="UY103" s="246"/>
      <c r="UZ103" s="246"/>
      <c r="VA103" s="246"/>
      <c r="VB103" s="246"/>
      <c r="VC103" s="246"/>
      <c r="VD103" s="246"/>
      <c r="VE103" s="246"/>
      <c r="VF103" s="246"/>
      <c r="VG103" s="246"/>
      <c r="VH103" s="246"/>
      <c r="VI103" s="246"/>
      <c r="VJ103" s="246"/>
      <c r="VK103" s="246"/>
      <c r="VL103" s="246"/>
      <c r="VM103" s="246"/>
      <c r="VN103" s="246"/>
      <c r="VO103" s="246"/>
      <c r="VP103" s="246"/>
      <c r="VQ103" s="246"/>
      <c r="VR103" s="246"/>
      <c r="VS103" s="246"/>
      <c r="VT103" s="246"/>
      <c r="VU103" s="246"/>
      <c r="VV103" s="246"/>
      <c r="VW103" s="246"/>
      <c r="VX103" s="246"/>
      <c r="VY103" s="246"/>
      <c r="VZ103" s="246"/>
      <c r="WA103" s="246"/>
      <c r="WB103" s="246"/>
      <c r="WC103" s="246"/>
      <c r="WD103" s="246"/>
      <c r="WE103" s="246"/>
      <c r="WF103" s="246"/>
      <c r="WG103" s="246"/>
      <c r="WH103" s="246"/>
      <c r="WI103" s="246"/>
      <c r="WJ103" s="246"/>
      <c r="WK103" s="246"/>
      <c r="WL103" s="246"/>
      <c r="WM103" s="246"/>
      <c r="WN103" s="246"/>
      <c r="WO103" s="246"/>
      <c r="WP103" s="246"/>
      <c r="WQ103" s="246"/>
      <c r="WR103" s="246"/>
      <c r="WS103" s="246"/>
      <c r="WT103" s="246"/>
      <c r="WU103" s="246"/>
      <c r="WV103" s="246"/>
      <c r="WW103" s="246"/>
      <c r="WX103" s="246"/>
      <c r="WY103" s="246"/>
      <c r="WZ103" s="246"/>
      <c r="XA103" s="246"/>
      <c r="XB103" s="246"/>
      <c r="XC103" s="246"/>
      <c r="XD103" s="246"/>
      <c r="XE103" s="246"/>
      <c r="XF103" s="246"/>
      <c r="XG103" s="246"/>
      <c r="XH103" s="246"/>
      <c r="XI103" s="246"/>
      <c r="XJ103" s="246"/>
      <c r="XK103" s="246"/>
      <c r="XL103" s="246"/>
      <c r="XM103" s="246"/>
      <c r="XN103" s="246"/>
      <c r="XO103" s="246"/>
      <c r="XP103" s="246"/>
      <c r="XQ103" s="246"/>
      <c r="XR103" s="246"/>
      <c r="XS103" s="246"/>
      <c r="XT103" s="246"/>
      <c r="XU103" s="246"/>
      <c r="XV103" s="246"/>
      <c r="XW103" s="246"/>
      <c r="XX103" s="246"/>
      <c r="XY103" s="246"/>
      <c r="XZ103" s="246"/>
      <c r="YA103" s="246"/>
      <c r="YB103" s="246"/>
      <c r="YC103" s="246"/>
      <c r="YD103" s="246"/>
      <c r="YE103" s="246"/>
      <c r="YF103" s="246"/>
      <c r="YG103" s="246"/>
      <c r="YH103" s="246"/>
      <c r="YI103" s="246"/>
      <c r="YJ103" s="246"/>
      <c r="YK103" s="246"/>
      <c r="YL103" s="246"/>
      <c r="YM103" s="246"/>
      <c r="YN103" s="246"/>
      <c r="YO103" s="246"/>
      <c r="YP103" s="246"/>
      <c r="YQ103" s="246"/>
      <c r="YR103" s="246"/>
      <c r="YS103" s="246"/>
      <c r="YT103" s="246"/>
      <c r="YU103" s="246"/>
      <c r="YV103" s="246"/>
      <c r="YW103" s="246"/>
      <c r="YX103" s="246"/>
      <c r="YY103" s="246"/>
      <c r="YZ103" s="246"/>
      <c r="ZA103" s="246"/>
      <c r="ZB103" s="246"/>
      <c r="ZC103" s="246"/>
      <c r="ZD103" s="246"/>
      <c r="ZE103" s="246"/>
      <c r="ZF103" s="246"/>
      <c r="ZG103" s="246"/>
      <c r="ZH103" s="246"/>
      <c r="ZI103" s="246"/>
      <c r="ZJ103" s="246"/>
      <c r="ZK103" s="246"/>
      <c r="ZL103" s="246"/>
      <c r="ZM103" s="246"/>
      <c r="ZN103" s="246"/>
      <c r="ZO103" s="246"/>
      <c r="ZP103" s="246"/>
      <c r="ZQ103" s="246"/>
      <c r="ZR103" s="246"/>
      <c r="ZS103" s="246"/>
      <c r="ZT103" s="246"/>
      <c r="ZU103" s="246"/>
      <c r="ZV103" s="246"/>
      <c r="ZW103" s="246"/>
      <c r="ZX103" s="246"/>
      <c r="ZY103" s="246"/>
      <c r="ZZ103" s="246"/>
      <c r="AAA103" s="246"/>
      <c r="AAB103" s="246"/>
      <c r="AAC103" s="246"/>
      <c r="AAD103" s="246"/>
      <c r="AAE103" s="246"/>
      <c r="AAF103" s="246"/>
      <c r="AAG103" s="246"/>
      <c r="AAH103" s="246"/>
      <c r="AAI103" s="246"/>
      <c r="AAJ103" s="246"/>
      <c r="AAK103" s="246"/>
      <c r="AAL103" s="246"/>
      <c r="AAM103" s="246"/>
      <c r="AAN103" s="246"/>
      <c r="AAO103" s="246"/>
      <c r="AAP103" s="246"/>
      <c r="AAQ103" s="246"/>
      <c r="AAR103" s="246"/>
      <c r="AAS103" s="246"/>
      <c r="AAT103" s="246"/>
      <c r="AAU103" s="246"/>
      <c r="AAV103" s="246"/>
      <c r="AAW103" s="246"/>
      <c r="AAX103" s="246"/>
      <c r="AAY103" s="246"/>
      <c r="AAZ103" s="246"/>
      <c r="ABA103" s="246"/>
      <c r="ABB103" s="246"/>
      <c r="ABC103" s="246"/>
      <c r="ABD103" s="246"/>
      <c r="ABE103" s="246"/>
      <c r="ABF103" s="246"/>
      <c r="ABG103" s="246"/>
      <c r="ABH103" s="246"/>
      <c r="ABI103" s="246"/>
      <c r="ABJ103" s="246"/>
      <c r="ABK103" s="246"/>
      <c r="ABL103" s="246"/>
      <c r="ABM103" s="246"/>
      <c r="ABN103" s="246"/>
      <c r="ABO103" s="246"/>
      <c r="ABP103" s="246"/>
      <c r="ABQ103" s="246"/>
      <c r="ABR103" s="246"/>
      <c r="ABS103" s="246"/>
      <c r="ABT103" s="246"/>
      <c r="ABU103" s="246"/>
      <c r="ABV103" s="246"/>
      <c r="ABW103" s="246"/>
      <c r="ABX103" s="246"/>
      <c r="ABY103" s="246"/>
      <c r="ABZ103" s="246"/>
      <c r="ACA103" s="246"/>
      <c r="ACB103" s="246"/>
      <c r="ACC103" s="246"/>
      <c r="ACD103" s="246"/>
      <c r="ACE103" s="246"/>
      <c r="ACF103" s="246"/>
      <c r="ACG103" s="246"/>
      <c r="ACH103" s="246"/>
      <c r="ACI103" s="246"/>
      <c r="ACJ103" s="246"/>
      <c r="ACK103" s="246"/>
      <c r="ACL103" s="246"/>
      <c r="ACM103" s="246"/>
      <c r="ACN103" s="246"/>
      <c r="ACO103" s="246"/>
      <c r="ACP103" s="246"/>
      <c r="ACQ103" s="246"/>
      <c r="ACR103" s="246"/>
      <c r="ACS103" s="246"/>
      <c r="ACT103" s="246"/>
      <c r="ACU103" s="246"/>
      <c r="ACV103" s="246"/>
      <c r="ACW103" s="246"/>
      <c r="ACX103" s="246"/>
      <c r="ACY103" s="246"/>
      <c r="ACZ103" s="246"/>
      <c r="ADA103" s="246"/>
      <c r="ADB103" s="246"/>
      <c r="ADC103" s="246"/>
      <c r="ADD103" s="246"/>
      <c r="ADE103" s="246"/>
      <c r="ADF103" s="246"/>
      <c r="ADG103" s="246"/>
      <c r="ADH103" s="246"/>
      <c r="ADI103" s="246"/>
      <c r="ADJ103" s="246"/>
      <c r="ADK103" s="246"/>
      <c r="ADL103" s="246"/>
      <c r="ADM103" s="246"/>
      <c r="ADN103" s="246"/>
      <c r="ADO103" s="246"/>
      <c r="ADP103" s="246"/>
      <c r="ADQ103" s="246"/>
      <c r="ADR103" s="246"/>
      <c r="ADS103" s="246"/>
      <c r="ADT103" s="246"/>
      <c r="ADU103" s="246"/>
      <c r="ADV103" s="246"/>
      <c r="ADW103" s="246"/>
      <c r="ADX103" s="246"/>
      <c r="ADY103" s="246"/>
      <c r="ADZ103" s="246"/>
      <c r="AEA103" s="246"/>
      <c r="AEB103" s="246"/>
      <c r="AEC103" s="246"/>
      <c r="AED103" s="246"/>
      <c r="AEE103" s="246"/>
      <c r="AEF103" s="246"/>
      <c r="AEG103" s="246"/>
      <c r="AEH103" s="246"/>
      <c r="AEI103" s="246"/>
      <c r="AEJ103" s="246"/>
      <c r="AEK103" s="246"/>
      <c r="AEL103" s="246"/>
      <c r="AEM103" s="246"/>
      <c r="AEN103" s="246"/>
      <c r="AEO103" s="246"/>
      <c r="AEP103" s="246"/>
      <c r="AEQ103" s="246"/>
      <c r="AER103" s="246"/>
      <c r="AES103" s="246"/>
      <c r="AET103" s="246"/>
      <c r="AEU103" s="246"/>
      <c r="AEV103" s="246"/>
      <c r="AEW103" s="246"/>
      <c r="AEX103" s="246"/>
      <c r="AEY103" s="246"/>
      <c r="AEZ103" s="246"/>
      <c r="AFA103" s="246"/>
      <c r="AFB103" s="246"/>
      <c r="AFC103" s="246"/>
      <c r="AFD103" s="246"/>
      <c r="AFE103" s="246"/>
      <c r="AFF103" s="246"/>
      <c r="AFG103" s="246"/>
      <c r="AFH103" s="246"/>
      <c r="AFI103" s="246"/>
      <c r="AFJ103" s="246"/>
      <c r="AFK103" s="246"/>
      <c r="AFL103" s="246"/>
      <c r="AFM103" s="246"/>
      <c r="AFN103" s="246"/>
      <c r="AFO103" s="246"/>
      <c r="AFP103" s="246"/>
      <c r="AFQ103" s="246"/>
      <c r="AFR103" s="246"/>
      <c r="AFS103" s="246"/>
      <c r="AFT103" s="246"/>
      <c r="AFU103" s="246"/>
      <c r="AFV103" s="246"/>
      <c r="AFW103" s="246"/>
      <c r="AFX103" s="246"/>
      <c r="AFY103" s="246"/>
      <c r="AFZ103" s="246"/>
      <c r="AGA103" s="246"/>
      <c r="AGB103" s="246"/>
      <c r="AGC103" s="246"/>
      <c r="AGD103" s="246"/>
      <c r="AGE103" s="246"/>
      <c r="AGF103" s="246"/>
      <c r="AGG103" s="246"/>
      <c r="AGH103" s="246"/>
      <c r="AGI103" s="246"/>
      <c r="AGJ103" s="246"/>
      <c r="AGK103" s="246"/>
      <c r="AGL103" s="246"/>
      <c r="AGM103" s="246"/>
      <c r="AGN103" s="246"/>
      <c r="AGO103" s="246"/>
      <c r="AGP103" s="246"/>
      <c r="AGQ103" s="246"/>
      <c r="AGR103" s="246"/>
      <c r="AGS103" s="246"/>
      <c r="AGT103" s="246"/>
      <c r="AGU103" s="246"/>
      <c r="AGV103" s="246"/>
      <c r="AGW103" s="246"/>
      <c r="AGX103" s="246"/>
      <c r="AGY103" s="246"/>
      <c r="AGZ103" s="246"/>
      <c r="AHA103" s="246"/>
      <c r="AHB103" s="246"/>
      <c r="AHC103" s="246"/>
      <c r="AHD103" s="246"/>
      <c r="AHE103" s="246"/>
      <c r="AHF103" s="246"/>
      <c r="AHG103" s="246"/>
      <c r="AHH103" s="246"/>
      <c r="AHI103" s="246"/>
      <c r="AHJ103" s="246"/>
      <c r="AHK103" s="246"/>
      <c r="AHL103" s="246"/>
      <c r="AHM103" s="246"/>
      <c r="AHN103" s="246"/>
      <c r="AHO103" s="246"/>
      <c r="AHP103" s="246"/>
      <c r="AHQ103" s="246"/>
      <c r="AHR103" s="246"/>
      <c r="AHS103" s="246"/>
      <c r="AHT103" s="246"/>
      <c r="AHU103" s="246"/>
      <c r="AHV103" s="246"/>
      <c r="AHW103" s="246"/>
      <c r="AHX103" s="246"/>
      <c r="AHY103" s="246"/>
      <c r="AHZ103" s="246"/>
      <c r="AIA103" s="246"/>
      <c r="AIB103" s="246"/>
      <c r="AIC103" s="246"/>
      <c r="AID103" s="246"/>
      <c r="AIE103" s="246"/>
      <c r="AIF103" s="246"/>
      <c r="AIG103" s="246"/>
      <c r="AIH103" s="246"/>
      <c r="AII103" s="246"/>
      <c r="AIJ103" s="246"/>
      <c r="AIK103" s="246"/>
      <c r="AIL103" s="246"/>
      <c r="AIM103" s="246"/>
      <c r="AIN103" s="246"/>
      <c r="AIO103" s="246"/>
      <c r="AIP103" s="246"/>
      <c r="AIQ103" s="246"/>
      <c r="AIR103" s="246"/>
      <c r="AIS103" s="246"/>
      <c r="AIT103" s="246"/>
      <c r="AIU103" s="246"/>
      <c r="AIV103" s="246"/>
      <c r="AIW103" s="246"/>
      <c r="AIX103" s="246"/>
      <c r="AIY103" s="246"/>
      <c r="AIZ103" s="246"/>
      <c r="AJA103" s="246"/>
      <c r="AJB103" s="246"/>
      <c r="AJC103" s="246"/>
      <c r="AJD103" s="246"/>
      <c r="AJE103" s="246"/>
      <c r="AJF103" s="246"/>
      <c r="AJG103" s="246"/>
      <c r="AJH103" s="246"/>
      <c r="AJI103" s="246"/>
      <c r="AJJ103" s="246"/>
      <c r="AJK103" s="246"/>
      <c r="AJL103" s="246"/>
      <c r="AJM103" s="246"/>
      <c r="AJN103" s="246"/>
      <c r="AJO103" s="246"/>
      <c r="AJP103" s="246"/>
      <c r="AJQ103" s="246"/>
      <c r="AJR103" s="246"/>
      <c r="AJS103" s="246"/>
      <c r="AJT103" s="246"/>
      <c r="AJU103" s="246"/>
      <c r="AJV103" s="246"/>
      <c r="AJW103" s="246"/>
      <c r="AJX103" s="246"/>
      <c r="AJY103" s="246"/>
      <c r="AJZ103" s="246"/>
      <c r="AKA103" s="246"/>
      <c r="AKB103" s="246"/>
      <c r="AKC103" s="246"/>
      <c r="AKD103" s="246"/>
      <c r="AKE103" s="246"/>
      <c r="AKF103" s="246"/>
      <c r="AKG103" s="246"/>
      <c r="AKH103" s="246"/>
      <c r="AKI103" s="246"/>
      <c r="AKJ103" s="246"/>
      <c r="AKK103" s="246"/>
      <c r="AKL103" s="246"/>
      <c r="AKM103" s="246"/>
      <c r="AKN103" s="246"/>
      <c r="AKO103" s="246"/>
      <c r="AKP103" s="246"/>
      <c r="AKQ103" s="246"/>
      <c r="AKR103" s="246"/>
      <c r="AKS103" s="246"/>
      <c r="AKT103" s="246"/>
      <c r="AKU103" s="246"/>
      <c r="AKV103" s="246"/>
      <c r="AKW103" s="246"/>
      <c r="AKX103" s="246"/>
      <c r="AKY103" s="246"/>
      <c r="AKZ103" s="246"/>
      <c r="ALA103" s="246"/>
      <c r="ALB103" s="246"/>
      <c r="ALC103" s="246"/>
      <c r="ALD103" s="246"/>
      <c r="ALE103" s="246"/>
      <c r="ALF103" s="246"/>
      <c r="ALG103" s="246"/>
      <c r="ALH103" s="246"/>
      <c r="ALI103" s="246"/>
      <c r="ALJ103" s="246"/>
      <c r="ALK103" s="246"/>
      <c r="ALL103" s="246"/>
      <c r="ALM103" s="246"/>
      <c r="ALN103" s="246"/>
      <c r="ALO103" s="246"/>
      <c r="ALP103" s="246"/>
      <c r="ALQ103" s="246"/>
      <c r="ALR103" s="246"/>
      <c r="ALS103" s="246"/>
      <c r="ALT103" s="246"/>
      <c r="ALU103" s="246"/>
      <c r="ALV103" s="246"/>
      <c r="ALW103" s="246"/>
      <c r="ALX103" s="246"/>
      <c r="ALY103" s="246"/>
      <c r="ALZ103" s="246"/>
      <c r="AMA103" s="246"/>
      <c r="AMB103" s="246"/>
      <c r="AMC103" s="246"/>
      <c r="AMD103" s="246"/>
      <c r="AME103" s="246"/>
      <c r="AMF103" s="246"/>
      <c r="AMG103" s="246"/>
      <c r="AMH103" s="246"/>
      <c r="AMI103" s="246"/>
      <c r="AMJ103" s="246"/>
      <c r="AMK103" s="246"/>
      <c r="AML103" s="246"/>
      <c r="AMM103" s="246"/>
      <c r="AMN103" s="246"/>
      <c r="AMO103" s="246"/>
      <c r="AMP103" s="246"/>
      <c r="AMQ103" s="246"/>
      <c r="AMR103" s="246"/>
      <c r="AMS103" s="246"/>
      <c r="AMT103" s="246"/>
      <c r="AMU103" s="246"/>
      <c r="AMV103" s="246"/>
      <c r="AMW103" s="246"/>
      <c r="AMX103" s="246"/>
      <c r="AMY103" s="246"/>
      <c r="AMZ103" s="246"/>
      <c r="ANA103" s="246"/>
      <c r="ANB103" s="246"/>
      <c r="ANC103" s="246"/>
      <c r="AND103" s="246"/>
      <c r="ANE103" s="246"/>
      <c r="ANF103" s="246"/>
      <c r="ANG103" s="246"/>
      <c r="ANH103" s="246"/>
      <c r="ANI103" s="246"/>
      <c r="ANJ103" s="246"/>
      <c r="ANK103" s="246"/>
      <c r="ANL103" s="246"/>
      <c r="ANM103" s="246"/>
      <c r="ANN103" s="246"/>
      <c r="ANO103" s="246"/>
      <c r="ANP103" s="246"/>
      <c r="ANQ103" s="246"/>
      <c r="ANR103" s="246"/>
      <c r="ANS103" s="246"/>
      <c r="ANT103" s="246"/>
      <c r="ANU103" s="246"/>
      <c r="ANV103" s="246"/>
      <c r="ANW103" s="246"/>
      <c r="ANX103" s="246"/>
      <c r="ANY103" s="246"/>
      <c r="ANZ103" s="246"/>
      <c r="AOA103" s="246"/>
      <c r="AOB103" s="246"/>
      <c r="AOC103" s="246"/>
      <c r="AOD103" s="246"/>
      <c r="AOE103" s="246"/>
      <c r="AOF103" s="246"/>
      <c r="AOG103" s="246"/>
      <c r="AOH103" s="246"/>
      <c r="AOI103" s="246"/>
      <c r="AOJ103" s="246"/>
      <c r="AOK103" s="246"/>
      <c r="AOL103" s="246"/>
      <c r="AOM103" s="246"/>
      <c r="AON103" s="246"/>
      <c r="AOO103" s="246"/>
      <c r="AOP103" s="246"/>
      <c r="AOQ103" s="246"/>
      <c r="AOR103" s="246"/>
      <c r="AOS103" s="246"/>
      <c r="AOT103" s="246"/>
      <c r="AOU103" s="246"/>
      <c r="AOV103" s="246"/>
      <c r="AOW103" s="246"/>
      <c r="AOX103" s="246"/>
      <c r="AOY103" s="246"/>
      <c r="AOZ103" s="246"/>
      <c r="APA103" s="246"/>
      <c r="APB103" s="246"/>
      <c r="APC103" s="246"/>
      <c r="APD103" s="246"/>
      <c r="APE103" s="246"/>
      <c r="APF103" s="246"/>
      <c r="APG103" s="246"/>
      <c r="APH103" s="246"/>
      <c r="API103" s="246"/>
      <c r="APJ103" s="246"/>
      <c r="APK103" s="246"/>
      <c r="APL103" s="246"/>
      <c r="APM103" s="246"/>
      <c r="APN103" s="246"/>
      <c r="APO103" s="246"/>
      <c r="APP103" s="246"/>
      <c r="APQ103" s="246"/>
      <c r="APR103" s="246"/>
      <c r="APS103" s="246"/>
      <c r="APT103" s="246"/>
      <c r="APU103" s="246"/>
      <c r="APV103" s="246"/>
      <c r="APW103" s="246"/>
      <c r="APX103" s="246"/>
      <c r="APY103" s="246"/>
      <c r="APZ103" s="246"/>
      <c r="AQA103" s="246"/>
      <c r="AQB103" s="246"/>
      <c r="AQC103" s="246"/>
      <c r="AQD103" s="246"/>
      <c r="AQE103" s="246"/>
      <c r="AQF103" s="246"/>
      <c r="AQG103" s="246"/>
      <c r="AQH103" s="246"/>
      <c r="AQI103" s="246"/>
      <c r="AQJ103" s="246"/>
      <c r="AQK103" s="246"/>
      <c r="AQL103" s="246"/>
      <c r="AQM103" s="246"/>
      <c r="AQN103" s="246"/>
      <c r="AQO103" s="246"/>
      <c r="AQP103" s="246"/>
      <c r="AQQ103" s="246"/>
      <c r="AQR103" s="246"/>
      <c r="AQS103" s="246"/>
      <c r="AQT103" s="246"/>
      <c r="AQU103" s="246"/>
      <c r="AQV103" s="246"/>
      <c r="AQW103" s="246"/>
      <c r="AQX103" s="246"/>
      <c r="AQY103" s="246"/>
      <c r="AQZ103" s="246"/>
      <c r="ARA103" s="246"/>
      <c r="ARB103" s="246"/>
      <c r="ARC103" s="246"/>
      <c r="ARD103" s="246"/>
      <c r="ARE103" s="246"/>
      <c r="ARF103" s="246"/>
      <c r="ARG103" s="246"/>
      <c r="ARH103" s="246"/>
      <c r="ARI103" s="246"/>
      <c r="ARJ103" s="246"/>
      <c r="ARK103" s="246"/>
      <c r="ARL103" s="246"/>
      <c r="ARM103" s="246"/>
      <c r="ARN103" s="246"/>
      <c r="ARO103" s="246"/>
      <c r="ARP103" s="246"/>
      <c r="ARQ103" s="246"/>
      <c r="ARR103" s="246"/>
      <c r="ARS103" s="246"/>
      <c r="ART103" s="246"/>
      <c r="ARU103" s="246"/>
      <c r="ARV103" s="246"/>
      <c r="ARW103" s="246"/>
      <c r="ARX103" s="246"/>
      <c r="ARY103" s="246"/>
      <c r="ARZ103" s="246"/>
      <c r="ASA103" s="246"/>
      <c r="ASB103" s="246"/>
      <c r="ASC103" s="246"/>
      <c r="ASD103" s="246"/>
      <c r="ASE103" s="246"/>
      <c r="ASF103" s="246"/>
      <c r="ASG103" s="246"/>
      <c r="ASH103" s="246"/>
      <c r="ASI103" s="246"/>
      <c r="ASJ103" s="246"/>
      <c r="ASK103" s="246"/>
      <c r="ASL103" s="246"/>
      <c r="ASM103" s="246"/>
      <c r="ASN103" s="246"/>
      <c r="ASO103" s="246"/>
      <c r="ASP103" s="246"/>
      <c r="ASQ103" s="246"/>
      <c r="ASR103" s="246"/>
      <c r="ASS103" s="246"/>
      <c r="AST103" s="246"/>
      <c r="ASU103" s="246"/>
      <c r="ASV103" s="246"/>
      <c r="ASW103" s="246"/>
      <c r="ASX103" s="246"/>
      <c r="ASY103" s="246"/>
      <c r="ASZ103" s="246"/>
      <c r="ATA103" s="246"/>
      <c r="ATB103" s="246"/>
      <c r="ATC103" s="246"/>
      <c r="ATD103" s="246"/>
      <c r="ATE103" s="246"/>
      <c r="ATF103" s="246"/>
      <c r="ATG103" s="246"/>
      <c r="ATH103" s="246"/>
      <c r="ATI103" s="246"/>
      <c r="ATJ103" s="246"/>
      <c r="ATK103" s="246"/>
      <c r="ATL103" s="246"/>
      <c r="ATM103" s="246"/>
      <c r="ATN103" s="246"/>
      <c r="ATO103" s="246"/>
      <c r="ATP103" s="246"/>
      <c r="ATQ103" s="246"/>
      <c r="ATR103" s="246"/>
      <c r="ATS103" s="246"/>
      <c r="ATT103" s="246"/>
      <c r="ATU103" s="246"/>
      <c r="ATV103" s="246"/>
      <c r="ATW103" s="246"/>
      <c r="ATX103" s="246"/>
      <c r="ATY103" s="246"/>
      <c r="ATZ103" s="246"/>
      <c r="AUA103" s="246"/>
      <c r="AUB103" s="246"/>
      <c r="AUC103" s="246"/>
      <c r="AUD103" s="246"/>
      <c r="AUE103" s="246"/>
      <c r="AUF103" s="246"/>
      <c r="AUG103" s="246"/>
      <c r="AUH103" s="246"/>
      <c r="AUI103" s="246"/>
      <c r="AUJ103" s="246"/>
      <c r="AUK103" s="246"/>
      <c r="AUL103" s="246"/>
      <c r="AUM103" s="246"/>
      <c r="AUN103" s="246"/>
      <c r="AUO103" s="246"/>
      <c r="AUP103" s="246"/>
      <c r="AUQ103" s="246"/>
      <c r="AUR103" s="246"/>
      <c r="AUS103" s="246"/>
      <c r="AUT103" s="246"/>
      <c r="AUU103" s="246"/>
      <c r="AUV103" s="246"/>
      <c r="AUW103" s="246"/>
      <c r="AUX103" s="246"/>
      <c r="AUY103" s="246"/>
      <c r="AUZ103" s="246"/>
      <c r="AVA103" s="246"/>
      <c r="AVB103" s="246"/>
      <c r="AVC103" s="246"/>
      <c r="AVD103" s="246"/>
      <c r="AVE103" s="246"/>
      <c r="AVF103" s="246"/>
      <c r="AVG103" s="246"/>
      <c r="AVH103" s="246"/>
      <c r="AVI103" s="246"/>
      <c r="AVJ103" s="246"/>
      <c r="AVK103" s="246"/>
      <c r="AVL103" s="246"/>
      <c r="AVM103" s="246"/>
      <c r="AVN103" s="246"/>
      <c r="AVO103" s="246"/>
      <c r="AVP103" s="246"/>
      <c r="AVQ103" s="246"/>
      <c r="AVR103" s="246"/>
      <c r="AVS103" s="246"/>
      <c r="AVT103" s="246"/>
      <c r="AVU103" s="246"/>
      <c r="AVV103" s="246"/>
      <c r="AVW103" s="246"/>
      <c r="AVX103" s="246"/>
      <c r="AVY103" s="246"/>
      <c r="AVZ103" s="246"/>
      <c r="AWA103" s="246"/>
      <c r="AWB103" s="246"/>
      <c r="AWC103" s="246"/>
      <c r="AWD103" s="246"/>
      <c r="AWE103" s="246"/>
      <c r="AWF103" s="246"/>
      <c r="AWG103" s="246"/>
      <c r="AWH103" s="246"/>
      <c r="AWI103" s="246"/>
      <c r="AWJ103" s="246"/>
      <c r="AWK103" s="246"/>
      <c r="AWL103" s="246"/>
      <c r="AWM103" s="246"/>
      <c r="AWN103" s="246"/>
      <c r="AWO103" s="246"/>
      <c r="AWP103" s="246"/>
      <c r="AWQ103" s="246"/>
      <c r="AWR103" s="246"/>
      <c r="AWS103" s="246"/>
      <c r="AWT103" s="246"/>
      <c r="AWU103" s="246"/>
      <c r="AWV103" s="246"/>
      <c r="AWW103" s="246"/>
      <c r="AWX103" s="246"/>
      <c r="AWY103" s="246"/>
      <c r="AWZ103" s="246"/>
      <c r="AXA103" s="246"/>
      <c r="AXB103" s="246"/>
      <c r="AXC103" s="246"/>
      <c r="AXD103" s="246"/>
      <c r="AXE103" s="246"/>
      <c r="AXF103" s="246"/>
      <c r="AXG103" s="246"/>
      <c r="AXH103" s="246"/>
      <c r="AXI103" s="246"/>
      <c r="AXJ103" s="246"/>
      <c r="AXK103" s="246"/>
      <c r="AXL103" s="246"/>
      <c r="AXM103" s="246"/>
      <c r="AXN103" s="246"/>
      <c r="AXO103" s="246"/>
      <c r="AXP103" s="246"/>
      <c r="AXQ103" s="246"/>
      <c r="AXR103" s="246"/>
      <c r="AXS103" s="246"/>
      <c r="AXT103" s="246"/>
      <c r="AXU103" s="246"/>
      <c r="AXV103" s="246"/>
      <c r="AXW103" s="246"/>
      <c r="AXX103" s="246"/>
      <c r="AXY103" s="246"/>
      <c r="AXZ103" s="246"/>
      <c r="AYA103" s="246"/>
      <c r="AYB103" s="246"/>
      <c r="AYC103" s="246"/>
      <c r="AYD103" s="246"/>
      <c r="AYE103" s="246"/>
      <c r="AYF103" s="246"/>
      <c r="AYG103" s="246"/>
      <c r="AYH103" s="246"/>
      <c r="AYI103" s="246"/>
      <c r="AYJ103" s="246"/>
      <c r="AYK103" s="246"/>
      <c r="AYL103" s="246"/>
      <c r="AYM103" s="246"/>
      <c r="AYN103" s="246"/>
      <c r="AYO103" s="246"/>
      <c r="AYP103" s="246"/>
      <c r="AYQ103" s="246"/>
      <c r="AYR103" s="246"/>
      <c r="AYS103" s="246"/>
      <c r="AYT103" s="246"/>
      <c r="AYU103" s="246"/>
      <c r="AYV103" s="246"/>
      <c r="AYW103" s="246"/>
      <c r="AYX103" s="246"/>
      <c r="AYY103" s="246"/>
      <c r="AYZ103" s="246"/>
      <c r="AZA103" s="246"/>
      <c r="AZB103" s="246"/>
      <c r="AZC103" s="246"/>
      <c r="AZD103" s="246"/>
      <c r="AZE103" s="246"/>
      <c r="AZF103" s="246"/>
      <c r="AZG103" s="246"/>
      <c r="AZH103" s="246"/>
      <c r="AZI103" s="246"/>
      <c r="AZJ103" s="246"/>
      <c r="AZK103" s="246"/>
      <c r="AZL103" s="246"/>
      <c r="AZM103" s="246"/>
      <c r="AZN103" s="246"/>
      <c r="AZO103" s="246"/>
      <c r="AZP103" s="246"/>
      <c r="AZQ103" s="246"/>
      <c r="AZR103" s="246"/>
      <c r="AZS103" s="246"/>
      <c r="AZT103" s="246"/>
      <c r="AZU103" s="246"/>
      <c r="AZV103" s="246"/>
      <c r="AZW103" s="246"/>
      <c r="AZX103" s="246"/>
      <c r="AZY103" s="246"/>
      <c r="AZZ103" s="246"/>
      <c r="BAA103" s="246"/>
      <c r="BAB103" s="246"/>
      <c r="BAC103" s="246"/>
      <c r="BAD103" s="246"/>
      <c r="BAE103" s="246"/>
      <c r="BAF103" s="246"/>
      <c r="BAG103" s="246"/>
      <c r="BAH103" s="246"/>
      <c r="BAI103" s="246"/>
      <c r="BAJ103" s="246"/>
      <c r="BAK103" s="246"/>
      <c r="BAL103" s="246"/>
      <c r="BAM103" s="246"/>
      <c r="BAN103" s="246"/>
      <c r="BAO103" s="246"/>
      <c r="BAP103" s="246"/>
      <c r="BAQ103" s="246"/>
      <c r="BAR103" s="246"/>
      <c r="BAS103" s="246"/>
      <c r="BAT103" s="246"/>
      <c r="BAU103" s="246"/>
      <c r="BAV103" s="246"/>
      <c r="BAW103" s="246"/>
      <c r="BAX103" s="246"/>
      <c r="BAY103" s="246"/>
      <c r="BAZ103" s="246"/>
      <c r="BBA103" s="246"/>
      <c r="BBB103" s="246"/>
      <c r="BBC103" s="246"/>
      <c r="BBD103" s="246"/>
      <c r="BBE103" s="246"/>
      <c r="BBF103" s="246"/>
      <c r="BBG103" s="246"/>
      <c r="BBH103" s="246"/>
      <c r="BBI103" s="246"/>
      <c r="BBJ103" s="246"/>
      <c r="BBK103" s="246"/>
      <c r="BBL103" s="246"/>
      <c r="BBM103" s="246"/>
      <c r="BBN103" s="246"/>
      <c r="BBO103" s="246"/>
      <c r="BBP103" s="246"/>
      <c r="BBQ103" s="246"/>
      <c r="BBR103" s="246"/>
      <c r="BBS103" s="246"/>
      <c r="BBT103" s="246"/>
      <c r="BBU103" s="246"/>
      <c r="BBV103" s="246"/>
      <c r="BBW103" s="246"/>
      <c r="BBX103" s="246"/>
      <c r="BBY103" s="246"/>
      <c r="BBZ103" s="246"/>
      <c r="BCA103" s="246"/>
      <c r="BCB103" s="246"/>
      <c r="BCC103" s="246"/>
      <c r="BCD103" s="246"/>
      <c r="BCE103" s="246"/>
      <c r="BCF103" s="246"/>
      <c r="BCG103" s="246"/>
      <c r="BCH103" s="246"/>
      <c r="BCI103" s="246"/>
      <c r="BCJ103" s="246"/>
      <c r="BCK103" s="246"/>
      <c r="BCL103" s="246"/>
      <c r="BCM103" s="246"/>
      <c r="BCN103" s="246"/>
      <c r="BCO103" s="246"/>
      <c r="BCP103" s="246"/>
      <c r="BCQ103" s="246"/>
      <c r="BCR103" s="246"/>
      <c r="BCS103" s="246"/>
      <c r="BCT103" s="246"/>
      <c r="BCU103" s="246"/>
      <c r="BCV103" s="246"/>
      <c r="BCW103" s="246"/>
      <c r="BCX103" s="246"/>
      <c r="BCY103" s="246"/>
      <c r="BCZ103" s="246"/>
      <c r="BDA103" s="246"/>
      <c r="BDB103" s="246"/>
      <c r="BDC103" s="246"/>
      <c r="BDD103" s="246"/>
      <c r="BDE103" s="246"/>
      <c r="BDF103" s="246"/>
      <c r="BDG103" s="246"/>
      <c r="BDH103" s="246"/>
      <c r="BDI103" s="246"/>
      <c r="BDJ103" s="246"/>
      <c r="BDK103" s="246"/>
      <c r="BDL103" s="246"/>
      <c r="BDM103" s="246"/>
      <c r="BDN103" s="246"/>
      <c r="BDO103" s="246"/>
      <c r="BDP103" s="246"/>
      <c r="BDQ103" s="246"/>
      <c r="BDR103" s="246"/>
      <c r="BDS103" s="246"/>
      <c r="BDT103" s="246"/>
      <c r="BDU103" s="246"/>
      <c r="BDV103" s="246"/>
      <c r="BDW103" s="246"/>
      <c r="BDX103" s="246"/>
      <c r="BDY103" s="246"/>
      <c r="BDZ103" s="246"/>
      <c r="BEA103" s="246"/>
      <c r="BEB103" s="246"/>
      <c r="BEC103" s="246"/>
      <c r="BED103" s="246"/>
      <c r="BEE103" s="246"/>
      <c r="BEF103" s="246"/>
      <c r="BEG103" s="246"/>
      <c r="BEH103" s="246"/>
      <c r="BEI103" s="246"/>
      <c r="BEJ103" s="246"/>
      <c r="BEK103" s="246"/>
      <c r="BEL103" s="246"/>
      <c r="BEM103" s="246"/>
      <c r="BEN103" s="246"/>
      <c r="BEO103" s="246"/>
      <c r="BEP103" s="246"/>
      <c r="BEQ103" s="246"/>
      <c r="BER103" s="246"/>
      <c r="BES103" s="246"/>
      <c r="BET103" s="246"/>
      <c r="BEU103" s="246"/>
      <c r="BEV103" s="246"/>
      <c r="BEW103" s="246"/>
      <c r="BEX103" s="246"/>
      <c r="BEY103" s="246"/>
      <c r="BEZ103" s="246"/>
      <c r="BFA103" s="246"/>
      <c r="BFB103" s="246"/>
      <c r="BFC103" s="246"/>
      <c r="BFD103" s="246"/>
      <c r="BFE103" s="246"/>
      <c r="BFF103" s="246"/>
      <c r="BFG103" s="246"/>
      <c r="BFH103" s="246"/>
      <c r="BFI103" s="246"/>
      <c r="BFJ103" s="246"/>
      <c r="BFK103" s="246"/>
      <c r="BFL103" s="246"/>
      <c r="BFM103" s="246"/>
      <c r="BFN103" s="246"/>
      <c r="BFO103" s="246"/>
      <c r="BFP103" s="246"/>
      <c r="BFQ103" s="246"/>
      <c r="BFR103" s="246"/>
      <c r="BFS103" s="246"/>
      <c r="BFT103" s="246"/>
      <c r="BFU103" s="246"/>
      <c r="BFV103" s="246"/>
      <c r="BFW103" s="246"/>
      <c r="BFX103" s="246"/>
      <c r="BFY103" s="246"/>
      <c r="BFZ103" s="246"/>
      <c r="BGA103" s="246"/>
      <c r="BGB103" s="246"/>
      <c r="BGC103" s="246"/>
      <c r="BGD103" s="246"/>
      <c r="BGE103" s="246"/>
      <c r="BGF103" s="246"/>
      <c r="BGG103" s="246"/>
      <c r="BGH103" s="246"/>
      <c r="BGI103" s="246"/>
      <c r="BGJ103" s="246"/>
      <c r="BGK103" s="246"/>
      <c r="BGL103" s="246"/>
      <c r="BGM103" s="246"/>
      <c r="BGN103" s="246"/>
      <c r="BGO103" s="246"/>
      <c r="BGP103" s="246"/>
      <c r="BGQ103" s="246"/>
      <c r="BGR103" s="246"/>
      <c r="BGS103" s="246"/>
      <c r="BGT103" s="246"/>
      <c r="BGU103" s="246"/>
      <c r="BGV103" s="246"/>
      <c r="BGW103" s="246"/>
      <c r="BGX103" s="246"/>
      <c r="BGY103" s="246"/>
      <c r="BGZ103" s="246"/>
      <c r="BHA103" s="246"/>
      <c r="BHB103" s="246"/>
      <c r="BHC103" s="246"/>
      <c r="BHD103" s="246"/>
      <c r="BHE103" s="246"/>
      <c r="BHF103" s="246"/>
      <c r="BHG103" s="246"/>
      <c r="BHH103" s="246"/>
      <c r="BHI103" s="246"/>
      <c r="BHJ103" s="246"/>
      <c r="BHK103" s="246"/>
      <c r="BHL103" s="246"/>
      <c r="BHM103" s="246"/>
      <c r="BHN103" s="246"/>
      <c r="BHO103" s="246"/>
      <c r="BHP103" s="246"/>
      <c r="BHQ103" s="246"/>
      <c r="BHR103" s="246"/>
      <c r="BHS103" s="246"/>
      <c r="BHT103" s="246"/>
      <c r="BHU103" s="246"/>
      <c r="BHV103" s="246"/>
      <c r="BHW103" s="246"/>
      <c r="BHX103" s="246"/>
      <c r="BHY103" s="246"/>
      <c r="BHZ103" s="246"/>
      <c r="BIA103" s="246"/>
      <c r="BIB103" s="246"/>
      <c r="BIC103" s="246"/>
      <c r="BID103" s="246"/>
      <c r="BIE103" s="246"/>
      <c r="BIF103" s="246"/>
      <c r="BIG103" s="246"/>
      <c r="BIH103" s="246"/>
      <c r="BII103" s="246"/>
      <c r="BIJ103" s="246"/>
      <c r="BIK103" s="246"/>
      <c r="BIL103" s="246"/>
      <c r="BIM103" s="246"/>
      <c r="BIN103" s="246"/>
      <c r="BIO103" s="246"/>
      <c r="BIP103" s="246"/>
      <c r="BIQ103" s="246"/>
      <c r="BIR103" s="246"/>
      <c r="BIS103" s="246"/>
      <c r="BIT103" s="246"/>
      <c r="BIU103" s="246"/>
      <c r="BIV103" s="246"/>
      <c r="BIW103" s="246"/>
      <c r="BIX103" s="246"/>
      <c r="BIY103" s="246"/>
      <c r="BIZ103" s="246"/>
      <c r="BJA103" s="246"/>
      <c r="BJB103" s="246"/>
      <c r="BJC103" s="246"/>
      <c r="BJD103" s="246"/>
      <c r="BJE103" s="246"/>
      <c r="BJF103" s="246"/>
      <c r="BJG103" s="246"/>
      <c r="BJH103" s="246"/>
      <c r="BJI103" s="246"/>
      <c r="BJJ103" s="246"/>
      <c r="BJK103" s="246"/>
      <c r="BJL103" s="246"/>
      <c r="BJM103" s="246"/>
      <c r="BJN103" s="246"/>
      <c r="BJO103" s="246"/>
      <c r="BJP103" s="246"/>
      <c r="BJQ103" s="246"/>
      <c r="BJR103" s="246"/>
      <c r="BJS103" s="246"/>
      <c r="BJT103" s="246"/>
      <c r="BJU103" s="246"/>
      <c r="BJV103" s="246"/>
      <c r="BJW103" s="246"/>
      <c r="BJX103" s="246"/>
      <c r="BJY103" s="246"/>
      <c r="BJZ103" s="246"/>
      <c r="BKA103" s="246"/>
      <c r="BKB103" s="246"/>
      <c r="BKC103" s="246"/>
      <c r="BKD103" s="246"/>
      <c r="BKE103" s="246"/>
      <c r="BKF103" s="246"/>
      <c r="BKG103" s="246"/>
      <c r="BKH103" s="246"/>
      <c r="BKI103" s="246"/>
      <c r="BKJ103" s="246"/>
      <c r="BKK103" s="246"/>
      <c r="BKL103" s="246"/>
      <c r="BKM103" s="246"/>
      <c r="BKN103" s="246"/>
      <c r="BKO103" s="246"/>
      <c r="BKP103" s="246"/>
      <c r="BKQ103" s="246"/>
      <c r="BKR103" s="246"/>
      <c r="BKS103" s="246"/>
      <c r="BKT103" s="246"/>
      <c r="BKU103" s="246"/>
      <c r="BKV103" s="246"/>
      <c r="BKW103" s="246"/>
      <c r="BKX103" s="246"/>
      <c r="BKY103" s="246"/>
      <c r="BKZ103" s="246"/>
      <c r="BLA103" s="246"/>
      <c r="BLB103" s="246"/>
      <c r="BLC103" s="246"/>
      <c r="BLD103" s="246"/>
      <c r="BLE103" s="246"/>
      <c r="BLF103" s="246"/>
      <c r="BLG103" s="246"/>
      <c r="BLH103" s="246"/>
      <c r="BLI103" s="246"/>
      <c r="BLJ103" s="246"/>
      <c r="BLK103" s="246"/>
      <c r="BLL103" s="246"/>
      <c r="BLM103" s="246"/>
      <c r="BLN103" s="246"/>
      <c r="BLO103" s="246"/>
      <c r="BLP103" s="246"/>
      <c r="BLQ103" s="246"/>
      <c r="BLR103" s="246"/>
      <c r="BLS103" s="246"/>
      <c r="BLT103" s="246"/>
      <c r="BLU103" s="246"/>
      <c r="BLV103" s="246"/>
      <c r="BLW103" s="246"/>
      <c r="BLX103" s="246"/>
      <c r="BLY103" s="246"/>
      <c r="BLZ103" s="246"/>
      <c r="BMA103" s="246"/>
      <c r="BMB103" s="246"/>
      <c r="BMC103" s="246"/>
      <c r="BMD103" s="246"/>
      <c r="BME103" s="246"/>
      <c r="BMF103" s="246"/>
      <c r="BMG103" s="246"/>
      <c r="BMH103" s="246"/>
      <c r="BMI103" s="246"/>
      <c r="BMJ103" s="246"/>
      <c r="BMK103" s="246"/>
      <c r="BML103" s="246"/>
      <c r="BMM103" s="246"/>
      <c r="BMN103" s="246"/>
      <c r="BMO103" s="246"/>
      <c r="BMP103" s="246"/>
      <c r="BMQ103" s="246"/>
      <c r="BMR103" s="246"/>
      <c r="BMS103" s="246"/>
      <c r="BMT103" s="246"/>
      <c r="BMU103" s="246"/>
      <c r="BMV103" s="246"/>
      <c r="BMW103" s="246"/>
      <c r="BMX103" s="246"/>
      <c r="BMY103" s="246"/>
      <c r="BMZ103" s="246"/>
      <c r="BNA103" s="246"/>
      <c r="BNB103" s="246"/>
      <c r="BNC103" s="246"/>
      <c r="BND103" s="246"/>
      <c r="BNE103" s="246"/>
      <c r="BNF103" s="246"/>
      <c r="BNG103" s="246"/>
      <c r="BNH103" s="246"/>
      <c r="BNI103" s="246"/>
      <c r="BNJ103" s="246"/>
      <c r="BNK103" s="246"/>
      <c r="BNL103" s="246"/>
      <c r="BNM103" s="246"/>
      <c r="BNN103" s="246"/>
      <c r="BNO103" s="246"/>
      <c r="BNP103" s="246"/>
      <c r="BNQ103" s="246"/>
      <c r="BNR103" s="246"/>
      <c r="BNS103" s="246"/>
      <c r="BNT103" s="246"/>
      <c r="BNU103" s="246"/>
      <c r="BNV103" s="246"/>
      <c r="BNW103" s="246"/>
      <c r="BNX103" s="246"/>
      <c r="BNY103" s="246"/>
      <c r="BNZ103" s="246"/>
      <c r="BOA103" s="246"/>
      <c r="BOB103" s="246"/>
      <c r="BOC103" s="246"/>
      <c r="BOD103" s="246"/>
      <c r="BOE103" s="246"/>
      <c r="BOF103" s="246"/>
      <c r="BOG103" s="246"/>
      <c r="BOH103" s="246"/>
      <c r="BOI103" s="246"/>
      <c r="BOJ103" s="246"/>
      <c r="BOK103" s="246"/>
      <c r="BOL103" s="246"/>
      <c r="BOM103" s="246"/>
      <c r="BON103" s="246"/>
      <c r="BOO103" s="246"/>
      <c r="BOP103" s="246"/>
      <c r="BOQ103" s="246"/>
      <c r="BOR103" s="246"/>
      <c r="BOS103" s="246"/>
      <c r="BOT103" s="246"/>
      <c r="BOU103" s="246"/>
      <c r="BOV103" s="246"/>
      <c r="BOW103" s="246"/>
      <c r="BOX103" s="246"/>
      <c r="BOY103" s="246"/>
      <c r="BOZ103" s="246"/>
      <c r="BPA103" s="246"/>
      <c r="BPB103" s="246"/>
      <c r="BPC103" s="246"/>
      <c r="BPD103" s="246"/>
      <c r="BPE103" s="246"/>
      <c r="BPF103" s="246"/>
      <c r="BPG103" s="246"/>
      <c r="BPH103" s="246"/>
      <c r="BPI103" s="246"/>
      <c r="BPJ103" s="246"/>
      <c r="BPK103" s="246"/>
      <c r="BPL103" s="246"/>
      <c r="BPM103" s="246"/>
      <c r="BPN103" s="246"/>
      <c r="BPO103" s="246"/>
      <c r="BPP103" s="246"/>
      <c r="BPQ103" s="246"/>
      <c r="BPR103" s="246"/>
      <c r="BPS103" s="246"/>
      <c r="BPT103" s="246"/>
      <c r="BPU103" s="246"/>
      <c r="BPV103" s="246"/>
      <c r="BPW103" s="246"/>
      <c r="BPX103" s="246"/>
      <c r="BPY103" s="246"/>
      <c r="BPZ103" s="246"/>
      <c r="BQA103" s="246"/>
      <c r="BQB103" s="246"/>
      <c r="BQC103" s="246"/>
      <c r="BQD103" s="246"/>
      <c r="BQE103" s="246"/>
      <c r="BQF103" s="246"/>
      <c r="BQG103" s="246"/>
      <c r="BQH103" s="246"/>
      <c r="BQI103" s="246"/>
      <c r="BQJ103" s="246"/>
      <c r="BQK103" s="246"/>
      <c r="BQL103" s="246"/>
      <c r="BQM103" s="246"/>
      <c r="BQN103" s="246"/>
      <c r="BQO103" s="246"/>
      <c r="BQP103" s="246"/>
      <c r="BQQ103" s="246"/>
      <c r="BQR103" s="246"/>
      <c r="BQS103" s="246"/>
      <c r="BQT103" s="246"/>
      <c r="BQU103" s="246"/>
      <c r="BQV103" s="246"/>
      <c r="BQW103" s="246"/>
      <c r="BQX103" s="246"/>
      <c r="BQY103" s="246"/>
      <c r="BQZ103" s="246"/>
      <c r="BRA103" s="246"/>
      <c r="BRB103" s="246"/>
      <c r="BRC103" s="246"/>
      <c r="BRD103" s="246"/>
      <c r="BRE103" s="246"/>
      <c r="BRF103" s="246"/>
      <c r="BRG103" s="246"/>
      <c r="BRH103" s="246"/>
      <c r="BRI103" s="246"/>
      <c r="BRJ103" s="246"/>
      <c r="BRK103" s="246"/>
      <c r="BRL103" s="246"/>
      <c r="BRM103" s="246"/>
      <c r="BRN103" s="246"/>
      <c r="BRO103" s="246"/>
      <c r="BRP103" s="246"/>
      <c r="BRQ103" s="246"/>
      <c r="BRR103" s="246"/>
      <c r="BRS103" s="246"/>
      <c r="BRT103" s="246"/>
      <c r="BRU103" s="246"/>
      <c r="BRV103" s="246"/>
      <c r="BRW103" s="246"/>
      <c r="BRX103" s="246"/>
      <c r="BRY103" s="246"/>
      <c r="BRZ103" s="246"/>
      <c r="BSA103" s="246"/>
      <c r="BSB103" s="246"/>
      <c r="BSC103" s="246"/>
      <c r="BSD103" s="246"/>
      <c r="BSE103" s="246"/>
      <c r="BSF103" s="246"/>
      <c r="BSG103" s="246"/>
      <c r="BSH103" s="246"/>
      <c r="BSI103" s="246"/>
      <c r="BSJ103" s="246"/>
      <c r="BSK103" s="246"/>
      <c r="BSL103" s="246"/>
      <c r="BSM103" s="246"/>
      <c r="BSN103" s="246"/>
      <c r="BSO103" s="246"/>
      <c r="BSP103" s="246"/>
      <c r="BSQ103" s="246"/>
      <c r="BSR103" s="246"/>
      <c r="BSS103" s="246"/>
      <c r="BST103" s="246"/>
      <c r="BSU103" s="246"/>
      <c r="BSV103" s="246"/>
      <c r="BSW103" s="246"/>
      <c r="BSX103" s="246"/>
      <c r="BSY103" s="246"/>
      <c r="BSZ103" s="246"/>
      <c r="BTA103" s="246"/>
      <c r="BTB103" s="246"/>
      <c r="BTC103" s="246"/>
      <c r="BTD103" s="246"/>
      <c r="BTE103" s="246"/>
      <c r="BTF103" s="246"/>
      <c r="BTG103" s="246"/>
      <c r="BTH103" s="246"/>
      <c r="BTI103" s="246"/>
      <c r="BTJ103" s="246"/>
      <c r="BTK103" s="246"/>
      <c r="BTL103" s="246"/>
      <c r="BTM103" s="246"/>
      <c r="BTN103" s="246"/>
      <c r="BTO103" s="246"/>
      <c r="BTP103" s="246"/>
      <c r="BTQ103" s="246"/>
      <c r="BTR103" s="246"/>
      <c r="BTS103" s="246"/>
      <c r="BTT103" s="246"/>
      <c r="BTU103" s="246"/>
      <c r="BTV103" s="246"/>
      <c r="BTW103" s="246"/>
      <c r="BTX103" s="246"/>
      <c r="BTY103" s="246"/>
      <c r="BTZ103" s="246"/>
      <c r="BUA103" s="246"/>
      <c r="BUB103" s="246"/>
      <c r="BUC103" s="246"/>
      <c r="BUD103" s="246"/>
      <c r="BUE103" s="246"/>
      <c r="BUF103" s="246"/>
      <c r="BUG103" s="246"/>
      <c r="BUH103" s="246"/>
      <c r="BUI103" s="246"/>
      <c r="BUJ103" s="246"/>
      <c r="BUK103" s="246"/>
      <c r="BUL103" s="246"/>
      <c r="BUM103" s="246"/>
      <c r="BUN103" s="246"/>
      <c r="BUO103" s="246"/>
      <c r="BUP103" s="246"/>
      <c r="BUQ103" s="246"/>
      <c r="BUR103" s="246"/>
      <c r="BUS103" s="246"/>
      <c r="BUT103" s="246"/>
      <c r="BUU103" s="246"/>
      <c r="BUV103" s="246"/>
      <c r="BUW103" s="246"/>
      <c r="BUX103" s="246"/>
      <c r="BUY103" s="246"/>
      <c r="BUZ103" s="246"/>
      <c r="BVA103" s="246"/>
      <c r="BVB103" s="246"/>
      <c r="BVC103" s="246"/>
      <c r="BVD103" s="246"/>
      <c r="BVE103" s="246"/>
      <c r="BVF103" s="246"/>
      <c r="BVG103" s="246"/>
      <c r="BVH103" s="246"/>
      <c r="BVI103" s="246"/>
      <c r="BVJ103" s="246"/>
      <c r="BVK103" s="246"/>
      <c r="BVL103" s="246"/>
      <c r="BVM103" s="246"/>
      <c r="BVN103" s="246"/>
      <c r="BVO103" s="246"/>
      <c r="BVP103" s="246"/>
      <c r="BVQ103" s="246"/>
      <c r="BVR103" s="246"/>
      <c r="BVS103" s="246"/>
      <c r="BVT103" s="246"/>
      <c r="BVU103" s="246"/>
      <c r="BVV103" s="246"/>
      <c r="BVW103" s="246"/>
      <c r="BVX103" s="246"/>
      <c r="BVY103" s="246"/>
      <c r="BVZ103" s="246"/>
      <c r="BWA103" s="246"/>
      <c r="BWB103" s="246"/>
      <c r="BWC103" s="246"/>
      <c r="BWD103" s="246"/>
      <c r="BWE103" s="246"/>
      <c r="BWF103" s="246"/>
      <c r="BWG103" s="246"/>
      <c r="BWH103" s="246"/>
      <c r="BWI103" s="246"/>
      <c r="BWJ103" s="246"/>
      <c r="BWK103" s="246"/>
      <c r="BWL103" s="246"/>
      <c r="BWM103" s="246"/>
      <c r="BWN103" s="246"/>
      <c r="BWO103" s="246"/>
      <c r="BWP103" s="246"/>
      <c r="BWQ103" s="246"/>
      <c r="BWR103" s="246"/>
      <c r="BWS103" s="246"/>
      <c r="BWT103" s="246"/>
      <c r="BWU103" s="246"/>
      <c r="BWV103" s="246"/>
      <c r="BWW103" s="246"/>
      <c r="BWX103" s="246"/>
      <c r="BWY103" s="246"/>
      <c r="BWZ103" s="246"/>
      <c r="BXA103" s="246"/>
      <c r="BXB103" s="246"/>
      <c r="BXC103" s="246"/>
      <c r="BXD103" s="246"/>
      <c r="BXE103" s="246"/>
      <c r="BXF103" s="246"/>
      <c r="BXG103" s="246"/>
      <c r="BXH103" s="246"/>
      <c r="BXI103" s="246"/>
      <c r="BXJ103" s="246"/>
      <c r="BXK103" s="246"/>
      <c r="BXL103" s="246"/>
      <c r="BXM103" s="246"/>
      <c r="BXN103" s="246"/>
      <c r="BXO103" s="246"/>
      <c r="BXP103" s="246"/>
      <c r="BXQ103" s="246"/>
      <c r="BXR103" s="246"/>
      <c r="BXS103" s="246"/>
      <c r="BXT103" s="246"/>
      <c r="BXU103" s="246"/>
      <c r="BXV103" s="246"/>
      <c r="BXW103" s="246"/>
      <c r="BXX103" s="246"/>
      <c r="BXY103" s="246"/>
      <c r="BXZ103" s="246"/>
      <c r="BYA103" s="246"/>
      <c r="BYB103" s="246"/>
      <c r="BYC103" s="246"/>
      <c r="BYD103" s="246"/>
      <c r="BYE103" s="246"/>
      <c r="BYF103" s="246"/>
      <c r="BYG103" s="246"/>
      <c r="BYH103" s="246"/>
      <c r="BYI103" s="246"/>
      <c r="BYJ103" s="246"/>
      <c r="BYK103" s="246"/>
      <c r="BYL103" s="246"/>
      <c r="BYM103" s="246"/>
      <c r="BYN103" s="246"/>
      <c r="BYO103" s="246"/>
      <c r="BYP103" s="246"/>
      <c r="BYQ103" s="246"/>
      <c r="BYR103" s="246"/>
      <c r="BYS103" s="246"/>
      <c r="BYT103" s="246"/>
      <c r="BYU103" s="246"/>
      <c r="BYV103" s="246"/>
      <c r="BYW103" s="246"/>
      <c r="BYX103" s="246"/>
      <c r="BYY103" s="246"/>
      <c r="BYZ103" s="246"/>
      <c r="BZA103" s="246"/>
      <c r="BZB103" s="246"/>
      <c r="BZC103" s="246"/>
      <c r="BZD103" s="246"/>
      <c r="BZE103" s="246"/>
      <c r="BZF103" s="246"/>
      <c r="BZG103" s="246"/>
      <c r="BZH103" s="246"/>
      <c r="BZI103" s="246"/>
      <c r="BZJ103" s="246"/>
      <c r="BZK103" s="246"/>
      <c r="BZL103" s="246"/>
      <c r="BZM103" s="246"/>
      <c r="BZN103" s="246"/>
      <c r="BZO103" s="246"/>
      <c r="BZP103" s="246"/>
      <c r="BZQ103" s="246"/>
      <c r="BZR103" s="246"/>
      <c r="BZS103" s="246"/>
      <c r="BZT103" s="246"/>
      <c r="BZU103" s="246"/>
      <c r="BZV103" s="246"/>
      <c r="BZW103" s="246"/>
      <c r="BZX103" s="246"/>
      <c r="BZY103" s="246"/>
      <c r="BZZ103" s="246"/>
      <c r="CAA103" s="246"/>
      <c r="CAB103" s="246"/>
      <c r="CAC103" s="246"/>
      <c r="CAD103" s="246"/>
      <c r="CAE103" s="246"/>
      <c r="CAF103" s="246"/>
      <c r="CAG103" s="246"/>
      <c r="CAH103" s="246"/>
      <c r="CAI103" s="246"/>
      <c r="CAJ103" s="246"/>
      <c r="CAK103" s="246"/>
      <c r="CAL103" s="246"/>
      <c r="CAM103" s="246"/>
      <c r="CAN103" s="246"/>
      <c r="CAO103" s="246"/>
      <c r="CAP103" s="246"/>
      <c r="CAQ103" s="246"/>
      <c r="CAR103" s="246"/>
      <c r="CAS103" s="246"/>
      <c r="CAT103" s="246"/>
      <c r="CAU103" s="246"/>
      <c r="CAV103" s="246"/>
      <c r="CAW103" s="246"/>
      <c r="CAX103" s="246"/>
      <c r="CAY103" s="246"/>
      <c r="CAZ103" s="246"/>
      <c r="CBA103" s="246"/>
      <c r="CBB103" s="246"/>
      <c r="CBC103" s="246"/>
      <c r="CBD103" s="246"/>
      <c r="CBE103" s="246"/>
      <c r="CBF103" s="246"/>
      <c r="CBG103" s="246"/>
      <c r="CBH103" s="246"/>
      <c r="CBI103" s="246"/>
      <c r="CBJ103" s="246"/>
      <c r="CBK103" s="246"/>
      <c r="CBL103" s="246"/>
      <c r="CBM103" s="246"/>
      <c r="CBN103" s="246"/>
      <c r="CBO103" s="246"/>
      <c r="CBP103" s="246"/>
      <c r="CBQ103" s="246"/>
      <c r="CBR103" s="246"/>
      <c r="CBS103" s="246"/>
      <c r="CBT103" s="246"/>
      <c r="CBU103" s="246"/>
      <c r="CBV103" s="246"/>
      <c r="CBW103" s="246"/>
      <c r="CBX103" s="246"/>
      <c r="CBY103" s="246"/>
      <c r="CBZ103" s="246"/>
      <c r="CCA103" s="246"/>
      <c r="CCB103" s="246"/>
      <c r="CCC103" s="246"/>
      <c r="CCD103" s="246"/>
      <c r="CCE103" s="246"/>
      <c r="CCF103" s="246"/>
      <c r="CCG103" s="246"/>
      <c r="CCH103" s="246"/>
      <c r="CCI103" s="246"/>
      <c r="CCJ103" s="246"/>
      <c r="CCK103" s="246"/>
      <c r="CCL103" s="246"/>
      <c r="CCM103" s="246"/>
      <c r="CCN103" s="246"/>
      <c r="CCO103" s="246"/>
      <c r="CCP103" s="246"/>
      <c r="CCQ103" s="246"/>
      <c r="CCR103" s="246"/>
      <c r="CCS103" s="246"/>
      <c r="CCT103" s="246"/>
      <c r="CCU103" s="246"/>
      <c r="CCV103" s="246"/>
      <c r="CCW103" s="246"/>
      <c r="CCX103" s="246"/>
      <c r="CCY103" s="246"/>
      <c r="CCZ103" s="246"/>
      <c r="CDA103" s="246"/>
      <c r="CDB103" s="246"/>
      <c r="CDC103" s="246"/>
      <c r="CDD103" s="246"/>
      <c r="CDE103" s="246"/>
      <c r="CDF103" s="246"/>
      <c r="CDG103" s="246"/>
      <c r="CDH103" s="246"/>
      <c r="CDI103" s="246"/>
      <c r="CDJ103" s="246"/>
      <c r="CDK103" s="246"/>
      <c r="CDL103" s="246"/>
      <c r="CDM103" s="246"/>
      <c r="CDN103" s="246"/>
      <c r="CDO103" s="246"/>
      <c r="CDP103" s="246"/>
      <c r="CDQ103" s="246"/>
      <c r="CDR103" s="246"/>
      <c r="CDS103" s="246"/>
      <c r="CDT103" s="246"/>
      <c r="CDU103" s="246"/>
      <c r="CDV103" s="246"/>
      <c r="CDW103" s="246"/>
      <c r="CDX103" s="246"/>
      <c r="CDY103" s="246"/>
      <c r="CDZ103" s="246"/>
      <c r="CEA103" s="246"/>
      <c r="CEB103" s="246"/>
      <c r="CEC103" s="246"/>
      <c r="CED103" s="246"/>
      <c r="CEE103" s="246"/>
      <c r="CEF103" s="246"/>
      <c r="CEG103" s="246"/>
      <c r="CEH103" s="246"/>
      <c r="CEI103" s="246"/>
      <c r="CEJ103" s="246"/>
      <c r="CEK103" s="246"/>
      <c r="CEL103" s="246"/>
      <c r="CEM103" s="246"/>
      <c r="CEN103" s="246"/>
      <c r="CEO103" s="246"/>
      <c r="CEP103" s="246"/>
      <c r="CEQ103" s="246"/>
      <c r="CER103" s="246"/>
      <c r="CES103" s="246"/>
      <c r="CET103" s="246"/>
      <c r="CEU103" s="246"/>
      <c r="CEV103" s="246"/>
      <c r="CEW103" s="246"/>
      <c r="CEX103" s="246"/>
      <c r="CEY103" s="246"/>
      <c r="CEZ103" s="246"/>
      <c r="CFA103" s="246"/>
      <c r="CFB103" s="246"/>
      <c r="CFC103" s="246"/>
      <c r="CFD103" s="246"/>
      <c r="CFE103" s="246"/>
      <c r="CFF103" s="246"/>
      <c r="CFG103" s="246"/>
      <c r="CFH103" s="246"/>
      <c r="CFI103" s="246"/>
      <c r="CFJ103" s="246"/>
      <c r="CFK103" s="246"/>
      <c r="CFL103" s="246"/>
      <c r="CFM103" s="246"/>
      <c r="CFN103" s="246"/>
      <c r="CFO103" s="246"/>
      <c r="CFP103" s="246"/>
      <c r="CFQ103" s="246"/>
      <c r="CFR103" s="246"/>
      <c r="CFS103" s="246"/>
      <c r="CFT103" s="246"/>
      <c r="CFU103" s="246"/>
      <c r="CFV103" s="246"/>
      <c r="CFW103" s="246"/>
      <c r="CFX103" s="246"/>
      <c r="CFY103" s="246"/>
      <c r="CFZ103" s="246"/>
      <c r="CGA103" s="246"/>
      <c r="CGB103" s="246"/>
      <c r="CGC103" s="246"/>
      <c r="CGD103" s="246"/>
      <c r="CGE103" s="246"/>
      <c r="CGF103" s="246"/>
      <c r="CGG103" s="246"/>
      <c r="CGH103" s="246"/>
      <c r="CGI103" s="246"/>
      <c r="CGJ103" s="246"/>
      <c r="CGK103" s="246"/>
      <c r="CGL103" s="246"/>
      <c r="CGM103" s="246"/>
      <c r="CGN103" s="246"/>
      <c r="CGO103" s="246"/>
      <c r="CGP103" s="246"/>
      <c r="CGQ103" s="246"/>
      <c r="CGR103" s="246"/>
      <c r="CGS103" s="246"/>
      <c r="CGT103" s="246"/>
      <c r="CGU103" s="246"/>
      <c r="CGV103" s="246"/>
      <c r="CGW103" s="246"/>
      <c r="CGX103" s="246"/>
      <c r="CGY103" s="246"/>
      <c r="CGZ103" s="246"/>
      <c r="CHA103" s="246"/>
      <c r="CHB103" s="246"/>
      <c r="CHC103" s="246"/>
      <c r="CHD103" s="246"/>
      <c r="CHE103" s="246"/>
      <c r="CHF103" s="246"/>
      <c r="CHG103" s="246"/>
      <c r="CHH103" s="246"/>
      <c r="CHI103" s="246"/>
      <c r="CHJ103" s="246"/>
      <c r="CHK103" s="246"/>
      <c r="CHL103" s="246"/>
      <c r="CHM103" s="246"/>
      <c r="CHN103" s="246"/>
      <c r="CHO103" s="246"/>
      <c r="CHP103" s="246"/>
      <c r="CHQ103" s="246"/>
      <c r="CHR103" s="246"/>
      <c r="CHS103" s="246"/>
      <c r="CHT103" s="246"/>
      <c r="CHU103" s="246"/>
      <c r="CHV103" s="246"/>
      <c r="CHW103" s="246"/>
      <c r="CHX103" s="246"/>
      <c r="CHY103" s="246"/>
      <c r="CHZ103" s="246"/>
      <c r="CIA103" s="246"/>
      <c r="CIB103" s="246"/>
      <c r="CIC103" s="246"/>
      <c r="CID103" s="246"/>
      <c r="CIE103" s="246"/>
      <c r="CIF103" s="246"/>
      <c r="CIG103" s="246"/>
      <c r="CIH103" s="246"/>
      <c r="CII103" s="246"/>
      <c r="CIJ103" s="246"/>
      <c r="CIK103" s="246"/>
      <c r="CIL103" s="246"/>
      <c r="CIM103" s="246"/>
      <c r="CIN103" s="246"/>
      <c r="CIO103" s="246"/>
      <c r="CIP103" s="246"/>
      <c r="CIQ103" s="246"/>
      <c r="CIR103" s="246"/>
      <c r="CIS103" s="246"/>
      <c r="CIT103" s="246"/>
      <c r="CIU103" s="246"/>
      <c r="CIV103" s="246"/>
      <c r="CIW103" s="246"/>
      <c r="CIX103" s="246"/>
      <c r="CIY103" s="246"/>
      <c r="CIZ103" s="246"/>
      <c r="CJA103" s="246"/>
      <c r="CJB103" s="246"/>
      <c r="CJC103" s="246"/>
      <c r="CJD103" s="246"/>
      <c r="CJE103" s="246"/>
      <c r="CJF103" s="246"/>
      <c r="CJG103" s="246"/>
      <c r="CJH103" s="246"/>
      <c r="CJI103" s="246"/>
      <c r="CJJ103" s="246"/>
      <c r="CJK103" s="246"/>
      <c r="CJL103" s="246"/>
      <c r="CJM103" s="246"/>
      <c r="CJN103" s="246"/>
      <c r="CJO103" s="246"/>
      <c r="CJP103" s="246"/>
      <c r="CJQ103" s="246"/>
      <c r="CJR103" s="246"/>
      <c r="CJS103" s="246"/>
      <c r="CJT103" s="246"/>
      <c r="CJU103" s="246"/>
      <c r="CJV103" s="246"/>
      <c r="CJW103" s="246"/>
      <c r="CJX103" s="246"/>
      <c r="CJY103" s="246"/>
      <c r="CJZ103" s="246"/>
      <c r="CKA103" s="246"/>
      <c r="CKB103" s="246"/>
      <c r="CKC103" s="246"/>
      <c r="CKD103" s="246"/>
      <c r="CKE103" s="246"/>
      <c r="CKF103" s="246"/>
      <c r="CKG103" s="246"/>
      <c r="CKH103" s="246"/>
      <c r="CKI103" s="246"/>
      <c r="CKJ103" s="246"/>
      <c r="CKK103" s="246"/>
      <c r="CKL103" s="246"/>
      <c r="CKM103" s="246"/>
      <c r="CKN103" s="246"/>
      <c r="CKO103" s="246"/>
      <c r="CKP103" s="246"/>
      <c r="CKQ103" s="246"/>
      <c r="CKR103" s="246"/>
      <c r="CKS103" s="246"/>
      <c r="CKT103" s="246"/>
      <c r="CKU103" s="246"/>
      <c r="CKV103" s="246"/>
      <c r="CKW103" s="246"/>
      <c r="CKX103" s="246"/>
      <c r="CKY103" s="246"/>
      <c r="CKZ103" s="246"/>
      <c r="CLA103" s="246"/>
      <c r="CLB103" s="246"/>
      <c r="CLC103" s="246"/>
      <c r="CLD103" s="246"/>
      <c r="CLE103" s="246"/>
      <c r="CLF103" s="246"/>
      <c r="CLG103" s="246"/>
      <c r="CLH103" s="246"/>
      <c r="CLI103" s="246"/>
      <c r="CLJ103" s="246"/>
      <c r="CLK103" s="246"/>
      <c r="CLL103" s="246"/>
      <c r="CLM103" s="246"/>
      <c r="CLN103" s="246"/>
      <c r="CLO103" s="246"/>
      <c r="CLP103" s="246"/>
      <c r="CLQ103" s="246"/>
      <c r="CLR103" s="246"/>
      <c r="CLS103" s="246"/>
      <c r="CLT103" s="246"/>
      <c r="CLU103" s="246"/>
      <c r="CLV103" s="246"/>
      <c r="CLW103" s="246"/>
      <c r="CLX103" s="246"/>
      <c r="CLY103" s="246"/>
      <c r="CLZ103" s="246"/>
      <c r="CMA103" s="246"/>
      <c r="CMB103" s="246"/>
      <c r="CMC103" s="246"/>
      <c r="CMD103" s="246"/>
      <c r="CME103" s="246"/>
      <c r="CMF103" s="246"/>
      <c r="CMG103" s="246"/>
      <c r="CMH103" s="246"/>
      <c r="CMI103" s="246"/>
      <c r="CMJ103" s="246"/>
      <c r="CMK103" s="246"/>
      <c r="CML103" s="246"/>
      <c r="CMM103" s="246"/>
      <c r="CMN103" s="246"/>
      <c r="CMO103" s="246"/>
      <c r="CMP103" s="246"/>
      <c r="CMQ103" s="246"/>
      <c r="CMR103" s="246"/>
      <c r="CMS103" s="246"/>
      <c r="CMT103" s="246"/>
      <c r="CMU103" s="246"/>
      <c r="CMV103" s="246"/>
      <c r="CMW103" s="246"/>
      <c r="CMX103" s="246"/>
      <c r="CMY103" s="246"/>
      <c r="CMZ103" s="246"/>
      <c r="CNA103" s="246"/>
      <c r="CNB103" s="246"/>
      <c r="CNC103" s="246"/>
      <c r="CND103" s="246"/>
      <c r="CNE103" s="246"/>
      <c r="CNF103" s="246"/>
      <c r="CNG103" s="246"/>
      <c r="CNH103" s="246"/>
      <c r="CNI103" s="246"/>
      <c r="CNJ103" s="246"/>
      <c r="CNK103" s="246"/>
      <c r="CNL103" s="246"/>
      <c r="CNM103" s="246"/>
      <c r="CNN103" s="246"/>
      <c r="CNO103" s="246"/>
      <c r="CNP103" s="246"/>
      <c r="CNQ103" s="246"/>
      <c r="CNR103" s="246"/>
      <c r="CNS103" s="246"/>
      <c r="CNT103" s="246"/>
      <c r="CNU103" s="246"/>
      <c r="CNV103" s="246"/>
      <c r="CNW103" s="246"/>
      <c r="CNX103" s="246"/>
      <c r="CNY103" s="246"/>
      <c r="CNZ103" s="246"/>
      <c r="COA103" s="246"/>
      <c r="COB103" s="246"/>
      <c r="COC103" s="246"/>
      <c r="COD103" s="246"/>
      <c r="COE103" s="246"/>
      <c r="COF103" s="246"/>
      <c r="COG103" s="246"/>
      <c r="COH103" s="246"/>
      <c r="COI103" s="246"/>
      <c r="COJ103" s="246"/>
      <c r="COK103" s="246"/>
      <c r="COL103" s="246"/>
      <c r="COM103" s="246"/>
      <c r="CON103" s="246"/>
      <c r="COO103" s="246"/>
      <c r="COP103" s="246"/>
      <c r="COQ103" s="246"/>
      <c r="COR103" s="246"/>
      <c r="COS103" s="246"/>
      <c r="COT103" s="246"/>
      <c r="COU103" s="246"/>
      <c r="COV103" s="246"/>
      <c r="COW103" s="246"/>
      <c r="COX103" s="246"/>
      <c r="COY103" s="246"/>
      <c r="COZ103" s="246"/>
      <c r="CPA103" s="246"/>
      <c r="CPB103" s="246"/>
      <c r="CPC103" s="246"/>
      <c r="CPD103" s="246"/>
      <c r="CPE103" s="246"/>
      <c r="CPF103" s="246"/>
      <c r="CPG103" s="246"/>
      <c r="CPH103" s="246"/>
      <c r="CPI103" s="246"/>
      <c r="CPJ103" s="246"/>
      <c r="CPK103" s="246"/>
      <c r="CPL103" s="246"/>
      <c r="CPM103" s="246"/>
      <c r="CPN103" s="246"/>
      <c r="CPO103" s="246"/>
      <c r="CPP103" s="246"/>
      <c r="CPQ103" s="246"/>
      <c r="CPR103" s="246"/>
      <c r="CPS103" s="246"/>
      <c r="CPT103" s="246"/>
      <c r="CPU103" s="246"/>
      <c r="CPV103" s="246"/>
      <c r="CPW103" s="246"/>
      <c r="CPX103" s="246"/>
      <c r="CPY103" s="246"/>
      <c r="CPZ103" s="246"/>
      <c r="CQA103" s="246"/>
      <c r="CQB103" s="246"/>
      <c r="CQC103" s="246"/>
      <c r="CQD103" s="246"/>
      <c r="CQE103" s="246"/>
      <c r="CQF103" s="246"/>
      <c r="CQG103" s="246"/>
      <c r="CQH103" s="246"/>
      <c r="CQI103" s="246"/>
      <c r="CQJ103" s="246"/>
      <c r="CQK103" s="246"/>
      <c r="CQL103" s="246"/>
      <c r="CQM103" s="246"/>
      <c r="CQN103" s="246"/>
      <c r="CQO103" s="246"/>
      <c r="CQP103" s="246"/>
      <c r="CQQ103" s="246"/>
      <c r="CQR103" s="246"/>
      <c r="CQS103" s="246"/>
      <c r="CQT103" s="246"/>
      <c r="CQU103" s="246"/>
      <c r="CQV103" s="246"/>
      <c r="CQW103" s="246"/>
      <c r="CQX103" s="246"/>
      <c r="CQY103" s="246"/>
      <c r="CQZ103" s="246"/>
      <c r="CRA103" s="246"/>
      <c r="CRB103" s="246"/>
      <c r="CRC103" s="246"/>
      <c r="CRD103" s="246"/>
      <c r="CRE103" s="246"/>
      <c r="CRF103" s="246"/>
      <c r="CRG103" s="246"/>
      <c r="CRH103" s="246"/>
      <c r="CRI103" s="246"/>
      <c r="CRJ103" s="246"/>
      <c r="CRK103" s="246"/>
      <c r="CRL103" s="246"/>
      <c r="CRM103" s="246"/>
      <c r="CRN103" s="246"/>
      <c r="CRO103" s="246"/>
      <c r="CRP103" s="246"/>
      <c r="CRQ103" s="246"/>
      <c r="CRR103" s="246"/>
      <c r="CRS103" s="246"/>
      <c r="CRT103" s="246"/>
      <c r="CRU103" s="246"/>
      <c r="CRV103" s="246"/>
      <c r="CRW103" s="246"/>
      <c r="CRX103" s="246"/>
      <c r="CRY103" s="246"/>
      <c r="CRZ103" s="246"/>
      <c r="CSA103" s="246"/>
      <c r="CSB103" s="246"/>
      <c r="CSC103" s="246"/>
      <c r="CSD103" s="246"/>
      <c r="CSE103" s="246"/>
      <c r="CSF103" s="246"/>
      <c r="CSG103" s="246"/>
      <c r="CSH103" s="246"/>
      <c r="CSI103" s="246"/>
      <c r="CSJ103" s="246"/>
      <c r="CSK103" s="246"/>
      <c r="CSL103" s="246"/>
      <c r="CSM103" s="246"/>
      <c r="CSN103" s="246"/>
      <c r="CSO103" s="246"/>
      <c r="CSP103" s="246"/>
      <c r="CSQ103" s="246"/>
      <c r="CSR103" s="246"/>
      <c r="CSS103" s="246"/>
      <c r="CST103" s="246"/>
      <c r="CSU103" s="246"/>
      <c r="CSV103" s="246"/>
      <c r="CSW103" s="246"/>
      <c r="CSX103" s="246"/>
      <c r="CSY103" s="246"/>
      <c r="CSZ103" s="246"/>
      <c r="CTA103" s="246"/>
      <c r="CTB103" s="246"/>
      <c r="CTC103" s="246"/>
      <c r="CTD103" s="246"/>
      <c r="CTE103" s="246"/>
      <c r="CTF103" s="246"/>
      <c r="CTG103" s="246"/>
      <c r="CTH103" s="246"/>
      <c r="CTI103" s="246"/>
      <c r="CTJ103" s="246"/>
      <c r="CTK103" s="246"/>
      <c r="CTL103" s="246"/>
      <c r="CTM103" s="246"/>
      <c r="CTN103" s="246"/>
      <c r="CTO103" s="246"/>
      <c r="CTP103" s="246"/>
      <c r="CTQ103" s="246"/>
      <c r="CTR103" s="246"/>
      <c r="CTS103" s="246"/>
      <c r="CTT103" s="246"/>
      <c r="CTU103" s="246"/>
      <c r="CTV103" s="246"/>
      <c r="CTW103" s="246"/>
      <c r="CTX103" s="246"/>
      <c r="CTY103" s="246"/>
      <c r="CTZ103" s="246"/>
      <c r="CUA103" s="246"/>
      <c r="CUB103" s="246"/>
      <c r="CUC103" s="246"/>
      <c r="CUD103" s="246"/>
      <c r="CUE103" s="246"/>
      <c r="CUF103" s="246"/>
      <c r="CUG103" s="246"/>
      <c r="CUH103" s="246"/>
      <c r="CUI103" s="246"/>
      <c r="CUJ103" s="246"/>
      <c r="CUK103" s="246"/>
      <c r="CUL103" s="246"/>
      <c r="CUM103" s="246"/>
      <c r="CUN103" s="246"/>
      <c r="CUO103" s="246"/>
      <c r="CUP103" s="246"/>
      <c r="CUQ103" s="246"/>
      <c r="CUR103" s="246"/>
      <c r="CUS103" s="246"/>
      <c r="CUT103" s="246"/>
      <c r="CUU103" s="246"/>
      <c r="CUV103" s="246"/>
      <c r="CUW103" s="246"/>
      <c r="CUX103" s="246"/>
      <c r="CUY103" s="246"/>
      <c r="CUZ103" s="246"/>
      <c r="CVA103" s="246"/>
      <c r="CVB103" s="246"/>
      <c r="CVC103" s="246"/>
      <c r="CVD103" s="246"/>
      <c r="CVE103" s="246"/>
      <c r="CVF103" s="246"/>
      <c r="CVG103" s="246"/>
      <c r="CVH103" s="246"/>
      <c r="CVI103" s="246"/>
      <c r="CVJ103" s="246"/>
      <c r="CVK103" s="246"/>
      <c r="CVL103" s="246"/>
      <c r="CVM103" s="246"/>
      <c r="CVN103" s="246"/>
      <c r="CVO103" s="246"/>
      <c r="CVP103" s="246"/>
      <c r="CVQ103" s="246"/>
      <c r="CVR103" s="246"/>
      <c r="CVS103" s="246"/>
      <c r="CVT103" s="246"/>
      <c r="CVU103" s="246"/>
      <c r="CVV103" s="246"/>
      <c r="CVW103" s="246"/>
      <c r="CVX103" s="246"/>
      <c r="CVY103" s="246"/>
      <c r="CVZ103" s="246"/>
      <c r="CWA103" s="246"/>
      <c r="CWB103" s="246"/>
      <c r="CWC103" s="246"/>
      <c r="CWD103" s="246"/>
      <c r="CWE103" s="246"/>
      <c r="CWF103" s="246"/>
      <c r="CWG103" s="246"/>
      <c r="CWH103" s="246"/>
      <c r="CWI103" s="246"/>
      <c r="CWJ103" s="246"/>
      <c r="CWK103" s="246"/>
      <c r="CWL103" s="246"/>
      <c r="CWM103" s="246"/>
      <c r="CWN103" s="246"/>
      <c r="CWO103" s="246"/>
      <c r="CWP103" s="246"/>
      <c r="CWQ103" s="246"/>
      <c r="CWR103" s="246"/>
      <c r="CWS103" s="246"/>
      <c r="CWT103" s="246"/>
      <c r="CWU103" s="246"/>
      <c r="CWV103" s="246"/>
      <c r="CWW103" s="246"/>
      <c r="CWX103" s="246"/>
      <c r="CWY103" s="246"/>
      <c r="CWZ103" s="246"/>
      <c r="CXA103" s="246"/>
      <c r="CXB103" s="246"/>
      <c r="CXC103" s="246"/>
      <c r="CXD103" s="246"/>
      <c r="CXE103" s="246"/>
      <c r="CXF103" s="246"/>
      <c r="CXG103" s="246"/>
      <c r="CXH103" s="246"/>
      <c r="CXI103" s="246"/>
      <c r="CXJ103" s="246"/>
      <c r="CXK103" s="246"/>
      <c r="CXL103" s="246"/>
      <c r="CXM103" s="246"/>
      <c r="CXN103" s="246"/>
      <c r="CXO103" s="246"/>
      <c r="CXP103" s="246"/>
      <c r="CXQ103" s="246"/>
      <c r="CXR103" s="246"/>
      <c r="CXS103" s="246"/>
      <c r="CXT103" s="246"/>
      <c r="CXU103" s="246"/>
      <c r="CXV103" s="246"/>
      <c r="CXW103" s="246"/>
      <c r="CXX103" s="246"/>
      <c r="CXY103" s="246"/>
      <c r="CXZ103" s="246"/>
      <c r="CYA103" s="246"/>
      <c r="CYB103" s="246"/>
      <c r="CYC103" s="246"/>
      <c r="CYD103" s="246"/>
      <c r="CYE103" s="246"/>
      <c r="CYF103" s="246"/>
      <c r="CYG103" s="246"/>
      <c r="CYH103" s="246"/>
      <c r="CYI103" s="246"/>
      <c r="CYJ103" s="246"/>
      <c r="CYK103" s="246"/>
      <c r="CYL103" s="246"/>
      <c r="CYM103" s="246"/>
      <c r="CYN103" s="246"/>
      <c r="CYO103" s="246"/>
      <c r="CYP103" s="246"/>
      <c r="CYQ103" s="246"/>
      <c r="CYR103" s="246"/>
      <c r="CYS103" s="246"/>
      <c r="CYT103" s="246"/>
      <c r="CYU103" s="246"/>
      <c r="CYV103" s="246"/>
      <c r="CYW103" s="246"/>
      <c r="CYX103" s="246"/>
      <c r="CYY103" s="246"/>
      <c r="CYZ103" s="246"/>
      <c r="CZA103" s="246"/>
      <c r="CZB103" s="246"/>
      <c r="CZC103" s="246"/>
      <c r="CZD103" s="246"/>
      <c r="CZE103" s="246"/>
      <c r="CZF103" s="246"/>
      <c r="CZG103" s="246"/>
      <c r="CZH103" s="246"/>
      <c r="CZI103" s="246"/>
      <c r="CZJ103" s="246"/>
      <c r="CZK103" s="246"/>
      <c r="CZL103" s="246"/>
      <c r="CZM103" s="246"/>
      <c r="CZN103" s="246"/>
      <c r="CZO103" s="246"/>
      <c r="CZP103" s="246"/>
      <c r="CZQ103" s="246"/>
      <c r="CZR103" s="246"/>
      <c r="CZS103" s="246"/>
      <c r="CZT103" s="246"/>
      <c r="CZU103" s="246"/>
      <c r="CZV103" s="246"/>
      <c r="CZW103" s="246"/>
      <c r="CZX103" s="246"/>
      <c r="CZY103" s="246"/>
      <c r="CZZ103" s="246"/>
      <c r="DAA103" s="246"/>
      <c r="DAB103" s="246"/>
      <c r="DAC103" s="246"/>
      <c r="DAD103" s="246"/>
      <c r="DAE103" s="246"/>
      <c r="DAF103" s="246"/>
      <c r="DAG103" s="246"/>
      <c r="DAH103" s="246"/>
      <c r="DAI103" s="246"/>
      <c r="DAJ103" s="246"/>
      <c r="DAK103" s="246"/>
      <c r="DAL103" s="246"/>
      <c r="DAM103" s="246"/>
      <c r="DAN103" s="246"/>
      <c r="DAO103" s="246"/>
      <c r="DAP103" s="246"/>
      <c r="DAQ103" s="246"/>
      <c r="DAR103" s="246"/>
      <c r="DAS103" s="246"/>
      <c r="DAT103" s="246"/>
      <c r="DAU103" s="246"/>
      <c r="DAV103" s="246"/>
      <c r="DAW103" s="246"/>
      <c r="DAX103" s="246"/>
      <c r="DAY103" s="246"/>
      <c r="DAZ103" s="246"/>
      <c r="DBA103" s="246"/>
      <c r="DBB103" s="246"/>
      <c r="DBC103" s="246"/>
      <c r="DBD103" s="246"/>
      <c r="DBE103" s="246"/>
      <c r="DBF103" s="246"/>
      <c r="DBG103" s="246"/>
      <c r="DBH103" s="246"/>
      <c r="DBI103" s="246"/>
      <c r="DBJ103" s="246"/>
      <c r="DBK103" s="246"/>
      <c r="DBL103" s="246"/>
      <c r="DBM103" s="246"/>
      <c r="DBN103" s="246"/>
      <c r="DBO103" s="246"/>
      <c r="DBP103" s="246"/>
      <c r="DBQ103" s="246"/>
      <c r="DBR103" s="246"/>
      <c r="DBS103" s="246"/>
      <c r="DBT103" s="246"/>
      <c r="DBU103" s="246"/>
      <c r="DBV103" s="246"/>
      <c r="DBW103" s="246"/>
      <c r="DBX103" s="246"/>
      <c r="DBY103" s="246"/>
      <c r="DBZ103" s="246"/>
      <c r="DCA103" s="246"/>
      <c r="DCB103" s="246"/>
      <c r="DCC103" s="246"/>
      <c r="DCD103" s="246"/>
      <c r="DCE103" s="246"/>
      <c r="DCF103" s="246"/>
      <c r="DCG103" s="246"/>
      <c r="DCH103" s="246"/>
      <c r="DCI103" s="246"/>
      <c r="DCJ103" s="246"/>
      <c r="DCK103" s="246"/>
      <c r="DCL103" s="246"/>
      <c r="DCM103" s="246"/>
      <c r="DCN103" s="246"/>
      <c r="DCO103" s="246"/>
      <c r="DCP103" s="246"/>
      <c r="DCQ103" s="246"/>
      <c r="DCR103" s="246"/>
      <c r="DCS103" s="246"/>
      <c r="DCT103" s="246"/>
      <c r="DCU103" s="246"/>
      <c r="DCV103" s="246"/>
      <c r="DCW103" s="246"/>
      <c r="DCX103" s="246"/>
      <c r="DCY103" s="246"/>
      <c r="DCZ103" s="246"/>
      <c r="DDA103" s="246"/>
      <c r="DDB103" s="246"/>
      <c r="DDC103" s="246"/>
      <c r="DDD103" s="246"/>
      <c r="DDE103" s="246"/>
      <c r="DDF103" s="246"/>
      <c r="DDG103" s="246"/>
      <c r="DDH103" s="246"/>
      <c r="DDI103" s="246"/>
      <c r="DDJ103" s="246"/>
      <c r="DDK103" s="246"/>
      <c r="DDL103" s="246"/>
      <c r="DDM103" s="246"/>
      <c r="DDN103" s="246"/>
      <c r="DDO103" s="246"/>
      <c r="DDP103" s="246"/>
      <c r="DDQ103" s="246"/>
      <c r="DDR103" s="246"/>
      <c r="DDS103" s="246"/>
      <c r="DDT103" s="246"/>
      <c r="DDU103" s="246"/>
      <c r="DDV103" s="246"/>
      <c r="DDW103" s="246"/>
      <c r="DDX103" s="246"/>
      <c r="DDY103" s="246"/>
      <c r="DDZ103" s="246"/>
      <c r="DEA103" s="246"/>
      <c r="DEB103" s="246"/>
      <c r="DEC103" s="246"/>
      <c r="DED103" s="246"/>
      <c r="DEE103" s="246"/>
      <c r="DEF103" s="246"/>
      <c r="DEG103" s="246"/>
      <c r="DEH103" s="246"/>
      <c r="DEI103" s="246"/>
      <c r="DEJ103" s="246"/>
      <c r="DEK103" s="246"/>
      <c r="DEL103" s="246"/>
      <c r="DEM103" s="246"/>
      <c r="DEN103" s="246"/>
      <c r="DEO103" s="246"/>
      <c r="DEP103" s="246"/>
      <c r="DEQ103" s="246"/>
      <c r="DER103" s="246"/>
      <c r="DES103" s="246"/>
      <c r="DET103" s="246"/>
      <c r="DEU103" s="246"/>
      <c r="DEV103" s="246"/>
      <c r="DEW103" s="246"/>
      <c r="DEX103" s="246"/>
      <c r="DEY103" s="246"/>
      <c r="DEZ103" s="246"/>
      <c r="DFA103" s="246"/>
      <c r="DFB103" s="246"/>
      <c r="DFC103" s="246"/>
      <c r="DFD103" s="246"/>
      <c r="DFE103" s="246"/>
      <c r="DFF103" s="246"/>
      <c r="DFG103" s="246"/>
      <c r="DFH103" s="246"/>
      <c r="DFI103" s="246"/>
      <c r="DFJ103" s="246"/>
      <c r="DFK103" s="246"/>
      <c r="DFL103" s="246"/>
      <c r="DFM103" s="246"/>
      <c r="DFN103" s="246"/>
      <c r="DFO103" s="246"/>
      <c r="DFP103" s="246"/>
      <c r="DFQ103" s="246"/>
      <c r="DFR103" s="246"/>
      <c r="DFS103" s="246"/>
      <c r="DFT103" s="246"/>
      <c r="DFU103" s="246"/>
      <c r="DFV103" s="246"/>
      <c r="DFW103" s="246"/>
      <c r="DFX103" s="246"/>
      <c r="DFY103" s="246"/>
      <c r="DFZ103" s="246"/>
      <c r="DGA103" s="246"/>
      <c r="DGB103" s="246"/>
      <c r="DGC103" s="246"/>
      <c r="DGD103" s="246"/>
      <c r="DGE103" s="246"/>
      <c r="DGF103" s="246"/>
      <c r="DGG103" s="246"/>
      <c r="DGH103" s="246"/>
      <c r="DGI103" s="246"/>
      <c r="DGJ103" s="246"/>
      <c r="DGK103" s="246"/>
      <c r="DGL103" s="246"/>
      <c r="DGM103" s="246"/>
      <c r="DGN103" s="246"/>
      <c r="DGO103" s="246"/>
      <c r="DGP103" s="246"/>
      <c r="DGQ103" s="246"/>
      <c r="DGR103" s="246"/>
      <c r="DGS103" s="246"/>
      <c r="DGT103" s="246"/>
      <c r="DGU103" s="246"/>
      <c r="DGV103" s="246"/>
      <c r="DGW103" s="246"/>
      <c r="DGX103" s="246"/>
      <c r="DGY103" s="246"/>
      <c r="DGZ103" s="246"/>
      <c r="DHA103" s="246"/>
      <c r="DHB103" s="246"/>
      <c r="DHC103" s="246"/>
      <c r="DHD103" s="246"/>
      <c r="DHE103" s="246"/>
      <c r="DHF103" s="246"/>
      <c r="DHG103" s="246"/>
      <c r="DHH103" s="246"/>
      <c r="DHI103" s="246"/>
      <c r="DHJ103" s="246"/>
      <c r="DHK103" s="246"/>
      <c r="DHL103" s="246"/>
      <c r="DHM103" s="246"/>
      <c r="DHN103" s="246"/>
      <c r="DHO103" s="246"/>
      <c r="DHP103" s="246"/>
      <c r="DHQ103" s="246"/>
      <c r="DHR103" s="246"/>
      <c r="DHS103" s="246"/>
      <c r="DHT103" s="246"/>
      <c r="DHU103" s="246"/>
      <c r="DHV103" s="246"/>
      <c r="DHW103" s="246"/>
      <c r="DHX103" s="246"/>
      <c r="DHY103" s="246"/>
      <c r="DHZ103" s="246"/>
      <c r="DIA103" s="246"/>
      <c r="DIB103" s="246"/>
      <c r="DIC103" s="246"/>
      <c r="DID103" s="246"/>
      <c r="DIE103" s="246"/>
      <c r="DIF103" s="246"/>
      <c r="DIG103" s="246"/>
      <c r="DIH103" s="246"/>
      <c r="DII103" s="246"/>
      <c r="DIJ103" s="246"/>
      <c r="DIK103" s="246"/>
      <c r="DIL103" s="246"/>
      <c r="DIM103" s="246"/>
      <c r="DIN103" s="246"/>
      <c r="DIO103" s="246"/>
      <c r="DIP103" s="246"/>
      <c r="DIQ103" s="246"/>
      <c r="DIR103" s="246"/>
      <c r="DIS103" s="246"/>
      <c r="DIT103" s="246"/>
      <c r="DIU103" s="246"/>
      <c r="DIV103" s="246"/>
      <c r="DIW103" s="246"/>
      <c r="DIX103" s="246"/>
      <c r="DIY103" s="246"/>
      <c r="DIZ103" s="246"/>
      <c r="DJA103" s="246"/>
      <c r="DJB103" s="246"/>
      <c r="DJC103" s="246"/>
      <c r="DJD103" s="246"/>
      <c r="DJE103" s="246"/>
      <c r="DJF103" s="246"/>
      <c r="DJG103" s="246"/>
      <c r="DJH103" s="246"/>
      <c r="DJI103" s="246"/>
      <c r="DJJ103" s="246"/>
      <c r="DJK103" s="246"/>
      <c r="DJL103" s="246"/>
      <c r="DJM103" s="246"/>
      <c r="DJN103" s="246"/>
      <c r="DJO103" s="246"/>
      <c r="DJP103" s="246"/>
      <c r="DJQ103" s="246"/>
      <c r="DJR103" s="246"/>
      <c r="DJS103" s="246"/>
      <c r="DJT103" s="246"/>
      <c r="DJU103" s="246"/>
      <c r="DJV103" s="246"/>
      <c r="DJW103" s="246"/>
      <c r="DJX103" s="246"/>
      <c r="DJY103" s="246"/>
      <c r="DJZ103" s="246"/>
      <c r="DKA103" s="246"/>
      <c r="DKB103" s="246"/>
      <c r="DKC103" s="246"/>
      <c r="DKD103" s="246"/>
      <c r="DKE103" s="246"/>
      <c r="DKF103" s="246"/>
      <c r="DKG103" s="246"/>
      <c r="DKH103" s="246"/>
      <c r="DKI103" s="246"/>
      <c r="DKJ103" s="246"/>
      <c r="DKK103" s="246"/>
      <c r="DKL103" s="246"/>
      <c r="DKM103" s="246"/>
      <c r="DKN103" s="246"/>
      <c r="DKO103" s="246"/>
      <c r="DKP103" s="246"/>
      <c r="DKQ103" s="246"/>
      <c r="DKR103" s="246"/>
      <c r="DKS103" s="246"/>
      <c r="DKT103" s="246"/>
      <c r="DKU103" s="246"/>
      <c r="DKV103" s="246"/>
      <c r="DKW103" s="246"/>
      <c r="DKX103" s="246"/>
      <c r="DKY103" s="246"/>
      <c r="DKZ103" s="246"/>
      <c r="DLA103" s="246"/>
      <c r="DLB103" s="246"/>
      <c r="DLC103" s="246"/>
      <c r="DLD103" s="246"/>
      <c r="DLE103" s="246"/>
      <c r="DLF103" s="246"/>
      <c r="DLG103" s="246"/>
      <c r="DLH103" s="246"/>
      <c r="DLI103" s="246"/>
      <c r="DLJ103" s="246"/>
      <c r="DLK103" s="246"/>
      <c r="DLL103" s="246"/>
      <c r="DLM103" s="246"/>
      <c r="DLN103" s="246"/>
      <c r="DLO103" s="246"/>
      <c r="DLP103" s="246"/>
      <c r="DLQ103" s="246"/>
      <c r="DLR103" s="246"/>
      <c r="DLS103" s="246"/>
      <c r="DLT103" s="246"/>
      <c r="DLU103" s="246"/>
      <c r="DLV103" s="246"/>
      <c r="DLW103" s="246"/>
      <c r="DLX103" s="246"/>
      <c r="DLY103" s="246"/>
      <c r="DLZ103" s="246"/>
      <c r="DMA103" s="246"/>
      <c r="DMB103" s="246"/>
      <c r="DMC103" s="246"/>
      <c r="DMD103" s="246"/>
      <c r="DME103" s="246"/>
      <c r="DMF103" s="246"/>
      <c r="DMG103" s="246"/>
      <c r="DMH103" s="246"/>
      <c r="DMI103" s="246"/>
      <c r="DMJ103" s="246"/>
      <c r="DMK103" s="246"/>
      <c r="DML103" s="246"/>
      <c r="DMM103" s="246"/>
      <c r="DMN103" s="246"/>
      <c r="DMO103" s="246"/>
      <c r="DMP103" s="246"/>
      <c r="DMQ103" s="246"/>
      <c r="DMR103" s="246"/>
      <c r="DMS103" s="246"/>
      <c r="DMT103" s="246"/>
      <c r="DMU103" s="246"/>
      <c r="DMV103" s="246"/>
      <c r="DMW103" s="246"/>
      <c r="DMX103" s="246"/>
      <c r="DMY103" s="246"/>
      <c r="DMZ103" s="246"/>
      <c r="DNA103" s="246"/>
      <c r="DNB103" s="246"/>
      <c r="DNC103" s="246"/>
      <c r="DND103" s="246"/>
      <c r="DNE103" s="246"/>
      <c r="DNF103" s="246"/>
      <c r="DNG103" s="246"/>
      <c r="DNH103" s="246"/>
      <c r="DNI103" s="246"/>
      <c r="DNJ103" s="246"/>
      <c r="DNK103" s="246"/>
      <c r="DNL103" s="246"/>
      <c r="DNM103" s="246"/>
      <c r="DNN103" s="246"/>
      <c r="DNO103" s="246"/>
      <c r="DNP103" s="246"/>
      <c r="DNQ103" s="246"/>
      <c r="DNR103" s="246"/>
      <c r="DNS103" s="246"/>
      <c r="DNT103" s="246"/>
      <c r="DNU103" s="246"/>
      <c r="DNV103" s="246"/>
      <c r="DNW103" s="246"/>
      <c r="DNX103" s="246"/>
      <c r="DNY103" s="246"/>
      <c r="DNZ103" s="246"/>
      <c r="DOA103" s="246"/>
      <c r="DOB103" s="246"/>
      <c r="DOC103" s="246"/>
      <c r="DOD103" s="246"/>
      <c r="DOE103" s="246"/>
      <c r="DOF103" s="246"/>
      <c r="DOG103" s="246"/>
      <c r="DOH103" s="246"/>
      <c r="DOI103" s="246"/>
      <c r="DOJ103" s="246"/>
      <c r="DOK103" s="246"/>
      <c r="DOL103" s="246"/>
      <c r="DOM103" s="246"/>
      <c r="DON103" s="246"/>
      <c r="DOO103" s="246"/>
      <c r="DOP103" s="246"/>
      <c r="DOQ103" s="246"/>
      <c r="DOR103" s="246"/>
      <c r="DOS103" s="246"/>
      <c r="DOT103" s="246"/>
      <c r="DOU103" s="246"/>
      <c r="DOV103" s="246"/>
      <c r="DOW103" s="246"/>
      <c r="DOX103" s="246"/>
      <c r="DOY103" s="246"/>
      <c r="DOZ103" s="246"/>
      <c r="DPA103" s="246"/>
      <c r="DPB103" s="246"/>
      <c r="DPC103" s="246"/>
      <c r="DPD103" s="246"/>
      <c r="DPE103" s="246"/>
      <c r="DPF103" s="246"/>
      <c r="DPG103" s="246"/>
      <c r="DPH103" s="246"/>
      <c r="DPI103" s="246"/>
      <c r="DPJ103" s="246"/>
      <c r="DPK103" s="246"/>
      <c r="DPL103" s="246"/>
      <c r="DPM103" s="246"/>
      <c r="DPN103" s="246"/>
      <c r="DPO103" s="246"/>
      <c r="DPP103" s="246"/>
      <c r="DPQ103" s="246"/>
      <c r="DPR103" s="246"/>
      <c r="DPS103" s="246"/>
      <c r="DPT103" s="246"/>
      <c r="DPU103" s="246"/>
      <c r="DPV103" s="246"/>
      <c r="DPW103" s="246"/>
      <c r="DPX103" s="246"/>
      <c r="DPY103" s="246"/>
      <c r="DPZ103" s="246"/>
      <c r="DQA103" s="246"/>
      <c r="DQB103" s="246"/>
      <c r="DQC103" s="246"/>
      <c r="DQD103" s="246"/>
      <c r="DQE103" s="246"/>
      <c r="DQF103" s="246"/>
      <c r="DQG103" s="246"/>
      <c r="DQH103" s="246"/>
      <c r="DQI103" s="246"/>
      <c r="DQJ103" s="246"/>
      <c r="DQK103" s="246"/>
      <c r="DQL103" s="246"/>
      <c r="DQM103" s="246"/>
      <c r="DQN103" s="246"/>
      <c r="DQO103" s="246"/>
      <c r="DQP103" s="246"/>
      <c r="DQQ103" s="246"/>
      <c r="DQR103" s="246"/>
      <c r="DQS103" s="246"/>
      <c r="DQT103" s="246"/>
      <c r="DQU103" s="246"/>
      <c r="DQV103" s="246"/>
      <c r="DQW103" s="246"/>
      <c r="DQX103" s="246"/>
      <c r="DQY103" s="246"/>
      <c r="DQZ103" s="246"/>
      <c r="DRA103" s="246"/>
      <c r="DRB103" s="246"/>
      <c r="DRC103" s="246"/>
      <c r="DRD103" s="246"/>
      <c r="DRE103" s="246"/>
      <c r="DRF103" s="246"/>
      <c r="DRG103" s="246"/>
      <c r="DRH103" s="246"/>
      <c r="DRI103" s="246"/>
      <c r="DRJ103" s="246"/>
      <c r="DRK103" s="246"/>
      <c r="DRL103" s="246"/>
      <c r="DRM103" s="246"/>
      <c r="DRN103" s="246"/>
      <c r="DRO103" s="246"/>
      <c r="DRP103" s="246"/>
      <c r="DRQ103" s="246"/>
      <c r="DRR103" s="246"/>
      <c r="DRS103" s="246"/>
      <c r="DRT103" s="246"/>
      <c r="DRU103" s="246"/>
      <c r="DRV103" s="246"/>
      <c r="DRW103" s="246"/>
      <c r="DRX103" s="246"/>
      <c r="DRY103" s="246"/>
      <c r="DRZ103" s="246"/>
      <c r="DSA103" s="246"/>
      <c r="DSB103" s="246"/>
      <c r="DSC103" s="246"/>
      <c r="DSD103" s="246"/>
      <c r="DSE103" s="246"/>
      <c r="DSF103" s="246"/>
      <c r="DSG103" s="246"/>
      <c r="DSH103" s="246"/>
      <c r="DSI103" s="246"/>
      <c r="DSJ103" s="246"/>
      <c r="DSK103" s="246"/>
      <c r="DSL103" s="246"/>
      <c r="DSM103" s="246"/>
      <c r="DSN103" s="246"/>
      <c r="DSO103" s="246"/>
      <c r="DSP103" s="246"/>
      <c r="DSQ103" s="246"/>
      <c r="DSR103" s="246"/>
      <c r="DSS103" s="246"/>
      <c r="DST103" s="246"/>
      <c r="DSU103" s="246"/>
      <c r="DSV103" s="246"/>
      <c r="DSW103" s="246"/>
      <c r="DSX103" s="246"/>
      <c r="DSY103" s="246"/>
      <c r="DSZ103" s="246"/>
      <c r="DTA103" s="246"/>
      <c r="DTB103" s="246"/>
      <c r="DTC103" s="246"/>
      <c r="DTD103" s="246"/>
      <c r="DTE103" s="246"/>
      <c r="DTF103" s="246"/>
      <c r="DTG103" s="246"/>
      <c r="DTH103" s="246"/>
      <c r="DTI103" s="246"/>
      <c r="DTJ103" s="246"/>
      <c r="DTK103" s="246"/>
      <c r="DTL103" s="246"/>
      <c r="DTM103" s="246"/>
      <c r="DTN103" s="246"/>
      <c r="DTO103" s="246"/>
      <c r="DTP103" s="246"/>
      <c r="DTQ103" s="246"/>
      <c r="DTR103" s="246"/>
      <c r="DTS103" s="246"/>
      <c r="DTT103" s="246"/>
      <c r="DTU103" s="246"/>
      <c r="DTV103" s="246"/>
      <c r="DTW103" s="246"/>
      <c r="DTX103" s="246"/>
      <c r="DTY103" s="246"/>
      <c r="DTZ103" s="246"/>
      <c r="DUA103" s="246"/>
      <c r="DUB103" s="246"/>
      <c r="DUC103" s="246"/>
      <c r="DUD103" s="246"/>
      <c r="DUE103" s="246"/>
      <c r="DUF103" s="246"/>
      <c r="DUG103" s="246"/>
      <c r="DUH103" s="246"/>
      <c r="DUI103" s="246"/>
      <c r="DUJ103" s="246"/>
      <c r="DUK103" s="246"/>
      <c r="DUL103" s="246"/>
      <c r="DUM103" s="246"/>
      <c r="DUN103" s="246"/>
      <c r="DUO103" s="246"/>
      <c r="DUP103" s="246"/>
      <c r="DUQ103" s="246"/>
      <c r="DUR103" s="246"/>
      <c r="DUS103" s="246"/>
      <c r="DUT103" s="246"/>
      <c r="DUU103" s="246"/>
      <c r="DUV103" s="246"/>
      <c r="DUW103" s="246"/>
      <c r="DUX103" s="246"/>
      <c r="DUY103" s="246"/>
      <c r="DUZ103" s="246"/>
      <c r="DVA103" s="246"/>
      <c r="DVB103" s="246"/>
      <c r="DVC103" s="246"/>
      <c r="DVD103" s="246"/>
      <c r="DVE103" s="246"/>
      <c r="DVF103" s="246"/>
      <c r="DVG103" s="246"/>
      <c r="DVH103" s="246"/>
      <c r="DVI103" s="246"/>
      <c r="DVJ103" s="246"/>
      <c r="DVK103" s="246"/>
      <c r="DVL103" s="246"/>
      <c r="DVM103" s="246"/>
      <c r="DVN103" s="246"/>
      <c r="DVO103" s="246"/>
      <c r="DVP103" s="246"/>
      <c r="DVQ103" s="246"/>
      <c r="DVR103" s="246"/>
      <c r="DVS103" s="246"/>
      <c r="DVT103" s="246"/>
      <c r="DVU103" s="246"/>
      <c r="DVV103" s="246"/>
      <c r="DVW103" s="246"/>
      <c r="DVX103" s="246"/>
      <c r="DVY103" s="246"/>
      <c r="DVZ103" s="246"/>
      <c r="DWA103" s="246"/>
      <c r="DWB103" s="246"/>
      <c r="DWC103" s="246"/>
      <c r="DWD103" s="246"/>
      <c r="DWE103" s="246"/>
      <c r="DWF103" s="246"/>
      <c r="DWG103" s="246"/>
      <c r="DWH103" s="246"/>
      <c r="DWI103" s="246"/>
      <c r="DWJ103" s="246"/>
      <c r="DWK103" s="246"/>
      <c r="DWL103" s="246"/>
      <c r="DWM103" s="246"/>
      <c r="DWN103" s="246"/>
      <c r="DWO103" s="246"/>
      <c r="DWP103" s="246"/>
      <c r="DWQ103" s="246"/>
      <c r="DWR103" s="246"/>
      <c r="DWS103" s="246"/>
      <c r="DWT103" s="246"/>
      <c r="DWU103" s="246"/>
      <c r="DWV103" s="246"/>
      <c r="DWW103" s="246"/>
      <c r="DWX103" s="246"/>
      <c r="DWY103" s="246"/>
      <c r="DWZ103" s="246"/>
      <c r="DXA103" s="246"/>
      <c r="DXB103" s="246"/>
      <c r="DXC103" s="246"/>
      <c r="DXD103" s="246"/>
      <c r="DXE103" s="246"/>
      <c r="DXF103" s="246"/>
      <c r="DXG103" s="246"/>
      <c r="DXH103" s="246"/>
      <c r="DXI103" s="246"/>
      <c r="DXJ103" s="246"/>
      <c r="DXK103" s="246"/>
      <c r="DXL103" s="246"/>
      <c r="DXM103" s="246"/>
      <c r="DXN103" s="246"/>
      <c r="DXO103" s="246"/>
      <c r="DXP103" s="246"/>
      <c r="DXQ103" s="246"/>
      <c r="DXR103" s="246"/>
      <c r="DXS103" s="246"/>
      <c r="DXT103" s="246"/>
      <c r="DXU103" s="246"/>
      <c r="DXV103" s="246"/>
      <c r="DXW103" s="246"/>
      <c r="DXX103" s="246"/>
      <c r="DXY103" s="246"/>
      <c r="DXZ103" s="246"/>
      <c r="DYA103" s="246"/>
      <c r="DYB103" s="246"/>
      <c r="DYC103" s="246"/>
      <c r="DYD103" s="246"/>
      <c r="DYE103" s="246"/>
      <c r="DYF103" s="246"/>
      <c r="DYG103" s="246"/>
      <c r="DYH103" s="246"/>
      <c r="DYI103" s="246"/>
      <c r="DYJ103" s="246"/>
      <c r="DYK103" s="246"/>
      <c r="DYL103" s="246"/>
      <c r="DYM103" s="246"/>
      <c r="DYN103" s="246"/>
      <c r="DYO103" s="246"/>
      <c r="DYP103" s="246"/>
      <c r="DYQ103" s="246"/>
      <c r="DYR103" s="246"/>
      <c r="DYS103" s="246"/>
      <c r="DYT103" s="246"/>
      <c r="DYU103" s="246"/>
      <c r="DYV103" s="246"/>
      <c r="DYW103" s="246"/>
      <c r="DYX103" s="246"/>
      <c r="DYY103" s="246"/>
      <c r="DYZ103" s="246"/>
      <c r="DZA103" s="246"/>
      <c r="DZB103" s="246"/>
      <c r="DZC103" s="246"/>
      <c r="DZD103" s="246"/>
      <c r="DZE103" s="246"/>
      <c r="DZF103" s="246"/>
      <c r="DZG103" s="246"/>
      <c r="DZH103" s="246"/>
      <c r="DZI103" s="246"/>
      <c r="DZJ103" s="246"/>
      <c r="DZK103" s="246"/>
      <c r="DZL103" s="246"/>
      <c r="DZM103" s="246"/>
      <c r="DZN103" s="246"/>
      <c r="DZO103" s="246"/>
      <c r="DZP103" s="246"/>
      <c r="DZQ103" s="246"/>
      <c r="DZR103" s="246"/>
      <c r="DZS103" s="246"/>
      <c r="DZT103" s="246"/>
      <c r="DZU103" s="246"/>
      <c r="DZV103" s="246"/>
      <c r="DZW103" s="246"/>
      <c r="DZX103" s="246"/>
      <c r="DZY103" s="246"/>
      <c r="DZZ103" s="246"/>
      <c r="EAA103" s="246"/>
      <c r="EAB103" s="246"/>
      <c r="EAC103" s="246"/>
      <c r="EAD103" s="246"/>
      <c r="EAE103" s="246"/>
      <c r="EAF103" s="246"/>
      <c r="EAG103" s="246"/>
      <c r="EAH103" s="246"/>
      <c r="EAI103" s="246"/>
      <c r="EAJ103" s="246"/>
      <c r="EAK103" s="246"/>
      <c r="EAL103" s="246"/>
      <c r="EAM103" s="246"/>
      <c r="EAN103" s="246"/>
      <c r="EAO103" s="246"/>
      <c r="EAP103" s="246"/>
      <c r="EAQ103" s="246"/>
      <c r="EAR103" s="246"/>
      <c r="EAS103" s="246"/>
      <c r="EAT103" s="246"/>
      <c r="EAU103" s="246"/>
      <c r="EAV103" s="246"/>
      <c r="EAW103" s="246"/>
      <c r="EAX103" s="246"/>
      <c r="EAY103" s="246"/>
      <c r="EAZ103" s="246"/>
      <c r="EBA103" s="246"/>
      <c r="EBB103" s="246"/>
      <c r="EBC103" s="246"/>
      <c r="EBD103" s="246"/>
      <c r="EBE103" s="246"/>
      <c r="EBF103" s="246"/>
      <c r="EBG103" s="246"/>
      <c r="EBH103" s="246"/>
      <c r="EBI103" s="246"/>
      <c r="EBJ103" s="246"/>
      <c r="EBK103" s="246"/>
      <c r="EBL103" s="246"/>
      <c r="EBM103" s="246"/>
      <c r="EBN103" s="246"/>
      <c r="EBO103" s="246"/>
      <c r="EBP103" s="246"/>
      <c r="EBQ103" s="246"/>
      <c r="EBR103" s="246"/>
      <c r="EBS103" s="246"/>
      <c r="EBT103" s="246"/>
      <c r="EBU103" s="246"/>
      <c r="EBV103" s="246"/>
      <c r="EBW103" s="246"/>
      <c r="EBX103" s="246"/>
      <c r="EBY103" s="246"/>
      <c r="EBZ103" s="246"/>
      <c r="ECA103" s="246"/>
      <c r="ECB103" s="246"/>
      <c r="ECC103" s="246"/>
      <c r="ECD103" s="246"/>
      <c r="ECE103" s="246"/>
      <c r="ECF103" s="246"/>
      <c r="ECG103" s="246"/>
      <c r="ECH103" s="246"/>
      <c r="ECI103" s="246"/>
      <c r="ECJ103" s="246"/>
      <c r="ECK103" s="246"/>
      <c r="ECL103" s="246"/>
      <c r="ECM103" s="246"/>
      <c r="ECN103" s="246"/>
      <c r="ECO103" s="246"/>
      <c r="ECP103" s="246"/>
      <c r="ECQ103" s="246"/>
      <c r="ECR103" s="246"/>
      <c r="ECS103" s="246"/>
      <c r="ECT103" s="246"/>
      <c r="ECU103" s="246"/>
      <c r="ECV103" s="246"/>
      <c r="ECW103" s="246"/>
      <c r="ECX103" s="246"/>
      <c r="ECY103" s="246"/>
      <c r="ECZ103" s="246"/>
      <c r="EDA103" s="246"/>
      <c r="EDB103" s="246"/>
      <c r="EDC103" s="246"/>
      <c r="EDD103" s="246"/>
      <c r="EDE103" s="246"/>
      <c r="EDF103" s="246"/>
      <c r="EDG103" s="246"/>
      <c r="EDH103" s="246"/>
      <c r="EDI103" s="246"/>
      <c r="EDJ103" s="246"/>
      <c r="EDK103" s="246"/>
      <c r="EDL103" s="246"/>
      <c r="EDM103" s="246"/>
      <c r="EDN103" s="246"/>
      <c r="EDO103" s="246"/>
      <c r="EDP103" s="246"/>
      <c r="EDQ103" s="246"/>
      <c r="EDR103" s="246"/>
      <c r="EDS103" s="246"/>
      <c r="EDT103" s="246"/>
      <c r="EDU103" s="246"/>
      <c r="EDV103" s="246"/>
      <c r="EDW103" s="246"/>
      <c r="EDX103" s="246"/>
      <c r="EDY103" s="246"/>
      <c r="EDZ103" s="246"/>
      <c r="EEA103" s="246"/>
      <c r="EEB103" s="246"/>
      <c r="EEC103" s="246"/>
      <c r="EED103" s="246"/>
      <c r="EEE103" s="246"/>
      <c r="EEF103" s="246"/>
      <c r="EEG103" s="246"/>
      <c r="EEH103" s="246"/>
      <c r="EEI103" s="246"/>
      <c r="EEJ103" s="246"/>
      <c r="EEK103" s="246"/>
      <c r="EEL103" s="246"/>
      <c r="EEM103" s="246"/>
      <c r="EEN103" s="246"/>
      <c r="EEO103" s="246"/>
      <c r="EEP103" s="246"/>
      <c r="EEQ103" s="246"/>
      <c r="EER103" s="246"/>
      <c r="EES103" s="246"/>
      <c r="EET103" s="246"/>
      <c r="EEU103" s="246"/>
      <c r="EEV103" s="246"/>
      <c r="EEW103" s="246"/>
      <c r="EEX103" s="246"/>
      <c r="EEY103" s="246"/>
      <c r="EEZ103" s="246"/>
      <c r="EFA103" s="246"/>
      <c r="EFB103" s="246"/>
      <c r="EFC103" s="246"/>
      <c r="EFD103" s="246"/>
      <c r="EFE103" s="246"/>
      <c r="EFF103" s="246"/>
      <c r="EFG103" s="246"/>
      <c r="EFH103" s="246"/>
      <c r="EFI103" s="246"/>
      <c r="EFJ103" s="246"/>
      <c r="EFK103" s="246"/>
      <c r="EFL103" s="246"/>
      <c r="EFM103" s="246"/>
      <c r="EFN103" s="246"/>
      <c r="EFO103" s="246"/>
      <c r="EFP103" s="246"/>
      <c r="EFQ103" s="246"/>
      <c r="EFR103" s="246"/>
      <c r="EFS103" s="246"/>
      <c r="EFT103" s="246"/>
      <c r="EFU103" s="246"/>
      <c r="EFV103" s="246"/>
      <c r="EFW103" s="246"/>
      <c r="EFX103" s="246"/>
      <c r="EFY103" s="246"/>
      <c r="EFZ103" s="246"/>
      <c r="EGA103" s="246"/>
      <c r="EGB103" s="246"/>
      <c r="EGC103" s="246"/>
      <c r="EGD103" s="246"/>
      <c r="EGE103" s="246"/>
      <c r="EGF103" s="246"/>
      <c r="EGG103" s="246"/>
      <c r="EGH103" s="246"/>
      <c r="EGI103" s="246"/>
      <c r="EGJ103" s="246"/>
      <c r="EGK103" s="246"/>
      <c r="EGL103" s="246"/>
      <c r="EGM103" s="246"/>
      <c r="EGN103" s="246"/>
      <c r="EGO103" s="246"/>
      <c r="EGP103" s="246"/>
      <c r="EGQ103" s="246"/>
      <c r="EGR103" s="246"/>
      <c r="EGS103" s="246"/>
      <c r="EGT103" s="246"/>
      <c r="EGU103" s="246"/>
      <c r="EGV103" s="246"/>
      <c r="EGW103" s="246"/>
      <c r="EGX103" s="246"/>
      <c r="EGY103" s="246"/>
      <c r="EGZ103" s="246"/>
      <c r="EHA103" s="246"/>
      <c r="EHB103" s="246"/>
      <c r="EHC103" s="246"/>
      <c r="EHD103" s="246"/>
      <c r="EHE103" s="246"/>
      <c r="EHF103" s="246"/>
      <c r="EHG103" s="246"/>
      <c r="EHH103" s="246"/>
      <c r="EHI103" s="246"/>
      <c r="EHJ103" s="246"/>
      <c r="EHK103" s="246"/>
      <c r="EHL103" s="246"/>
      <c r="EHM103" s="246"/>
      <c r="EHN103" s="246"/>
      <c r="EHO103" s="246"/>
      <c r="EHP103" s="246"/>
      <c r="EHQ103" s="246"/>
      <c r="EHR103" s="246"/>
      <c r="EHS103" s="246"/>
      <c r="EHT103" s="246"/>
      <c r="EHU103" s="246"/>
      <c r="EHV103" s="246"/>
      <c r="EHW103" s="246"/>
      <c r="EHX103" s="246"/>
      <c r="EHY103" s="246"/>
      <c r="EHZ103" s="246"/>
      <c r="EIA103" s="246"/>
      <c r="EIB103" s="246"/>
      <c r="EIC103" s="246"/>
      <c r="EID103" s="246"/>
      <c r="EIE103" s="246"/>
      <c r="EIF103" s="246"/>
      <c r="EIG103" s="246"/>
      <c r="EIH103" s="246"/>
      <c r="EII103" s="246"/>
      <c r="EIJ103" s="246"/>
      <c r="EIK103" s="246"/>
      <c r="EIL103" s="246"/>
      <c r="EIM103" s="246"/>
      <c r="EIN103" s="246"/>
      <c r="EIO103" s="246"/>
      <c r="EIP103" s="246"/>
      <c r="EIQ103" s="246"/>
      <c r="EIR103" s="246"/>
      <c r="EIS103" s="246"/>
      <c r="EIT103" s="246"/>
      <c r="EIU103" s="246"/>
      <c r="EIV103" s="246"/>
      <c r="EIW103" s="246"/>
      <c r="EIX103" s="246"/>
      <c r="EIY103" s="246"/>
      <c r="EIZ103" s="246"/>
      <c r="EJA103" s="246"/>
      <c r="EJB103" s="246"/>
      <c r="EJC103" s="246"/>
      <c r="EJD103" s="246"/>
      <c r="EJE103" s="246"/>
      <c r="EJF103" s="246"/>
      <c r="EJG103" s="246"/>
      <c r="EJH103" s="246"/>
      <c r="EJI103" s="246"/>
      <c r="EJJ103" s="246"/>
      <c r="EJK103" s="246"/>
      <c r="EJL103" s="246"/>
      <c r="EJM103" s="246"/>
      <c r="EJN103" s="246"/>
      <c r="EJO103" s="246"/>
      <c r="EJP103" s="246"/>
      <c r="EJQ103" s="246"/>
      <c r="EJR103" s="246"/>
      <c r="EJS103" s="246"/>
      <c r="EJT103" s="246"/>
      <c r="EJU103" s="246"/>
      <c r="EJV103" s="246"/>
      <c r="EJW103" s="246"/>
      <c r="EJX103" s="246"/>
      <c r="EJY103" s="246"/>
      <c r="EJZ103" s="246"/>
      <c r="EKA103" s="246"/>
      <c r="EKB103" s="246"/>
      <c r="EKC103" s="246"/>
      <c r="EKD103" s="246"/>
      <c r="EKE103" s="246"/>
      <c r="EKF103" s="246"/>
      <c r="EKG103" s="246"/>
      <c r="EKH103" s="246"/>
      <c r="EKI103" s="246"/>
      <c r="EKJ103" s="246"/>
      <c r="EKK103" s="246"/>
      <c r="EKL103" s="246"/>
      <c r="EKM103" s="246"/>
      <c r="EKN103" s="246"/>
      <c r="EKO103" s="246"/>
      <c r="EKP103" s="246"/>
      <c r="EKQ103" s="246"/>
      <c r="EKR103" s="246"/>
      <c r="EKS103" s="246"/>
      <c r="EKT103" s="246"/>
      <c r="EKU103" s="246"/>
      <c r="EKV103" s="246"/>
      <c r="EKW103" s="246"/>
      <c r="EKX103" s="246"/>
      <c r="EKY103" s="246"/>
      <c r="EKZ103" s="246"/>
      <c r="ELA103" s="246"/>
      <c r="ELB103" s="246"/>
      <c r="ELC103" s="246"/>
      <c r="ELD103" s="246"/>
      <c r="ELE103" s="246"/>
      <c r="ELF103" s="246"/>
      <c r="ELG103" s="246"/>
      <c r="ELH103" s="246"/>
      <c r="ELI103" s="246"/>
      <c r="ELJ103" s="246"/>
      <c r="ELK103" s="246"/>
      <c r="ELL103" s="246"/>
      <c r="ELM103" s="246"/>
      <c r="ELN103" s="246"/>
      <c r="ELO103" s="246"/>
      <c r="ELP103" s="246"/>
      <c r="ELQ103" s="246"/>
      <c r="ELR103" s="246"/>
      <c r="ELS103" s="246"/>
      <c r="ELT103" s="246"/>
      <c r="ELU103" s="246"/>
      <c r="ELV103" s="246"/>
      <c r="ELW103" s="246"/>
      <c r="ELX103" s="246"/>
      <c r="ELY103" s="246"/>
      <c r="ELZ103" s="246"/>
      <c r="EMA103" s="246"/>
      <c r="EMB103" s="246"/>
      <c r="EMC103" s="246"/>
      <c r="EMD103" s="246"/>
      <c r="EME103" s="246"/>
      <c r="EMF103" s="246"/>
      <c r="EMG103" s="246"/>
      <c r="EMH103" s="246"/>
      <c r="EMI103" s="246"/>
      <c r="EMJ103" s="246"/>
      <c r="EMK103" s="246"/>
      <c r="EML103" s="246"/>
      <c r="EMM103" s="246"/>
      <c r="EMN103" s="246"/>
      <c r="EMO103" s="246"/>
      <c r="EMP103" s="246"/>
      <c r="EMQ103" s="246"/>
      <c r="EMR103" s="246"/>
      <c r="EMS103" s="246"/>
      <c r="EMT103" s="246"/>
      <c r="EMU103" s="246"/>
      <c r="EMV103" s="246"/>
      <c r="EMW103" s="246"/>
      <c r="EMX103" s="246"/>
      <c r="EMY103" s="246"/>
      <c r="EMZ103" s="246"/>
      <c r="ENA103" s="246"/>
      <c r="ENB103" s="246"/>
      <c r="ENC103" s="246"/>
      <c r="END103" s="246"/>
      <c r="ENE103" s="246"/>
      <c r="ENF103" s="246"/>
      <c r="ENG103" s="246"/>
      <c r="ENH103" s="246"/>
      <c r="ENI103" s="246"/>
      <c r="ENJ103" s="246"/>
      <c r="ENK103" s="246"/>
      <c r="ENL103" s="246"/>
      <c r="ENM103" s="246"/>
      <c r="ENN103" s="246"/>
      <c r="ENO103" s="246"/>
      <c r="ENP103" s="246"/>
      <c r="ENQ103" s="246"/>
      <c r="ENR103" s="246"/>
      <c r="ENS103" s="246"/>
      <c r="ENT103" s="246"/>
      <c r="ENU103" s="246"/>
      <c r="ENV103" s="246"/>
      <c r="ENW103" s="246"/>
      <c r="ENX103" s="246"/>
      <c r="ENY103" s="246"/>
      <c r="ENZ103" s="246"/>
      <c r="EOA103" s="246"/>
      <c r="EOB103" s="246"/>
      <c r="EOC103" s="246"/>
      <c r="EOD103" s="246"/>
      <c r="EOE103" s="246"/>
      <c r="EOF103" s="246"/>
      <c r="EOG103" s="246"/>
      <c r="EOH103" s="246"/>
      <c r="EOI103" s="246"/>
      <c r="EOJ103" s="246"/>
      <c r="EOK103" s="246"/>
      <c r="EOL103" s="246"/>
      <c r="EOM103" s="246"/>
      <c r="EON103" s="246"/>
      <c r="EOO103" s="246"/>
      <c r="EOP103" s="246"/>
      <c r="EOQ103" s="246"/>
      <c r="EOR103" s="246"/>
      <c r="EOS103" s="246"/>
      <c r="EOT103" s="246"/>
      <c r="EOU103" s="246"/>
      <c r="EOV103" s="246"/>
      <c r="EOW103" s="246"/>
      <c r="EOX103" s="246"/>
      <c r="EOY103" s="246"/>
      <c r="EOZ103" s="246"/>
      <c r="EPA103" s="246"/>
      <c r="EPB103" s="246"/>
      <c r="EPC103" s="246"/>
      <c r="EPD103" s="246"/>
      <c r="EPE103" s="246"/>
      <c r="EPF103" s="246"/>
      <c r="EPG103" s="246"/>
      <c r="EPH103" s="246"/>
      <c r="EPI103" s="246"/>
      <c r="EPJ103" s="246"/>
      <c r="EPK103" s="246"/>
      <c r="EPL103" s="246"/>
      <c r="EPM103" s="246"/>
      <c r="EPN103" s="246"/>
      <c r="EPO103" s="246"/>
      <c r="EPP103" s="246"/>
      <c r="EPQ103" s="246"/>
      <c r="EPR103" s="246"/>
      <c r="EPS103" s="246"/>
      <c r="EPT103" s="246"/>
      <c r="EPU103" s="246"/>
      <c r="EPV103" s="246"/>
      <c r="EPW103" s="246"/>
      <c r="EPX103" s="246"/>
      <c r="EPY103" s="246"/>
      <c r="EPZ103" s="246"/>
      <c r="EQA103" s="246"/>
      <c r="EQB103" s="246"/>
      <c r="EQC103" s="246"/>
      <c r="EQD103" s="246"/>
      <c r="EQE103" s="246"/>
      <c r="EQF103" s="246"/>
      <c r="EQG103" s="246"/>
      <c r="EQH103" s="246"/>
      <c r="EQI103" s="246"/>
      <c r="EQJ103" s="246"/>
      <c r="EQK103" s="246"/>
      <c r="EQL103" s="246"/>
      <c r="EQM103" s="246"/>
      <c r="EQN103" s="246"/>
      <c r="EQO103" s="246"/>
      <c r="EQP103" s="246"/>
      <c r="EQQ103" s="246"/>
      <c r="EQR103" s="246"/>
      <c r="EQS103" s="246"/>
      <c r="EQT103" s="246"/>
      <c r="EQU103" s="246"/>
      <c r="EQV103" s="246"/>
      <c r="EQW103" s="246"/>
      <c r="EQX103" s="246"/>
      <c r="EQY103" s="246"/>
      <c r="EQZ103" s="246"/>
      <c r="ERA103" s="246"/>
      <c r="ERB103" s="246"/>
      <c r="ERC103" s="246"/>
      <c r="ERD103" s="246"/>
      <c r="ERE103" s="246"/>
      <c r="ERF103" s="246"/>
      <c r="ERG103" s="246"/>
      <c r="ERH103" s="246"/>
      <c r="ERI103" s="246"/>
      <c r="ERJ103" s="246"/>
      <c r="ERK103" s="246"/>
      <c r="ERL103" s="246"/>
      <c r="ERM103" s="246"/>
      <c r="ERN103" s="246"/>
      <c r="ERO103" s="246"/>
      <c r="ERP103" s="246"/>
      <c r="ERQ103" s="246"/>
      <c r="ERR103" s="246"/>
      <c r="ERS103" s="246"/>
      <c r="ERT103" s="246"/>
      <c r="ERU103" s="246"/>
      <c r="ERV103" s="246"/>
      <c r="ERW103" s="246"/>
      <c r="ERX103" s="246"/>
      <c r="ERY103" s="246"/>
      <c r="ERZ103" s="246"/>
      <c r="ESA103" s="246"/>
      <c r="ESB103" s="246"/>
      <c r="ESC103" s="246"/>
      <c r="ESD103" s="246"/>
      <c r="ESE103" s="246"/>
      <c r="ESF103" s="246"/>
      <c r="ESG103" s="246"/>
      <c r="ESH103" s="246"/>
      <c r="ESI103" s="246"/>
      <c r="ESJ103" s="246"/>
      <c r="ESK103" s="246"/>
      <c r="ESL103" s="246"/>
      <c r="ESM103" s="246"/>
      <c r="ESN103" s="246"/>
      <c r="ESO103" s="246"/>
      <c r="ESP103" s="246"/>
      <c r="ESQ103" s="246"/>
      <c r="ESR103" s="246"/>
      <c r="ESS103" s="246"/>
      <c r="EST103" s="246"/>
      <c r="ESU103" s="246"/>
      <c r="ESV103" s="246"/>
      <c r="ESW103" s="246"/>
      <c r="ESX103" s="246"/>
      <c r="ESY103" s="246"/>
      <c r="ESZ103" s="246"/>
      <c r="ETA103" s="246"/>
      <c r="ETB103" s="246"/>
      <c r="ETC103" s="246"/>
      <c r="ETD103" s="246"/>
      <c r="ETE103" s="246"/>
      <c r="ETF103" s="246"/>
      <c r="ETG103" s="246"/>
      <c r="ETH103" s="246"/>
      <c r="ETI103" s="246"/>
      <c r="ETJ103" s="246"/>
      <c r="ETK103" s="246"/>
      <c r="ETL103" s="246"/>
      <c r="ETM103" s="246"/>
      <c r="ETN103" s="246"/>
      <c r="ETO103" s="246"/>
      <c r="ETP103" s="246"/>
      <c r="ETQ103" s="246"/>
      <c r="ETR103" s="246"/>
      <c r="ETS103" s="246"/>
      <c r="ETT103" s="246"/>
      <c r="ETU103" s="246"/>
      <c r="ETV103" s="246"/>
      <c r="ETW103" s="246"/>
      <c r="ETX103" s="246"/>
      <c r="ETY103" s="246"/>
      <c r="ETZ103" s="246"/>
      <c r="EUA103" s="246"/>
      <c r="EUB103" s="246"/>
      <c r="EUC103" s="246"/>
      <c r="EUD103" s="246"/>
      <c r="EUE103" s="246"/>
      <c r="EUF103" s="246"/>
      <c r="EUG103" s="246"/>
      <c r="EUH103" s="246"/>
      <c r="EUI103" s="246"/>
      <c r="EUJ103" s="246"/>
      <c r="EUK103" s="246"/>
      <c r="EUL103" s="246"/>
      <c r="EUM103" s="246"/>
      <c r="EUN103" s="246"/>
      <c r="EUO103" s="246"/>
      <c r="EUP103" s="246"/>
      <c r="EUQ103" s="246"/>
      <c r="EUR103" s="246"/>
      <c r="EUS103" s="246"/>
      <c r="EUT103" s="246"/>
      <c r="EUU103" s="246"/>
      <c r="EUV103" s="246"/>
      <c r="EUW103" s="246"/>
      <c r="EUX103" s="246"/>
      <c r="EUY103" s="246"/>
      <c r="EUZ103" s="246"/>
      <c r="EVA103" s="246"/>
      <c r="EVB103" s="246"/>
      <c r="EVC103" s="246"/>
      <c r="EVD103" s="246"/>
      <c r="EVE103" s="246"/>
      <c r="EVF103" s="246"/>
      <c r="EVG103" s="246"/>
      <c r="EVH103" s="246"/>
      <c r="EVI103" s="246"/>
      <c r="EVJ103" s="246"/>
      <c r="EVK103" s="246"/>
      <c r="EVL103" s="246"/>
      <c r="EVM103" s="246"/>
      <c r="EVN103" s="246"/>
      <c r="EVO103" s="246"/>
      <c r="EVP103" s="246"/>
      <c r="EVQ103" s="246"/>
      <c r="EVR103" s="246"/>
      <c r="EVS103" s="246"/>
      <c r="EVT103" s="246"/>
      <c r="EVU103" s="246"/>
      <c r="EVV103" s="246"/>
      <c r="EVW103" s="246"/>
      <c r="EVX103" s="246"/>
      <c r="EVY103" s="246"/>
      <c r="EVZ103" s="246"/>
      <c r="EWA103" s="246"/>
      <c r="EWB103" s="246"/>
      <c r="EWC103" s="246"/>
      <c r="EWD103" s="246"/>
      <c r="EWE103" s="246"/>
      <c r="EWF103" s="246"/>
      <c r="EWG103" s="246"/>
      <c r="EWH103" s="246"/>
      <c r="EWI103" s="246"/>
      <c r="EWJ103" s="246"/>
      <c r="EWK103" s="246"/>
      <c r="EWL103" s="246"/>
      <c r="EWM103" s="246"/>
      <c r="EWN103" s="246"/>
      <c r="EWO103" s="246"/>
      <c r="EWP103" s="246"/>
      <c r="EWQ103" s="246"/>
      <c r="EWR103" s="246"/>
      <c r="EWS103" s="246"/>
      <c r="EWT103" s="246"/>
      <c r="EWU103" s="246"/>
      <c r="EWV103" s="246"/>
      <c r="EWW103" s="246"/>
      <c r="EWX103" s="246"/>
      <c r="EWY103" s="246"/>
      <c r="EWZ103" s="246"/>
      <c r="EXA103" s="246"/>
      <c r="EXB103" s="246"/>
      <c r="EXC103" s="246"/>
      <c r="EXD103" s="246"/>
      <c r="EXE103" s="246"/>
      <c r="EXF103" s="246"/>
      <c r="EXG103" s="246"/>
      <c r="EXH103" s="246"/>
      <c r="EXI103" s="246"/>
      <c r="EXJ103" s="246"/>
      <c r="EXK103" s="246"/>
      <c r="EXL103" s="246"/>
      <c r="EXM103" s="246"/>
      <c r="EXN103" s="246"/>
      <c r="EXO103" s="246"/>
      <c r="EXP103" s="246"/>
      <c r="EXQ103" s="246"/>
      <c r="EXR103" s="246"/>
      <c r="EXS103" s="246"/>
      <c r="EXT103" s="246"/>
      <c r="EXU103" s="246"/>
      <c r="EXV103" s="246"/>
      <c r="EXW103" s="246"/>
      <c r="EXX103" s="246"/>
      <c r="EXY103" s="246"/>
      <c r="EXZ103" s="246"/>
      <c r="EYA103" s="246"/>
      <c r="EYB103" s="246"/>
      <c r="EYC103" s="246"/>
      <c r="EYD103" s="246"/>
      <c r="EYE103" s="246"/>
      <c r="EYF103" s="246"/>
      <c r="EYG103" s="246"/>
      <c r="EYH103" s="246"/>
      <c r="EYI103" s="246"/>
      <c r="EYJ103" s="246"/>
      <c r="EYK103" s="246"/>
      <c r="EYL103" s="246"/>
      <c r="EYM103" s="246"/>
      <c r="EYN103" s="246"/>
      <c r="EYO103" s="246"/>
      <c r="EYP103" s="246"/>
      <c r="EYQ103" s="246"/>
      <c r="EYR103" s="246"/>
      <c r="EYS103" s="246"/>
      <c r="EYT103" s="246"/>
      <c r="EYU103" s="246"/>
      <c r="EYV103" s="246"/>
      <c r="EYW103" s="246"/>
      <c r="EYX103" s="246"/>
      <c r="EYY103" s="246"/>
      <c r="EYZ103" s="246"/>
      <c r="EZA103" s="246"/>
      <c r="EZB103" s="246"/>
      <c r="EZC103" s="246"/>
      <c r="EZD103" s="246"/>
      <c r="EZE103" s="246"/>
      <c r="EZF103" s="246"/>
      <c r="EZG103" s="246"/>
      <c r="EZH103" s="246"/>
      <c r="EZI103" s="246"/>
      <c r="EZJ103" s="246"/>
      <c r="EZK103" s="246"/>
      <c r="EZL103" s="246"/>
      <c r="EZM103" s="246"/>
      <c r="EZN103" s="246"/>
      <c r="EZO103" s="246"/>
      <c r="EZP103" s="246"/>
      <c r="EZQ103" s="246"/>
      <c r="EZR103" s="246"/>
      <c r="EZS103" s="246"/>
      <c r="EZT103" s="246"/>
      <c r="EZU103" s="246"/>
      <c r="EZV103" s="246"/>
      <c r="EZW103" s="246"/>
      <c r="EZX103" s="246"/>
      <c r="EZY103" s="246"/>
      <c r="EZZ103" s="246"/>
      <c r="FAA103" s="246"/>
      <c r="FAB103" s="246"/>
      <c r="FAC103" s="246"/>
      <c r="FAD103" s="246"/>
      <c r="FAE103" s="246"/>
      <c r="FAF103" s="246"/>
      <c r="FAG103" s="246"/>
      <c r="FAH103" s="246"/>
      <c r="FAI103" s="246"/>
      <c r="FAJ103" s="246"/>
      <c r="FAK103" s="246"/>
      <c r="FAL103" s="246"/>
      <c r="FAM103" s="246"/>
      <c r="FAN103" s="246"/>
      <c r="FAO103" s="246"/>
      <c r="FAP103" s="246"/>
      <c r="FAQ103" s="246"/>
      <c r="FAR103" s="246"/>
      <c r="FAS103" s="246"/>
      <c r="FAT103" s="246"/>
      <c r="FAU103" s="246"/>
      <c r="FAV103" s="246"/>
      <c r="FAW103" s="246"/>
      <c r="FAX103" s="246"/>
      <c r="FAY103" s="246"/>
      <c r="FAZ103" s="246"/>
      <c r="FBA103" s="246"/>
      <c r="FBB103" s="246"/>
      <c r="FBC103" s="246"/>
      <c r="FBD103" s="246"/>
      <c r="FBE103" s="246"/>
      <c r="FBF103" s="246"/>
      <c r="FBG103" s="246"/>
      <c r="FBH103" s="246"/>
      <c r="FBI103" s="246"/>
      <c r="FBJ103" s="246"/>
      <c r="FBK103" s="246"/>
      <c r="FBL103" s="246"/>
      <c r="FBM103" s="246"/>
      <c r="FBN103" s="246"/>
      <c r="FBO103" s="246"/>
      <c r="FBP103" s="246"/>
      <c r="FBQ103" s="246"/>
      <c r="FBR103" s="246"/>
      <c r="FBS103" s="246"/>
      <c r="FBT103" s="246"/>
      <c r="FBU103" s="246"/>
      <c r="FBV103" s="246"/>
      <c r="FBW103" s="246"/>
      <c r="FBX103" s="246"/>
      <c r="FBY103" s="246"/>
      <c r="FBZ103" s="246"/>
      <c r="FCA103" s="246"/>
      <c r="FCB103" s="246"/>
      <c r="FCC103" s="246"/>
      <c r="FCD103" s="246"/>
      <c r="FCE103" s="246"/>
      <c r="FCF103" s="246"/>
      <c r="FCG103" s="246"/>
      <c r="FCH103" s="246"/>
      <c r="FCI103" s="246"/>
      <c r="FCJ103" s="246"/>
      <c r="FCK103" s="246"/>
      <c r="FCL103" s="246"/>
      <c r="FCM103" s="246"/>
      <c r="FCN103" s="246"/>
      <c r="FCO103" s="246"/>
      <c r="FCP103" s="246"/>
      <c r="FCQ103" s="246"/>
      <c r="FCR103" s="246"/>
      <c r="FCS103" s="246"/>
      <c r="FCT103" s="246"/>
      <c r="FCU103" s="246"/>
      <c r="FCV103" s="246"/>
      <c r="FCW103" s="246"/>
      <c r="FCX103" s="246"/>
      <c r="FCY103" s="246"/>
      <c r="FCZ103" s="246"/>
      <c r="FDA103" s="246"/>
      <c r="FDB103" s="246"/>
      <c r="FDC103" s="246"/>
      <c r="FDD103" s="246"/>
      <c r="FDE103" s="246"/>
      <c r="FDF103" s="246"/>
      <c r="FDG103" s="246"/>
      <c r="FDH103" s="246"/>
      <c r="FDI103" s="246"/>
      <c r="FDJ103" s="246"/>
      <c r="FDK103" s="246"/>
      <c r="FDL103" s="246"/>
      <c r="FDM103" s="246"/>
      <c r="FDN103" s="246"/>
      <c r="FDO103" s="246"/>
      <c r="FDP103" s="246"/>
      <c r="FDQ103" s="246"/>
      <c r="FDR103" s="246"/>
      <c r="FDS103" s="246"/>
      <c r="FDT103" s="246"/>
      <c r="FDU103" s="246"/>
      <c r="FDV103" s="246"/>
      <c r="FDW103" s="246"/>
      <c r="FDX103" s="246"/>
      <c r="FDY103" s="246"/>
      <c r="FDZ103" s="246"/>
      <c r="FEA103" s="246"/>
      <c r="FEB103" s="246"/>
      <c r="FEC103" s="246"/>
      <c r="FED103" s="246"/>
      <c r="FEE103" s="246"/>
      <c r="FEF103" s="246"/>
      <c r="FEG103" s="246"/>
      <c r="FEH103" s="246"/>
      <c r="FEI103" s="246"/>
      <c r="FEJ103" s="246"/>
      <c r="FEK103" s="246"/>
      <c r="FEL103" s="246"/>
      <c r="FEM103" s="246"/>
      <c r="FEN103" s="246"/>
      <c r="FEO103" s="246"/>
      <c r="FEP103" s="246"/>
      <c r="FEQ103" s="246"/>
      <c r="FER103" s="246"/>
      <c r="FES103" s="246"/>
      <c r="FET103" s="246"/>
      <c r="FEU103" s="246"/>
      <c r="FEV103" s="246"/>
      <c r="FEW103" s="246"/>
      <c r="FEX103" s="246"/>
      <c r="FEY103" s="246"/>
      <c r="FEZ103" s="246"/>
      <c r="FFA103" s="246"/>
      <c r="FFB103" s="246"/>
      <c r="FFC103" s="246"/>
      <c r="FFD103" s="246"/>
      <c r="FFE103" s="246"/>
      <c r="FFF103" s="246"/>
      <c r="FFG103" s="246"/>
      <c r="FFH103" s="246"/>
      <c r="FFI103" s="246"/>
      <c r="FFJ103" s="246"/>
      <c r="FFK103" s="246"/>
      <c r="FFL103" s="246"/>
      <c r="FFM103" s="246"/>
      <c r="FFN103" s="246"/>
      <c r="FFO103" s="246"/>
      <c r="FFP103" s="246"/>
      <c r="FFQ103" s="246"/>
      <c r="FFR103" s="246"/>
      <c r="FFS103" s="246"/>
      <c r="FFT103" s="246"/>
      <c r="FFU103" s="246"/>
      <c r="FFV103" s="246"/>
      <c r="FFW103" s="246"/>
      <c r="FFX103" s="246"/>
      <c r="FFY103" s="246"/>
      <c r="FFZ103" s="246"/>
      <c r="FGA103" s="246"/>
      <c r="FGB103" s="246"/>
      <c r="FGC103" s="246"/>
      <c r="FGD103" s="246"/>
      <c r="FGE103" s="246"/>
      <c r="FGF103" s="246"/>
      <c r="FGG103" s="246"/>
      <c r="FGH103" s="246"/>
      <c r="FGI103" s="246"/>
      <c r="FGJ103" s="246"/>
      <c r="FGK103" s="246"/>
      <c r="FGL103" s="246"/>
      <c r="FGM103" s="246"/>
      <c r="FGN103" s="246"/>
      <c r="FGO103" s="246"/>
      <c r="FGP103" s="246"/>
      <c r="FGQ103" s="246"/>
      <c r="FGR103" s="246"/>
      <c r="FGS103" s="246"/>
      <c r="FGT103" s="246"/>
      <c r="FGU103" s="246"/>
      <c r="FGV103" s="246"/>
      <c r="FGW103" s="246"/>
      <c r="FGX103" s="246"/>
      <c r="FGY103" s="246"/>
      <c r="FGZ103" s="246"/>
      <c r="FHA103" s="246"/>
      <c r="FHB103" s="246"/>
      <c r="FHC103" s="246"/>
      <c r="FHD103" s="246"/>
      <c r="FHE103" s="246"/>
      <c r="FHF103" s="246"/>
      <c r="FHG103" s="246"/>
      <c r="FHH103" s="246"/>
      <c r="FHI103" s="246"/>
      <c r="FHJ103" s="246"/>
      <c r="FHK103" s="246"/>
      <c r="FHL103" s="246"/>
      <c r="FHM103" s="246"/>
      <c r="FHN103" s="246"/>
      <c r="FHO103" s="246"/>
      <c r="FHP103" s="246"/>
      <c r="FHQ103" s="246"/>
      <c r="FHR103" s="246"/>
      <c r="FHS103" s="246"/>
      <c r="FHT103" s="246"/>
      <c r="FHU103" s="246"/>
      <c r="FHV103" s="246"/>
      <c r="FHW103" s="246"/>
      <c r="FHX103" s="246"/>
      <c r="FHY103" s="246"/>
      <c r="FHZ103" s="246"/>
      <c r="FIA103" s="246"/>
      <c r="FIB103" s="246"/>
      <c r="FIC103" s="246"/>
      <c r="FID103" s="246"/>
      <c r="FIE103" s="246"/>
      <c r="FIF103" s="246"/>
      <c r="FIG103" s="246"/>
      <c r="FIH103" s="246"/>
      <c r="FII103" s="246"/>
      <c r="FIJ103" s="246"/>
      <c r="FIK103" s="246"/>
      <c r="FIL103" s="246"/>
      <c r="FIM103" s="246"/>
      <c r="FIN103" s="246"/>
      <c r="FIO103" s="246"/>
      <c r="FIP103" s="246"/>
      <c r="FIQ103" s="246"/>
      <c r="FIR103" s="246"/>
      <c r="FIS103" s="246"/>
      <c r="FIT103" s="246"/>
      <c r="FIU103" s="246"/>
      <c r="FIV103" s="246"/>
      <c r="FIW103" s="246"/>
      <c r="FIX103" s="246"/>
      <c r="FIY103" s="246"/>
      <c r="FIZ103" s="246"/>
      <c r="FJA103" s="246"/>
      <c r="FJB103" s="246"/>
      <c r="FJC103" s="246"/>
      <c r="FJD103" s="246"/>
      <c r="FJE103" s="246"/>
      <c r="FJF103" s="246"/>
      <c r="FJG103" s="246"/>
      <c r="FJH103" s="246"/>
      <c r="FJI103" s="246"/>
      <c r="FJJ103" s="246"/>
      <c r="FJK103" s="246"/>
      <c r="FJL103" s="246"/>
      <c r="FJM103" s="246"/>
      <c r="FJN103" s="246"/>
      <c r="FJO103" s="246"/>
      <c r="FJP103" s="246"/>
      <c r="FJQ103" s="246"/>
      <c r="FJR103" s="246"/>
      <c r="FJS103" s="246"/>
      <c r="FJT103" s="246"/>
      <c r="FJU103" s="246"/>
      <c r="FJV103" s="246"/>
      <c r="FJW103" s="246"/>
      <c r="FJX103" s="246"/>
      <c r="FJY103" s="246"/>
      <c r="FJZ103" s="246"/>
      <c r="FKA103" s="246"/>
      <c r="FKB103" s="246"/>
      <c r="FKC103" s="246"/>
      <c r="FKD103" s="246"/>
      <c r="FKE103" s="246"/>
      <c r="FKF103" s="246"/>
      <c r="FKG103" s="246"/>
      <c r="FKH103" s="246"/>
      <c r="FKI103" s="246"/>
      <c r="FKJ103" s="246"/>
      <c r="FKK103" s="246"/>
      <c r="FKL103" s="246"/>
      <c r="FKM103" s="246"/>
      <c r="FKN103" s="246"/>
      <c r="FKO103" s="246"/>
      <c r="FKP103" s="246"/>
      <c r="FKQ103" s="246"/>
      <c r="FKR103" s="246"/>
      <c r="FKS103" s="246"/>
      <c r="FKT103" s="246"/>
      <c r="FKU103" s="246"/>
      <c r="FKV103" s="246"/>
      <c r="FKW103" s="246"/>
      <c r="FKX103" s="246"/>
      <c r="FKY103" s="246"/>
      <c r="FKZ103" s="246"/>
      <c r="FLA103" s="246"/>
      <c r="FLB103" s="246"/>
      <c r="FLC103" s="246"/>
      <c r="FLD103" s="246"/>
      <c r="FLE103" s="246"/>
      <c r="FLF103" s="246"/>
      <c r="FLG103" s="246"/>
      <c r="FLH103" s="246"/>
      <c r="FLI103" s="246"/>
      <c r="FLJ103" s="246"/>
      <c r="FLK103" s="246"/>
      <c r="FLL103" s="246"/>
      <c r="FLM103" s="246"/>
      <c r="FLN103" s="246"/>
      <c r="FLO103" s="246"/>
      <c r="FLP103" s="246"/>
      <c r="FLQ103" s="246"/>
      <c r="FLR103" s="246"/>
      <c r="FLS103" s="246"/>
      <c r="FLT103" s="246"/>
      <c r="FLU103" s="246"/>
      <c r="FLV103" s="246"/>
      <c r="FLW103" s="246"/>
      <c r="FLX103" s="246"/>
      <c r="FLY103" s="246"/>
      <c r="FLZ103" s="246"/>
      <c r="FMA103" s="246"/>
      <c r="FMB103" s="246"/>
      <c r="FMC103" s="246"/>
      <c r="FMD103" s="246"/>
      <c r="FME103" s="246"/>
      <c r="FMF103" s="246"/>
      <c r="FMG103" s="246"/>
      <c r="FMH103" s="246"/>
      <c r="FMI103" s="246"/>
      <c r="FMJ103" s="246"/>
      <c r="FMK103" s="246"/>
      <c r="FML103" s="246"/>
      <c r="FMM103" s="246"/>
      <c r="FMN103" s="246"/>
      <c r="FMO103" s="246"/>
      <c r="FMP103" s="246"/>
      <c r="FMQ103" s="246"/>
      <c r="FMR103" s="246"/>
      <c r="FMS103" s="246"/>
      <c r="FMT103" s="246"/>
      <c r="FMU103" s="246"/>
      <c r="FMV103" s="246"/>
      <c r="FMW103" s="246"/>
      <c r="FMX103" s="246"/>
      <c r="FMY103" s="246"/>
      <c r="FMZ103" s="246"/>
      <c r="FNA103" s="246"/>
      <c r="FNB103" s="246"/>
      <c r="FNC103" s="246"/>
      <c r="FND103" s="246"/>
      <c r="FNE103" s="246"/>
      <c r="FNF103" s="246"/>
      <c r="FNG103" s="246"/>
      <c r="FNH103" s="246"/>
      <c r="FNI103" s="246"/>
      <c r="FNJ103" s="246"/>
      <c r="FNK103" s="246"/>
      <c r="FNL103" s="246"/>
      <c r="FNM103" s="246"/>
      <c r="FNN103" s="246"/>
      <c r="FNO103" s="246"/>
      <c r="FNP103" s="246"/>
      <c r="FNQ103" s="246"/>
      <c r="FNR103" s="246"/>
      <c r="FNS103" s="246"/>
      <c r="FNT103" s="246"/>
      <c r="FNU103" s="246"/>
      <c r="FNV103" s="246"/>
      <c r="FNW103" s="246"/>
      <c r="FNX103" s="246"/>
      <c r="FNY103" s="246"/>
      <c r="FNZ103" s="246"/>
      <c r="FOA103" s="246"/>
      <c r="FOB103" s="246"/>
      <c r="FOC103" s="246"/>
      <c r="FOD103" s="246"/>
      <c r="FOE103" s="246"/>
      <c r="FOF103" s="246"/>
      <c r="FOG103" s="246"/>
      <c r="FOH103" s="246"/>
      <c r="FOI103" s="246"/>
      <c r="FOJ103" s="246"/>
      <c r="FOK103" s="246"/>
      <c r="FOL103" s="246"/>
      <c r="FOM103" s="246"/>
      <c r="FON103" s="246"/>
      <c r="FOO103" s="246"/>
      <c r="FOP103" s="246"/>
      <c r="FOQ103" s="246"/>
      <c r="FOR103" s="246"/>
      <c r="FOS103" s="246"/>
      <c r="FOT103" s="246"/>
      <c r="FOU103" s="246"/>
      <c r="FOV103" s="246"/>
      <c r="FOW103" s="246"/>
      <c r="FOX103" s="246"/>
      <c r="FOY103" s="246"/>
      <c r="FOZ103" s="246"/>
      <c r="FPA103" s="246"/>
      <c r="FPB103" s="246"/>
      <c r="FPC103" s="246"/>
      <c r="FPD103" s="246"/>
      <c r="FPE103" s="246"/>
      <c r="FPF103" s="246"/>
      <c r="FPG103" s="246"/>
      <c r="FPH103" s="246"/>
      <c r="FPI103" s="246"/>
      <c r="FPJ103" s="246"/>
      <c r="FPK103" s="246"/>
      <c r="FPL103" s="246"/>
      <c r="FPM103" s="246"/>
      <c r="FPN103" s="246"/>
      <c r="FPO103" s="246"/>
      <c r="FPP103" s="246"/>
      <c r="FPQ103" s="246"/>
      <c r="FPR103" s="246"/>
      <c r="FPS103" s="246"/>
      <c r="FPT103" s="246"/>
      <c r="FPU103" s="246"/>
      <c r="FPV103" s="246"/>
      <c r="FPW103" s="246"/>
      <c r="FPX103" s="246"/>
      <c r="FPY103" s="246"/>
      <c r="FPZ103" s="246"/>
      <c r="FQA103" s="246"/>
      <c r="FQB103" s="246"/>
      <c r="FQC103" s="246"/>
      <c r="FQD103" s="246"/>
      <c r="FQE103" s="246"/>
      <c r="FQF103" s="246"/>
      <c r="FQG103" s="246"/>
      <c r="FQH103" s="246"/>
      <c r="FQI103" s="246"/>
      <c r="FQJ103" s="246"/>
      <c r="FQK103" s="246"/>
      <c r="FQL103" s="246"/>
      <c r="FQM103" s="246"/>
      <c r="FQN103" s="246"/>
      <c r="FQO103" s="246"/>
      <c r="FQP103" s="246"/>
      <c r="FQQ103" s="246"/>
      <c r="FQR103" s="246"/>
      <c r="FQS103" s="246"/>
      <c r="FQT103" s="246"/>
      <c r="FQU103" s="246"/>
      <c r="FQV103" s="246"/>
      <c r="FQW103" s="246"/>
      <c r="FQX103" s="246"/>
      <c r="FQY103" s="246"/>
      <c r="FQZ103" s="246"/>
      <c r="FRA103" s="246"/>
      <c r="FRB103" s="246"/>
      <c r="FRC103" s="246"/>
      <c r="FRD103" s="246"/>
      <c r="FRE103" s="246"/>
      <c r="FRF103" s="246"/>
      <c r="FRG103" s="246"/>
      <c r="FRH103" s="246"/>
      <c r="FRI103" s="246"/>
      <c r="FRJ103" s="246"/>
      <c r="FRK103" s="246"/>
      <c r="FRL103" s="246"/>
      <c r="FRM103" s="246"/>
      <c r="FRN103" s="246"/>
      <c r="FRO103" s="246"/>
      <c r="FRP103" s="246"/>
      <c r="FRQ103" s="246"/>
      <c r="FRR103" s="246"/>
      <c r="FRS103" s="246"/>
      <c r="FRT103" s="246"/>
      <c r="FRU103" s="246"/>
      <c r="FRV103" s="246"/>
      <c r="FRW103" s="246"/>
      <c r="FRX103" s="246"/>
      <c r="FRY103" s="246"/>
      <c r="FRZ103" s="246"/>
      <c r="FSA103" s="246"/>
      <c r="FSB103" s="246"/>
      <c r="FSC103" s="246"/>
      <c r="FSD103" s="246"/>
      <c r="FSE103" s="246"/>
      <c r="FSF103" s="246"/>
      <c r="FSG103" s="246"/>
      <c r="FSH103" s="246"/>
      <c r="FSI103" s="246"/>
      <c r="FSJ103" s="246"/>
      <c r="FSK103" s="246"/>
      <c r="FSL103" s="246"/>
      <c r="FSM103" s="246"/>
      <c r="FSN103" s="246"/>
      <c r="FSO103" s="246"/>
      <c r="FSP103" s="246"/>
      <c r="FSQ103" s="246"/>
      <c r="FSR103" s="246"/>
      <c r="FSS103" s="246"/>
      <c r="FST103" s="246"/>
      <c r="FSU103" s="246"/>
      <c r="FSV103" s="246"/>
      <c r="FSW103" s="246"/>
      <c r="FSX103" s="246"/>
      <c r="FSY103" s="246"/>
      <c r="FSZ103" s="246"/>
      <c r="FTA103" s="246"/>
      <c r="FTB103" s="246"/>
      <c r="FTC103" s="246"/>
      <c r="FTD103" s="246"/>
      <c r="FTE103" s="246"/>
      <c r="FTF103" s="246"/>
      <c r="FTG103" s="246"/>
      <c r="FTH103" s="246"/>
      <c r="FTI103" s="246"/>
      <c r="FTJ103" s="246"/>
      <c r="FTK103" s="246"/>
      <c r="FTL103" s="246"/>
      <c r="FTM103" s="246"/>
      <c r="FTN103" s="246"/>
      <c r="FTO103" s="246"/>
      <c r="FTP103" s="246"/>
      <c r="FTQ103" s="246"/>
      <c r="FTR103" s="246"/>
      <c r="FTS103" s="246"/>
      <c r="FTT103" s="246"/>
      <c r="FTU103" s="246"/>
      <c r="FTV103" s="246"/>
      <c r="FTW103" s="246"/>
      <c r="FTX103" s="246"/>
      <c r="FTY103" s="246"/>
      <c r="FTZ103" s="246"/>
      <c r="FUA103" s="246"/>
      <c r="FUB103" s="246"/>
      <c r="FUC103" s="246"/>
      <c r="FUD103" s="246"/>
      <c r="FUE103" s="246"/>
      <c r="FUF103" s="246"/>
      <c r="FUG103" s="246"/>
      <c r="FUH103" s="246"/>
      <c r="FUI103" s="246"/>
      <c r="FUJ103" s="246"/>
      <c r="FUK103" s="246"/>
      <c r="FUL103" s="246"/>
      <c r="FUM103" s="246"/>
      <c r="FUN103" s="246"/>
      <c r="FUO103" s="246"/>
      <c r="FUP103" s="246"/>
      <c r="FUQ103" s="246"/>
      <c r="FUR103" s="246"/>
      <c r="FUS103" s="246"/>
      <c r="FUT103" s="246"/>
      <c r="FUU103" s="246"/>
      <c r="FUV103" s="246"/>
      <c r="FUW103" s="246"/>
      <c r="FUX103" s="246"/>
      <c r="FUY103" s="246"/>
      <c r="FUZ103" s="246"/>
      <c r="FVA103" s="246"/>
      <c r="FVB103" s="246"/>
      <c r="FVC103" s="246"/>
      <c r="FVD103" s="246"/>
      <c r="FVE103" s="246"/>
      <c r="FVF103" s="246"/>
      <c r="FVG103" s="246"/>
      <c r="FVH103" s="246"/>
      <c r="FVI103" s="246"/>
      <c r="FVJ103" s="246"/>
      <c r="FVK103" s="246"/>
      <c r="FVL103" s="246"/>
      <c r="FVM103" s="246"/>
      <c r="FVN103" s="246"/>
      <c r="FVO103" s="246"/>
      <c r="FVP103" s="246"/>
      <c r="FVQ103" s="246"/>
      <c r="FVR103" s="246"/>
      <c r="FVS103" s="246"/>
      <c r="FVT103" s="246"/>
      <c r="FVU103" s="246"/>
      <c r="FVV103" s="246"/>
      <c r="FVW103" s="246"/>
      <c r="FVX103" s="246"/>
      <c r="FVY103" s="246"/>
      <c r="FVZ103" s="246"/>
      <c r="FWA103" s="246"/>
      <c r="FWB103" s="246"/>
      <c r="FWC103" s="246"/>
      <c r="FWD103" s="246"/>
      <c r="FWE103" s="246"/>
      <c r="FWF103" s="246"/>
      <c r="FWG103" s="246"/>
      <c r="FWH103" s="246"/>
      <c r="FWI103" s="246"/>
      <c r="FWJ103" s="246"/>
      <c r="FWK103" s="246"/>
      <c r="FWL103" s="246"/>
      <c r="FWM103" s="246"/>
      <c r="FWN103" s="246"/>
      <c r="FWO103" s="246"/>
      <c r="FWP103" s="246"/>
      <c r="FWQ103" s="246"/>
      <c r="FWR103" s="246"/>
      <c r="FWS103" s="246"/>
      <c r="FWT103" s="246"/>
      <c r="FWU103" s="246"/>
      <c r="FWV103" s="246"/>
      <c r="FWW103" s="246"/>
      <c r="FWX103" s="246"/>
      <c r="FWY103" s="246"/>
      <c r="FWZ103" s="246"/>
      <c r="FXA103" s="246"/>
      <c r="FXB103" s="246"/>
      <c r="FXC103" s="246"/>
      <c r="FXD103" s="246"/>
      <c r="FXE103" s="246"/>
      <c r="FXF103" s="246"/>
      <c r="FXG103" s="246"/>
      <c r="FXH103" s="246"/>
      <c r="FXI103" s="246"/>
      <c r="FXJ103" s="246"/>
      <c r="FXK103" s="246"/>
      <c r="FXL103" s="246"/>
      <c r="FXM103" s="246"/>
      <c r="FXN103" s="246"/>
      <c r="FXO103" s="246"/>
      <c r="FXP103" s="246"/>
      <c r="FXQ103" s="246"/>
      <c r="FXR103" s="246"/>
      <c r="FXS103" s="246"/>
      <c r="FXT103" s="246"/>
      <c r="FXU103" s="246"/>
      <c r="FXV103" s="246"/>
      <c r="FXW103" s="246"/>
      <c r="FXX103" s="246"/>
      <c r="FXY103" s="246"/>
      <c r="FXZ103" s="246"/>
      <c r="FYA103" s="246"/>
      <c r="FYB103" s="246"/>
      <c r="FYC103" s="246"/>
      <c r="FYD103" s="246"/>
      <c r="FYE103" s="246"/>
      <c r="FYF103" s="246"/>
      <c r="FYG103" s="246"/>
      <c r="FYH103" s="246"/>
      <c r="FYI103" s="246"/>
      <c r="FYJ103" s="246"/>
      <c r="FYK103" s="246"/>
      <c r="FYL103" s="246"/>
      <c r="FYM103" s="246"/>
      <c r="FYN103" s="246"/>
      <c r="FYO103" s="246"/>
      <c r="FYP103" s="246"/>
      <c r="FYQ103" s="246"/>
      <c r="FYR103" s="246"/>
      <c r="FYS103" s="246"/>
      <c r="FYT103" s="246"/>
      <c r="FYU103" s="246"/>
      <c r="FYV103" s="246"/>
      <c r="FYW103" s="246"/>
      <c r="FYX103" s="246"/>
      <c r="FYY103" s="246"/>
      <c r="FYZ103" s="246"/>
      <c r="FZA103" s="246"/>
      <c r="FZB103" s="246"/>
      <c r="FZC103" s="246"/>
      <c r="FZD103" s="246"/>
      <c r="FZE103" s="246"/>
      <c r="FZF103" s="246"/>
      <c r="FZG103" s="246"/>
      <c r="FZH103" s="246"/>
      <c r="FZI103" s="246"/>
      <c r="FZJ103" s="246"/>
      <c r="FZK103" s="246"/>
      <c r="FZL103" s="246"/>
      <c r="FZM103" s="246"/>
      <c r="FZN103" s="246"/>
      <c r="FZO103" s="246"/>
      <c r="FZP103" s="246"/>
      <c r="FZQ103" s="246"/>
      <c r="FZR103" s="246"/>
      <c r="FZS103" s="246"/>
      <c r="FZT103" s="246"/>
      <c r="FZU103" s="246"/>
      <c r="FZV103" s="246"/>
      <c r="FZW103" s="246"/>
      <c r="FZX103" s="246"/>
      <c r="FZY103" s="246"/>
      <c r="FZZ103" s="246"/>
      <c r="GAA103" s="246"/>
      <c r="GAB103" s="246"/>
      <c r="GAC103" s="246"/>
      <c r="GAD103" s="246"/>
      <c r="GAE103" s="246"/>
      <c r="GAF103" s="246"/>
      <c r="GAG103" s="246"/>
      <c r="GAH103" s="246"/>
      <c r="GAI103" s="246"/>
      <c r="GAJ103" s="246"/>
      <c r="GAK103" s="246"/>
      <c r="GAL103" s="246"/>
      <c r="GAM103" s="246"/>
      <c r="GAN103" s="246"/>
      <c r="GAO103" s="246"/>
      <c r="GAP103" s="246"/>
      <c r="GAQ103" s="246"/>
      <c r="GAR103" s="246"/>
      <c r="GAS103" s="246"/>
      <c r="GAT103" s="246"/>
      <c r="GAU103" s="246"/>
      <c r="GAV103" s="246"/>
      <c r="GAW103" s="246"/>
      <c r="GAX103" s="246"/>
      <c r="GAY103" s="246"/>
      <c r="GAZ103" s="246"/>
      <c r="GBA103" s="246"/>
      <c r="GBB103" s="246"/>
      <c r="GBC103" s="246"/>
      <c r="GBD103" s="246"/>
      <c r="GBE103" s="246"/>
      <c r="GBF103" s="246"/>
      <c r="GBG103" s="246"/>
      <c r="GBH103" s="246"/>
      <c r="GBI103" s="246"/>
      <c r="GBJ103" s="246"/>
      <c r="GBK103" s="246"/>
      <c r="GBL103" s="246"/>
      <c r="GBM103" s="246"/>
      <c r="GBN103" s="246"/>
      <c r="GBO103" s="246"/>
      <c r="GBP103" s="246"/>
      <c r="GBQ103" s="246"/>
      <c r="GBR103" s="246"/>
      <c r="GBS103" s="246"/>
      <c r="GBT103" s="246"/>
      <c r="GBU103" s="246"/>
      <c r="GBV103" s="246"/>
      <c r="GBW103" s="246"/>
      <c r="GBX103" s="246"/>
      <c r="GBY103" s="246"/>
      <c r="GBZ103" s="246"/>
      <c r="GCA103" s="246"/>
      <c r="GCB103" s="246"/>
      <c r="GCC103" s="246"/>
      <c r="GCD103" s="246"/>
      <c r="GCE103" s="246"/>
      <c r="GCF103" s="246"/>
      <c r="GCG103" s="246"/>
      <c r="GCH103" s="246"/>
      <c r="GCI103" s="246"/>
      <c r="GCJ103" s="246"/>
      <c r="GCK103" s="246"/>
      <c r="GCL103" s="246"/>
      <c r="GCM103" s="246"/>
      <c r="GCN103" s="246"/>
      <c r="GCO103" s="246"/>
      <c r="GCP103" s="246"/>
      <c r="GCQ103" s="246"/>
      <c r="GCR103" s="246"/>
      <c r="GCS103" s="246"/>
      <c r="GCT103" s="246"/>
      <c r="GCU103" s="246"/>
      <c r="GCV103" s="246"/>
      <c r="GCW103" s="246"/>
      <c r="GCX103" s="246"/>
      <c r="GCY103" s="246"/>
      <c r="GCZ103" s="246"/>
      <c r="GDA103" s="246"/>
      <c r="GDB103" s="246"/>
      <c r="GDC103" s="246"/>
      <c r="GDD103" s="246"/>
      <c r="GDE103" s="246"/>
      <c r="GDF103" s="246"/>
      <c r="GDG103" s="246"/>
      <c r="GDH103" s="246"/>
      <c r="GDI103" s="246"/>
      <c r="GDJ103" s="246"/>
      <c r="GDK103" s="246"/>
      <c r="GDL103" s="246"/>
      <c r="GDM103" s="246"/>
      <c r="GDN103" s="246"/>
      <c r="GDO103" s="246"/>
      <c r="GDP103" s="246"/>
      <c r="GDQ103" s="246"/>
      <c r="GDR103" s="246"/>
      <c r="GDS103" s="246"/>
      <c r="GDT103" s="246"/>
      <c r="GDU103" s="246"/>
      <c r="GDV103" s="246"/>
      <c r="GDW103" s="246"/>
      <c r="GDX103" s="246"/>
      <c r="GDY103" s="246"/>
      <c r="GDZ103" s="246"/>
      <c r="GEA103" s="246"/>
      <c r="GEB103" s="246"/>
      <c r="GEC103" s="246"/>
      <c r="GED103" s="246"/>
      <c r="GEE103" s="246"/>
      <c r="GEF103" s="246"/>
      <c r="GEG103" s="246"/>
      <c r="GEH103" s="246"/>
      <c r="GEI103" s="246"/>
      <c r="GEJ103" s="246"/>
      <c r="GEK103" s="246"/>
      <c r="GEL103" s="246"/>
      <c r="GEM103" s="246"/>
      <c r="GEN103" s="246"/>
      <c r="GEO103" s="246"/>
      <c r="GEP103" s="246"/>
      <c r="GEQ103" s="246"/>
      <c r="GER103" s="246"/>
      <c r="GES103" s="246"/>
      <c r="GET103" s="246"/>
      <c r="GEU103" s="246"/>
      <c r="GEV103" s="246"/>
      <c r="GEW103" s="246"/>
      <c r="GEX103" s="246"/>
      <c r="GEY103" s="246"/>
      <c r="GEZ103" s="246"/>
      <c r="GFA103" s="246"/>
      <c r="GFB103" s="246"/>
      <c r="GFC103" s="246"/>
      <c r="GFD103" s="246"/>
      <c r="GFE103" s="246"/>
      <c r="GFF103" s="246"/>
      <c r="GFG103" s="246"/>
      <c r="GFH103" s="246"/>
      <c r="GFI103" s="246"/>
      <c r="GFJ103" s="246"/>
      <c r="GFK103" s="246"/>
      <c r="GFL103" s="246"/>
      <c r="GFM103" s="246"/>
      <c r="GFN103" s="246"/>
      <c r="GFO103" s="246"/>
      <c r="GFP103" s="246"/>
      <c r="GFQ103" s="246"/>
      <c r="GFR103" s="246"/>
      <c r="GFS103" s="246"/>
      <c r="GFT103" s="246"/>
      <c r="GFU103" s="246"/>
      <c r="GFV103" s="246"/>
      <c r="GFW103" s="246"/>
      <c r="GFX103" s="246"/>
      <c r="GFY103" s="246"/>
      <c r="GFZ103" s="246"/>
      <c r="GGA103" s="246"/>
      <c r="GGB103" s="246"/>
      <c r="GGC103" s="246"/>
      <c r="GGD103" s="246"/>
      <c r="GGE103" s="246"/>
      <c r="GGF103" s="246"/>
      <c r="GGG103" s="246"/>
      <c r="GGH103" s="246"/>
      <c r="GGI103" s="246"/>
      <c r="GGJ103" s="246"/>
      <c r="GGK103" s="246"/>
      <c r="GGL103" s="246"/>
      <c r="GGM103" s="246"/>
      <c r="GGN103" s="246"/>
      <c r="GGO103" s="246"/>
      <c r="GGP103" s="246"/>
      <c r="GGQ103" s="246"/>
      <c r="GGR103" s="246"/>
      <c r="GGS103" s="246"/>
      <c r="GGT103" s="246"/>
      <c r="GGU103" s="246"/>
      <c r="GGV103" s="246"/>
      <c r="GGW103" s="246"/>
      <c r="GGX103" s="246"/>
      <c r="GGY103" s="246"/>
      <c r="GGZ103" s="246"/>
      <c r="GHA103" s="246"/>
      <c r="GHB103" s="246"/>
      <c r="GHC103" s="246"/>
      <c r="GHD103" s="246"/>
      <c r="GHE103" s="246"/>
      <c r="GHF103" s="246"/>
      <c r="GHG103" s="246"/>
      <c r="GHH103" s="246"/>
      <c r="GHI103" s="246"/>
      <c r="GHJ103" s="246"/>
      <c r="GHK103" s="246"/>
      <c r="GHL103" s="246"/>
      <c r="GHM103" s="246"/>
      <c r="GHN103" s="246"/>
      <c r="GHO103" s="246"/>
      <c r="GHP103" s="246"/>
      <c r="GHQ103" s="246"/>
      <c r="GHR103" s="246"/>
      <c r="GHS103" s="246"/>
      <c r="GHT103" s="246"/>
      <c r="GHU103" s="246"/>
      <c r="GHV103" s="246"/>
      <c r="GHW103" s="246"/>
      <c r="GHX103" s="246"/>
      <c r="GHY103" s="246"/>
      <c r="GHZ103" s="246"/>
      <c r="GIA103" s="246"/>
      <c r="GIB103" s="246"/>
      <c r="GIC103" s="246"/>
      <c r="GID103" s="246"/>
      <c r="GIE103" s="246"/>
      <c r="GIF103" s="246"/>
      <c r="GIG103" s="246"/>
      <c r="GIH103" s="246"/>
      <c r="GII103" s="246"/>
      <c r="GIJ103" s="246"/>
      <c r="GIK103" s="246"/>
      <c r="GIL103" s="246"/>
      <c r="GIM103" s="246"/>
      <c r="GIN103" s="246"/>
      <c r="GIO103" s="246"/>
      <c r="GIP103" s="246"/>
      <c r="GIQ103" s="246"/>
      <c r="GIR103" s="246"/>
      <c r="GIS103" s="246"/>
      <c r="GIT103" s="246"/>
      <c r="GIU103" s="246"/>
      <c r="GIV103" s="246"/>
      <c r="GIW103" s="246"/>
      <c r="GIX103" s="246"/>
      <c r="GIY103" s="246"/>
      <c r="GIZ103" s="246"/>
      <c r="GJA103" s="246"/>
      <c r="GJB103" s="246"/>
      <c r="GJC103" s="246"/>
      <c r="GJD103" s="246"/>
      <c r="GJE103" s="246"/>
      <c r="GJF103" s="246"/>
      <c r="GJG103" s="246"/>
      <c r="GJH103" s="246"/>
      <c r="GJI103" s="246"/>
      <c r="GJJ103" s="246"/>
      <c r="GJK103" s="246"/>
      <c r="GJL103" s="246"/>
      <c r="GJM103" s="246"/>
      <c r="GJN103" s="246"/>
      <c r="GJO103" s="246"/>
      <c r="GJP103" s="246"/>
      <c r="GJQ103" s="246"/>
      <c r="GJR103" s="246"/>
      <c r="GJS103" s="246"/>
      <c r="GJT103" s="246"/>
      <c r="GJU103" s="246"/>
      <c r="GJV103" s="246"/>
      <c r="GJW103" s="246"/>
      <c r="GJX103" s="246"/>
      <c r="GJY103" s="246"/>
      <c r="GJZ103" s="246"/>
      <c r="GKA103" s="246"/>
      <c r="GKB103" s="246"/>
      <c r="GKC103" s="246"/>
      <c r="GKD103" s="246"/>
      <c r="GKE103" s="246"/>
      <c r="GKF103" s="246"/>
      <c r="GKG103" s="246"/>
      <c r="GKH103" s="246"/>
      <c r="GKI103" s="246"/>
      <c r="GKJ103" s="246"/>
      <c r="GKK103" s="246"/>
      <c r="GKL103" s="246"/>
      <c r="GKM103" s="246"/>
      <c r="GKN103" s="246"/>
      <c r="GKO103" s="246"/>
      <c r="GKP103" s="246"/>
      <c r="GKQ103" s="246"/>
      <c r="GKR103" s="246"/>
      <c r="GKS103" s="246"/>
      <c r="GKT103" s="246"/>
      <c r="GKU103" s="246"/>
      <c r="GKV103" s="246"/>
      <c r="GKW103" s="246"/>
      <c r="GKX103" s="246"/>
      <c r="GKY103" s="246"/>
      <c r="GKZ103" s="246"/>
      <c r="GLA103" s="246"/>
      <c r="GLB103" s="246"/>
      <c r="GLC103" s="246"/>
      <c r="GLD103" s="246"/>
      <c r="GLE103" s="246"/>
      <c r="GLF103" s="246"/>
      <c r="GLG103" s="246"/>
      <c r="GLH103" s="246"/>
      <c r="GLI103" s="246"/>
      <c r="GLJ103" s="246"/>
      <c r="GLK103" s="246"/>
      <c r="GLL103" s="246"/>
      <c r="GLM103" s="246"/>
      <c r="GLN103" s="246"/>
      <c r="GLO103" s="246"/>
      <c r="GLP103" s="246"/>
      <c r="GLQ103" s="246"/>
      <c r="GLR103" s="246"/>
      <c r="GLS103" s="246"/>
      <c r="GLT103" s="246"/>
      <c r="GLU103" s="246"/>
      <c r="GLV103" s="246"/>
      <c r="GLW103" s="246"/>
      <c r="GLX103" s="246"/>
      <c r="GLY103" s="246"/>
      <c r="GLZ103" s="246"/>
      <c r="GMA103" s="246"/>
      <c r="GMB103" s="246"/>
      <c r="GMC103" s="246"/>
      <c r="GMD103" s="246"/>
      <c r="GME103" s="246"/>
      <c r="GMF103" s="246"/>
      <c r="GMG103" s="246"/>
      <c r="GMH103" s="246"/>
      <c r="GMI103" s="246"/>
      <c r="GMJ103" s="246"/>
      <c r="GMK103" s="246"/>
      <c r="GML103" s="246"/>
      <c r="GMM103" s="246"/>
      <c r="GMN103" s="246"/>
      <c r="GMO103" s="246"/>
      <c r="GMP103" s="246"/>
      <c r="GMQ103" s="246"/>
      <c r="GMR103" s="246"/>
      <c r="GMS103" s="246"/>
      <c r="GMT103" s="246"/>
      <c r="GMU103" s="246"/>
      <c r="GMV103" s="246"/>
      <c r="GMW103" s="246"/>
      <c r="GMX103" s="246"/>
      <c r="GMY103" s="246"/>
      <c r="GMZ103" s="246"/>
      <c r="GNA103" s="246"/>
      <c r="GNB103" s="246"/>
      <c r="GNC103" s="246"/>
      <c r="GND103" s="246"/>
      <c r="GNE103" s="246"/>
      <c r="GNF103" s="246"/>
      <c r="GNG103" s="246"/>
      <c r="GNH103" s="246"/>
      <c r="GNI103" s="246"/>
      <c r="GNJ103" s="246"/>
      <c r="GNK103" s="246"/>
      <c r="GNL103" s="246"/>
      <c r="GNM103" s="246"/>
      <c r="GNN103" s="246"/>
      <c r="GNO103" s="246"/>
      <c r="GNP103" s="246"/>
      <c r="GNQ103" s="246"/>
      <c r="GNR103" s="246"/>
      <c r="GNS103" s="246"/>
      <c r="GNT103" s="246"/>
      <c r="GNU103" s="246"/>
      <c r="GNV103" s="246"/>
      <c r="GNW103" s="246"/>
      <c r="GNX103" s="246"/>
      <c r="GNY103" s="246"/>
      <c r="GNZ103" s="246"/>
      <c r="GOA103" s="246"/>
      <c r="GOB103" s="246"/>
      <c r="GOC103" s="246"/>
      <c r="GOD103" s="246"/>
      <c r="GOE103" s="246"/>
      <c r="GOF103" s="246"/>
      <c r="GOG103" s="246"/>
      <c r="GOH103" s="246"/>
      <c r="GOI103" s="246"/>
      <c r="GOJ103" s="246"/>
      <c r="GOK103" s="246"/>
      <c r="GOL103" s="246"/>
      <c r="GOM103" s="246"/>
      <c r="GON103" s="246"/>
      <c r="GOO103" s="246"/>
      <c r="GOP103" s="246"/>
      <c r="GOQ103" s="246"/>
      <c r="GOR103" s="246"/>
      <c r="GOS103" s="246"/>
      <c r="GOT103" s="246"/>
      <c r="GOU103" s="246"/>
      <c r="GOV103" s="246"/>
      <c r="GOW103" s="246"/>
      <c r="GOX103" s="246"/>
      <c r="GOY103" s="246"/>
      <c r="GOZ103" s="246"/>
      <c r="GPA103" s="246"/>
      <c r="GPB103" s="246"/>
      <c r="GPC103" s="246"/>
      <c r="GPD103" s="246"/>
      <c r="GPE103" s="246"/>
      <c r="GPF103" s="246"/>
      <c r="GPG103" s="246"/>
      <c r="GPH103" s="246"/>
      <c r="GPI103" s="246"/>
      <c r="GPJ103" s="246"/>
      <c r="GPK103" s="246"/>
      <c r="GPL103" s="246"/>
      <c r="GPM103" s="246"/>
      <c r="GPN103" s="246"/>
      <c r="GPO103" s="246"/>
      <c r="GPP103" s="246"/>
      <c r="GPQ103" s="246"/>
      <c r="GPR103" s="246"/>
      <c r="GPS103" s="246"/>
      <c r="GPT103" s="246"/>
      <c r="GPU103" s="246"/>
      <c r="GPV103" s="246"/>
      <c r="GPW103" s="246"/>
      <c r="GPX103" s="246"/>
      <c r="GPY103" s="246"/>
      <c r="GPZ103" s="246"/>
      <c r="GQA103" s="246"/>
      <c r="GQB103" s="246"/>
      <c r="GQC103" s="246"/>
      <c r="GQD103" s="246"/>
      <c r="GQE103" s="246"/>
      <c r="GQF103" s="246"/>
      <c r="GQG103" s="246"/>
      <c r="GQH103" s="246"/>
      <c r="GQI103" s="246"/>
      <c r="GQJ103" s="246"/>
      <c r="GQK103" s="246"/>
      <c r="GQL103" s="246"/>
      <c r="GQM103" s="246"/>
      <c r="GQN103" s="246"/>
      <c r="GQO103" s="246"/>
      <c r="GQP103" s="246"/>
      <c r="GQQ103" s="246"/>
      <c r="GQR103" s="246"/>
      <c r="GQS103" s="246"/>
      <c r="GQT103" s="246"/>
      <c r="GQU103" s="246"/>
      <c r="GQV103" s="246"/>
      <c r="GQW103" s="246"/>
      <c r="GQX103" s="246"/>
      <c r="GQY103" s="246"/>
      <c r="GQZ103" s="246"/>
      <c r="GRA103" s="246"/>
      <c r="GRB103" s="246"/>
      <c r="GRC103" s="246"/>
      <c r="GRD103" s="246"/>
      <c r="GRE103" s="246"/>
      <c r="GRF103" s="246"/>
      <c r="GRG103" s="246"/>
      <c r="GRH103" s="246"/>
      <c r="GRI103" s="246"/>
      <c r="GRJ103" s="246"/>
      <c r="GRK103" s="246"/>
      <c r="GRL103" s="246"/>
      <c r="GRM103" s="246"/>
      <c r="GRN103" s="246"/>
      <c r="GRO103" s="246"/>
      <c r="GRP103" s="246"/>
      <c r="GRQ103" s="246"/>
      <c r="GRR103" s="246"/>
      <c r="GRS103" s="246"/>
      <c r="GRT103" s="246"/>
      <c r="GRU103" s="246"/>
      <c r="GRV103" s="246"/>
      <c r="GRW103" s="246"/>
      <c r="GRX103" s="246"/>
      <c r="GRY103" s="246"/>
      <c r="GRZ103" s="246"/>
      <c r="GSA103" s="246"/>
      <c r="GSB103" s="246"/>
      <c r="GSC103" s="246"/>
      <c r="GSD103" s="246"/>
      <c r="GSE103" s="246"/>
      <c r="GSF103" s="246"/>
      <c r="GSG103" s="246"/>
      <c r="GSH103" s="246"/>
      <c r="GSI103" s="246"/>
      <c r="GSJ103" s="246"/>
      <c r="GSK103" s="246"/>
      <c r="GSL103" s="246"/>
      <c r="GSM103" s="246"/>
      <c r="GSN103" s="246"/>
      <c r="GSO103" s="246"/>
      <c r="GSP103" s="246"/>
      <c r="GSQ103" s="246"/>
      <c r="GSR103" s="246"/>
      <c r="GSS103" s="246"/>
      <c r="GST103" s="246"/>
      <c r="GSU103" s="246"/>
      <c r="GSV103" s="246"/>
      <c r="GSW103" s="246"/>
      <c r="GSX103" s="246"/>
      <c r="GSY103" s="246"/>
      <c r="GSZ103" s="246"/>
      <c r="GTA103" s="246"/>
      <c r="GTB103" s="246"/>
      <c r="GTC103" s="246"/>
      <c r="GTD103" s="246"/>
      <c r="GTE103" s="246"/>
      <c r="GTF103" s="246"/>
      <c r="GTG103" s="246"/>
      <c r="GTH103" s="246"/>
      <c r="GTI103" s="246"/>
      <c r="GTJ103" s="246"/>
      <c r="GTK103" s="246"/>
      <c r="GTL103" s="246"/>
      <c r="GTM103" s="246"/>
      <c r="GTN103" s="246"/>
      <c r="GTO103" s="246"/>
      <c r="GTP103" s="246"/>
      <c r="GTQ103" s="246"/>
      <c r="GTR103" s="246"/>
      <c r="GTS103" s="246"/>
      <c r="GTT103" s="246"/>
      <c r="GTU103" s="246"/>
      <c r="GTV103" s="246"/>
      <c r="GTW103" s="246"/>
      <c r="GTX103" s="246"/>
      <c r="GTY103" s="246"/>
      <c r="GTZ103" s="246"/>
      <c r="GUA103" s="246"/>
      <c r="GUB103" s="246"/>
      <c r="GUC103" s="246"/>
      <c r="GUD103" s="246"/>
      <c r="GUE103" s="246"/>
      <c r="GUF103" s="246"/>
      <c r="GUG103" s="246"/>
      <c r="GUH103" s="246"/>
      <c r="GUI103" s="246"/>
      <c r="GUJ103" s="246"/>
      <c r="GUK103" s="246"/>
      <c r="GUL103" s="246"/>
      <c r="GUM103" s="246"/>
      <c r="GUN103" s="246"/>
      <c r="GUO103" s="246"/>
      <c r="GUP103" s="246"/>
      <c r="GUQ103" s="246"/>
      <c r="GUR103" s="246"/>
      <c r="GUS103" s="246"/>
      <c r="GUT103" s="246"/>
      <c r="GUU103" s="246"/>
      <c r="GUV103" s="246"/>
      <c r="GUW103" s="246"/>
      <c r="GUX103" s="246"/>
      <c r="GUY103" s="246"/>
      <c r="GUZ103" s="246"/>
      <c r="GVA103" s="246"/>
      <c r="GVB103" s="246"/>
      <c r="GVC103" s="246"/>
      <c r="GVD103" s="246"/>
      <c r="GVE103" s="246"/>
      <c r="GVF103" s="246"/>
      <c r="GVG103" s="246"/>
      <c r="GVH103" s="246"/>
      <c r="GVI103" s="246"/>
      <c r="GVJ103" s="246"/>
      <c r="GVK103" s="246"/>
      <c r="GVL103" s="246"/>
      <c r="GVM103" s="246"/>
      <c r="GVN103" s="246"/>
      <c r="GVO103" s="246"/>
      <c r="GVP103" s="246"/>
      <c r="GVQ103" s="246"/>
      <c r="GVR103" s="246"/>
      <c r="GVS103" s="246"/>
      <c r="GVT103" s="246"/>
      <c r="GVU103" s="246"/>
      <c r="GVV103" s="246"/>
      <c r="GVW103" s="246"/>
      <c r="GVX103" s="246"/>
      <c r="GVY103" s="246"/>
      <c r="GVZ103" s="246"/>
      <c r="GWA103" s="246"/>
      <c r="GWB103" s="246"/>
      <c r="GWC103" s="246"/>
      <c r="GWD103" s="246"/>
      <c r="GWE103" s="246"/>
      <c r="GWF103" s="246"/>
      <c r="GWG103" s="246"/>
      <c r="GWH103" s="246"/>
      <c r="GWI103" s="246"/>
      <c r="GWJ103" s="246"/>
      <c r="GWK103" s="246"/>
      <c r="GWL103" s="246"/>
      <c r="GWM103" s="246"/>
      <c r="GWN103" s="246"/>
      <c r="GWO103" s="246"/>
      <c r="GWP103" s="246"/>
      <c r="GWQ103" s="246"/>
      <c r="GWR103" s="246"/>
      <c r="GWS103" s="246"/>
      <c r="GWT103" s="246"/>
      <c r="GWU103" s="246"/>
      <c r="GWV103" s="246"/>
      <c r="GWW103" s="246"/>
      <c r="GWX103" s="246"/>
      <c r="GWY103" s="246"/>
      <c r="GWZ103" s="246"/>
      <c r="GXA103" s="246"/>
      <c r="GXB103" s="246"/>
      <c r="GXC103" s="246"/>
      <c r="GXD103" s="246"/>
      <c r="GXE103" s="246"/>
      <c r="GXF103" s="246"/>
      <c r="GXG103" s="246"/>
      <c r="GXH103" s="246"/>
      <c r="GXI103" s="246"/>
      <c r="GXJ103" s="246"/>
      <c r="GXK103" s="246"/>
      <c r="GXL103" s="246"/>
      <c r="GXM103" s="246"/>
      <c r="GXN103" s="246"/>
      <c r="GXO103" s="246"/>
      <c r="GXP103" s="246"/>
      <c r="GXQ103" s="246"/>
      <c r="GXR103" s="246"/>
      <c r="GXS103" s="246"/>
      <c r="GXT103" s="246"/>
      <c r="GXU103" s="246"/>
      <c r="GXV103" s="246"/>
      <c r="GXW103" s="246"/>
      <c r="GXX103" s="246"/>
      <c r="GXY103" s="246"/>
      <c r="GXZ103" s="246"/>
      <c r="GYA103" s="246"/>
      <c r="GYB103" s="246"/>
      <c r="GYC103" s="246"/>
      <c r="GYD103" s="246"/>
      <c r="GYE103" s="246"/>
      <c r="GYF103" s="246"/>
      <c r="GYG103" s="246"/>
      <c r="GYH103" s="246"/>
      <c r="GYI103" s="246"/>
      <c r="GYJ103" s="246"/>
      <c r="GYK103" s="246"/>
      <c r="GYL103" s="246"/>
      <c r="GYM103" s="246"/>
      <c r="GYN103" s="246"/>
      <c r="GYO103" s="246"/>
      <c r="GYP103" s="246"/>
      <c r="GYQ103" s="246"/>
      <c r="GYR103" s="246"/>
      <c r="GYS103" s="246"/>
      <c r="GYT103" s="246"/>
      <c r="GYU103" s="246"/>
      <c r="GYV103" s="246"/>
      <c r="GYW103" s="246"/>
      <c r="GYX103" s="246"/>
      <c r="GYY103" s="246"/>
      <c r="GYZ103" s="246"/>
      <c r="GZA103" s="246"/>
      <c r="GZB103" s="246"/>
      <c r="GZC103" s="246"/>
      <c r="GZD103" s="246"/>
      <c r="GZE103" s="246"/>
      <c r="GZF103" s="246"/>
      <c r="GZG103" s="246"/>
      <c r="GZH103" s="246"/>
      <c r="GZI103" s="246"/>
      <c r="GZJ103" s="246"/>
      <c r="GZK103" s="246"/>
      <c r="GZL103" s="246"/>
      <c r="GZM103" s="246"/>
      <c r="GZN103" s="246"/>
      <c r="GZO103" s="246"/>
      <c r="GZP103" s="246"/>
      <c r="GZQ103" s="246"/>
      <c r="GZR103" s="246"/>
      <c r="GZS103" s="246"/>
      <c r="GZT103" s="246"/>
      <c r="GZU103" s="246"/>
      <c r="GZV103" s="246"/>
      <c r="GZW103" s="246"/>
      <c r="GZX103" s="246"/>
      <c r="GZY103" s="246"/>
      <c r="GZZ103" s="246"/>
      <c r="HAA103" s="246"/>
      <c r="HAB103" s="246"/>
      <c r="HAC103" s="246"/>
      <c r="HAD103" s="246"/>
      <c r="HAE103" s="246"/>
      <c r="HAF103" s="246"/>
      <c r="HAG103" s="246"/>
      <c r="HAH103" s="246"/>
      <c r="HAI103" s="246"/>
      <c r="HAJ103" s="246"/>
      <c r="HAK103" s="246"/>
      <c r="HAL103" s="246"/>
      <c r="HAM103" s="246"/>
      <c r="HAN103" s="246"/>
      <c r="HAO103" s="246"/>
      <c r="HAP103" s="246"/>
      <c r="HAQ103" s="246"/>
      <c r="HAR103" s="246"/>
      <c r="HAS103" s="246"/>
      <c r="HAT103" s="246"/>
      <c r="HAU103" s="246"/>
      <c r="HAV103" s="246"/>
      <c r="HAW103" s="246"/>
      <c r="HAX103" s="246"/>
      <c r="HAY103" s="246"/>
      <c r="HAZ103" s="246"/>
      <c r="HBA103" s="246"/>
      <c r="HBB103" s="246"/>
      <c r="HBC103" s="246"/>
      <c r="HBD103" s="246"/>
      <c r="HBE103" s="246"/>
      <c r="HBF103" s="246"/>
      <c r="HBG103" s="246"/>
      <c r="HBH103" s="246"/>
      <c r="HBI103" s="246"/>
      <c r="HBJ103" s="246"/>
      <c r="HBK103" s="246"/>
      <c r="HBL103" s="246"/>
      <c r="HBM103" s="246"/>
      <c r="HBN103" s="246"/>
      <c r="HBO103" s="246"/>
      <c r="HBP103" s="246"/>
      <c r="HBQ103" s="246"/>
      <c r="HBR103" s="246"/>
      <c r="HBS103" s="246"/>
      <c r="HBT103" s="246"/>
      <c r="HBU103" s="246"/>
      <c r="HBV103" s="246"/>
      <c r="HBW103" s="246"/>
      <c r="HBX103" s="246"/>
      <c r="HBY103" s="246"/>
      <c r="HBZ103" s="246"/>
      <c r="HCA103" s="246"/>
      <c r="HCB103" s="246"/>
      <c r="HCC103" s="246"/>
      <c r="HCD103" s="246"/>
      <c r="HCE103" s="246"/>
      <c r="HCF103" s="246"/>
      <c r="HCG103" s="246"/>
      <c r="HCH103" s="246"/>
      <c r="HCI103" s="246"/>
      <c r="HCJ103" s="246"/>
      <c r="HCK103" s="246"/>
      <c r="HCL103" s="246"/>
      <c r="HCM103" s="246"/>
      <c r="HCN103" s="246"/>
      <c r="HCO103" s="246"/>
      <c r="HCP103" s="246"/>
      <c r="HCQ103" s="246"/>
      <c r="HCR103" s="246"/>
      <c r="HCS103" s="246"/>
      <c r="HCT103" s="246"/>
      <c r="HCU103" s="246"/>
      <c r="HCV103" s="246"/>
      <c r="HCW103" s="246"/>
      <c r="HCX103" s="246"/>
      <c r="HCY103" s="246"/>
      <c r="HCZ103" s="246"/>
      <c r="HDA103" s="246"/>
      <c r="HDB103" s="246"/>
      <c r="HDC103" s="246"/>
      <c r="HDD103" s="246"/>
      <c r="HDE103" s="246"/>
      <c r="HDF103" s="246"/>
      <c r="HDG103" s="246"/>
      <c r="HDH103" s="246"/>
      <c r="HDI103" s="246"/>
      <c r="HDJ103" s="246"/>
      <c r="HDK103" s="246"/>
      <c r="HDL103" s="246"/>
      <c r="HDM103" s="246"/>
      <c r="HDN103" s="246"/>
      <c r="HDO103" s="246"/>
      <c r="HDP103" s="246"/>
      <c r="HDQ103" s="246"/>
      <c r="HDR103" s="246"/>
      <c r="HDS103" s="246"/>
      <c r="HDT103" s="246"/>
      <c r="HDU103" s="246"/>
      <c r="HDV103" s="246"/>
      <c r="HDW103" s="246"/>
      <c r="HDX103" s="246"/>
      <c r="HDY103" s="246"/>
      <c r="HDZ103" s="246"/>
      <c r="HEA103" s="246"/>
      <c r="HEB103" s="246"/>
      <c r="HEC103" s="246"/>
      <c r="HED103" s="246"/>
      <c r="HEE103" s="246"/>
      <c r="HEF103" s="246"/>
      <c r="HEG103" s="246"/>
      <c r="HEH103" s="246"/>
      <c r="HEI103" s="246"/>
      <c r="HEJ103" s="246"/>
      <c r="HEK103" s="246"/>
      <c r="HEL103" s="246"/>
      <c r="HEM103" s="246"/>
      <c r="HEN103" s="246"/>
      <c r="HEO103" s="246"/>
      <c r="HEP103" s="246"/>
      <c r="HEQ103" s="246"/>
      <c r="HER103" s="246"/>
      <c r="HES103" s="246"/>
      <c r="HET103" s="246"/>
      <c r="HEU103" s="246"/>
      <c r="HEV103" s="246"/>
      <c r="HEW103" s="246"/>
      <c r="HEX103" s="246"/>
      <c r="HEY103" s="246"/>
      <c r="HEZ103" s="246"/>
      <c r="HFA103" s="246"/>
      <c r="HFB103" s="246"/>
      <c r="HFC103" s="246"/>
      <c r="HFD103" s="246"/>
      <c r="HFE103" s="246"/>
      <c r="HFF103" s="246"/>
      <c r="HFG103" s="246"/>
      <c r="HFH103" s="246"/>
      <c r="HFI103" s="246"/>
      <c r="HFJ103" s="246"/>
      <c r="HFK103" s="246"/>
      <c r="HFL103" s="246"/>
      <c r="HFM103" s="246"/>
      <c r="HFN103" s="246"/>
      <c r="HFO103" s="246"/>
      <c r="HFP103" s="246"/>
      <c r="HFQ103" s="246"/>
      <c r="HFR103" s="246"/>
      <c r="HFS103" s="246"/>
      <c r="HFT103" s="246"/>
      <c r="HFU103" s="246"/>
      <c r="HFV103" s="246"/>
      <c r="HFW103" s="246"/>
      <c r="HFX103" s="246"/>
      <c r="HFY103" s="246"/>
      <c r="HFZ103" s="246"/>
      <c r="HGA103" s="246"/>
      <c r="HGB103" s="246"/>
      <c r="HGC103" s="246"/>
      <c r="HGD103" s="246"/>
      <c r="HGE103" s="246"/>
      <c r="HGF103" s="246"/>
      <c r="HGG103" s="246"/>
      <c r="HGH103" s="246"/>
      <c r="HGI103" s="246"/>
      <c r="HGJ103" s="246"/>
      <c r="HGK103" s="246"/>
      <c r="HGL103" s="246"/>
      <c r="HGM103" s="246"/>
      <c r="HGN103" s="246"/>
      <c r="HGO103" s="246"/>
      <c r="HGP103" s="246"/>
      <c r="HGQ103" s="246"/>
      <c r="HGR103" s="246"/>
      <c r="HGS103" s="246"/>
      <c r="HGT103" s="246"/>
      <c r="HGU103" s="246"/>
      <c r="HGV103" s="246"/>
      <c r="HGW103" s="246"/>
      <c r="HGX103" s="246"/>
      <c r="HGY103" s="246"/>
      <c r="HGZ103" s="246"/>
      <c r="HHA103" s="246"/>
      <c r="HHB103" s="246"/>
      <c r="HHC103" s="246"/>
      <c r="HHD103" s="246"/>
      <c r="HHE103" s="246"/>
      <c r="HHF103" s="246"/>
      <c r="HHG103" s="246"/>
      <c r="HHH103" s="246"/>
      <c r="HHI103" s="246"/>
      <c r="HHJ103" s="246"/>
      <c r="HHK103" s="246"/>
      <c r="HHL103" s="246"/>
      <c r="HHM103" s="246"/>
      <c r="HHN103" s="246"/>
      <c r="HHO103" s="246"/>
      <c r="HHP103" s="246"/>
      <c r="HHQ103" s="246"/>
      <c r="HHR103" s="246"/>
      <c r="HHS103" s="246"/>
      <c r="HHT103" s="246"/>
      <c r="HHU103" s="246"/>
      <c r="HHV103" s="246"/>
      <c r="HHW103" s="246"/>
      <c r="HHX103" s="246"/>
      <c r="HHY103" s="246"/>
      <c r="HHZ103" s="246"/>
      <c r="HIA103" s="246"/>
      <c r="HIB103" s="246"/>
      <c r="HIC103" s="246"/>
      <c r="HID103" s="246"/>
      <c r="HIE103" s="246"/>
      <c r="HIF103" s="246"/>
      <c r="HIG103" s="246"/>
      <c r="HIH103" s="246"/>
      <c r="HII103" s="246"/>
      <c r="HIJ103" s="246"/>
      <c r="HIK103" s="246"/>
      <c r="HIL103" s="246"/>
      <c r="HIM103" s="246"/>
      <c r="HIN103" s="246"/>
      <c r="HIO103" s="246"/>
      <c r="HIP103" s="246"/>
      <c r="HIQ103" s="246"/>
      <c r="HIR103" s="246"/>
      <c r="HIS103" s="246"/>
      <c r="HIT103" s="246"/>
      <c r="HIU103" s="246"/>
      <c r="HIV103" s="246"/>
      <c r="HIW103" s="246"/>
      <c r="HIX103" s="246"/>
      <c r="HIY103" s="246"/>
      <c r="HIZ103" s="246"/>
      <c r="HJA103" s="246"/>
      <c r="HJB103" s="246"/>
      <c r="HJC103" s="246"/>
      <c r="HJD103" s="246"/>
      <c r="HJE103" s="246"/>
      <c r="HJF103" s="246"/>
      <c r="HJG103" s="246"/>
      <c r="HJH103" s="246"/>
      <c r="HJI103" s="246"/>
      <c r="HJJ103" s="246"/>
      <c r="HJK103" s="246"/>
      <c r="HJL103" s="246"/>
      <c r="HJM103" s="246"/>
      <c r="HJN103" s="246"/>
      <c r="HJO103" s="246"/>
      <c r="HJP103" s="246"/>
      <c r="HJQ103" s="246"/>
      <c r="HJR103" s="246"/>
      <c r="HJS103" s="246"/>
      <c r="HJT103" s="246"/>
      <c r="HJU103" s="246"/>
      <c r="HJV103" s="246"/>
      <c r="HJW103" s="246"/>
      <c r="HJX103" s="246"/>
      <c r="HJY103" s="246"/>
      <c r="HJZ103" s="246"/>
      <c r="HKA103" s="246"/>
      <c r="HKB103" s="246"/>
      <c r="HKC103" s="246"/>
      <c r="HKD103" s="246"/>
      <c r="HKE103" s="246"/>
      <c r="HKF103" s="246"/>
      <c r="HKG103" s="246"/>
      <c r="HKH103" s="246"/>
      <c r="HKI103" s="246"/>
      <c r="HKJ103" s="246"/>
      <c r="HKK103" s="246"/>
      <c r="HKL103" s="246"/>
      <c r="HKM103" s="246"/>
      <c r="HKN103" s="246"/>
      <c r="HKO103" s="246"/>
      <c r="HKP103" s="246"/>
      <c r="HKQ103" s="246"/>
      <c r="HKR103" s="246"/>
      <c r="HKS103" s="246"/>
      <c r="HKT103" s="246"/>
      <c r="HKU103" s="246"/>
      <c r="HKV103" s="246"/>
      <c r="HKW103" s="246"/>
      <c r="HKX103" s="246"/>
      <c r="HKY103" s="246"/>
      <c r="HKZ103" s="246"/>
      <c r="HLA103" s="246"/>
      <c r="HLB103" s="246"/>
      <c r="HLC103" s="246"/>
      <c r="HLD103" s="246"/>
      <c r="HLE103" s="246"/>
      <c r="HLF103" s="246"/>
      <c r="HLG103" s="246"/>
      <c r="HLH103" s="246"/>
      <c r="HLI103" s="246"/>
      <c r="HLJ103" s="246"/>
      <c r="HLK103" s="246"/>
      <c r="HLL103" s="246"/>
      <c r="HLM103" s="246"/>
      <c r="HLN103" s="246"/>
      <c r="HLO103" s="246"/>
      <c r="HLP103" s="246"/>
      <c r="HLQ103" s="246"/>
      <c r="HLR103" s="246"/>
      <c r="HLS103" s="246"/>
      <c r="HLT103" s="246"/>
      <c r="HLU103" s="246"/>
      <c r="HLV103" s="246"/>
      <c r="HLW103" s="246"/>
      <c r="HLX103" s="246"/>
      <c r="HLY103" s="246"/>
      <c r="HLZ103" s="246"/>
      <c r="HMA103" s="246"/>
      <c r="HMB103" s="246"/>
      <c r="HMC103" s="246"/>
      <c r="HMD103" s="246"/>
      <c r="HME103" s="246"/>
      <c r="HMF103" s="246"/>
      <c r="HMG103" s="246"/>
      <c r="HMH103" s="246"/>
      <c r="HMI103" s="246"/>
      <c r="HMJ103" s="246"/>
      <c r="HMK103" s="246"/>
      <c r="HML103" s="246"/>
      <c r="HMM103" s="246"/>
      <c r="HMN103" s="246"/>
      <c r="HMO103" s="246"/>
      <c r="HMP103" s="246"/>
      <c r="HMQ103" s="246"/>
      <c r="HMR103" s="246"/>
      <c r="HMS103" s="246"/>
      <c r="HMT103" s="246"/>
      <c r="HMU103" s="246"/>
      <c r="HMV103" s="246"/>
      <c r="HMW103" s="246"/>
      <c r="HMX103" s="246"/>
      <c r="HMY103" s="246"/>
      <c r="HMZ103" s="246"/>
      <c r="HNA103" s="246"/>
      <c r="HNB103" s="246"/>
      <c r="HNC103" s="246"/>
      <c r="HND103" s="246"/>
      <c r="HNE103" s="246"/>
      <c r="HNF103" s="246"/>
      <c r="HNG103" s="246"/>
      <c r="HNH103" s="246"/>
      <c r="HNI103" s="246"/>
      <c r="HNJ103" s="246"/>
      <c r="HNK103" s="246"/>
      <c r="HNL103" s="246"/>
      <c r="HNM103" s="246"/>
      <c r="HNN103" s="246"/>
      <c r="HNO103" s="246"/>
      <c r="HNP103" s="246"/>
      <c r="HNQ103" s="246"/>
      <c r="HNR103" s="246"/>
      <c r="HNS103" s="246"/>
      <c r="HNT103" s="246"/>
      <c r="HNU103" s="246"/>
      <c r="HNV103" s="246"/>
      <c r="HNW103" s="246"/>
      <c r="HNX103" s="246"/>
      <c r="HNY103" s="246"/>
      <c r="HNZ103" s="246"/>
      <c r="HOA103" s="246"/>
      <c r="HOB103" s="246"/>
      <c r="HOC103" s="246"/>
      <c r="HOD103" s="246"/>
      <c r="HOE103" s="246"/>
      <c r="HOF103" s="246"/>
      <c r="HOG103" s="246"/>
      <c r="HOH103" s="246"/>
      <c r="HOI103" s="246"/>
      <c r="HOJ103" s="246"/>
      <c r="HOK103" s="246"/>
      <c r="HOL103" s="246"/>
      <c r="HOM103" s="246"/>
      <c r="HON103" s="246"/>
      <c r="HOO103" s="246"/>
      <c r="HOP103" s="246"/>
      <c r="HOQ103" s="246"/>
      <c r="HOR103" s="246"/>
      <c r="HOS103" s="246"/>
      <c r="HOT103" s="246"/>
      <c r="HOU103" s="246"/>
      <c r="HOV103" s="246"/>
      <c r="HOW103" s="246"/>
      <c r="HOX103" s="246"/>
      <c r="HOY103" s="246"/>
      <c r="HOZ103" s="246"/>
      <c r="HPA103" s="246"/>
      <c r="HPB103" s="246"/>
      <c r="HPC103" s="246"/>
      <c r="HPD103" s="246"/>
      <c r="HPE103" s="246"/>
      <c r="HPF103" s="246"/>
      <c r="HPG103" s="246"/>
      <c r="HPH103" s="246"/>
      <c r="HPI103" s="246"/>
      <c r="HPJ103" s="246"/>
      <c r="HPK103" s="246"/>
      <c r="HPL103" s="246"/>
      <c r="HPM103" s="246"/>
      <c r="HPN103" s="246"/>
      <c r="HPO103" s="246"/>
      <c r="HPP103" s="246"/>
      <c r="HPQ103" s="246"/>
      <c r="HPR103" s="246"/>
      <c r="HPS103" s="246"/>
      <c r="HPT103" s="246"/>
      <c r="HPU103" s="246"/>
      <c r="HPV103" s="246"/>
      <c r="HPW103" s="246"/>
      <c r="HPX103" s="246"/>
      <c r="HPY103" s="246"/>
      <c r="HPZ103" s="246"/>
      <c r="HQA103" s="246"/>
      <c r="HQB103" s="246"/>
      <c r="HQC103" s="246"/>
      <c r="HQD103" s="246"/>
      <c r="HQE103" s="246"/>
      <c r="HQF103" s="246"/>
      <c r="HQG103" s="246"/>
      <c r="HQH103" s="246"/>
      <c r="HQI103" s="246"/>
      <c r="HQJ103" s="246"/>
      <c r="HQK103" s="246"/>
      <c r="HQL103" s="246"/>
      <c r="HQM103" s="246"/>
      <c r="HQN103" s="246"/>
      <c r="HQO103" s="246"/>
      <c r="HQP103" s="246"/>
      <c r="HQQ103" s="246"/>
      <c r="HQR103" s="246"/>
      <c r="HQS103" s="246"/>
      <c r="HQT103" s="246"/>
      <c r="HQU103" s="246"/>
      <c r="HQV103" s="246"/>
      <c r="HQW103" s="246"/>
      <c r="HQX103" s="246"/>
      <c r="HQY103" s="246"/>
      <c r="HQZ103" s="246"/>
      <c r="HRA103" s="246"/>
      <c r="HRB103" s="246"/>
      <c r="HRC103" s="246"/>
      <c r="HRD103" s="246"/>
      <c r="HRE103" s="246"/>
      <c r="HRF103" s="246"/>
      <c r="HRG103" s="246"/>
      <c r="HRH103" s="246"/>
      <c r="HRI103" s="246"/>
      <c r="HRJ103" s="246"/>
      <c r="HRK103" s="246"/>
      <c r="HRL103" s="246"/>
      <c r="HRM103" s="246"/>
      <c r="HRN103" s="246"/>
      <c r="HRO103" s="246"/>
      <c r="HRP103" s="246"/>
      <c r="HRQ103" s="246"/>
      <c r="HRR103" s="246"/>
      <c r="HRS103" s="246"/>
      <c r="HRT103" s="246"/>
      <c r="HRU103" s="246"/>
      <c r="HRV103" s="246"/>
      <c r="HRW103" s="246"/>
      <c r="HRX103" s="246"/>
      <c r="HRY103" s="246"/>
      <c r="HRZ103" s="246"/>
      <c r="HSA103" s="246"/>
      <c r="HSB103" s="246"/>
      <c r="HSC103" s="246"/>
      <c r="HSD103" s="246"/>
      <c r="HSE103" s="246"/>
      <c r="HSF103" s="246"/>
      <c r="HSG103" s="246"/>
      <c r="HSH103" s="246"/>
      <c r="HSI103" s="246"/>
      <c r="HSJ103" s="246"/>
      <c r="HSK103" s="246"/>
      <c r="HSL103" s="246"/>
      <c r="HSM103" s="246"/>
      <c r="HSN103" s="246"/>
      <c r="HSO103" s="246"/>
      <c r="HSP103" s="246"/>
      <c r="HSQ103" s="246"/>
      <c r="HSR103" s="246"/>
      <c r="HSS103" s="246"/>
      <c r="HST103" s="246"/>
      <c r="HSU103" s="246"/>
      <c r="HSV103" s="246"/>
      <c r="HSW103" s="246"/>
      <c r="HSX103" s="246"/>
      <c r="HSY103" s="246"/>
      <c r="HSZ103" s="246"/>
      <c r="HTA103" s="246"/>
      <c r="HTB103" s="246"/>
      <c r="HTC103" s="246"/>
      <c r="HTD103" s="246"/>
      <c r="HTE103" s="246"/>
      <c r="HTF103" s="246"/>
      <c r="HTG103" s="246"/>
      <c r="HTH103" s="246"/>
      <c r="HTI103" s="246"/>
      <c r="HTJ103" s="246"/>
      <c r="HTK103" s="246"/>
      <c r="HTL103" s="246"/>
      <c r="HTM103" s="246"/>
      <c r="HTN103" s="246"/>
      <c r="HTO103" s="246"/>
      <c r="HTP103" s="246"/>
      <c r="HTQ103" s="246"/>
      <c r="HTR103" s="246"/>
      <c r="HTS103" s="246"/>
      <c r="HTT103" s="246"/>
      <c r="HTU103" s="246"/>
      <c r="HTV103" s="246"/>
      <c r="HTW103" s="246"/>
      <c r="HTX103" s="246"/>
      <c r="HTY103" s="246"/>
      <c r="HTZ103" s="246"/>
      <c r="HUA103" s="246"/>
      <c r="HUB103" s="246"/>
      <c r="HUC103" s="246"/>
      <c r="HUD103" s="246"/>
      <c r="HUE103" s="246"/>
      <c r="HUF103" s="246"/>
      <c r="HUG103" s="246"/>
      <c r="HUH103" s="246"/>
      <c r="HUI103" s="246"/>
      <c r="HUJ103" s="246"/>
      <c r="HUK103" s="246"/>
      <c r="HUL103" s="246"/>
      <c r="HUM103" s="246"/>
      <c r="HUN103" s="246"/>
      <c r="HUO103" s="246"/>
      <c r="HUP103" s="246"/>
      <c r="HUQ103" s="246"/>
      <c r="HUR103" s="246"/>
      <c r="HUS103" s="246"/>
      <c r="HUT103" s="246"/>
      <c r="HUU103" s="246"/>
      <c r="HUV103" s="246"/>
      <c r="HUW103" s="246"/>
      <c r="HUX103" s="246"/>
      <c r="HUY103" s="246"/>
      <c r="HUZ103" s="246"/>
      <c r="HVA103" s="246"/>
      <c r="HVB103" s="246"/>
      <c r="HVC103" s="246"/>
      <c r="HVD103" s="246"/>
      <c r="HVE103" s="246"/>
      <c r="HVF103" s="246"/>
      <c r="HVG103" s="246"/>
      <c r="HVH103" s="246"/>
      <c r="HVI103" s="246"/>
      <c r="HVJ103" s="246"/>
      <c r="HVK103" s="246"/>
      <c r="HVL103" s="246"/>
      <c r="HVM103" s="246"/>
      <c r="HVN103" s="246"/>
      <c r="HVO103" s="246"/>
      <c r="HVP103" s="246"/>
      <c r="HVQ103" s="246"/>
      <c r="HVR103" s="246"/>
      <c r="HVS103" s="246"/>
      <c r="HVT103" s="246"/>
      <c r="HVU103" s="246"/>
      <c r="HVV103" s="246"/>
      <c r="HVW103" s="246"/>
      <c r="HVX103" s="246"/>
      <c r="HVY103" s="246"/>
      <c r="HVZ103" s="246"/>
      <c r="HWA103" s="246"/>
      <c r="HWB103" s="246"/>
      <c r="HWC103" s="246"/>
      <c r="HWD103" s="246"/>
      <c r="HWE103" s="246"/>
      <c r="HWF103" s="246"/>
      <c r="HWG103" s="246"/>
      <c r="HWH103" s="246"/>
      <c r="HWI103" s="246"/>
      <c r="HWJ103" s="246"/>
      <c r="HWK103" s="246"/>
      <c r="HWL103" s="246"/>
      <c r="HWM103" s="246"/>
      <c r="HWN103" s="246"/>
      <c r="HWO103" s="246"/>
      <c r="HWP103" s="246"/>
      <c r="HWQ103" s="246"/>
      <c r="HWR103" s="246"/>
      <c r="HWS103" s="246"/>
      <c r="HWT103" s="246"/>
      <c r="HWU103" s="246"/>
      <c r="HWV103" s="246"/>
      <c r="HWW103" s="246"/>
      <c r="HWX103" s="246"/>
      <c r="HWY103" s="246"/>
      <c r="HWZ103" s="246"/>
      <c r="HXA103" s="246"/>
      <c r="HXB103" s="246"/>
      <c r="HXC103" s="246"/>
      <c r="HXD103" s="246"/>
      <c r="HXE103" s="246"/>
      <c r="HXF103" s="246"/>
      <c r="HXG103" s="246"/>
      <c r="HXH103" s="246"/>
      <c r="HXI103" s="246"/>
      <c r="HXJ103" s="246"/>
      <c r="HXK103" s="246"/>
      <c r="HXL103" s="246"/>
      <c r="HXM103" s="246"/>
      <c r="HXN103" s="246"/>
      <c r="HXO103" s="246"/>
      <c r="HXP103" s="246"/>
      <c r="HXQ103" s="246"/>
      <c r="HXR103" s="246"/>
      <c r="HXS103" s="246"/>
      <c r="HXT103" s="246"/>
      <c r="HXU103" s="246"/>
      <c r="HXV103" s="246"/>
      <c r="HXW103" s="246"/>
      <c r="HXX103" s="246"/>
      <c r="HXY103" s="246"/>
      <c r="HXZ103" s="246"/>
      <c r="HYA103" s="246"/>
      <c r="HYB103" s="246"/>
      <c r="HYC103" s="246"/>
      <c r="HYD103" s="246"/>
      <c r="HYE103" s="246"/>
      <c r="HYF103" s="246"/>
      <c r="HYG103" s="246"/>
      <c r="HYH103" s="246"/>
      <c r="HYI103" s="246"/>
      <c r="HYJ103" s="246"/>
      <c r="HYK103" s="246"/>
      <c r="HYL103" s="246"/>
      <c r="HYM103" s="246"/>
      <c r="HYN103" s="246"/>
      <c r="HYO103" s="246"/>
      <c r="HYP103" s="246"/>
      <c r="HYQ103" s="246"/>
      <c r="HYR103" s="246"/>
      <c r="HYS103" s="246"/>
      <c r="HYT103" s="246"/>
      <c r="HYU103" s="246"/>
      <c r="HYV103" s="246"/>
      <c r="HYW103" s="246"/>
      <c r="HYX103" s="246"/>
      <c r="HYY103" s="246"/>
      <c r="HYZ103" s="246"/>
      <c r="HZA103" s="246"/>
      <c r="HZB103" s="246"/>
      <c r="HZC103" s="246"/>
      <c r="HZD103" s="246"/>
      <c r="HZE103" s="246"/>
      <c r="HZF103" s="246"/>
      <c r="HZG103" s="246"/>
      <c r="HZH103" s="246"/>
      <c r="HZI103" s="246"/>
      <c r="HZJ103" s="246"/>
      <c r="HZK103" s="246"/>
      <c r="HZL103" s="246"/>
      <c r="HZM103" s="246"/>
      <c r="HZN103" s="246"/>
      <c r="HZO103" s="246"/>
      <c r="HZP103" s="246"/>
      <c r="HZQ103" s="246"/>
      <c r="HZR103" s="246"/>
      <c r="HZS103" s="246"/>
      <c r="HZT103" s="246"/>
      <c r="HZU103" s="246"/>
      <c r="HZV103" s="246"/>
      <c r="HZW103" s="246"/>
      <c r="HZX103" s="246"/>
      <c r="HZY103" s="246"/>
      <c r="HZZ103" s="246"/>
      <c r="IAA103" s="246"/>
      <c r="IAB103" s="246"/>
      <c r="IAC103" s="246"/>
      <c r="IAD103" s="246"/>
      <c r="IAE103" s="246"/>
      <c r="IAF103" s="246"/>
      <c r="IAG103" s="246"/>
      <c r="IAH103" s="246"/>
      <c r="IAI103" s="246"/>
      <c r="IAJ103" s="246"/>
      <c r="IAK103" s="246"/>
      <c r="IAL103" s="246"/>
      <c r="IAM103" s="246"/>
      <c r="IAN103" s="246"/>
      <c r="IAO103" s="246"/>
      <c r="IAP103" s="246"/>
      <c r="IAQ103" s="246"/>
      <c r="IAR103" s="246"/>
      <c r="IAS103" s="246"/>
      <c r="IAT103" s="246"/>
      <c r="IAU103" s="246"/>
      <c r="IAV103" s="246"/>
      <c r="IAW103" s="246"/>
      <c r="IAX103" s="246"/>
      <c r="IAY103" s="246"/>
      <c r="IAZ103" s="246"/>
      <c r="IBA103" s="246"/>
      <c r="IBB103" s="246"/>
      <c r="IBC103" s="246"/>
      <c r="IBD103" s="246"/>
      <c r="IBE103" s="246"/>
      <c r="IBF103" s="246"/>
      <c r="IBG103" s="246"/>
      <c r="IBH103" s="246"/>
      <c r="IBI103" s="246"/>
      <c r="IBJ103" s="246"/>
      <c r="IBK103" s="246"/>
      <c r="IBL103" s="246"/>
      <c r="IBM103" s="246"/>
      <c r="IBN103" s="246"/>
      <c r="IBO103" s="246"/>
      <c r="IBP103" s="246"/>
      <c r="IBQ103" s="246"/>
      <c r="IBR103" s="246"/>
      <c r="IBS103" s="246"/>
      <c r="IBT103" s="246"/>
      <c r="IBU103" s="246"/>
      <c r="IBV103" s="246"/>
      <c r="IBW103" s="246"/>
      <c r="IBX103" s="246"/>
      <c r="IBY103" s="246"/>
      <c r="IBZ103" s="246"/>
      <c r="ICA103" s="246"/>
      <c r="ICB103" s="246"/>
      <c r="ICC103" s="246"/>
      <c r="ICD103" s="246"/>
      <c r="ICE103" s="246"/>
      <c r="ICF103" s="246"/>
      <c r="ICG103" s="246"/>
      <c r="ICH103" s="246"/>
      <c r="ICI103" s="246"/>
      <c r="ICJ103" s="246"/>
      <c r="ICK103" s="246"/>
      <c r="ICL103" s="246"/>
      <c r="ICM103" s="246"/>
      <c r="ICN103" s="246"/>
      <c r="ICO103" s="246"/>
      <c r="ICP103" s="246"/>
      <c r="ICQ103" s="246"/>
      <c r="ICR103" s="246"/>
      <c r="ICS103" s="246"/>
      <c r="ICT103" s="246"/>
      <c r="ICU103" s="246"/>
      <c r="ICV103" s="246"/>
      <c r="ICW103" s="246"/>
      <c r="ICX103" s="246"/>
      <c r="ICY103" s="246"/>
      <c r="ICZ103" s="246"/>
      <c r="IDA103" s="246"/>
      <c r="IDB103" s="246"/>
      <c r="IDC103" s="246"/>
      <c r="IDD103" s="246"/>
      <c r="IDE103" s="246"/>
      <c r="IDF103" s="246"/>
      <c r="IDG103" s="246"/>
      <c r="IDH103" s="246"/>
      <c r="IDI103" s="246"/>
      <c r="IDJ103" s="246"/>
      <c r="IDK103" s="246"/>
      <c r="IDL103" s="246"/>
      <c r="IDM103" s="246"/>
      <c r="IDN103" s="246"/>
      <c r="IDO103" s="246"/>
      <c r="IDP103" s="246"/>
      <c r="IDQ103" s="246"/>
      <c r="IDR103" s="246"/>
      <c r="IDS103" s="246"/>
      <c r="IDT103" s="246"/>
      <c r="IDU103" s="246"/>
      <c r="IDV103" s="246"/>
      <c r="IDW103" s="246"/>
      <c r="IDX103" s="246"/>
      <c r="IDY103" s="246"/>
      <c r="IDZ103" s="246"/>
      <c r="IEA103" s="246"/>
      <c r="IEB103" s="246"/>
      <c r="IEC103" s="246"/>
      <c r="IED103" s="246"/>
      <c r="IEE103" s="246"/>
      <c r="IEF103" s="246"/>
      <c r="IEG103" s="246"/>
      <c r="IEH103" s="246"/>
      <c r="IEI103" s="246"/>
      <c r="IEJ103" s="246"/>
      <c r="IEK103" s="246"/>
      <c r="IEL103" s="246"/>
      <c r="IEM103" s="246"/>
      <c r="IEN103" s="246"/>
      <c r="IEO103" s="246"/>
      <c r="IEP103" s="246"/>
      <c r="IEQ103" s="246"/>
      <c r="IER103" s="246"/>
      <c r="IES103" s="246"/>
      <c r="IET103" s="246"/>
      <c r="IEU103" s="246"/>
      <c r="IEV103" s="246"/>
      <c r="IEW103" s="246"/>
      <c r="IEX103" s="246"/>
      <c r="IEY103" s="246"/>
      <c r="IEZ103" s="246"/>
      <c r="IFA103" s="246"/>
      <c r="IFB103" s="246"/>
      <c r="IFC103" s="246"/>
      <c r="IFD103" s="246"/>
      <c r="IFE103" s="246"/>
      <c r="IFF103" s="246"/>
      <c r="IFG103" s="246"/>
      <c r="IFH103" s="246"/>
      <c r="IFI103" s="246"/>
      <c r="IFJ103" s="246"/>
      <c r="IFK103" s="246"/>
      <c r="IFL103" s="246"/>
      <c r="IFM103" s="246"/>
      <c r="IFN103" s="246"/>
      <c r="IFO103" s="246"/>
      <c r="IFP103" s="246"/>
      <c r="IFQ103" s="246"/>
      <c r="IFR103" s="246"/>
      <c r="IFS103" s="246"/>
      <c r="IFT103" s="246"/>
      <c r="IFU103" s="246"/>
      <c r="IFV103" s="246"/>
      <c r="IFW103" s="246"/>
      <c r="IFX103" s="246"/>
      <c r="IFY103" s="246"/>
      <c r="IFZ103" s="246"/>
      <c r="IGA103" s="246"/>
      <c r="IGB103" s="246"/>
      <c r="IGC103" s="246"/>
      <c r="IGD103" s="246"/>
      <c r="IGE103" s="246"/>
      <c r="IGF103" s="246"/>
      <c r="IGG103" s="246"/>
      <c r="IGH103" s="246"/>
      <c r="IGI103" s="246"/>
      <c r="IGJ103" s="246"/>
      <c r="IGK103" s="246"/>
      <c r="IGL103" s="246"/>
      <c r="IGM103" s="246"/>
      <c r="IGN103" s="246"/>
      <c r="IGO103" s="246"/>
      <c r="IGP103" s="246"/>
      <c r="IGQ103" s="246"/>
      <c r="IGR103" s="246"/>
      <c r="IGS103" s="246"/>
      <c r="IGT103" s="246"/>
      <c r="IGU103" s="246"/>
      <c r="IGV103" s="246"/>
      <c r="IGW103" s="246"/>
      <c r="IGX103" s="246"/>
      <c r="IGY103" s="246"/>
      <c r="IGZ103" s="246"/>
      <c r="IHA103" s="246"/>
      <c r="IHB103" s="246"/>
      <c r="IHC103" s="246"/>
      <c r="IHD103" s="246"/>
      <c r="IHE103" s="246"/>
      <c r="IHF103" s="246"/>
      <c r="IHG103" s="246"/>
      <c r="IHH103" s="246"/>
      <c r="IHI103" s="246"/>
      <c r="IHJ103" s="246"/>
      <c r="IHK103" s="246"/>
      <c r="IHL103" s="246"/>
      <c r="IHM103" s="246"/>
      <c r="IHN103" s="246"/>
      <c r="IHO103" s="246"/>
      <c r="IHP103" s="246"/>
      <c r="IHQ103" s="246"/>
      <c r="IHR103" s="246"/>
      <c r="IHS103" s="246"/>
      <c r="IHT103" s="246"/>
      <c r="IHU103" s="246"/>
      <c r="IHV103" s="246"/>
      <c r="IHW103" s="246"/>
      <c r="IHX103" s="246"/>
      <c r="IHY103" s="246"/>
      <c r="IHZ103" s="246"/>
      <c r="IIA103" s="246"/>
      <c r="IIB103" s="246"/>
      <c r="IIC103" s="246"/>
      <c r="IID103" s="246"/>
      <c r="IIE103" s="246"/>
      <c r="IIF103" s="246"/>
      <c r="IIG103" s="246"/>
      <c r="IIH103" s="246"/>
      <c r="III103" s="246"/>
      <c r="IIJ103" s="246"/>
      <c r="IIK103" s="246"/>
      <c r="IIL103" s="246"/>
      <c r="IIM103" s="246"/>
      <c r="IIN103" s="246"/>
      <c r="IIO103" s="246"/>
      <c r="IIP103" s="246"/>
      <c r="IIQ103" s="246"/>
      <c r="IIR103" s="246"/>
      <c r="IIS103" s="246"/>
      <c r="IIT103" s="246"/>
      <c r="IIU103" s="246"/>
      <c r="IIV103" s="246"/>
      <c r="IIW103" s="246"/>
      <c r="IIX103" s="246"/>
      <c r="IIY103" s="246"/>
      <c r="IIZ103" s="246"/>
      <c r="IJA103" s="246"/>
      <c r="IJB103" s="246"/>
      <c r="IJC103" s="246"/>
      <c r="IJD103" s="246"/>
      <c r="IJE103" s="246"/>
      <c r="IJF103" s="246"/>
      <c r="IJG103" s="246"/>
      <c r="IJH103" s="246"/>
      <c r="IJI103" s="246"/>
      <c r="IJJ103" s="246"/>
      <c r="IJK103" s="246"/>
      <c r="IJL103" s="246"/>
      <c r="IJM103" s="246"/>
      <c r="IJN103" s="246"/>
      <c r="IJO103" s="246"/>
      <c r="IJP103" s="246"/>
      <c r="IJQ103" s="246"/>
      <c r="IJR103" s="246"/>
      <c r="IJS103" s="246"/>
      <c r="IJT103" s="246"/>
      <c r="IJU103" s="246"/>
      <c r="IJV103" s="246"/>
      <c r="IJW103" s="246"/>
      <c r="IJX103" s="246"/>
      <c r="IJY103" s="246"/>
      <c r="IJZ103" s="246"/>
      <c r="IKA103" s="246"/>
      <c r="IKB103" s="246"/>
      <c r="IKC103" s="246"/>
      <c r="IKD103" s="246"/>
      <c r="IKE103" s="246"/>
      <c r="IKF103" s="246"/>
      <c r="IKG103" s="246"/>
      <c r="IKH103" s="246"/>
      <c r="IKI103" s="246"/>
      <c r="IKJ103" s="246"/>
      <c r="IKK103" s="246"/>
      <c r="IKL103" s="246"/>
      <c r="IKM103" s="246"/>
      <c r="IKN103" s="246"/>
      <c r="IKO103" s="246"/>
      <c r="IKP103" s="246"/>
      <c r="IKQ103" s="246"/>
      <c r="IKR103" s="246"/>
      <c r="IKS103" s="246"/>
      <c r="IKT103" s="246"/>
      <c r="IKU103" s="246"/>
      <c r="IKV103" s="246"/>
      <c r="IKW103" s="246"/>
      <c r="IKX103" s="246"/>
      <c r="IKY103" s="246"/>
      <c r="IKZ103" s="246"/>
      <c r="ILA103" s="246"/>
      <c r="ILB103" s="246"/>
      <c r="ILC103" s="246"/>
      <c r="ILD103" s="246"/>
      <c r="ILE103" s="246"/>
      <c r="ILF103" s="246"/>
      <c r="ILG103" s="246"/>
      <c r="ILH103" s="246"/>
      <c r="ILI103" s="246"/>
      <c r="ILJ103" s="246"/>
      <c r="ILK103" s="246"/>
      <c r="ILL103" s="246"/>
      <c r="ILM103" s="246"/>
      <c r="ILN103" s="246"/>
      <c r="ILO103" s="246"/>
      <c r="ILP103" s="246"/>
      <c r="ILQ103" s="246"/>
      <c r="ILR103" s="246"/>
      <c r="ILS103" s="246"/>
      <c r="ILT103" s="246"/>
      <c r="ILU103" s="246"/>
      <c r="ILV103" s="246"/>
      <c r="ILW103" s="246"/>
      <c r="ILX103" s="246"/>
      <c r="ILY103" s="246"/>
      <c r="ILZ103" s="246"/>
      <c r="IMA103" s="246"/>
      <c r="IMB103" s="246"/>
      <c r="IMC103" s="246"/>
      <c r="IMD103" s="246"/>
      <c r="IME103" s="246"/>
      <c r="IMF103" s="246"/>
      <c r="IMG103" s="246"/>
      <c r="IMH103" s="246"/>
      <c r="IMI103" s="246"/>
      <c r="IMJ103" s="246"/>
      <c r="IMK103" s="246"/>
      <c r="IML103" s="246"/>
      <c r="IMM103" s="246"/>
      <c r="IMN103" s="246"/>
      <c r="IMO103" s="246"/>
      <c r="IMP103" s="246"/>
      <c r="IMQ103" s="246"/>
      <c r="IMR103" s="246"/>
      <c r="IMS103" s="246"/>
      <c r="IMT103" s="246"/>
      <c r="IMU103" s="246"/>
      <c r="IMV103" s="246"/>
      <c r="IMW103" s="246"/>
      <c r="IMX103" s="246"/>
      <c r="IMY103" s="246"/>
      <c r="IMZ103" s="246"/>
      <c r="INA103" s="246"/>
      <c r="INB103" s="246"/>
      <c r="INC103" s="246"/>
      <c r="IND103" s="246"/>
      <c r="INE103" s="246"/>
      <c r="INF103" s="246"/>
      <c r="ING103" s="246"/>
      <c r="INH103" s="246"/>
      <c r="INI103" s="246"/>
      <c r="INJ103" s="246"/>
      <c r="INK103" s="246"/>
      <c r="INL103" s="246"/>
      <c r="INM103" s="246"/>
      <c r="INN103" s="246"/>
      <c r="INO103" s="246"/>
      <c r="INP103" s="246"/>
      <c r="INQ103" s="246"/>
      <c r="INR103" s="246"/>
      <c r="INS103" s="246"/>
      <c r="INT103" s="246"/>
      <c r="INU103" s="246"/>
      <c r="INV103" s="246"/>
      <c r="INW103" s="246"/>
      <c r="INX103" s="246"/>
      <c r="INY103" s="246"/>
      <c r="INZ103" s="246"/>
      <c r="IOA103" s="246"/>
      <c r="IOB103" s="246"/>
      <c r="IOC103" s="246"/>
      <c r="IOD103" s="246"/>
      <c r="IOE103" s="246"/>
      <c r="IOF103" s="246"/>
      <c r="IOG103" s="246"/>
      <c r="IOH103" s="246"/>
      <c r="IOI103" s="246"/>
      <c r="IOJ103" s="246"/>
      <c r="IOK103" s="246"/>
      <c r="IOL103" s="246"/>
      <c r="IOM103" s="246"/>
      <c r="ION103" s="246"/>
      <c r="IOO103" s="246"/>
      <c r="IOP103" s="246"/>
      <c r="IOQ103" s="246"/>
      <c r="IOR103" s="246"/>
      <c r="IOS103" s="246"/>
      <c r="IOT103" s="246"/>
      <c r="IOU103" s="246"/>
      <c r="IOV103" s="246"/>
      <c r="IOW103" s="246"/>
      <c r="IOX103" s="246"/>
      <c r="IOY103" s="246"/>
      <c r="IOZ103" s="246"/>
      <c r="IPA103" s="246"/>
      <c r="IPB103" s="246"/>
      <c r="IPC103" s="246"/>
      <c r="IPD103" s="246"/>
      <c r="IPE103" s="246"/>
      <c r="IPF103" s="246"/>
      <c r="IPG103" s="246"/>
      <c r="IPH103" s="246"/>
      <c r="IPI103" s="246"/>
      <c r="IPJ103" s="246"/>
      <c r="IPK103" s="246"/>
      <c r="IPL103" s="246"/>
      <c r="IPM103" s="246"/>
      <c r="IPN103" s="246"/>
      <c r="IPO103" s="246"/>
      <c r="IPP103" s="246"/>
      <c r="IPQ103" s="246"/>
      <c r="IPR103" s="246"/>
      <c r="IPS103" s="246"/>
      <c r="IPT103" s="246"/>
      <c r="IPU103" s="246"/>
      <c r="IPV103" s="246"/>
      <c r="IPW103" s="246"/>
      <c r="IPX103" s="246"/>
      <c r="IPY103" s="246"/>
      <c r="IPZ103" s="246"/>
      <c r="IQA103" s="246"/>
      <c r="IQB103" s="246"/>
      <c r="IQC103" s="246"/>
      <c r="IQD103" s="246"/>
      <c r="IQE103" s="246"/>
      <c r="IQF103" s="246"/>
      <c r="IQG103" s="246"/>
      <c r="IQH103" s="246"/>
      <c r="IQI103" s="246"/>
      <c r="IQJ103" s="246"/>
      <c r="IQK103" s="246"/>
      <c r="IQL103" s="246"/>
      <c r="IQM103" s="246"/>
      <c r="IQN103" s="246"/>
      <c r="IQO103" s="246"/>
      <c r="IQP103" s="246"/>
      <c r="IQQ103" s="246"/>
      <c r="IQR103" s="246"/>
      <c r="IQS103" s="246"/>
      <c r="IQT103" s="246"/>
      <c r="IQU103" s="246"/>
      <c r="IQV103" s="246"/>
      <c r="IQW103" s="246"/>
      <c r="IQX103" s="246"/>
      <c r="IQY103" s="246"/>
      <c r="IQZ103" s="246"/>
      <c r="IRA103" s="246"/>
      <c r="IRB103" s="246"/>
      <c r="IRC103" s="246"/>
      <c r="IRD103" s="246"/>
      <c r="IRE103" s="246"/>
      <c r="IRF103" s="246"/>
      <c r="IRG103" s="246"/>
      <c r="IRH103" s="246"/>
      <c r="IRI103" s="246"/>
      <c r="IRJ103" s="246"/>
      <c r="IRK103" s="246"/>
      <c r="IRL103" s="246"/>
      <c r="IRM103" s="246"/>
      <c r="IRN103" s="246"/>
      <c r="IRO103" s="246"/>
      <c r="IRP103" s="246"/>
      <c r="IRQ103" s="246"/>
      <c r="IRR103" s="246"/>
      <c r="IRS103" s="246"/>
      <c r="IRT103" s="246"/>
      <c r="IRU103" s="246"/>
      <c r="IRV103" s="246"/>
      <c r="IRW103" s="246"/>
      <c r="IRX103" s="246"/>
      <c r="IRY103" s="246"/>
      <c r="IRZ103" s="246"/>
      <c r="ISA103" s="246"/>
      <c r="ISB103" s="246"/>
      <c r="ISC103" s="246"/>
      <c r="ISD103" s="246"/>
      <c r="ISE103" s="246"/>
      <c r="ISF103" s="246"/>
      <c r="ISG103" s="246"/>
      <c r="ISH103" s="246"/>
      <c r="ISI103" s="246"/>
      <c r="ISJ103" s="246"/>
      <c r="ISK103" s="246"/>
      <c r="ISL103" s="246"/>
      <c r="ISM103" s="246"/>
      <c r="ISN103" s="246"/>
      <c r="ISO103" s="246"/>
      <c r="ISP103" s="246"/>
      <c r="ISQ103" s="246"/>
      <c r="ISR103" s="246"/>
      <c r="ISS103" s="246"/>
      <c r="IST103" s="246"/>
      <c r="ISU103" s="246"/>
      <c r="ISV103" s="246"/>
      <c r="ISW103" s="246"/>
      <c r="ISX103" s="246"/>
      <c r="ISY103" s="246"/>
      <c r="ISZ103" s="246"/>
      <c r="ITA103" s="246"/>
      <c r="ITB103" s="246"/>
      <c r="ITC103" s="246"/>
      <c r="ITD103" s="246"/>
      <c r="ITE103" s="246"/>
      <c r="ITF103" s="246"/>
      <c r="ITG103" s="246"/>
      <c r="ITH103" s="246"/>
      <c r="ITI103" s="246"/>
      <c r="ITJ103" s="246"/>
      <c r="ITK103" s="246"/>
      <c r="ITL103" s="246"/>
      <c r="ITM103" s="246"/>
      <c r="ITN103" s="246"/>
      <c r="ITO103" s="246"/>
      <c r="ITP103" s="246"/>
      <c r="ITQ103" s="246"/>
      <c r="ITR103" s="246"/>
      <c r="ITS103" s="246"/>
      <c r="ITT103" s="246"/>
      <c r="ITU103" s="246"/>
      <c r="ITV103" s="246"/>
      <c r="ITW103" s="246"/>
      <c r="ITX103" s="246"/>
      <c r="ITY103" s="246"/>
      <c r="ITZ103" s="246"/>
      <c r="IUA103" s="246"/>
      <c r="IUB103" s="246"/>
      <c r="IUC103" s="246"/>
      <c r="IUD103" s="246"/>
      <c r="IUE103" s="246"/>
      <c r="IUF103" s="246"/>
      <c r="IUG103" s="246"/>
      <c r="IUH103" s="246"/>
      <c r="IUI103" s="246"/>
      <c r="IUJ103" s="246"/>
      <c r="IUK103" s="246"/>
      <c r="IUL103" s="246"/>
      <c r="IUM103" s="246"/>
      <c r="IUN103" s="246"/>
      <c r="IUO103" s="246"/>
      <c r="IUP103" s="246"/>
      <c r="IUQ103" s="246"/>
      <c r="IUR103" s="246"/>
      <c r="IUS103" s="246"/>
      <c r="IUT103" s="246"/>
      <c r="IUU103" s="246"/>
      <c r="IUV103" s="246"/>
      <c r="IUW103" s="246"/>
      <c r="IUX103" s="246"/>
      <c r="IUY103" s="246"/>
      <c r="IUZ103" s="246"/>
      <c r="IVA103" s="246"/>
      <c r="IVB103" s="246"/>
      <c r="IVC103" s="246"/>
      <c r="IVD103" s="246"/>
      <c r="IVE103" s="246"/>
      <c r="IVF103" s="246"/>
      <c r="IVG103" s="246"/>
      <c r="IVH103" s="246"/>
      <c r="IVI103" s="246"/>
      <c r="IVJ103" s="246"/>
      <c r="IVK103" s="246"/>
      <c r="IVL103" s="246"/>
      <c r="IVM103" s="246"/>
      <c r="IVN103" s="246"/>
      <c r="IVO103" s="246"/>
      <c r="IVP103" s="246"/>
      <c r="IVQ103" s="246"/>
      <c r="IVR103" s="246"/>
      <c r="IVS103" s="246"/>
      <c r="IVT103" s="246"/>
      <c r="IVU103" s="246"/>
      <c r="IVV103" s="246"/>
      <c r="IVW103" s="246"/>
      <c r="IVX103" s="246"/>
      <c r="IVY103" s="246"/>
      <c r="IVZ103" s="246"/>
      <c r="IWA103" s="246"/>
      <c r="IWB103" s="246"/>
      <c r="IWC103" s="246"/>
      <c r="IWD103" s="246"/>
      <c r="IWE103" s="246"/>
      <c r="IWF103" s="246"/>
      <c r="IWG103" s="246"/>
      <c r="IWH103" s="246"/>
      <c r="IWI103" s="246"/>
      <c r="IWJ103" s="246"/>
      <c r="IWK103" s="246"/>
      <c r="IWL103" s="246"/>
      <c r="IWM103" s="246"/>
      <c r="IWN103" s="246"/>
      <c r="IWO103" s="246"/>
      <c r="IWP103" s="246"/>
      <c r="IWQ103" s="246"/>
      <c r="IWR103" s="246"/>
      <c r="IWS103" s="246"/>
      <c r="IWT103" s="246"/>
      <c r="IWU103" s="246"/>
      <c r="IWV103" s="246"/>
      <c r="IWW103" s="246"/>
      <c r="IWX103" s="246"/>
      <c r="IWY103" s="246"/>
      <c r="IWZ103" s="246"/>
      <c r="IXA103" s="246"/>
      <c r="IXB103" s="246"/>
      <c r="IXC103" s="246"/>
      <c r="IXD103" s="246"/>
      <c r="IXE103" s="246"/>
      <c r="IXF103" s="246"/>
      <c r="IXG103" s="246"/>
      <c r="IXH103" s="246"/>
      <c r="IXI103" s="246"/>
      <c r="IXJ103" s="246"/>
      <c r="IXK103" s="246"/>
      <c r="IXL103" s="246"/>
      <c r="IXM103" s="246"/>
      <c r="IXN103" s="246"/>
      <c r="IXO103" s="246"/>
      <c r="IXP103" s="246"/>
      <c r="IXQ103" s="246"/>
      <c r="IXR103" s="246"/>
      <c r="IXS103" s="246"/>
      <c r="IXT103" s="246"/>
      <c r="IXU103" s="246"/>
      <c r="IXV103" s="246"/>
      <c r="IXW103" s="246"/>
      <c r="IXX103" s="246"/>
      <c r="IXY103" s="246"/>
      <c r="IXZ103" s="246"/>
      <c r="IYA103" s="246"/>
      <c r="IYB103" s="246"/>
      <c r="IYC103" s="246"/>
      <c r="IYD103" s="246"/>
      <c r="IYE103" s="246"/>
      <c r="IYF103" s="246"/>
      <c r="IYG103" s="246"/>
      <c r="IYH103" s="246"/>
      <c r="IYI103" s="246"/>
      <c r="IYJ103" s="246"/>
      <c r="IYK103" s="246"/>
      <c r="IYL103" s="246"/>
      <c r="IYM103" s="246"/>
      <c r="IYN103" s="246"/>
      <c r="IYO103" s="246"/>
      <c r="IYP103" s="246"/>
      <c r="IYQ103" s="246"/>
      <c r="IYR103" s="246"/>
      <c r="IYS103" s="246"/>
      <c r="IYT103" s="246"/>
      <c r="IYU103" s="246"/>
      <c r="IYV103" s="246"/>
      <c r="IYW103" s="246"/>
      <c r="IYX103" s="246"/>
      <c r="IYY103" s="246"/>
      <c r="IYZ103" s="246"/>
      <c r="IZA103" s="246"/>
      <c r="IZB103" s="246"/>
      <c r="IZC103" s="246"/>
      <c r="IZD103" s="246"/>
      <c r="IZE103" s="246"/>
      <c r="IZF103" s="246"/>
      <c r="IZG103" s="246"/>
      <c r="IZH103" s="246"/>
      <c r="IZI103" s="246"/>
      <c r="IZJ103" s="246"/>
      <c r="IZK103" s="246"/>
      <c r="IZL103" s="246"/>
      <c r="IZM103" s="246"/>
      <c r="IZN103" s="246"/>
      <c r="IZO103" s="246"/>
      <c r="IZP103" s="246"/>
      <c r="IZQ103" s="246"/>
      <c r="IZR103" s="246"/>
      <c r="IZS103" s="246"/>
      <c r="IZT103" s="246"/>
      <c r="IZU103" s="246"/>
      <c r="IZV103" s="246"/>
      <c r="IZW103" s="246"/>
      <c r="IZX103" s="246"/>
      <c r="IZY103" s="246"/>
      <c r="IZZ103" s="246"/>
      <c r="JAA103" s="246"/>
      <c r="JAB103" s="246"/>
      <c r="JAC103" s="246"/>
      <c r="JAD103" s="246"/>
      <c r="JAE103" s="246"/>
      <c r="JAF103" s="246"/>
      <c r="JAG103" s="246"/>
      <c r="JAH103" s="246"/>
      <c r="JAI103" s="246"/>
      <c r="JAJ103" s="246"/>
      <c r="JAK103" s="246"/>
      <c r="JAL103" s="246"/>
      <c r="JAM103" s="246"/>
      <c r="JAN103" s="246"/>
      <c r="JAO103" s="246"/>
      <c r="JAP103" s="246"/>
      <c r="JAQ103" s="246"/>
      <c r="JAR103" s="246"/>
      <c r="JAS103" s="246"/>
      <c r="JAT103" s="246"/>
      <c r="JAU103" s="246"/>
      <c r="JAV103" s="246"/>
      <c r="JAW103" s="246"/>
      <c r="JAX103" s="246"/>
      <c r="JAY103" s="246"/>
      <c r="JAZ103" s="246"/>
      <c r="JBA103" s="246"/>
      <c r="JBB103" s="246"/>
      <c r="JBC103" s="246"/>
      <c r="JBD103" s="246"/>
      <c r="JBE103" s="246"/>
      <c r="JBF103" s="246"/>
      <c r="JBG103" s="246"/>
      <c r="JBH103" s="246"/>
      <c r="JBI103" s="246"/>
      <c r="JBJ103" s="246"/>
      <c r="JBK103" s="246"/>
      <c r="JBL103" s="246"/>
      <c r="JBM103" s="246"/>
      <c r="JBN103" s="246"/>
      <c r="JBO103" s="246"/>
      <c r="JBP103" s="246"/>
      <c r="JBQ103" s="246"/>
      <c r="JBR103" s="246"/>
      <c r="JBS103" s="246"/>
      <c r="JBT103" s="246"/>
      <c r="JBU103" s="246"/>
      <c r="JBV103" s="246"/>
      <c r="JBW103" s="246"/>
      <c r="JBX103" s="246"/>
      <c r="JBY103" s="246"/>
      <c r="JBZ103" s="246"/>
      <c r="JCA103" s="246"/>
      <c r="JCB103" s="246"/>
      <c r="JCC103" s="246"/>
      <c r="JCD103" s="246"/>
      <c r="JCE103" s="246"/>
      <c r="JCF103" s="246"/>
      <c r="JCG103" s="246"/>
      <c r="JCH103" s="246"/>
      <c r="JCI103" s="246"/>
      <c r="JCJ103" s="246"/>
      <c r="JCK103" s="246"/>
      <c r="JCL103" s="246"/>
      <c r="JCM103" s="246"/>
      <c r="JCN103" s="246"/>
      <c r="JCO103" s="246"/>
      <c r="JCP103" s="246"/>
      <c r="JCQ103" s="246"/>
      <c r="JCR103" s="246"/>
      <c r="JCS103" s="246"/>
      <c r="JCT103" s="246"/>
      <c r="JCU103" s="246"/>
      <c r="JCV103" s="246"/>
      <c r="JCW103" s="246"/>
      <c r="JCX103" s="246"/>
      <c r="JCY103" s="246"/>
      <c r="JCZ103" s="246"/>
      <c r="JDA103" s="246"/>
      <c r="JDB103" s="246"/>
      <c r="JDC103" s="246"/>
      <c r="JDD103" s="246"/>
      <c r="JDE103" s="246"/>
      <c r="JDF103" s="246"/>
      <c r="JDG103" s="246"/>
      <c r="JDH103" s="246"/>
      <c r="JDI103" s="246"/>
      <c r="JDJ103" s="246"/>
      <c r="JDK103" s="246"/>
      <c r="JDL103" s="246"/>
      <c r="JDM103" s="246"/>
      <c r="JDN103" s="246"/>
      <c r="JDO103" s="246"/>
      <c r="JDP103" s="246"/>
      <c r="JDQ103" s="246"/>
      <c r="JDR103" s="246"/>
      <c r="JDS103" s="246"/>
      <c r="JDT103" s="246"/>
      <c r="JDU103" s="246"/>
      <c r="JDV103" s="246"/>
      <c r="JDW103" s="246"/>
      <c r="JDX103" s="246"/>
      <c r="JDY103" s="246"/>
      <c r="JDZ103" s="246"/>
      <c r="JEA103" s="246"/>
      <c r="JEB103" s="246"/>
      <c r="JEC103" s="246"/>
      <c r="JED103" s="246"/>
      <c r="JEE103" s="246"/>
      <c r="JEF103" s="246"/>
      <c r="JEG103" s="246"/>
      <c r="JEH103" s="246"/>
      <c r="JEI103" s="246"/>
      <c r="JEJ103" s="246"/>
      <c r="JEK103" s="246"/>
      <c r="JEL103" s="246"/>
      <c r="JEM103" s="246"/>
      <c r="JEN103" s="246"/>
      <c r="JEO103" s="246"/>
      <c r="JEP103" s="246"/>
      <c r="JEQ103" s="246"/>
      <c r="JER103" s="246"/>
      <c r="JES103" s="246"/>
      <c r="JET103" s="246"/>
      <c r="JEU103" s="246"/>
      <c r="JEV103" s="246"/>
      <c r="JEW103" s="246"/>
      <c r="JEX103" s="246"/>
      <c r="JEY103" s="246"/>
      <c r="JEZ103" s="246"/>
      <c r="JFA103" s="246"/>
      <c r="JFB103" s="246"/>
      <c r="JFC103" s="246"/>
      <c r="JFD103" s="246"/>
      <c r="JFE103" s="246"/>
      <c r="JFF103" s="246"/>
      <c r="JFG103" s="246"/>
      <c r="JFH103" s="246"/>
      <c r="JFI103" s="246"/>
      <c r="JFJ103" s="246"/>
      <c r="JFK103" s="246"/>
      <c r="JFL103" s="246"/>
      <c r="JFM103" s="246"/>
      <c r="JFN103" s="246"/>
      <c r="JFO103" s="246"/>
      <c r="JFP103" s="246"/>
      <c r="JFQ103" s="246"/>
      <c r="JFR103" s="246"/>
      <c r="JFS103" s="246"/>
      <c r="JFT103" s="246"/>
      <c r="JFU103" s="246"/>
      <c r="JFV103" s="246"/>
      <c r="JFW103" s="246"/>
      <c r="JFX103" s="246"/>
      <c r="JFY103" s="246"/>
      <c r="JFZ103" s="246"/>
      <c r="JGA103" s="246"/>
      <c r="JGB103" s="246"/>
      <c r="JGC103" s="246"/>
      <c r="JGD103" s="246"/>
      <c r="JGE103" s="246"/>
      <c r="JGF103" s="246"/>
      <c r="JGG103" s="246"/>
      <c r="JGH103" s="246"/>
      <c r="JGI103" s="246"/>
      <c r="JGJ103" s="246"/>
      <c r="JGK103" s="246"/>
      <c r="JGL103" s="246"/>
      <c r="JGM103" s="246"/>
      <c r="JGN103" s="246"/>
      <c r="JGO103" s="246"/>
      <c r="JGP103" s="246"/>
      <c r="JGQ103" s="246"/>
      <c r="JGR103" s="246"/>
      <c r="JGS103" s="246"/>
      <c r="JGT103" s="246"/>
      <c r="JGU103" s="246"/>
      <c r="JGV103" s="246"/>
      <c r="JGW103" s="246"/>
      <c r="JGX103" s="246"/>
      <c r="JGY103" s="246"/>
      <c r="JGZ103" s="246"/>
      <c r="JHA103" s="246"/>
      <c r="JHB103" s="246"/>
      <c r="JHC103" s="246"/>
      <c r="JHD103" s="246"/>
      <c r="JHE103" s="246"/>
      <c r="JHF103" s="246"/>
      <c r="JHG103" s="246"/>
      <c r="JHH103" s="246"/>
      <c r="JHI103" s="246"/>
      <c r="JHJ103" s="246"/>
      <c r="JHK103" s="246"/>
      <c r="JHL103" s="246"/>
      <c r="JHM103" s="246"/>
      <c r="JHN103" s="246"/>
      <c r="JHO103" s="246"/>
      <c r="JHP103" s="246"/>
      <c r="JHQ103" s="246"/>
      <c r="JHR103" s="246"/>
      <c r="JHS103" s="246"/>
      <c r="JHT103" s="246"/>
      <c r="JHU103" s="246"/>
      <c r="JHV103" s="246"/>
      <c r="JHW103" s="246"/>
      <c r="JHX103" s="246"/>
      <c r="JHY103" s="246"/>
      <c r="JHZ103" s="246"/>
      <c r="JIA103" s="246"/>
      <c r="JIB103" s="246"/>
      <c r="JIC103" s="246"/>
      <c r="JID103" s="246"/>
      <c r="JIE103" s="246"/>
      <c r="JIF103" s="246"/>
      <c r="JIG103" s="246"/>
      <c r="JIH103" s="246"/>
      <c r="JII103" s="246"/>
      <c r="JIJ103" s="246"/>
      <c r="JIK103" s="246"/>
      <c r="JIL103" s="246"/>
      <c r="JIM103" s="246"/>
      <c r="JIN103" s="246"/>
      <c r="JIO103" s="246"/>
      <c r="JIP103" s="246"/>
      <c r="JIQ103" s="246"/>
      <c r="JIR103" s="246"/>
      <c r="JIS103" s="246"/>
      <c r="JIT103" s="246"/>
      <c r="JIU103" s="246"/>
      <c r="JIV103" s="246"/>
      <c r="JIW103" s="246"/>
      <c r="JIX103" s="246"/>
      <c r="JIY103" s="246"/>
      <c r="JIZ103" s="246"/>
      <c r="JJA103" s="246"/>
      <c r="JJB103" s="246"/>
      <c r="JJC103" s="246"/>
      <c r="JJD103" s="246"/>
      <c r="JJE103" s="246"/>
      <c r="JJF103" s="246"/>
      <c r="JJG103" s="246"/>
      <c r="JJH103" s="246"/>
      <c r="JJI103" s="246"/>
      <c r="JJJ103" s="246"/>
      <c r="JJK103" s="246"/>
      <c r="JJL103" s="246"/>
      <c r="JJM103" s="246"/>
      <c r="JJN103" s="246"/>
      <c r="JJO103" s="246"/>
      <c r="JJP103" s="246"/>
      <c r="JJQ103" s="246"/>
      <c r="JJR103" s="246"/>
      <c r="JJS103" s="246"/>
      <c r="JJT103" s="246"/>
      <c r="JJU103" s="246"/>
      <c r="JJV103" s="246"/>
      <c r="JJW103" s="246"/>
      <c r="JJX103" s="246"/>
      <c r="JJY103" s="246"/>
      <c r="JJZ103" s="246"/>
      <c r="JKA103" s="246"/>
      <c r="JKB103" s="246"/>
      <c r="JKC103" s="246"/>
      <c r="JKD103" s="246"/>
      <c r="JKE103" s="246"/>
      <c r="JKF103" s="246"/>
      <c r="JKG103" s="246"/>
      <c r="JKH103" s="246"/>
      <c r="JKI103" s="246"/>
      <c r="JKJ103" s="246"/>
      <c r="JKK103" s="246"/>
      <c r="JKL103" s="246"/>
      <c r="JKM103" s="246"/>
      <c r="JKN103" s="246"/>
      <c r="JKO103" s="246"/>
      <c r="JKP103" s="246"/>
      <c r="JKQ103" s="246"/>
      <c r="JKR103" s="246"/>
      <c r="JKS103" s="246"/>
      <c r="JKT103" s="246"/>
      <c r="JKU103" s="246"/>
      <c r="JKV103" s="246"/>
      <c r="JKW103" s="246"/>
      <c r="JKX103" s="246"/>
      <c r="JKY103" s="246"/>
      <c r="JKZ103" s="246"/>
      <c r="JLA103" s="246"/>
      <c r="JLB103" s="246"/>
      <c r="JLC103" s="246"/>
      <c r="JLD103" s="246"/>
      <c r="JLE103" s="246"/>
      <c r="JLF103" s="246"/>
      <c r="JLG103" s="246"/>
      <c r="JLH103" s="246"/>
      <c r="JLI103" s="246"/>
      <c r="JLJ103" s="246"/>
      <c r="JLK103" s="246"/>
      <c r="JLL103" s="246"/>
      <c r="JLM103" s="246"/>
      <c r="JLN103" s="246"/>
      <c r="JLO103" s="246"/>
      <c r="JLP103" s="246"/>
      <c r="JLQ103" s="246"/>
      <c r="JLR103" s="246"/>
      <c r="JLS103" s="246"/>
      <c r="JLT103" s="246"/>
      <c r="JLU103" s="246"/>
      <c r="JLV103" s="246"/>
      <c r="JLW103" s="246"/>
      <c r="JLX103" s="246"/>
      <c r="JLY103" s="246"/>
      <c r="JLZ103" s="246"/>
      <c r="JMA103" s="246"/>
      <c r="JMB103" s="246"/>
      <c r="JMC103" s="246"/>
      <c r="JMD103" s="246"/>
      <c r="JME103" s="246"/>
      <c r="JMF103" s="246"/>
      <c r="JMG103" s="246"/>
      <c r="JMH103" s="246"/>
      <c r="JMI103" s="246"/>
      <c r="JMJ103" s="246"/>
      <c r="JMK103" s="246"/>
      <c r="JML103" s="246"/>
      <c r="JMM103" s="246"/>
      <c r="JMN103" s="246"/>
      <c r="JMO103" s="246"/>
      <c r="JMP103" s="246"/>
      <c r="JMQ103" s="246"/>
      <c r="JMR103" s="246"/>
      <c r="JMS103" s="246"/>
      <c r="JMT103" s="246"/>
      <c r="JMU103" s="246"/>
      <c r="JMV103" s="246"/>
      <c r="JMW103" s="246"/>
      <c r="JMX103" s="246"/>
      <c r="JMY103" s="246"/>
      <c r="JMZ103" s="246"/>
      <c r="JNA103" s="246"/>
      <c r="JNB103" s="246"/>
      <c r="JNC103" s="246"/>
      <c r="JND103" s="246"/>
      <c r="JNE103" s="246"/>
      <c r="JNF103" s="246"/>
      <c r="JNG103" s="246"/>
      <c r="JNH103" s="246"/>
      <c r="JNI103" s="246"/>
      <c r="JNJ103" s="246"/>
      <c r="JNK103" s="246"/>
      <c r="JNL103" s="246"/>
      <c r="JNM103" s="246"/>
      <c r="JNN103" s="246"/>
      <c r="JNO103" s="246"/>
      <c r="JNP103" s="246"/>
      <c r="JNQ103" s="246"/>
      <c r="JNR103" s="246"/>
      <c r="JNS103" s="246"/>
      <c r="JNT103" s="246"/>
      <c r="JNU103" s="246"/>
      <c r="JNV103" s="246"/>
      <c r="JNW103" s="246"/>
      <c r="JNX103" s="246"/>
      <c r="JNY103" s="246"/>
      <c r="JNZ103" s="246"/>
      <c r="JOA103" s="246"/>
      <c r="JOB103" s="246"/>
      <c r="JOC103" s="246"/>
      <c r="JOD103" s="246"/>
      <c r="JOE103" s="246"/>
      <c r="JOF103" s="246"/>
      <c r="JOG103" s="246"/>
      <c r="JOH103" s="246"/>
      <c r="JOI103" s="246"/>
      <c r="JOJ103" s="246"/>
      <c r="JOK103" s="246"/>
      <c r="JOL103" s="246"/>
      <c r="JOM103" s="246"/>
      <c r="JON103" s="246"/>
      <c r="JOO103" s="246"/>
      <c r="JOP103" s="246"/>
      <c r="JOQ103" s="246"/>
      <c r="JOR103" s="246"/>
      <c r="JOS103" s="246"/>
      <c r="JOT103" s="246"/>
      <c r="JOU103" s="246"/>
      <c r="JOV103" s="246"/>
      <c r="JOW103" s="246"/>
      <c r="JOX103" s="246"/>
      <c r="JOY103" s="246"/>
      <c r="JOZ103" s="246"/>
      <c r="JPA103" s="246"/>
      <c r="JPB103" s="246"/>
      <c r="JPC103" s="246"/>
      <c r="JPD103" s="246"/>
      <c r="JPE103" s="246"/>
      <c r="JPF103" s="246"/>
      <c r="JPG103" s="246"/>
      <c r="JPH103" s="246"/>
      <c r="JPI103" s="246"/>
      <c r="JPJ103" s="246"/>
      <c r="JPK103" s="246"/>
      <c r="JPL103" s="246"/>
      <c r="JPM103" s="246"/>
      <c r="JPN103" s="246"/>
      <c r="JPO103" s="246"/>
      <c r="JPP103" s="246"/>
      <c r="JPQ103" s="246"/>
      <c r="JPR103" s="246"/>
      <c r="JPS103" s="246"/>
      <c r="JPT103" s="246"/>
      <c r="JPU103" s="246"/>
      <c r="JPV103" s="246"/>
      <c r="JPW103" s="246"/>
      <c r="JPX103" s="246"/>
      <c r="JPY103" s="246"/>
      <c r="JPZ103" s="246"/>
      <c r="JQA103" s="246"/>
      <c r="JQB103" s="246"/>
      <c r="JQC103" s="246"/>
      <c r="JQD103" s="246"/>
      <c r="JQE103" s="246"/>
      <c r="JQF103" s="246"/>
      <c r="JQG103" s="246"/>
      <c r="JQH103" s="246"/>
      <c r="JQI103" s="246"/>
      <c r="JQJ103" s="246"/>
      <c r="JQK103" s="246"/>
      <c r="JQL103" s="246"/>
      <c r="JQM103" s="246"/>
      <c r="JQN103" s="246"/>
      <c r="JQO103" s="246"/>
      <c r="JQP103" s="246"/>
      <c r="JQQ103" s="246"/>
      <c r="JQR103" s="246"/>
      <c r="JQS103" s="246"/>
      <c r="JQT103" s="246"/>
      <c r="JQU103" s="246"/>
      <c r="JQV103" s="246"/>
      <c r="JQW103" s="246"/>
      <c r="JQX103" s="246"/>
      <c r="JQY103" s="246"/>
      <c r="JQZ103" s="246"/>
      <c r="JRA103" s="246"/>
      <c r="JRB103" s="246"/>
      <c r="JRC103" s="246"/>
      <c r="JRD103" s="246"/>
      <c r="JRE103" s="246"/>
      <c r="JRF103" s="246"/>
      <c r="JRG103" s="246"/>
      <c r="JRH103" s="246"/>
      <c r="JRI103" s="246"/>
      <c r="JRJ103" s="246"/>
      <c r="JRK103" s="246"/>
      <c r="JRL103" s="246"/>
      <c r="JRM103" s="246"/>
      <c r="JRN103" s="246"/>
      <c r="JRO103" s="246"/>
      <c r="JRP103" s="246"/>
      <c r="JRQ103" s="246"/>
      <c r="JRR103" s="246"/>
      <c r="JRS103" s="246"/>
      <c r="JRT103" s="246"/>
      <c r="JRU103" s="246"/>
      <c r="JRV103" s="246"/>
      <c r="JRW103" s="246"/>
      <c r="JRX103" s="246"/>
      <c r="JRY103" s="246"/>
      <c r="JRZ103" s="246"/>
      <c r="JSA103" s="246"/>
      <c r="JSB103" s="246"/>
      <c r="JSC103" s="246"/>
      <c r="JSD103" s="246"/>
      <c r="JSE103" s="246"/>
      <c r="JSF103" s="246"/>
      <c r="JSG103" s="246"/>
      <c r="JSH103" s="246"/>
      <c r="JSI103" s="246"/>
      <c r="JSJ103" s="246"/>
      <c r="JSK103" s="246"/>
      <c r="JSL103" s="246"/>
      <c r="JSM103" s="246"/>
      <c r="JSN103" s="246"/>
      <c r="JSO103" s="246"/>
      <c r="JSP103" s="246"/>
      <c r="JSQ103" s="246"/>
      <c r="JSR103" s="246"/>
      <c r="JSS103" s="246"/>
      <c r="JST103" s="246"/>
      <c r="JSU103" s="246"/>
      <c r="JSV103" s="246"/>
      <c r="JSW103" s="246"/>
      <c r="JSX103" s="246"/>
      <c r="JSY103" s="246"/>
      <c r="JSZ103" s="246"/>
      <c r="JTA103" s="246"/>
      <c r="JTB103" s="246"/>
      <c r="JTC103" s="246"/>
      <c r="JTD103" s="246"/>
      <c r="JTE103" s="246"/>
      <c r="JTF103" s="246"/>
      <c r="JTG103" s="246"/>
      <c r="JTH103" s="246"/>
      <c r="JTI103" s="246"/>
      <c r="JTJ103" s="246"/>
      <c r="JTK103" s="246"/>
      <c r="JTL103" s="246"/>
      <c r="JTM103" s="246"/>
      <c r="JTN103" s="246"/>
      <c r="JTO103" s="246"/>
      <c r="JTP103" s="246"/>
      <c r="JTQ103" s="246"/>
      <c r="JTR103" s="246"/>
      <c r="JTS103" s="246"/>
      <c r="JTT103" s="246"/>
      <c r="JTU103" s="246"/>
      <c r="JTV103" s="246"/>
      <c r="JTW103" s="246"/>
      <c r="JTX103" s="246"/>
      <c r="JTY103" s="246"/>
      <c r="JTZ103" s="246"/>
      <c r="JUA103" s="246"/>
      <c r="JUB103" s="246"/>
      <c r="JUC103" s="246"/>
      <c r="JUD103" s="246"/>
      <c r="JUE103" s="246"/>
      <c r="JUF103" s="246"/>
      <c r="JUG103" s="246"/>
      <c r="JUH103" s="246"/>
      <c r="JUI103" s="246"/>
      <c r="JUJ103" s="246"/>
      <c r="JUK103" s="246"/>
      <c r="JUL103" s="246"/>
      <c r="JUM103" s="246"/>
      <c r="JUN103" s="246"/>
      <c r="JUO103" s="246"/>
      <c r="JUP103" s="246"/>
      <c r="JUQ103" s="246"/>
      <c r="JUR103" s="246"/>
      <c r="JUS103" s="246"/>
      <c r="JUT103" s="246"/>
      <c r="JUU103" s="246"/>
      <c r="JUV103" s="246"/>
      <c r="JUW103" s="246"/>
      <c r="JUX103" s="246"/>
      <c r="JUY103" s="246"/>
      <c r="JUZ103" s="246"/>
      <c r="JVA103" s="246"/>
      <c r="JVB103" s="246"/>
      <c r="JVC103" s="246"/>
      <c r="JVD103" s="246"/>
      <c r="JVE103" s="246"/>
      <c r="JVF103" s="246"/>
      <c r="JVG103" s="246"/>
      <c r="JVH103" s="246"/>
      <c r="JVI103" s="246"/>
      <c r="JVJ103" s="246"/>
      <c r="JVK103" s="246"/>
      <c r="JVL103" s="246"/>
      <c r="JVM103" s="246"/>
      <c r="JVN103" s="246"/>
      <c r="JVO103" s="246"/>
      <c r="JVP103" s="246"/>
      <c r="JVQ103" s="246"/>
      <c r="JVR103" s="246"/>
      <c r="JVS103" s="246"/>
      <c r="JVT103" s="246"/>
      <c r="JVU103" s="246"/>
      <c r="JVV103" s="246"/>
      <c r="JVW103" s="246"/>
      <c r="JVX103" s="246"/>
      <c r="JVY103" s="246"/>
      <c r="JVZ103" s="246"/>
      <c r="JWA103" s="246"/>
      <c r="JWB103" s="246"/>
      <c r="JWC103" s="246"/>
      <c r="JWD103" s="246"/>
      <c r="JWE103" s="246"/>
      <c r="JWF103" s="246"/>
      <c r="JWG103" s="246"/>
      <c r="JWH103" s="246"/>
      <c r="JWI103" s="246"/>
      <c r="JWJ103" s="246"/>
      <c r="JWK103" s="246"/>
      <c r="JWL103" s="246"/>
      <c r="JWM103" s="246"/>
      <c r="JWN103" s="246"/>
      <c r="JWO103" s="246"/>
      <c r="JWP103" s="246"/>
      <c r="JWQ103" s="246"/>
      <c r="JWR103" s="246"/>
      <c r="JWS103" s="246"/>
      <c r="JWT103" s="246"/>
      <c r="JWU103" s="246"/>
      <c r="JWV103" s="246"/>
      <c r="JWW103" s="246"/>
      <c r="JWX103" s="246"/>
      <c r="JWY103" s="246"/>
      <c r="JWZ103" s="246"/>
      <c r="JXA103" s="246"/>
      <c r="JXB103" s="246"/>
      <c r="JXC103" s="246"/>
      <c r="JXD103" s="246"/>
      <c r="JXE103" s="246"/>
      <c r="JXF103" s="246"/>
      <c r="JXG103" s="246"/>
      <c r="JXH103" s="246"/>
      <c r="JXI103" s="246"/>
      <c r="JXJ103" s="246"/>
      <c r="JXK103" s="246"/>
      <c r="JXL103" s="246"/>
      <c r="JXM103" s="246"/>
      <c r="JXN103" s="246"/>
      <c r="JXO103" s="246"/>
      <c r="JXP103" s="246"/>
      <c r="JXQ103" s="246"/>
      <c r="JXR103" s="246"/>
      <c r="JXS103" s="246"/>
      <c r="JXT103" s="246"/>
      <c r="JXU103" s="246"/>
      <c r="JXV103" s="246"/>
      <c r="JXW103" s="246"/>
      <c r="JXX103" s="246"/>
      <c r="JXY103" s="246"/>
      <c r="JXZ103" s="246"/>
      <c r="JYA103" s="246"/>
      <c r="JYB103" s="246"/>
      <c r="JYC103" s="246"/>
      <c r="JYD103" s="246"/>
      <c r="JYE103" s="246"/>
      <c r="JYF103" s="246"/>
      <c r="JYG103" s="246"/>
      <c r="JYH103" s="246"/>
      <c r="JYI103" s="246"/>
      <c r="JYJ103" s="246"/>
      <c r="JYK103" s="246"/>
      <c r="JYL103" s="246"/>
      <c r="JYM103" s="246"/>
      <c r="JYN103" s="246"/>
      <c r="JYO103" s="246"/>
      <c r="JYP103" s="246"/>
      <c r="JYQ103" s="246"/>
      <c r="JYR103" s="246"/>
      <c r="JYS103" s="246"/>
      <c r="JYT103" s="246"/>
      <c r="JYU103" s="246"/>
      <c r="JYV103" s="246"/>
      <c r="JYW103" s="246"/>
      <c r="JYX103" s="246"/>
      <c r="JYY103" s="246"/>
      <c r="JYZ103" s="246"/>
      <c r="JZA103" s="246"/>
      <c r="JZB103" s="246"/>
      <c r="JZC103" s="246"/>
      <c r="JZD103" s="246"/>
      <c r="JZE103" s="246"/>
      <c r="JZF103" s="246"/>
      <c r="JZG103" s="246"/>
      <c r="JZH103" s="246"/>
      <c r="JZI103" s="246"/>
      <c r="JZJ103" s="246"/>
      <c r="JZK103" s="246"/>
      <c r="JZL103" s="246"/>
      <c r="JZM103" s="246"/>
      <c r="JZN103" s="246"/>
      <c r="JZO103" s="246"/>
      <c r="JZP103" s="246"/>
      <c r="JZQ103" s="246"/>
      <c r="JZR103" s="246"/>
      <c r="JZS103" s="246"/>
      <c r="JZT103" s="246"/>
      <c r="JZU103" s="246"/>
      <c r="JZV103" s="246"/>
      <c r="JZW103" s="246"/>
      <c r="JZX103" s="246"/>
      <c r="JZY103" s="246"/>
      <c r="JZZ103" s="246"/>
      <c r="KAA103" s="246"/>
      <c r="KAB103" s="246"/>
      <c r="KAC103" s="246"/>
      <c r="KAD103" s="246"/>
      <c r="KAE103" s="246"/>
      <c r="KAF103" s="246"/>
      <c r="KAG103" s="246"/>
      <c r="KAH103" s="246"/>
      <c r="KAI103" s="246"/>
      <c r="KAJ103" s="246"/>
      <c r="KAK103" s="246"/>
      <c r="KAL103" s="246"/>
      <c r="KAM103" s="246"/>
      <c r="KAN103" s="246"/>
      <c r="KAO103" s="246"/>
      <c r="KAP103" s="246"/>
      <c r="KAQ103" s="246"/>
      <c r="KAR103" s="246"/>
      <c r="KAS103" s="246"/>
      <c r="KAT103" s="246"/>
      <c r="KAU103" s="246"/>
      <c r="KAV103" s="246"/>
      <c r="KAW103" s="246"/>
      <c r="KAX103" s="246"/>
      <c r="KAY103" s="246"/>
      <c r="KAZ103" s="246"/>
      <c r="KBA103" s="246"/>
      <c r="KBB103" s="246"/>
      <c r="KBC103" s="246"/>
      <c r="KBD103" s="246"/>
      <c r="KBE103" s="246"/>
      <c r="KBF103" s="246"/>
      <c r="KBG103" s="246"/>
      <c r="KBH103" s="246"/>
      <c r="KBI103" s="246"/>
      <c r="KBJ103" s="246"/>
      <c r="KBK103" s="246"/>
      <c r="KBL103" s="246"/>
      <c r="KBM103" s="246"/>
      <c r="KBN103" s="246"/>
      <c r="KBO103" s="246"/>
      <c r="KBP103" s="246"/>
      <c r="KBQ103" s="246"/>
      <c r="KBR103" s="246"/>
      <c r="KBS103" s="246"/>
      <c r="KBT103" s="246"/>
      <c r="KBU103" s="246"/>
      <c r="KBV103" s="246"/>
      <c r="KBW103" s="246"/>
      <c r="KBX103" s="246"/>
      <c r="KBY103" s="246"/>
      <c r="KBZ103" s="246"/>
      <c r="KCA103" s="246"/>
      <c r="KCB103" s="246"/>
      <c r="KCC103" s="246"/>
      <c r="KCD103" s="246"/>
      <c r="KCE103" s="246"/>
      <c r="KCF103" s="246"/>
      <c r="KCG103" s="246"/>
      <c r="KCH103" s="246"/>
      <c r="KCI103" s="246"/>
      <c r="KCJ103" s="246"/>
      <c r="KCK103" s="246"/>
      <c r="KCL103" s="246"/>
      <c r="KCM103" s="246"/>
      <c r="KCN103" s="246"/>
      <c r="KCO103" s="246"/>
      <c r="KCP103" s="246"/>
      <c r="KCQ103" s="246"/>
      <c r="KCR103" s="246"/>
      <c r="KCS103" s="246"/>
      <c r="KCT103" s="246"/>
      <c r="KCU103" s="246"/>
      <c r="KCV103" s="246"/>
      <c r="KCW103" s="246"/>
      <c r="KCX103" s="246"/>
      <c r="KCY103" s="246"/>
      <c r="KCZ103" s="246"/>
      <c r="KDA103" s="246"/>
      <c r="KDB103" s="246"/>
      <c r="KDC103" s="246"/>
      <c r="KDD103" s="246"/>
      <c r="KDE103" s="246"/>
      <c r="KDF103" s="246"/>
      <c r="KDG103" s="246"/>
      <c r="KDH103" s="246"/>
      <c r="KDI103" s="246"/>
      <c r="KDJ103" s="246"/>
      <c r="KDK103" s="246"/>
      <c r="KDL103" s="246"/>
      <c r="KDM103" s="246"/>
      <c r="KDN103" s="246"/>
      <c r="KDO103" s="246"/>
      <c r="KDP103" s="246"/>
      <c r="KDQ103" s="246"/>
      <c r="KDR103" s="246"/>
      <c r="KDS103" s="246"/>
      <c r="KDT103" s="246"/>
      <c r="KDU103" s="246"/>
      <c r="KDV103" s="246"/>
      <c r="KDW103" s="246"/>
      <c r="KDX103" s="246"/>
      <c r="KDY103" s="246"/>
      <c r="KDZ103" s="246"/>
      <c r="KEA103" s="246"/>
      <c r="KEB103" s="246"/>
      <c r="KEC103" s="246"/>
      <c r="KED103" s="246"/>
      <c r="KEE103" s="246"/>
      <c r="KEF103" s="246"/>
      <c r="KEG103" s="246"/>
      <c r="KEH103" s="246"/>
      <c r="KEI103" s="246"/>
      <c r="KEJ103" s="246"/>
      <c r="KEK103" s="246"/>
      <c r="KEL103" s="246"/>
      <c r="KEM103" s="246"/>
      <c r="KEN103" s="246"/>
      <c r="KEO103" s="246"/>
      <c r="KEP103" s="246"/>
      <c r="KEQ103" s="246"/>
      <c r="KER103" s="246"/>
      <c r="KES103" s="246"/>
      <c r="KET103" s="246"/>
      <c r="KEU103" s="246"/>
      <c r="KEV103" s="246"/>
      <c r="KEW103" s="246"/>
      <c r="KEX103" s="246"/>
      <c r="KEY103" s="246"/>
      <c r="KEZ103" s="246"/>
      <c r="KFA103" s="246"/>
      <c r="KFB103" s="246"/>
      <c r="KFC103" s="246"/>
      <c r="KFD103" s="246"/>
      <c r="KFE103" s="246"/>
      <c r="KFF103" s="246"/>
      <c r="KFG103" s="246"/>
      <c r="KFH103" s="246"/>
      <c r="KFI103" s="246"/>
      <c r="KFJ103" s="246"/>
      <c r="KFK103" s="246"/>
      <c r="KFL103" s="246"/>
      <c r="KFM103" s="246"/>
      <c r="KFN103" s="246"/>
      <c r="KFO103" s="246"/>
      <c r="KFP103" s="246"/>
      <c r="KFQ103" s="246"/>
      <c r="KFR103" s="246"/>
      <c r="KFS103" s="246"/>
      <c r="KFT103" s="246"/>
      <c r="KFU103" s="246"/>
      <c r="KFV103" s="246"/>
      <c r="KFW103" s="246"/>
      <c r="KFX103" s="246"/>
      <c r="KFY103" s="246"/>
      <c r="KFZ103" s="246"/>
      <c r="KGA103" s="246"/>
      <c r="KGB103" s="246"/>
      <c r="KGC103" s="246"/>
      <c r="KGD103" s="246"/>
      <c r="KGE103" s="246"/>
      <c r="KGF103" s="246"/>
      <c r="KGG103" s="246"/>
      <c r="KGH103" s="246"/>
      <c r="KGI103" s="246"/>
      <c r="KGJ103" s="246"/>
      <c r="KGK103" s="246"/>
      <c r="KGL103" s="246"/>
      <c r="KGM103" s="246"/>
      <c r="KGN103" s="246"/>
      <c r="KGO103" s="246"/>
      <c r="KGP103" s="246"/>
      <c r="KGQ103" s="246"/>
      <c r="KGR103" s="246"/>
      <c r="KGS103" s="246"/>
      <c r="KGT103" s="246"/>
      <c r="KGU103" s="246"/>
      <c r="KGV103" s="246"/>
      <c r="KGW103" s="246"/>
      <c r="KGX103" s="246"/>
      <c r="KGY103" s="246"/>
      <c r="KGZ103" s="246"/>
      <c r="KHA103" s="246"/>
      <c r="KHB103" s="246"/>
      <c r="KHC103" s="246"/>
      <c r="KHD103" s="246"/>
      <c r="KHE103" s="246"/>
      <c r="KHF103" s="246"/>
      <c r="KHG103" s="246"/>
      <c r="KHH103" s="246"/>
      <c r="KHI103" s="246"/>
      <c r="KHJ103" s="246"/>
      <c r="KHK103" s="246"/>
      <c r="KHL103" s="246"/>
      <c r="KHM103" s="246"/>
      <c r="KHN103" s="246"/>
      <c r="KHO103" s="246"/>
      <c r="KHP103" s="246"/>
      <c r="KHQ103" s="246"/>
      <c r="KHR103" s="246"/>
      <c r="KHS103" s="246"/>
      <c r="KHT103" s="246"/>
      <c r="KHU103" s="246"/>
      <c r="KHV103" s="246"/>
      <c r="KHW103" s="246"/>
      <c r="KHX103" s="246"/>
      <c r="KHY103" s="246"/>
      <c r="KHZ103" s="246"/>
      <c r="KIA103" s="246"/>
      <c r="KIB103" s="246"/>
      <c r="KIC103" s="246"/>
      <c r="KID103" s="246"/>
      <c r="KIE103" s="246"/>
      <c r="KIF103" s="246"/>
      <c r="KIG103" s="246"/>
      <c r="KIH103" s="246"/>
      <c r="KII103" s="246"/>
      <c r="KIJ103" s="246"/>
      <c r="KIK103" s="246"/>
      <c r="KIL103" s="246"/>
      <c r="KIM103" s="246"/>
      <c r="KIN103" s="246"/>
      <c r="KIO103" s="246"/>
      <c r="KIP103" s="246"/>
      <c r="KIQ103" s="246"/>
      <c r="KIR103" s="246"/>
      <c r="KIS103" s="246"/>
      <c r="KIT103" s="246"/>
      <c r="KIU103" s="246"/>
      <c r="KIV103" s="246"/>
      <c r="KIW103" s="246"/>
      <c r="KIX103" s="246"/>
      <c r="KIY103" s="246"/>
      <c r="KIZ103" s="246"/>
      <c r="KJA103" s="246"/>
      <c r="KJB103" s="246"/>
      <c r="KJC103" s="246"/>
      <c r="KJD103" s="246"/>
      <c r="KJE103" s="246"/>
      <c r="KJF103" s="246"/>
      <c r="KJG103" s="246"/>
      <c r="KJH103" s="246"/>
      <c r="KJI103" s="246"/>
      <c r="KJJ103" s="246"/>
      <c r="KJK103" s="246"/>
      <c r="KJL103" s="246"/>
      <c r="KJM103" s="246"/>
      <c r="KJN103" s="246"/>
      <c r="KJO103" s="246"/>
      <c r="KJP103" s="246"/>
      <c r="KJQ103" s="246"/>
      <c r="KJR103" s="246"/>
      <c r="KJS103" s="246"/>
      <c r="KJT103" s="246"/>
      <c r="KJU103" s="246"/>
      <c r="KJV103" s="246"/>
      <c r="KJW103" s="246"/>
      <c r="KJX103" s="246"/>
      <c r="KJY103" s="246"/>
      <c r="KJZ103" s="246"/>
      <c r="KKA103" s="246"/>
      <c r="KKB103" s="246"/>
      <c r="KKC103" s="246"/>
      <c r="KKD103" s="246"/>
      <c r="KKE103" s="246"/>
      <c r="KKF103" s="246"/>
      <c r="KKG103" s="246"/>
      <c r="KKH103" s="246"/>
      <c r="KKI103" s="246"/>
      <c r="KKJ103" s="246"/>
      <c r="KKK103" s="246"/>
      <c r="KKL103" s="246"/>
      <c r="KKM103" s="246"/>
      <c r="KKN103" s="246"/>
      <c r="KKO103" s="246"/>
      <c r="KKP103" s="246"/>
      <c r="KKQ103" s="246"/>
      <c r="KKR103" s="246"/>
      <c r="KKS103" s="246"/>
      <c r="KKT103" s="246"/>
      <c r="KKU103" s="246"/>
      <c r="KKV103" s="246"/>
      <c r="KKW103" s="246"/>
      <c r="KKX103" s="246"/>
      <c r="KKY103" s="246"/>
      <c r="KKZ103" s="246"/>
      <c r="KLA103" s="246"/>
      <c r="KLB103" s="246"/>
      <c r="KLC103" s="246"/>
      <c r="KLD103" s="246"/>
      <c r="KLE103" s="246"/>
      <c r="KLF103" s="246"/>
      <c r="KLG103" s="246"/>
      <c r="KLH103" s="246"/>
      <c r="KLI103" s="246"/>
      <c r="KLJ103" s="246"/>
      <c r="KLK103" s="246"/>
      <c r="KLL103" s="246"/>
      <c r="KLM103" s="246"/>
      <c r="KLN103" s="246"/>
      <c r="KLO103" s="246"/>
      <c r="KLP103" s="246"/>
      <c r="KLQ103" s="246"/>
      <c r="KLR103" s="246"/>
      <c r="KLS103" s="246"/>
      <c r="KLT103" s="246"/>
      <c r="KLU103" s="246"/>
      <c r="KLV103" s="246"/>
      <c r="KLW103" s="246"/>
      <c r="KLX103" s="246"/>
      <c r="KLY103" s="246"/>
      <c r="KLZ103" s="246"/>
      <c r="KMA103" s="246"/>
      <c r="KMB103" s="246"/>
      <c r="KMC103" s="246"/>
      <c r="KMD103" s="246"/>
      <c r="KME103" s="246"/>
      <c r="KMF103" s="246"/>
      <c r="KMG103" s="246"/>
      <c r="KMH103" s="246"/>
      <c r="KMI103" s="246"/>
      <c r="KMJ103" s="246"/>
      <c r="KMK103" s="246"/>
      <c r="KML103" s="246"/>
      <c r="KMM103" s="246"/>
      <c r="KMN103" s="246"/>
      <c r="KMO103" s="246"/>
      <c r="KMP103" s="246"/>
      <c r="KMQ103" s="246"/>
      <c r="KMR103" s="246"/>
      <c r="KMS103" s="246"/>
      <c r="KMT103" s="246"/>
      <c r="KMU103" s="246"/>
      <c r="KMV103" s="246"/>
      <c r="KMW103" s="246"/>
      <c r="KMX103" s="246"/>
      <c r="KMY103" s="246"/>
      <c r="KMZ103" s="246"/>
      <c r="KNA103" s="246"/>
      <c r="KNB103" s="246"/>
      <c r="KNC103" s="246"/>
      <c r="KND103" s="246"/>
      <c r="KNE103" s="246"/>
      <c r="KNF103" s="246"/>
      <c r="KNG103" s="246"/>
      <c r="KNH103" s="246"/>
      <c r="KNI103" s="246"/>
      <c r="KNJ103" s="246"/>
      <c r="KNK103" s="246"/>
      <c r="KNL103" s="246"/>
      <c r="KNM103" s="246"/>
      <c r="KNN103" s="246"/>
      <c r="KNO103" s="246"/>
      <c r="KNP103" s="246"/>
      <c r="KNQ103" s="246"/>
      <c r="KNR103" s="246"/>
      <c r="KNS103" s="246"/>
      <c r="KNT103" s="246"/>
      <c r="KNU103" s="246"/>
      <c r="KNV103" s="246"/>
      <c r="KNW103" s="246"/>
      <c r="KNX103" s="246"/>
      <c r="KNY103" s="246"/>
      <c r="KNZ103" s="246"/>
      <c r="KOA103" s="246"/>
      <c r="KOB103" s="246"/>
      <c r="KOC103" s="246"/>
      <c r="KOD103" s="246"/>
      <c r="KOE103" s="246"/>
      <c r="KOF103" s="246"/>
      <c r="KOG103" s="246"/>
      <c r="KOH103" s="246"/>
      <c r="KOI103" s="246"/>
      <c r="KOJ103" s="246"/>
      <c r="KOK103" s="246"/>
      <c r="KOL103" s="246"/>
      <c r="KOM103" s="246"/>
      <c r="KON103" s="246"/>
      <c r="KOO103" s="246"/>
      <c r="KOP103" s="246"/>
      <c r="KOQ103" s="246"/>
      <c r="KOR103" s="246"/>
      <c r="KOS103" s="246"/>
      <c r="KOT103" s="246"/>
      <c r="KOU103" s="246"/>
      <c r="KOV103" s="246"/>
      <c r="KOW103" s="246"/>
      <c r="KOX103" s="246"/>
      <c r="KOY103" s="246"/>
      <c r="KOZ103" s="246"/>
      <c r="KPA103" s="246"/>
      <c r="KPB103" s="246"/>
      <c r="KPC103" s="246"/>
      <c r="KPD103" s="246"/>
      <c r="KPE103" s="246"/>
      <c r="KPF103" s="246"/>
      <c r="KPG103" s="246"/>
      <c r="KPH103" s="246"/>
      <c r="KPI103" s="246"/>
      <c r="KPJ103" s="246"/>
      <c r="KPK103" s="246"/>
      <c r="KPL103" s="246"/>
      <c r="KPM103" s="246"/>
      <c r="KPN103" s="246"/>
      <c r="KPO103" s="246"/>
      <c r="KPP103" s="246"/>
      <c r="KPQ103" s="246"/>
      <c r="KPR103" s="246"/>
      <c r="KPS103" s="246"/>
      <c r="KPT103" s="246"/>
      <c r="KPU103" s="246"/>
      <c r="KPV103" s="246"/>
      <c r="KPW103" s="246"/>
      <c r="KPX103" s="246"/>
      <c r="KPY103" s="246"/>
      <c r="KPZ103" s="246"/>
      <c r="KQA103" s="246"/>
      <c r="KQB103" s="246"/>
      <c r="KQC103" s="246"/>
      <c r="KQD103" s="246"/>
      <c r="KQE103" s="246"/>
      <c r="KQF103" s="246"/>
      <c r="KQG103" s="246"/>
      <c r="KQH103" s="246"/>
      <c r="KQI103" s="246"/>
      <c r="KQJ103" s="246"/>
      <c r="KQK103" s="246"/>
      <c r="KQL103" s="246"/>
      <c r="KQM103" s="246"/>
      <c r="KQN103" s="246"/>
      <c r="KQO103" s="246"/>
      <c r="KQP103" s="246"/>
      <c r="KQQ103" s="246"/>
      <c r="KQR103" s="246"/>
      <c r="KQS103" s="246"/>
      <c r="KQT103" s="246"/>
      <c r="KQU103" s="246"/>
      <c r="KQV103" s="246"/>
      <c r="KQW103" s="246"/>
      <c r="KQX103" s="246"/>
      <c r="KQY103" s="246"/>
      <c r="KQZ103" s="246"/>
      <c r="KRA103" s="246"/>
      <c r="KRB103" s="246"/>
      <c r="KRC103" s="246"/>
      <c r="KRD103" s="246"/>
      <c r="KRE103" s="246"/>
      <c r="KRF103" s="246"/>
      <c r="KRG103" s="246"/>
      <c r="KRH103" s="246"/>
      <c r="KRI103" s="246"/>
      <c r="KRJ103" s="246"/>
      <c r="KRK103" s="246"/>
      <c r="KRL103" s="246"/>
      <c r="KRM103" s="246"/>
      <c r="KRN103" s="246"/>
      <c r="KRO103" s="246"/>
      <c r="KRP103" s="246"/>
      <c r="KRQ103" s="246"/>
      <c r="KRR103" s="246"/>
      <c r="KRS103" s="246"/>
      <c r="KRT103" s="246"/>
      <c r="KRU103" s="246"/>
      <c r="KRV103" s="246"/>
      <c r="KRW103" s="246"/>
      <c r="KRX103" s="246"/>
      <c r="KRY103" s="246"/>
      <c r="KRZ103" s="246"/>
      <c r="KSA103" s="246"/>
      <c r="KSB103" s="246"/>
      <c r="KSC103" s="246"/>
      <c r="KSD103" s="246"/>
      <c r="KSE103" s="246"/>
      <c r="KSF103" s="246"/>
      <c r="KSG103" s="246"/>
      <c r="KSH103" s="246"/>
      <c r="KSI103" s="246"/>
      <c r="KSJ103" s="246"/>
      <c r="KSK103" s="246"/>
      <c r="KSL103" s="246"/>
      <c r="KSM103" s="246"/>
      <c r="KSN103" s="246"/>
      <c r="KSO103" s="246"/>
      <c r="KSP103" s="246"/>
      <c r="KSQ103" s="246"/>
      <c r="KSR103" s="246"/>
      <c r="KSS103" s="246"/>
      <c r="KST103" s="246"/>
      <c r="KSU103" s="246"/>
      <c r="KSV103" s="246"/>
      <c r="KSW103" s="246"/>
      <c r="KSX103" s="246"/>
      <c r="KSY103" s="246"/>
      <c r="KSZ103" s="246"/>
      <c r="KTA103" s="246"/>
      <c r="KTB103" s="246"/>
      <c r="KTC103" s="246"/>
      <c r="KTD103" s="246"/>
      <c r="KTE103" s="246"/>
      <c r="KTF103" s="246"/>
      <c r="KTG103" s="246"/>
      <c r="KTH103" s="246"/>
      <c r="KTI103" s="246"/>
      <c r="KTJ103" s="246"/>
      <c r="KTK103" s="246"/>
      <c r="KTL103" s="246"/>
      <c r="KTM103" s="246"/>
      <c r="KTN103" s="246"/>
      <c r="KTO103" s="246"/>
      <c r="KTP103" s="246"/>
      <c r="KTQ103" s="246"/>
      <c r="KTR103" s="246"/>
      <c r="KTS103" s="246"/>
      <c r="KTT103" s="246"/>
      <c r="KTU103" s="246"/>
      <c r="KTV103" s="246"/>
      <c r="KTW103" s="246"/>
      <c r="KTX103" s="246"/>
      <c r="KTY103" s="246"/>
      <c r="KTZ103" s="246"/>
      <c r="KUA103" s="246"/>
      <c r="KUB103" s="246"/>
      <c r="KUC103" s="246"/>
      <c r="KUD103" s="246"/>
      <c r="KUE103" s="246"/>
      <c r="KUF103" s="246"/>
      <c r="KUG103" s="246"/>
      <c r="KUH103" s="246"/>
      <c r="KUI103" s="246"/>
      <c r="KUJ103" s="246"/>
      <c r="KUK103" s="246"/>
      <c r="KUL103" s="246"/>
      <c r="KUM103" s="246"/>
      <c r="KUN103" s="246"/>
      <c r="KUO103" s="246"/>
      <c r="KUP103" s="246"/>
      <c r="KUQ103" s="246"/>
      <c r="KUR103" s="246"/>
      <c r="KUS103" s="246"/>
      <c r="KUT103" s="246"/>
      <c r="KUU103" s="246"/>
      <c r="KUV103" s="246"/>
      <c r="KUW103" s="246"/>
      <c r="KUX103" s="246"/>
      <c r="KUY103" s="246"/>
      <c r="KUZ103" s="246"/>
      <c r="KVA103" s="246"/>
      <c r="KVB103" s="246"/>
      <c r="KVC103" s="246"/>
      <c r="KVD103" s="246"/>
      <c r="KVE103" s="246"/>
      <c r="KVF103" s="246"/>
      <c r="KVG103" s="246"/>
      <c r="KVH103" s="246"/>
      <c r="KVI103" s="246"/>
      <c r="KVJ103" s="246"/>
      <c r="KVK103" s="246"/>
      <c r="KVL103" s="246"/>
      <c r="KVM103" s="246"/>
      <c r="KVN103" s="246"/>
      <c r="KVO103" s="246"/>
      <c r="KVP103" s="246"/>
      <c r="KVQ103" s="246"/>
      <c r="KVR103" s="246"/>
      <c r="KVS103" s="246"/>
      <c r="KVT103" s="246"/>
      <c r="KVU103" s="246"/>
      <c r="KVV103" s="246"/>
      <c r="KVW103" s="246"/>
      <c r="KVX103" s="246"/>
      <c r="KVY103" s="246"/>
      <c r="KVZ103" s="246"/>
      <c r="KWA103" s="246"/>
      <c r="KWB103" s="246"/>
      <c r="KWC103" s="246"/>
      <c r="KWD103" s="246"/>
      <c r="KWE103" s="246"/>
      <c r="KWF103" s="246"/>
      <c r="KWG103" s="246"/>
      <c r="KWH103" s="246"/>
      <c r="KWI103" s="246"/>
      <c r="KWJ103" s="246"/>
      <c r="KWK103" s="246"/>
      <c r="KWL103" s="246"/>
      <c r="KWM103" s="246"/>
      <c r="KWN103" s="246"/>
      <c r="KWO103" s="246"/>
      <c r="KWP103" s="246"/>
      <c r="KWQ103" s="246"/>
      <c r="KWR103" s="246"/>
      <c r="KWS103" s="246"/>
      <c r="KWT103" s="246"/>
      <c r="KWU103" s="246"/>
      <c r="KWV103" s="246"/>
      <c r="KWW103" s="246"/>
      <c r="KWX103" s="246"/>
      <c r="KWY103" s="246"/>
      <c r="KWZ103" s="246"/>
      <c r="KXA103" s="246"/>
      <c r="KXB103" s="246"/>
      <c r="KXC103" s="246"/>
      <c r="KXD103" s="246"/>
      <c r="KXE103" s="246"/>
      <c r="KXF103" s="246"/>
      <c r="KXG103" s="246"/>
      <c r="KXH103" s="246"/>
      <c r="KXI103" s="246"/>
      <c r="KXJ103" s="246"/>
      <c r="KXK103" s="246"/>
      <c r="KXL103" s="246"/>
      <c r="KXM103" s="246"/>
      <c r="KXN103" s="246"/>
      <c r="KXO103" s="246"/>
      <c r="KXP103" s="246"/>
      <c r="KXQ103" s="246"/>
      <c r="KXR103" s="246"/>
      <c r="KXS103" s="246"/>
      <c r="KXT103" s="246"/>
      <c r="KXU103" s="246"/>
      <c r="KXV103" s="246"/>
      <c r="KXW103" s="246"/>
      <c r="KXX103" s="246"/>
      <c r="KXY103" s="246"/>
      <c r="KXZ103" s="246"/>
      <c r="KYA103" s="246"/>
      <c r="KYB103" s="246"/>
      <c r="KYC103" s="246"/>
      <c r="KYD103" s="246"/>
      <c r="KYE103" s="246"/>
      <c r="KYF103" s="246"/>
      <c r="KYG103" s="246"/>
      <c r="KYH103" s="246"/>
      <c r="KYI103" s="246"/>
      <c r="KYJ103" s="246"/>
      <c r="KYK103" s="246"/>
      <c r="KYL103" s="246"/>
      <c r="KYM103" s="246"/>
      <c r="KYN103" s="246"/>
      <c r="KYO103" s="246"/>
      <c r="KYP103" s="246"/>
      <c r="KYQ103" s="246"/>
      <c r="KYR103" s="246"/>
      <c r="KYS103" s="246"/>
      <c r="KYT103" s="246"/>
      <c r="KYU103" s="246"/>
      <c r="KYV103" s="246"/>
      <c r="KYW103" s="246"/>
      <c r="KYX103" s="246"/>
      <c r="KYY103" s="246"/>
      <c r="KYZ103" s="246"/>
      <c r="KZA103" s="246"/>
      <c r="KZB103" s="246"/>
      <c r="KZC103" s="246"/>
      <c r="KZD103" s="246"/>
      <c r="KZE103" s="246"/>
      <c r="KZF103" s="246"/>
      <c r="KZG103" s="246"/>
      <c r="KZH103" s="246"/>
      <c r="KZI103" s="246"/>
      <c r="KZJ103" s="246"/>
      <c r="KZK103" s="246"/>
      <c r="KZL103" s="246"/>
      <c r="KZM103" s="246"/>
      <c r="KZN103" s="246"/>
      <c r="KZO103" s="246"/>
      <c r="KZP103" s="246"/>
      <c r="KZQ103" s="246"/>
      <c r="KZR103" s="246"/>
      <c r="KZS103" s="246"/>
      <c r="KZT103" s="246"/>
      <c r="KZU103" s="246"/>
      <c r="KZV103" s="246"/>
      <c r="KZW103" s="246"/>
      <c r="KZX103" s="246"/>
      <c r="KZY103" s="246"/>
      <c r="KZZ103" s="246"/>
      <c r="LAA103" s="246"/>
      <c r="LAB103" s="246"/>
      <c r="LAC103" s="246"/>
      <c r="LAD103" s="246"/>
      <c r="LAE103" s="246"/>
      <c r="LAF103" s="246"/>
      <c r="LAG103" s="246"/>
      <c r="LAH103" s="246"/>
      <c r="LAI103" s="246"/>
      <c r="LAJ103" s="246"/>
      <c r="LAK103" s="246"/>
      <c r="LAL103" s="246"/>
      <c r="LAM103" s="246"/>
      <c r="LAN103" s="246"/>
      <c r="LAO103" s="246"/>
      <c r="LAP103" s="246"/>
      <c r="LAQ103" s="246"/>
      <c r="LAR103" s="246"/>
      <c r="LAS103" s="246"/>
      <c r="LAT103" s="246"/>
      <c r="LAU103" s="246"/>
      <c r="LAV103" s="246"/>
      <c r="LAW103" s="246"/>
      <c r="LAX103" s="246"/>
      <c r="LAY103" s="246"/>
      <c r="LAZ103" s="246"/>
      <c r="LBA103" s="246"/>
      <c r="LBB103" s="246"/>
      <c r="LBC103" s="246"/>
      <c r="LBD103" s="246"/>
      <c r="LBE103" s="246"/>
      <c r="LBF103" s="246"/>
      <c r="LBG103" s="246"/>
      <c r="LBH103" s="246"/>
      <c r="LBI103" s="246"/>
      <c r="LBJ103" s="246"/>
      <c r="LBK103" s="246"/>
      <c r="LBL103" s="246"/>
      <c r="LBM103" s="246"/>
      <c r="LBN103" s="246"/>
      <c r="LBO103" s="246"/>
      <c r="LBP103" s="246"/>
      <c r="LBQ103" s="246"/>
      <c r="LBR103" s="246"/>
      <c r="LBS103" s="246"/>
      <c r="LBT103" s="246"/>
      <c r="LBU103" s="246"/>
      <c r="LBV103" s="246"/>
      <c r="LBW103" s="246"/>
      <c r="LBX103" s="246"/>
      <c r="LBY103" s="246"/>
      <c r="LBZ103" s="246"/>
      <c r="LCA103" s="246"/>
      <c r="LCB103" s="246"/>
      <c r="LCC103" s="246"/>
      <c r="LCD103" s="246"/>
      <c r="LCE103" s="246"/>
      <c r="LCF103" s="246"/>
      <c r="LCG103" s="246"/>
      <c r="LCH103" s="246"/>
      <c r="LCI103" s="246"/>
      <c r="LCJ103" s="246"/>
      <c r="LCK103" s="246"/>
      <c r="LCL103" s="246"/>
      <c r="LCM103" s="246"/>
      <c r="LCN103" s="246"/>
      <c r="LCO103" s="246"/>
      <c r="LCP103" s="246"/>
      <c r="LCQ103" s="246"/>
      <c r="LCR103" s="246"/>
      <c r="LCS103" s="246"/>
      <c r="LCT103" s="246"/>
      <c r="LCU103" s="246"/>
      <c r="LCV103" s="246"/>
      <c r="LCW103" s="246"/>
      <c r="LCX103" s="246"/>
      <c r="LCY103" s="246"/>
      <c r="LCZ103" s="246"/>
      <c r="LDA103" s="246"/>
      <c r="LDB103" s="246"/>
      <c r="LDC103" s="246"/>
      <c r="LDD103" s="246"/>
      <c r="LDE103" s="246"/>
      <c r="LDF103" s="246"/>
      <c r="LDG103" s="246"/>
      <c r="LDH103" s="246"/>
      <c r="LDI103" s="246"/>
      <c r="LDJ103" s="246"/>
      <c r="LDK103" s="246"/>
      <c r="LDL103" s="246"/>
      <c r="LDM103" s="246"/>
      <c r="LDN103" s="246"/>
      <c r="LDO103" s="246"/>
      <c r="LDP103" s="246"/>
      <c r="LDQ103" s="246"/>
      <c r="LDR103" s="246"/>
      <c r="LDS103" s="246"/>
      <c r="LDT103" s="246"/>
      <c r="LDU103" s="246"/>
      <c r="LDV103" s="246"/>
      <c r="LDW103" s="246"/>
      <c r="LDX103" s="246"/>
      <c r="LDY103" s="246"/>
      <c r="LDZ103" s="246"/>
      <c r="LEA103" s="246"/>
      <c r="LEB103" s="246"/>
      <c r="LEC103" s="246"/>
      <c r="LED103" s="246"/>
      <c r="LEE103" s="246"/>
      <c r="LEF103" s="246"/>
      <c r="LEG103" s="246"/>
      <c r="LEH103" s="246"/>
      <c r="LEI103" s="246"/>
      <c r="LEJ103" s="246"/>
      <c r="LEK103" s="246"/>
      <c r="LEL103" s="246"/>
      <c r="LEM103" s="246"/>
      <c r="LEN103" s="246"/>
      <c r="LEO103" s="246"/>
      <c r="LEP103" s="246"/>
      <c r="LEQ103" s="246"/>
      <c r="LER103" s="246"/>
      <c r="LES103" s="246"/>
      <c r="LET103" s="246"/>
      <c r="LEU103" s="246"/>
      <c r="LEV103" s="246"/>
      <c r="LEW103" s="246"/>
      <c r="LEX103" s="246"/>
      <c r="LEY103" s="246"/>
      <c r="LEZ103" s="246"/>
      <c r="LFA103" s="246"/>
      <c r="LFB103" s="246"/>
      <c r="LFC103" s="246"/>
      <c r="LFD103" s="246"/>
      <c r="LFE103" s="246"/>
      <c r="LFF103" s="246"/>
      <c r="LFG103" s="246"/>
      <c r="LFH103" s="246"/>
      <c r="LFI103" s="246"/>
      <c r="LFJ103" s="246"/>
      <c r="LFK103" s="246"/>
      <c r="LFL103" s="246"/>
      <c r="LFM103" s="246"/>
      <c r="LFN103" s="246"/>
      <c r="LFO103" s="246"/>
      <c r="LFP103" s="246"/>
      <c r="LFQ103" s="246"/>
      <c r="LFR103" s="246"/>
      <c r="LFS103" s="246"/>
      <c r="LFT103" s="246"/>
      <c r="LFU103" s="246"/>
      <c r="LFV103" s="246"/>
      <c r="LFW103" s="246"/>
      <c r="LFX103" s="246"/>
      <c r="LFY103" s="246"/>
      <c r="LFZ103" s="246"/>
      <c r="LGA103" s="246"/>
      <c r="LGB103" s="246"/>
      <c r="LGC103" s="246"/>
      <c r="LGD103" s="246"/>
      <c r="LGE103" s="246"/>
      <c r="LGF103" s="246"/>
      <c r="LGG103" s="246"/>
      <c r="LGH103" s="246"/>
      <c r="LGI103" s="246"/>
      <c r="LGJ103" s="246"/>
      <c r="LGK103" s="246"/>
      <c r="LGL103" s="246"/>
      <c r="LGM103" s="246"/>
      <c r="LGN103" s="246"/>
      <c r="LGO103" s="246"/>
      <c r="LGP103" s="246"/>
      <c r="LGQ103" s="246"/>
      <c r="LGR103" s="246"/>
      <c r="LGS103" s="246"/>
      <c r="LGT103" s="246"/>
      <c r="LGU103" s="246"/>
      <c r="LGV103" s="246"/>
      <c r="LGW103" s="246"/>
      <c r="LGX103" s="246"/>
      <c r="LGY103" s="246"/>
      <c r="LGZ103" s="246"/>
      <c r="LHA103" s="246"/>
      <c r="LHB103" s="246"/>
      <c r="LHC103" s="246"/>
      <c r="LHD103" s="246"/>
      <c r="LHE103" s="246"/>
      <c r="LHF103" s="246"/>
      <c r="LHG103" s="246"/>
      <c r="LHH103" s="246"/>
      <c r="LHI103" s="246"/>
      <c r="LHJ103" s="246"/>
      <c r="LHK103" s="246"/>
      <c r="LHL103" s="246"/>
      <c r="LHM103" s="246"/>
      <c r="LHN103" s="246"/>
      <c r="LHO103" s="246"/>
      <c r="LHP103" s="246"/>
      <c r="LHQ103" s="246"/>
      <c r="LHR103" s="246"/>
      <c r="LHS103" s="246"/>
      <c r="LHT103" s="246"/>
      <c r="LHU103" s="246"/>
      <c r="LHV103" s="246"/>
      <c r="LHW103" s="246"/>
      <c r="LHX103" s="246"/>
      <c r="LHY103" s="246"/>
      <c r="LHZ103" s="246"/>
      <c r="LIA103" s="246"/>
      <c r="LIB103" s="246"/>
      <c r="LIC103" s="246"/>
      <c r="LID103" s="246"/>
      <c r="LIE103" s="246"/>
      <c r="LIF103" s="246"/>
      <c r="LIG103" s="246"/>
      <c r="LIH103" s="246"/>
      <c r="LII103" s="246"/>
      <c r="LIJ103" s="246"/>
      <c r="LIK103" s="246"/>
      <c r="LIL103" s="246"/>
      <c r="LIM103" s="246"/>
      <c r="LIN103" s="246"/>
      <c r="LIO103" s="246"/>
      <c r="LIP103" s="246"/>
      <c r="LIQ103" s="246"/>
      <c r="LIR103" s="246"/>
      <c r="LIS103" s="246"/>
      <c r="LIT103" s="246"/>
      <c r="LIU103" s="246"/>
      <c r="LIV103" s="246"/>
      <c r="LIW103" s="246"/>
      <c r="LIX103" s="246"/>
      <c r="LIY103" s="246"/>
      <c r="LIZ103" s="246"/>
      <c r="LJA103" s="246"/>
      <c r="LJB103" s="246"/>
      <c r="LJC103" s="246"/>
      <c r="LJD103" s="246"/>
      <c r="LJE103" s="246"/>
      <c r="LJF103" s="246"/>
      <c r="LJG103" s="246"/>
      <c r="LJH103" s="246"/>
      <c r="LJI103" s="246"/>
      <c r="LJJ103" s="246"/>
      <c r="LJK103" s="246"/>
      <c r="LJL103" s="246"/>
      <c r="LJM103" s="246"/>
      <c r="LJN103" s="246"/>
      <c r="LJO103" s="246"/>
      <c r="LJP103" s="246"/>
      <c r="LJQ103" s="246"/>
      <c r="LJR103" s="246"/>
      <c r="LJS103" s="246"/>
      <c r="LJT103" s="246"/>
      <c r="LJU103" s="246"/>
      <c r="LJV103" s="246"/>
      <c r="LJW103" s="246"/>
      <c r="LJX103" s="246"/>
      <c r="LJY103" s="246"/>
      <c r="LJZ103" s="246"/>
      <c r="LKA103" s="246"/>
      <c r="LKB103" s="246"/>
      <c r="LKC103" s="246"/>
      <c r="LKD103" s="246"/>
      <c r="LKE103" s="246"/>
      <c r="LKF103" s="246"/>
      <c r="LKG103" s="246"/>
      <c r="LKH103" s="246"/>
      <c r="LKI103" s="246"/>
      <c r="LKJ103" s="246"/>
      <c r="LKK103" s="246"/>
      <c r="LKL103" s="246"/>
      <c r="LKM103" s="246"/>
      <c r="LKN103" s="246"/>
      <c r="LKO103" s="246"/>
      <c r="LKP103" s="246"/>
      <c r="LKQ103" s="246"/>
      <c r="LKR103" s="246"/>
      <c r="LKS103" s="246"/>
      <c r="LKT103" s="246"/>
      <c r="LKU103" s="246"/>
      <c r="LKV103" s="246"/>
      <c r="LKW103" s="246"/>
      <c r="LKX103" s="246"/>
      <c r="LKY103" s="246"/>
      <c r="LKZ103" s="246"/>
      <c r="LLA103" s="246"/>
      <c r="LLB103" s="246"/>
      <c r="LLC103" s="246"/>
      <c r="LLD103" s="246"/>
      <c r="LLE103" s="246"/>
      <c r="LLF103" s="246"/>
      <c r="LLG103" s="246"/>
      <c r="LLH103" s="246"/>
      <c r="LLI103" s="246"/>
      <c r="LLJ103" s="246"/>
      <c r="LLK103" s="246"/>
      <c r="LLL103" s="246"/>
      <c r="LLM103" s="246"/>
      <c r="LLN103" s="246"/>
      <c r="LLO103" s="246"/>
      <c r="LLP103" s="246"/>
      <c r="LLQ103" s="246"/>
      <c r="LLR103" s="246"/>
      <c r="LLS103" s="246"/>
      <c r="LLT103" s="246"/>
      <c r="LLU103" s="246"/>
      <c r="LLV103" s="246"/>
      <c r="LLW103" s="246"/>
      <c r="LLX103" s="246"/>
      <c r="LLY103" s="246"/>
      <c r="LLZ103" s="246"/>
      <c r="LMA103" s="246"/>
      <c r="LMB103" s="246"/>
      <c r="LMC103" s="246"/>
      <c r="LMD103" s="246"/>
      <c r="LME103" s="246"/>
      <c r="LMF103" s="246"/>
      <c r="LMG103" s="246"/>
      <c r="LMH103" s="246"/>
      <c r="LMI103" s="246"/>
      <c r="LMJ103" s="246"/>
      <c r="LMK103" s="246"/>
      <c r="LML103" s="246"/>
      <c r="LMM103" s="246"/>
      <c r="LMN103" s="246"/>
      <c r="LMO103" s="246"/>
      <c r="LMP103" s="246"/>
      <c r="LMQ103" s="246"/>
      <c r="LMR103" s="246"/>
      <c r="LMS103" s="246"/>
      <c r="LMT103" s="246"/>
      <c r="LMU103" s="246"/>
      <c r="LMV103" s="246"/>
      <c r="LMW103" s="246"/>
      <c r="LMX103" s="246"/>
      <c r="LMY103" s="246"/>
      <c r="LMZ103" s="246"/>
      <c r="LNA103" s="246"/>
      <c r="LNB103" s="246"/>
      <c r="LNC103" s="246"/>
      <c r="LND103" s="246"/>
      <c r="LNE103" s="246"/>
      <c r="LNF103" s="246"/>
      <c r="LNG103" s="246"/>
      <c r="LNH103" s="246"/>
      <c r="LNI103" s="246"/>
      <c r="LNJ103" s="246"/>
      <c r="LNK103" s="246"/>
      <c r="LNL103" s="246"/>
      <c r="LNM103" s="246"/>
      <c r="LNN103" s="246"/>
      <c r="LNO103" s="246"/>
      <c r="LNP103" s="246"/>
      <c r="LNQ103" s="246"/>
      <c r="LNR103" s="246"/>
      <c r="LNS103" s="246"/>
      <c r="LNT103" s="246"/>
      <c r="LNU103" s="246"/>
      <c r="LNV103" s="246"/>
      <c r="LNW103" s="246"/>
      <c r="LNX103" s="246"/>
      <c r="LNY103" s="246"/>
      <c r="LNZ103" s="246"/>
      <c r="LOA103" s="246"/>
      <c r="LOB103" s="246"/>
      <c r="LOC103" s="246"/>
      <c r="LOD103" s="246"/>
      <c r="LOE103" s="246"/>
      <c r="LOF103" s="246"/>
      <c r="LOG103" s="246"/>
      <c r="LOH103" s="246"/>
      <c r="LOI103" s="246"/>
      <c r="LOJ103" s="246"/>
      <c r="LOK103" s="246"/>
      <c r="LOL103" s="246"/>
      <c r="LOM103" s="246"/>
      <c r="LON103" s="246"/>
      <c r="LOO103" s="246"/>
      <c r="LOP103" s="246"/>
      <c r="LOQ103" s="246"/>
      <c r="LOR103" s="246"/>
      <c r="LOS103" s="246"/>
      <c r="LOT103" s="246"/>
      <c r="LOU103" s="246"/>
      <c r="LOV103" s="246"/>
      <c r="LOW103" s="246"/>
      <c r="LOX103" s="246"/>
      <c r="LOY103" s="246"/>
      <c r="LOZ103" s="246"/>
      <c r="LPA103" s="246"/>
      <c r="LPB103" s="246"/>
      <c r="LPC103" s="246"/>
      <c r="LPD103" s="246"/>
      <c r="LPE103" s="246"/>
      <c r="LPF103" s="246"/>
      <c r="LPG103" s="246"/>
      <c r="LPH103" s="246"/>
      <c r="LPI103" s="246"/>
      <c r="LPJ103" s="246"/>
      <c r="LPK103" s="246"/>
      <c r="LPL103" s="246"/>
      <c r="LPM103" s="246"/>
      <c r="LPN103" s="246"/>
      <c r="LPO103" s="246"/>
      <c r="LPP103" s="246"/>
      <c r="LPQ103" s="246"/>
      <c r="LPR103" s="246"/>
      <c r="LPS103" s="246"/>
      <c r="LPT103" s="246"/>
      <c r="LPU103" s="246"/>
      <c r="LPV103" s="246"/>
      <c r="LPW103" s="246"/>
      <c r="LPX103" s="246"/>
      <c r="LPY103" s="246"/>
      <c r="LPZ103" s="246"/>
      <c r="LQA103" s="246"/>
      <c r="LQB103" s="246"/>
      <c r="LQC103" s="246"/>
      <c r="LQD103" s="246"/>
      <c r="LQE103" s="246"/>
      <c r="LQF103" s="246"/>
      <c r="LQG103" s="246"/>
      <c r="LQH103" s="246"/>
      <c r="LQI103" s="246"/>
      <c r="LQJ103" s="246"/>
      <c r="LQK103" s="246"/>
      <c r="LQL103" s="246"/>
      <c r="LQM103" s="246"/>
      <c r="LQN103" s="246"/>
      <c r="LQO103" s="246"/>
      <c r="LQP103" s="246"/>
      <c r="LQQ103" s="246"/>
      <c r="LQR103" s="246"/>
      <c r="LQS103" s="246"/>
      <c r="LQT103" s="246"/>
      <c r="LQU103" s="246"/>
      <c r="LQV103" s="246"/>
      <c r="LQW103" s="246"/>
      <c r="LQX103" s="246"/>
      <c r="LQY103" s="246"/>
      <c r="LQZ103" s="246"/>
      <c r="LRA103" s="246"/>
      <c r="LRB103" s="246"/>
      <c r="LRC103" s="246"/>
      <c r="LRD103" s="246"/>
      <c r="LRE103" s="246"/>
      <c r="LRF103" s="246"/>
      <c r="LRG103" s="246"/>
      <c r="LRH103" s="246"/>
      <c r="LRI103" s="246"/>
      <c r="LRJ103" s="246"/>
      <c r="LRK103" s="246"/>
      <c r="LRL103" s="246"/>
      <c r="LRM103" s="246"/>
      <c r="LRN103" s="246"/>
      <c r="LRO103" s="246"/>
      <c r="LRP103" s="246"/>
      <c r="LRQ103" s="246"/>
      <c r="LRR103" s="246"/>
      <c r="LRS103" s="246"/>
      <c r="LRT103" s="246"/>
      <c r="LRU103" s="246"/>
      <c r="LRV103" s="246"/>
      <c r="LRW103" s="246"/>
      <c r="LRX103" s="246"/>
      <c r="LRY103" s="246"/>
      <c r="LRZ103" s="246"/>
      <c r="LSA103" s="246"/>
      <c r="LSB103" s="246"/>
      <c r="LSC103" s="246"/>
      <c r="LSD103" s="246"/>
      <c r="LSE103" s="246"/>
      <c r="LSF103" s="246"/>
      <c r="LSG103" s="246"/>
      <c r="LSH103" s="246"/>
      <c r="LSI103" s="246"/>
      <c r="LSJ103" s="246"/>
      <c r="LSK103" s="246"/>
      <c r="LSL103" s="246"/>
      <c r="LSM103" s="246"/>
      <c r="LSN103" s="246"/>
      <c r="LSO103" s="246"/>
      <c r="LSP103" s="246"/>
      <c r="LSQ103" s="246"/>
      <c r="LSR103" s="246"/>
      <c r="LSS103" s="246"/>
      <c r="LST103" s="246"/>
      <c r="LSU103" s="246"/>
      <c r="LSV103" s="246"/>
      <c r="LSW103" s="246"/>
      <c r="LSX103" s="246"/>
      <c r="LSY103" s="246"/>
      <c r="LSZ103" s="246"/>
      <c r="LTA103" s="246"/>
      <c r="LTB103" s="246"/>
      <c r="LTC103" s="246"/>
      <c r="LTD103" s="246"/>
      <c r="LTE103" s="246"/>
      <c r="LTF103" s="246"/>
      <c r="LTG103" s="246"/>
      <c r="LTH103" s="246"/>
      <c r="LTI103" s="246"/>
      <c r="LTJ103" s="246"/>
      <c r="LTK103" s="246"/>
      <c r="LTL103" s="246"/>
      <c r="LTM103" s="246"/>
      <c r="LTN103" s="246"/>
      <c r="LTO103" s="246"/>
      <c r="LTP103" s="246"/>
      <c r="LTQ103" s="246"/>
      <c r="LTR103" s="246"/>
      <c r="LTS103" s="246"/>
      <c r="LTT103" s="246"/>
      <c r="LTU103" s="246"/>
      <c r="LTV103" s="246"/>
      <c r="LTW103" s="246"/>
      <c r="LTX103" s="246"/>
      <c r="LTY103" s="246"/>
      <c r="LTZ103" s="246"/>
      <c r="LUA103" s="246"/>
      <c r="LUB103" s="246"/>
      <c r="LUC103" s="246"/>
      <c r="LUD103" s="246"/>
      <c r="LUE103" s="246"/>
      <c r="LUF103" s="246"/>
      <c r="LUG103" s="246"/>
      <c r="LUH103" s="246"/>
      <c r="LUI103" s="246"/>
      <c r="LUJ103" s="246"/>
      <c r="LUK103" s="246"/>
      <c r="LUL103" s="246"/>
      <c r="LUM103" s="246"/>
      <c r="LUN103" s="246"/>
      <c r="LUO103" s="246"/>
      <c r="LUP103" s="246"/>
      <c r="LUQ103" s="246"/>
      <c r="LUR103" s="246"/>
      <c r="LUS103" s="246"/>
      <c r="LUT103" s="246"/>
      <c r="LUU103" s="246"/>
      <c r="LUV103" s="246"/>
      <c r="LUW103" s="246"/>
      <c r="LUX103" s="246"/>
      <c r="LUY103" s="246"/>
      <c r="LUZ103" s="246"/>
      <c r="LVA103" s="246"/>
      <c r="LVB103" s="246"/>
      <c r="LVC103" s="246"/>
      <c r="LVD103" s="246"/>
      <c r="LVE103" s="246"/>
      <c r="LVF103" s="246"/>
      <c r="LVG103" s="246"/>
      <c r="LVH103" s="246"/>
      <c r="LVI103" s="246"/>
      <c r="LVJ103" s="246"/>
      <c r="LVK103" s="246"/>
      <c r="LVL103" s="246"/>
      <c r="LVM103" s="246"/>
      <c r="LVN103" s="246"/>
      <c r="LVO103" s="246"/>
      <c r="LVP103" s="246"/>
      <c r="LVQ103" s="246"/>
      <c r="LVR103" s="246"/>
      <c r="LVS103" s="246"/>
      <c r="LVT103" s="246"/>
      <c r="LVU103" s="246"/>
      <c r="LVV103" s="246"/>
      <c r="LVW103" s="246"/>
      <c r="LVX103" s="246"/>
      <c r="LVY103" s="246"/>
      <c r="LVZ103" s="246"/>
      <c r="LWA103" s="246"/>
      <c r="LWB103" s="246"/>
      <c r="LWC103" s="246"/>
      <c r="LWD103" s="246"/>
      <c r="LWE103" s="246"/>
      <c r="LWF103" s="246"/>
      <c r="LWG103" s="246"/>
      <c r="LWH103" s="246"/>
      <c r="LWI103" s="246"/>
      <c r="LWJ103" s="246"/>
      <c r="LWK103" s="246"/>
      <c r="LWL103" s="246"/>
      <c r="LWM103" s="246"/>
      <c r="LWN103" s="246"/>
      <c r="LWO103" s="246"/>
      <c r="LWP103" s="246"/>
      <c r="LWQ103" s="246"/>
      <c r="LWR103" s="246"/>
      <c r="LWS103" s="246"/>
      <c r="LWT103" s="246"/>
      <c r="LWU103" s="246"/>
      <c r="LWV103" s="246"/>
      <c r="LWW103" s="246"/>
      <c r="LWX103" s="246"/>
      <c r="LWY103" s="246"/>
      <c r="LWZ103" s="246"/>
      <c r="LXA103" s="246"/>
      <c r="LXB103" s="246"/>
      <c r="LXC103" s="246"/>
      <c r="LXD103" s="246"/>
      <c r="LXE103" s="246"/>
      <c r="LXF103" s="246"/>
      <c r="LXG103" s="246"/>
      <c r="LXH103" s="246"/>
      <c r="LXI103" s="246"/>
      <c r="LXJ103" s="246"/>
      <c r="LXK103" s="246"/>
      <c r="LXL103" s="246"/>
      <c r="LXM103" s="246"/>
      <c r="LXN103" s="246"/>
      <c r="LXO103" s="246"/>
      <c r="LXP103" s="246"/>
      <c r="LXQ103" s="246"/>
      <c r="LXR103" s="246"/>
      <c r="LXS103" s="246"/>
      <c r="LXT103" s="246"/>
      <c r="LXU103" s="246"/>
      <c r="LXV103" s="246"/>
      <c r="LXW103" s="246"/>
      <c r="LXX103" s="246"/>
      <c r="LXY103" s="246"/>
      <c r="LXZ103" s="246"/>
      <c r="LYA103" s="246"/>
      <c r="LYB103" s="246"/>
      <c r="LYC103" s="246"/>
      <c r="LYD103" s="246"/>
      <c r="LYE103" s="246"/>
      <c r="LYF103" s="246"/>
      <c r="LYG103" s="246"/>
      <c r="LYH103" s="246"/>
      <c r="LYI103" s="246"/>
      <c r="LYJ103" s="246"/>
      <c r="LYK103" s="246"/>
      <c r="LYL103" s="246"/>
      <c r="LYM103" s="246"/>
      <c r="LYN103" s="246"/>
      <c r="LYO103" s="246"/>
      <c r="LYP103" s="246"/>
      <c r="LYQ103" s="246"/>
      <c r="LYR103" s="246"/>
      <c r="LYS103" s="246"/>
      <c r="LYT103" s="246"/>
      <c r="LYU103" s="246"/>
      <c r="LYV103" s="246"/>
      <c r="LYW103" s="246"/>
      <c r="LYX103" s="246"/>
      <c r="LYY103" s="246"/>
      <c r="LYZ103" s="246"/>
      <c r="LZA103" s="246"/>
      <c r="LZB103" s="246"/>
      <c r="LZC103" s="246"/>
      <c r="LZD103" s="246"/>
      <c r="LZE103" s="246"/>
      <c r="LZF103" s="246"/>
      <c r="LZG103" s="246"/>
      <c r="LZH103" s="246"/>
      <c r="LZI103" s="246"/>
      <c r="LZJ103" s="246"/>
      <c r="LZK103" s="246"/>
      <c r="LZL103" s="246"/>
      <c r="LZM103" s="246"/>
      <c r="LZN103" s="246"/>
      <c r="LZO103" s="246"/>
      <c r="LZP103" s="246"/>
      <c r="LZQ103" s="246"/>
      <c r="LZR103" s="246"/>
      <c r="LZS103" s="246"/>
      <c r="LZT103" s="246"/>
      <c r="LZU103" s="246"/>
      <c r="LZV103" s="246"/>
      <c r="LZW103" s="246"/>
      <c r="LZX103" s="246"/>
      <c r="LZY103" s="246"/>
      <c r="LZZ103" s="246"/>
      <c r="MAA103" s="246"/>
      <c r="MAB103" s="246"/>
      <c r="MAC103" s="246"/>
      <c r="MAD103" s="246"/>
      <c r="MAE103" s="246"/>
      <c r="MAF103" s="246"/>
      <c r="MAG103" s="246"/>
      <c r="MAH103" s="246"/>
      <c r="MAI103" s="246"/>
      <c r="MAJ103" s="246"/>
      <c r="MAK103" s="246"/>
      <c r="MAL103" s="246"/>
      <c r="MAM103" s="246"/>
      <c r="MAN103" s="246"/>
      <c r="MAO103" s="246"/>
      <c r="MAP103" s="246"/>
      <c r="MAQ103" s="246"/>
      <c r="MAR103" s="246"/>
      <c r="MAS103" s="246"/>
      <c r="MAT103" s="246"/>
      <c r="MAU103" s="246"/>
      <c r="MAV103" s="246"/>
      <c r="MAW103" s="246"/>
      <c r="MAX103" s="246"/>
      <c r="MAY103" s="246"/>
      <c r="MAZ103" s="246"/>
      <c r="MBA103" s="246"/>
      <c r="MBB103" s="246"/>
      <c r="MBC103" s="246"/>
      <c r="MBD103" s="246"/>
      <c r="MBE103" s="246"/>
      <c r="MBF103" s="246"/>
      <c r="MBG103" s="246"/>
      <c r="MBH103" s="246"/>
      <c r="MBI103" s="246"/>
      <c r="MBJ103" s="246"/>
      <c r="MBK103" s="246"/>
      <c r="MBL103" s="246"/>
      <c r="MBM103" s="246"/>
      <c r="MBN103" s="246"/>
      <c r="MBO103" s="246"/>
      <c r="MBP103" s="246"/>
      <c r="MBQ103" s="246"/>
      <c r="MBR103" s="246"/>
      <c r="MBS103" s="246"/>
      <c r="MBT103" s="246"/>
      <c r="MBU103" s="246"/>
      <c r="MBV103" s="246"/>
      <c r="MBW103" s="246"/>
      <c r="MBX103" s="246"/>
      <c r="MBY103" s="246"/>
      <c r="MBZ103" s="246"/>
      <c r="MCA103" s="246"/>
      <c r="MCB103" s="246"/>
      <c r="MCC103" s="246"/>
      <c r="MCD103" s="246"/>
      <c r="MCE103" s="246"/>
      <c r="MCF103" s="246"/>
      <c r="MCG103" s="246"/>
      <c r="MCH103" s="246"/>
      <c r="MCI103" s="246"/>
      <c r="MCJ103" s="246"/>
      <c r="MCK103" s="246"/>
      <c r="MCL103" s="246"/>
      <c r="MCM103" s="246"/>
      <c r="MCN103" s="246"/>
      <c r="MCO103" s="246"/>
      <c r="MCP103" s="246"/>
      <c r="MCQ103" s="246"/>
      <c r="MCR103" s="246"/>
      <c r="MCS103" s="246"/>
      <c r="MCT103" s="246"/>
      <c r="MCU103" s="246"/>
      <c r="MCV103" s="246"/>
      <c r="MCW103" s="246"/>
      <c r="MCX103" s="246"/>
      <c r="MCY103" s="246"/>
      <c r="MCZ103" s="246"/>
      <c r="MDA103" s="246"/>
      <c r="MDB103" s="246"/>
      <c r="MDC103" s="246"/>
      <c r="MDD103" s="246"/>
      <c r="MDE103" s="246"/>
      <c r="MDF103" s="246"/>
      <c r="MDG103" s="246"/>
      <c r="MDH103" s="246"/>
      <c r="MDI103" s="246"/>
      <c r="MDJ103" s="246"/>
      <c r="MDK103" s="246"/>
      <c r="MDL103" s="246"/>
      <c r="MDM103" s="246"/>
      <c r="MDN103" s="246"/>
      <c r="MDO103" s="246"/>
      <c r="MDP103" s="246"/>
      <c r="MDQ103" s="246"/>
      <c r="MDR103" s="246"/>
      <c r="MDS103" s="246"/>
      <c r="MDT103" s="246"/>
      <c r="MDU103" s="246"/>
      <c r="MDV103" s="246"/>
      <c r="MDW103" s="246"/>
      <c r="MDX103" s="246"/>
      <c r="MDY103" s="246"/>
      <c r="MDZ103" s="246"/>
      <c r="MEA103" s="246"/>
      <c r="MEB103" s="246"/>
      <c r="MEC103" s="246"/>
      <c r="MED103" s="246"/>
      <c r="MEE103" s="246"/>
      <c r="MEF103" s="246"/>
      <c r="MEG103" s="246"/>
      <c r="MEH103" s="246"/>
      <c r="MEI103" s="246"/>
      <c r="MEJ103" s="246"/>
      <c r="MEK103" s="246"/>
      <c r="MEL103" s="246"/>
      <c r="MEM103" s="246"/>
      <c r="MEN103" s="246"/>
      <c r="MEO103" s="246"/>
      <c r="MEP103" s="246"/>
      <c r="MEQ103" s="246"/>
      <c r="MER103" s="246"/>
      <c r="MES103" s="246"/>
      <c r="MET103" s="246"/>
      <c r="MEU103" s="246"/>
      <c r="MEV103" s="246"/>
      <c r="MEW103" s="246"/>
      <c r="MEX103" s="246"/>
      <c r="MEY103" s="246"/>
      <c r="MEZ103" s="246"/>
      <c r="MFA103" s="246"/>
      <c r="MFB103" s="246"/>
      <c r="MFC103" s="246"/>
      <c r="MFD103" s="246"/>
      <c r="MFE103" s="246"/>
      <c r="MFF103" s="246"/>
      <c r="MFG103" s="246"/>
      <c r="MFH103" s="246"/>
      <c r="MFI103" s="246"/>
      <c r="MFJ103" s="246"/>
      <c r="MFK103" s="246"/>
      <c r="MFL103" s="246"/>
      <c r="MFM103" s="246"/>
      <c r="MFN103" s="246"/>
      <c r="MFO103" s="246"/>
      <c r="MFP103" s="246"/>
      <c r="MFQ103" s="246"/>
      <c r="MFR103" s="246"/>
      <c r="MFS103" s="246"/>
      <c r="MFT103" s="246"/>
      <c r="MFU103" s="246"/>
      <c r="MFV103" s="246"/>
      <c r="MFW103" s="246"/>
      <c r="MFX103" s="246"/>
      <c r="MFY103" s="246"/>
      <c r="MFZ103" s="246"/>
      <c r="MGA103" s="246"/>
      <c r="MGB103" s="246"/>
      <c r="MGC103" s="246"/>
      <c r="MGD103" s="246"/>
      <c r="MGE103" s="246"/>
      <c r="MGF103" s="246"/>
      <c r="MGG103" s="246"/>
      <c r="MGH103" s="246"/>
      <c r="MGI103" s="246"/>
      <c r="MGJ103" s="246"/>
      <c r="MGK103" s="246"/>
      <c r="MGL103" s="246"/>
      <c r="MGM103" s="246"/>
      <c r="MGN103" s="246"/>
      <c r="MGO103" s="246"/>
      <c r="MGP103" s="246"/>
      <c r="MGQ103" s="246"/>
      <c r="MGR103" s="246"/>
      <c r="MGS103" s="246"/>
      <c r="MGT103" s="246"/>
      <c r="MGU103" s="246"/>
      <c r="MGV103" s="246"/>
      <c r="MGW103" s="246"/>
      <c r="MGX103" s="246"/>
      <c r="MGY103" s="246"/>
      <c r="MGZ103" s="246"/>
      <c r="MHA103" s="246"/>
      <c r="MHB103" s="246"/>
      <c r="MHC103" s="246"/>
      <c r="MHD103" s="246"/>
      <c r="MHE103" s="246"/>
      <c r="MHF103" s="246"/>
      <c r="MHG103" s="246"/>
      <c r="MHH103" s="246"/>
      <c r="MHI103" s="246"/>
      <c r="MHJ103" s="246"/>
      <c r="MHK103" s="246"/>
      <c r="MHL103" s="246"/>
      <c r="MHM103" s="246"/>
      <c r="MHN103" s="246"/>
      <c r="MHO103" s="246"/>
      <c r="MHP103" s="246"/>
      <c r="MHQ103" s="246"/>
      <c r="MHR103" s="246"/>
      <c r="MHS103" s="246"/>
      <c r="MHT103" s="246"/>
      <c r="MHU103" s="246"/>
      <c r="MHV103" s="246"/>
      <c r="MHW103" s="246"/>
      <c r="MHX103" s="246"/>
      <c r="MHY103" s="246"/>
      <c r="MHZ103" s="246"/>
      <c r="MIA103" s="246"/>
      <c r="MIB103" s="246"/>
      <c r="MIC103" s="246"/>
      <c r="MID103" s="246"/>
      <c r="MIE103" s="246"/>
      <c r="MIF103" s="246"/>
      <c r="MIG103" s="246"/>
      <c r="MIH103" s="246"/>
      <c r="MII103" s="246"/>
      <c r="MIJ103" s="246"/>
      <c r="MIK103" s="246"/>
      <c r="MIL103" s="246"/>
      <c r="MIM103" s="246"/>
      <c r="MIN103" s="246"/>
      <c r="MIO103" s="246"/>
      <c r="MIP103" s="246"/>
      <c r="MIQ103" s="246"/>
      <c r="MIR103" s="246"/>
      <c r="MIS103" s="246"/>
      <c r="MIT103" s="246"/>
      <c r="MIU103" s="246"/>
      <c r="MIV103" s="246"/>
      <c r="MIW103" s="246"/>
      <c r="MIX103" s="246"/>
      <c r="MIY103" s="246"/>
      <c r="MIZ103" s="246"/>
      <c r="MJA103" s="246"/>
      <c r="MJB103" s="246"/>
      <c r="MJC103" s="246"/>
      <c r="MJD103" s="246"/>
      <c r="MJE103" s="246"/>
      <c r="MJF103" s="246"/>
      <c r="MJG103" s="246"/>
      <c r="MJH103" s="246"/>
      <c r="MJI103" s="246"/>
      <c r="MJJ103" s="246"/>
      <c r="MJK103" s="246"/>
      <c r="MJL103" s="246"/>
      <c r="MJM103" s="246"/>
      <c r="MJN103" s="246"/>
      <c r="MJO103" s="246"/>
      <c r="MJP103" s="246"/>
      <c r="MJQ103" s="246"/>
      <c r="MJR103" s="246"/>
      <c r="MJS103" s="246"/>
      <c r="MJT103" s="246"/>
      <c r="MJU103" s="246"/>
      <c r="MJV103" s="246"/>
      <c r="MJW103" s="246"/>
      <c r="MJX103" s="246"/>
      <c r="MJY103" s="246"/>
      <c r="MJZ103" s="246"/>
      <c r="MKA103" s="246"/>
      <c r="MKB103" s="246"/>
      <c r="MKC103" s="246"/>
      <c r="MKD103" s="246"/>
      <c r="MKE103" s="246"/>
      <c r="MKF103" s="246"/>
      <c r="MKG103" s="246"/>
      <c r="MKH103" s="246"/>
      <c r="MKI103" s="246"/>
      <c r="MKJ103" s="246"/>
      <c r="MKK103" s="246"/>
      <c r="MKL103" s="246"/>
      <c r="MKM103" s="246"/>
      <c r="MKN103" s="246"/>
      <c r="MKO103" s="246"/>
      <c r="MKP103" s="246"/>
      <c r="MKQ103" s="246"/>
      <c r="MKR103" s="246"/>
      <c r="MKS103" s="246"/>
      <c r="MKT103" s="246"/>
      <c r="MKU103" s="246"/>
      <c r="MKV103" s="246"/>
      <c r="MKW103" s="246"/>
      <c r="MKX103" s="246"/>
      <c r="MKY103" s="246"/>
      <c r="MKZ103" s="246"/>
      <c r="MLA103" s="246"/>
      <c r="MLB103" s="246"/>
      <c r="MLC103" s="246"/>
      <c r="MLD103" s="246"/>
      <c r="MLE103" s="246"/>
      <c r="MLF103" s="246"/>
      <c r="MLG103" s="246"/>
      <c r="MLH103" s="246"/>
      <c r="MLI103" s="246"/>
      <c r="MLJ103" s="246"/>
      <c r="MLK103" s="246"/>
      <c r="MLL103" s="246"/>
      <c r="MLM103" s="246"/>
      <c r="MLN103" s="246"/>
      <c r="MLO103" s="246"/>
      <c r="MLP103" s="246"/>
      <c r="MLQ103" s="246"/>
      <c r="MLR103" s="246"/>
      <c r="MLS103" s="246"/>
      <c r="MLT103" s="246"/>
      <c r="MLU103" s="246"/>
      <c r="MLV103" s="246"/>
      <c r="MLW103" s="246"/>
      <c r="MLX103" s="246"/>
      <c r="MLY103" s="246"/>
      <c r="MLZ103" s="246"/>
      <c r="MMA103" s="246"/>
      <c r="MMB103" s="246"/>
      <c r="MMC103" s="246"/>
      <c r="MMD103" s="246"/>
      <c r="MME103" s="246"/>
      <c r="MMF103" s="246"/>
      <c r="MMG103" s="246"/>
      <c r="MMH103" s="246"/>
      <c r="MMI103" s="246"/>
      <c r="MMJ103" s="246"/>
      <c r="MMK103" s="246"/>
      <c r="MML103" s="246"/>
      <c r="MMM103" s="246"/>
      <c r="MMN103" s="246"/>
      <c r="MMO103" s="246"/>
      <c r="MMP103" s="246"/>
      <c r="MMQ103" s="246"/>
      <c r="MMR103" s="246"/>
      <c r="MMS103" s="246"/>
      <c r="MMT103" s="246"/>
      <c r="MMU103" s="246"/>
      <c r="MMV103" s="246"/>
      <c r="MMW103" s="246"/>
      <c r="MMX103" s="246"/>
      <c r="MMY103" s="246"/>
      <c r="MMZ103" s="246"/>
      <c r="MNA103" s="246"/>
      <c r="MNB103" s="246"/>
      <c r="MNC103" s="246"/>
      <c r="MND103" s="246"/>
      <c r="MNE103" s="246"/>
      <c r="MNF103" s="246"/>
      <c r="MNG103" s="246"/>
      <c r="MNH103" s="246"/>
      <c r="MNI103" s="246"/>
      <c r="MNJ103" s="246"/>
      <c r="MNK103" s="246"/>
      <c r="MNL103" s="246"/>
      <c r="MNM103" s="246"/>
      <c r="MNN103" s="246"/>
      <c r="MNO103" s="246"/>
      <c r="MNP103" s="246"/>
      <c r="MNQ103" s="246"/>
      <c r="MNR103" s="246"/>
      <c r="MNS103" s="246"/>
      <c r="MNT103" s="246"/>
      <c r="MNU103" s="246"/>
      <c r="MNV103" s="246"/>
      <c r="MNW103" s="246"/>
      <c r="MNX103" s="246"/>
      <c r="MNY103" s="246"/>
      <c r="MNZ103" s="246"/>
      <c r="MOA103" s="246"/>
      <c r="MOB103" s="246"/>
      <c r="MOC103" s="246"/>
      <c r="MOD103" s="246"/>
      <c r="MOE103" s="246"/>
      <c r="MOF103" s="246"/>
      <c r="MOG103" s="246"/>
      <c r="MOH103" s="246"/>
      <c r="MOI103" s="246"/>
      <c r="MOJ103" s="246"/>
      <c r="MOK103" s="246"/>
      <c r="MOL103" s="246"/>
      <c r="MOM103" s="246"/>
      <c r="MON103" s="246"/>
      <c r="MOO103" s="246"/>
      <c r="MOP103" s="246"/>
      <c r="MOQ103" s="246"/>
      <c r="MOR103" s="246"/>
      <c r="MOS103" s="246"/>
      <c r="MOT103" s="246"/>
      <c r="MOU103" s="246"/>
      <c r="MOV103" s="246"/>
      <c r="MOW103" s="246"/>
      <c r="MOX103" s="246"/>
      <c r="MOY103" s="246"/>
      <c r="MOZ103" s="246"/>
      <c r="MPA103" s="246"/>
      <c r="MPB103" s="246"/>
      <c r="MPC103" s="246"/>
      <c r="MPD103" s="246"/>
      <c r="MPE103" s="246"/>
      <c r="MPF103" s="246"/>
      <c r="MPG103" s="246"/>
      <c r="MPH103" s="246"/>
      <c r="MPI103" s="246"/>
      <c r="MPJ103" s="246"/>
      <c r="MPK103" s="246"/>
      <c r="MPL103" s="246"/>
      <c r="MPM103" s="246"/>
      <c r="MPN103" s="246"/>
      <c r="MPO103" s="246"/>
      <c r="MPP103" s="246"/>
      <c r="MPQ103" s="246"/>
      <c r="MPR103" s="246"/>
      <c r="MPS103" s="246"/>
      <c r="MPT103" s="246"/>
      <c r="MPU103" s="246"/>
      <c r="MPV103" s="246"/>
      <c r="MPW103" s="246"/>
      <c r="MPX103" s="246"/>
      <c r="MPY103" s="246"/>
      <c r="MPZ103" s="246"/>
      <c r="MQA103" s="246"/>
      <c r="MQB103" s="246"/>
      <c r="MQC103" s="246"/>
      <c r="MQD103" s="246"/>
      <c r="MQE103" s="246"/>
      <c r="MQF103" s="246"/>
      <c r="MQG103" s="246"/>
      <c r="MQH103" s="246"/>
      <c r="MQI103" s="246"/>
      <c r="MQJ103" s="246"/>
      <c r="MQK103" s="246"/>
      <c r="MQL103" s="246"/>
      <c r="MQM103" s="246"/>
      <c r="MQN103" s="246"/>
      <c r="MQO103" s="246"/>
      <c r="MQP103" s="246"/>
      <c r="MQQ103" s="246"/>
      <c r="MQR103" s="246"/>
      <c r="MQS103" s="246"/>
      <c r="MQT103" s="246"/>
      <c r="MQU103" s="246"/>
      <c r="MQV103" s="246"/>
      <c r="MQW103" s="246"/>
      <c r="MQX103" s="246"/>
      <c r="MQY103" s="246"/>
      <c r="MQZ103" s="246"/>
      <c r="MRA103" s="246"/>
      <c r="MRB103" s="246"/>
      <c r="MRC103" s="246"/>
      <c r="MRD103" s="246"/>
      <c r="MRE103" s="246"/>
      <c r="MRF103" s="246"/>
      <c r="MRG103" s="246"/>
      <c r="MRH103" s="246"/>
      <c r="MRI103" s="246"/>
      <c r="MRJ103" s="246"/>
      <c r="MRK103" s="246"/>
      <c r="MRL103" s="246"/>
      <c r="MRM103" s="246"/>
      <c r="MRN103" s="246"/>
      <c r="MRO103" s="246"/>
      <c r="MRP103" s="246"/>
      <c r="MRQ103" s="246"/>
      <c r="MRR103" s="246"/>
      <c r="MRS103" s="246"/>
      <c r="MRT103" s="246"/>
      <c r="MRU103" s="246"/>
      <c r="MRV103" s="246"/>
      <c r="MRW103" s="246"/>
      <c r="MRX103" s="246"/>
      <c r="MRY103" s="246"/>
      <c r="MRZ103" s="246"/>
      <c r="MSA103" s="246"/>
      <c r="MSB103" s="246"/>
      <c r="MSC103" s="246"/>
      <c r="MSD103" s="246"/>
      <c r="MSE103" s="246"/>
      <c r="MSF103" s="246"/>
      <c r="MSG103" s="246"/>
      <c r="MSH103" s="246"/>
      <c r="MSI103" s="246"/>
      <c r="MSJ103" s="246"/>
      <c r="MSK103" s="246"/>
      <c r="MSL103" s="246"/>
      <c r="MSM103" s="246"/>
      <c r="MSN103" s="246"/>
      <c r="MSO103" s="246"/>
      <c r="MSP103" s="246"/>
      <c r="MSQ103" s="246"/>
      <c r="MSR103" s="246"/>
      <c r="MSS103" s="246"/>
      <c r="MST103" s="246"/>
      <c r="MSU103" s="246"/>
      <c r="MSV103" s="246"/>
      <c r="MSW103" s="246"/>
      <c r="MSX103" s="246"/>
      <c r="MSY103" s="246"/>
      <c r="MSZ103" s="246"/>
      <c r="MTA103" s="246"/>
      <c r="MTB103" s="246"/>
      <c r="MTC103" s="246"/>
      <c r="MTD103" s="246"/>
      <c r="MTE103" s="246"/>
      <c r="MTF103" s="246"/>
      <c r="MTG103" s="246"/>
      <c r="MTH103" s="246"/>
      <c r="MTI103" s="246"/>
      <c r="MTJ103" s="246"/>
      <c r="MTK103" s="246"/>
      <c r="MTL103" s="246"/>
      <c r="MTM103" s="246"/>
      <c r="MTN103" s="246"/>
      <c r="MTO103" s="246"/>
      <c r="MTP103" s="246"/>
      <c r="MTQ103" s="246"/>
      <c r="MTR103" s="246"/>
      <c r="MTS103" s="246"/>
      <c r="MTT103" s="246"/>
      <c r="MTU103" s="246"/>
      <c r="MTV103" s="246"/>
      <c r="MTW103" s="246"/>
      <c r="MTX103" s="246"/>
      <c r="MTY103" s="246"/>
      <c r="MTZ103" s="246"/>
      <c r="MUA103" s="246"/>
      <c r="MUB103" s="246"/>
      <c r="MUC103" s="246"/>
      <c r="MUD103" s="246"/>
      <c r="MUE103" s="246"/>
      <c r="MUF103" s="246"/>
      <c r="MUG103" s="246"/>
      <c r="MUH103" s="246"/>
      <c r="MUI103" s="246"/>
      <c r="MUJ103" s="246"/>
      <c r="MUK103" s="246"/>
      <c r="MUL103" s="246"/>
      <c r="MUM103" s="246"/>
      <c r="MUN103" s="246"/>
      <c r="MUO103" s="246"/>
      <c r="MUP103" s="246"/>
      <c r="MUQ103" s="246"/>
      <c r="MUR103" s="246"/>
      <c r="MUS103" s="246"/>
      <c r="MUT103" s="246"/>
      <c r="MUU103" s="246"/>
      <c r="MUV103" s="246"/>
      <c r="MUW103" s="246"/>
      <c r="MUX103" s="246"/>
      <c r="MUY103" s="246"/>
      <c r="MUZ103" s="246"/>
      <c r="MVA103" s="246"/>
      <c r="MVB103" s="246"/>
      <c r="MVC103" s="246"/>
      <c r="MVD103" s="246"/>
      <c r="MVE103" s="246"/>
      <c r="MVF103" s="246"/>
      <c r="MVG103" s="246"/>
      <c r="MVH103" s="246"/>
      <c r="MVI103" s="246"/>
      <c r="MVJ103" s="246"/>
      <c r="MVK103" s="246"/>
      <c r="MVL103" s="246"/>
      <c r="MVM103" s="246"/>
      <c r="MVN103" s="246"/>
      <c r="MVO103" s="246"/>
      <c r="MVP103" s="246"/>
      <c r="MVQ103" s="246"/>
      <c r="MVR103" s="246"/>
      <c r="MVS103" s="246"/>
      <c r="MVT103" s="246"/>
      <c r="MVU103" s="246"/>
      <c r="MVV103" s="246"/>
      <c r="MVW103" s="246"/>
      <c r="MVX103" s="246"/>
      <c r="MVY103" s="246"/>
      <c r="MVZ103" s="246"/>
      <c r="MWA103" s="246"/>
      <c r="MWB103" s="246"/>
      <c r="MWC103" s="246"/>
      <c r="MWD103" s="246"/>
      <c r="MWE103" s="246"/>
      <c r="MWF103" s="246"/>
      <c r="MWG103" s="246"/>
      <c r="MWH103" s="246"/>
      <c r="MWI103" s="246"/>
      <c r="MWJ103" s="246"/>
      <c r="MWK103" s="246"/>
      <c r="MWL103" s="246"/>
      <c r="MWM103" s="246"/>
      <c r="MWN103" s="246"/>
      <c r="MWO103" s="246"/>
      <c r="MWP103" s="246"/>
      <c r="MWQ103" s="246"/>
      <c r="MWR103" s="246"/>
      <c r="MWS103" s="246"/>
      <c r="MWT103" s="246"/>
      <c r="MWU103" s="246"/>
      <c r="MWV103" s="246"/>
      <c r="MWW103" s="246"/>
      <c r="MWX103" s="246"/>
      <c r="MWY103" s="246"/>
      <c r="MWZ103" s="246"/>
      <c r="MXA103" s="246"/>
      <c r="MXB103" s="246"/>
      <c r="MXC103" s="246"/>
      <c r="MXD103" s="246"/>
      <c r="MXE103" s="246"/>
      <c r="MXF103" s="246"/>
      <c r="MXG103" s="246"/>
      <c r="MXH103" s="246"/>
      <c r="MXI103" s="246"/>
      <c r="MXJ103" s="246"/>
      <c r="MXK103" s="246"/>
      <c r="MXL103" s="246"/>
      <c r="MXM103" s="246"/>
      <c r="MXN103" s="246"/>
      <c r="MXO103" s="246"/>
      <c r="MXP103" s="246"/>
      <c r="MXQ103" s="246"/>
      <c r="MXR103" s="246"/>
      <c r="MXS103" s="246"/>
      <c r="MXT103" s="246"/>
      <c r="MXU103" s="246"/>
      <c r="MXV103" s="246"/>
      <c r="MXW103" s="246"/>
      <c r="MXX103" s="246"/>
      <c r="MXY103" s="246"/>
      <c r="MXZ103" s="246"/>
      <c r="MYA103" s="246"/>
      <c r="MYB103" s="246"/>
      <c r="MYC103" s="246"/>
      <c r="MYD103" s="246"/>
      <c r="MYE103" s="246"/>
      <c r="MYF103" s="246"/>
      <c r="MYG103" s="246"/>
      <c r="MYH103" s="246"/>
      <c r="MYI103" s="246"/>
      <c r="MYJ103" s="246"/>
      <c r="MYK103" s="246"/>
      <c r="MYL103" s="246"/>
      <c r="MYM103" s="246"/>
      <c r="MYN103" s="246"/>
      <c r="MYO103" s="246"/>
      <c r="MYP103" s="246"/>
      <c r="MYQ103" s="246"/>
      <c r="MYR103" s="246"/>
      <c r="MYS103" s="246"/>
      <c r="MYT103" s="246"/>
      <c r="MYU103" s="246"/>
      <c r="MYV103" s="246"/>
      <c r="MYW103" s="246"/>
      <c r="MYX103" s="246"/>
      <c r="MYY103" s="246"/>
      <c r="MYZ103" s="246"/>
      <c r="MZA103" s="246"/>
      <c r="MZB103" s="246"/>
      <c r="MZC103" s="246"/>
      <c r="MZD103" s="246"/>
      <c r="MZE103" s="246"/>
      <c r="MZF103" s="246"/>
      <c r="MZG103" s="246"/>
      <c r="MZH103" s="246"/>
      <c r="MZI103" s="246"/>
      <c r="MZJ103" s="246"/>
      <c r="MZK103" s="246"/>
      <c r="MZL103" s="246"/>
      <c r="MZM103" s="246"/>
      <c r="MZN103" s="246"/>
      <c r="MZO103" s="246"/>
      <c r="MZP103" s="246"/>
      <c r="MZQ103" s="246"/>
      <c r="MZR103" s="246"/>
      <c r="MZS103" s="246"/>
      <c r="MZT103" s="246"/>
      <c r="MZU103" s="246"/>
      <c r="MZV103" s="246"/>
      <c r="MZW103" s="246"/>
      <c r="MZX103" s="246"/>
      <c r="MZY103" s="246"/>
      <c r="MZZ103" s="246"/>
      <c r="NAA103" s="246"/>
      <c r="NAB103" s="246"/>
      <c r="NAC103" s="246"/>
      <c r="NAD103" s="246"/>
      <c r="NAE103" s="246"/>
      <c r="NAF103" s="246"/>
      <c r="NAG103" s="246"/>
      <c r="NAH103" s="246"/>
      <c r="NAI103" s="246"/>
      <c r="NAJ103" s="246"/>
      <c r="NAK103" s="246"/>
      <c r="NAL103" s="246"/>
      <c r="NAM103" s="246"/>
      <c r="NAN103" s="246"/>
      <c r="NAO103" s="246"/>
      <c r="NAP103" s="246"/>
      <c r="NAQ103" s="246"/>
      <c r="NAR103" s="246"/>
      <c r="NAS103" s="246"/>
      <c r="NAT103" s="246"/>
      <c r="NAU103" s="246"/>
      <c r="NAV103" s="246"/>
      <c r="NAW103" s="246"/>
      <c r="NAX103" s="246"/>
      <c r="NAY103" s="246"/>
      <c r="NAZ103" s="246"/>
      <c r="NBA103" s="246"/>
      <c r="NBB103" s="246"/>
      <c r="NBC103" s="246"/>
      <c r="NBD103" s="246"/>
      <c r="NBE103" s="246"/>
      <c r="NBF103" s="246"/>
      <c r="NBG103" s="246"/>
      <c r="NBH103" s="246"/>
      <c r="NBI103" s="246"/>
      <c r="NBJ103" s="246"/>
      <c r="NBK103" s="246"/>
      <c r="NBL103" s="246"/>
      <c r="NBM103" s="246"/>
      <c r="NBN103" s="246"/>
      <c r="NBO103" s="246"/>
      <c r="NBP103" s="246"/>
      <c r="NBQ103" s="246"/>
      <c r="NBR103" s="246"/>
      <c r="NBS103" s="246"/>
      <c r="NBT103" s="246"/>
      <c r="NBU103" s="246"/>
      <c r="NBV103" s="246"/>
      <c r="NBW103" s="246"/>
      <c r="NBX103" s="246"/>
      <c r="NBY103" s="246"/>
      <c r="NBZ103" s="246"/>
      <c r="NCA103" s="246"/>
      <c r="NCB103" s="246"/>
      <c r="NCC103" s="246"/>
      <c r="NCD103" s="246"/>
      <c r="NCE103" s="246"/>
      <c r="NCF103" s="246"/>
      <c r="NCG103" s="246"/>
      <c r="NCH103" s="246"/>
      <c r="NCI103" s="246"/>
      <c r="NCJ103" s="246"/>
      <c r="NCK103" s="246"/>
      <c r="NCL103" s="246"/>
      <c r="NCM103" s="246"/>
      <c r="NCN103" s="246"/>
      <c r="NCO103" s="246"/>
      <c r="NCP103" s="246"/>
      <c r="NCQ103" s="246"/>
      <c r="NCR103" s="246"/>
      <c r="NCS103" s="246"/>
      <c r="NCT103" s="246"/>
      <c r="NCU103" s="246"/>
      <c r="NCV103" s="246"/>
      <c r="NCW103" s="246"/>
      <c r="NCX103" s="246"/>
      <c r="NCY103" s="246"/>
      <c r="NCZ103" s="246"/>
      <c r="NDA103" s="246"/>
      <c r="NDB103" s="246"/>
      <c r="NDC103" s="246"/>
      <c r="NDD103" s="246"/>
      <c r="NDE103" s="246"/>
      <c r="NDF103" s="246"/>
      <c r="NDG103" s="246"/>
      <c r="NDH103" s="246"/>
      <c r="NDI103" s="246"/>
      <c r="NDJ103" s="246"/>
      <c r="NDK103" s="246"/>
      <c r="NDL103" s="246"/>
      <c r="NDM103" s="246"/>
      <c r="NDN103" s="246"/>
      <c r="NDO103" s="246"/>
      <c r="NDP103" s="246"/>
      <c r="NDQ103" s="246"/>
      <c r="NDR103" s="246"/>
      <c r="NDS103" s="246"/>
      <c r="NDT103" s="246"/>
      <c r="NDU103" s="246"/>
      <c r="NDV103" s="246"/>
      <c r="NDW103" s="246"/>
      <c r="NDX103" s="246"/>
      <c r="NDY103" s="246"/>
      <c r="NDZ103" s="246"/>
      <c r="NEA103" s="246"/>
      <c r="NEB103" s="246"/>
      <c r="NEC103" s="246"/>
      <c r="NED103" s="246"/>
      <c r="NEE103" s="246"/>
      <c r="NEF103" s="246"/>
      <c r="NEG103" s="246"/>
      <c r="NEH103" s="246"/>
      <c r="NEI103" s="246"/>
      <c r="NEJ103" s="246"/>
      <c r="NEK103" s="246"/>
      <c r="NEL103" s="246"/>
      <c r="NEM103" s="246"/>
      <c r="NEN103" s="246"/>
      <c r="NEO103" s="246"/>
      <c r="NEP103" s="246"/>
      <c r="NEQ103" s="246"/>
      <c r="NER103" s="246"/>
      <c r="NES103" s="246"/>
      <c r="NET103" s="246"/>
      <c r="NEU103" s="246"/>
      <c r="NEV103" s="246"/>
      <c r="NEW103" s="246"/>
      <c r="NEX103" s="246"/>
      <c r="NEY103" s="246"/>
      <c r="NEZ103" s="246"/>
      <c r="NFA103" s="246"/>
      <c r="NFB103" s="246"/>
      <c r="NFC103" s="246"/>
      <c r="NFD103" s="246"/>
      <c r="NFE103" s="246"/>
      <c r="NFF103" s="246"/>
      <c r="NFG103" s="246"/>
      <c r="NFH103" s="246"/>
      <c r="NFI103" s="246"/>
      <c r="NFJ103" s="246"/>
      <c r="NFK103" s="246"/>
      <c r="NFL103" s="246"/>
      <c r="NFM103" s="246"/>
      <c r="NFN103" s="246"/>
      <c r="NFO103" s="246"/>
      <c r="NFP103" s="246"/>
      <c r="NFQ103" s="246"/>
      <c r="NFR103" s="246"/>
      <c r="NFS103" s="246"/>
      <c r="NFT103" s="246"/>
      <c r="NFU103" s="246"/>
      <c r="NFV103" s="246"/>
      <c r="NFW103" s="246"/>
      <c r="NFX103" s="246"/>
      <c r="NFY103" s="246"/>
      <c r="NFZ103" s="246"/>
      <c r="NGA103" s="246"/>
      <c r="NGB103" s="246"/>
      <c r="NGC103" s="246"/>
      <c r="NGD103" s="246"/>
      <c r="NGE103" s="246"/>
      <c r="NGF103" s="246"/>
      <c r="NGG103" s="246"/>
      <c r="NGH103" s="246"/>
      <c r="NGI103" s="246"/>
      <c r="NGJ103" s="246"/>
      <c r="NGK103" s="246"/>
      <c r="NGL103" s="246"/>
      <c r="NGM103" s="246"/>
      <c r="NGN103" s="246"/>
      <c r="NGO103" s="246"/>
      <c r="NGP103" s="246"/>
      <c r="NGQ103" s="246"/>
      <c r="NGR103" s="246"/>
      <c r="NGS103" s="246"/>
      <c r="NGT103" s="246"/>
      <c r="NGU103" s="246"/>
      <c r="NGV103" s="246"/>
      <c r="NGW103" s="246"/>
      <c r="NGX103" s="246"/>
      <c r="NGY103" s="246"/>
      <c r="NGZ103" s="246"/>
      <c r="NHA103" s="246"/>
      <c r="NHB103" s="246"/>
      <c r="NHC103" s="246"/>
      <c r="NHD103" s="246"/>
      <c r="NHE103" s="246"/>
      <c r="NHF103" s="246"/>
      <c r="NHG103" s="246"/>
      <c r="NHH103" s="246"/>
      <c r="NHI103" s="246"/>
      <c r="NHJ103" s="246"/>
      <c r="NHK103" s="246"/>
      <c r="NHL103" s="246"/>
      <c r="NHM103" s="246"/>
      <c r="NHN103" s="246"/>
      <c r="NHO103" s="246"/>
      <c r="NHP103" s="246"/>
      <c r="NHQ103" s="246"/>
      <c r="NHR103" s="246"/>
      <c r="NHS103" s="246"/>
      <c r="NHT103" s="246"/>
      <c r="NHU103" s="246"/>
      <c r="NHV103" s="246"/>
      <c r="NHW103" s="246"/>
      <c r="NHX103" s="246"/>
      <c r="NHY103" s="246"/>
      <c r="NHZ103" s="246"/>
      <c r="NIA103" s="246"/>
      <c r="NIB103" s="246"/>
      <c r="NIC103" s="246"/>
      <c r="NID103" s="246"/>
      <c r="NIE103" s="246"/>
      <c r="NIF103" s="246"/>
      <c r="NIG103" s="246"/>
      <c r="NIH103" s="246"/>
      <c r="NII103" s="246"/>
      <c r="NIJ103" s="246"/>
      <c r="NIK103" s="246"/>
      <c r="NIL103" s="246"/>
      <c r="NIM103" s="246"/>
      <c r="NIN103" s="246"/>
      <c r="NIO103" s="246"/>
      <c r="NIP103" s="246"/>
      <c r="NIQ103" s="246"/>
      <c r="NIR103" s="246"/>
      <c r="NIS103" s="246"/>
      <c r="NIT103" s="246"/>
      <c r="NIU103" s="246"/>
      <c r="NIV103" s="246"/>
      <c r="NIW103" s="246"/>
      <c r="NIX103" s="246"/>
      <c r="NIY103" s="246"/>
      <c r="NIZ103" s="246"/>
      <c r="NJA103" s="246"/>
      <c r="NJB103" s="246"/>
      <c r="NJC103" s="246"/>
      <c r="NJD103" s="246"/>
      <c r="NJE103" s="246"/>
      <c r="NJF103" s="246"/>
      <c r="NJG103" s="246"/>
      <c r="NJH103" s="246"/>
      <c r="NJI103" s="246"/>
      <c r="NJJ103" s="246"/>
      <c r="NJK103" s="246"/>
      <c r="NJL103" s="246"/>
      <c r="NJM103" s="246"/>
      <c r="NJN103" s="246"/>
      <c r="NJO103" s="246"/>
      <c r="NJP103" s="246"/>
      <c r="NJQ103" s="246"/>
      <c r="NJR103" s="246"/>
      <c r="NJS103" s="246"/>
      <c r="NJT103" s="246"/>
      <c r="NJU103" s="246"/>
      <c r="NJV103" s="246"/>
      <c r="NJW103" s="246"/>
      <c r="NJX103" s="246"/>
      <c r="NJY103" s="246"/>
      <c r="NJZ103" s="246"/>
      <c r="NKA103" s="246"/>
      <c r="NKB103" s="246"/>
      <c r="NKC103" s="246"/>
      <c r="NKD103" s="246"/>
      <c r="NKE103" s="246"/>
      <c r="NKF103" s="246"/>
      <c r="NKG103" s="246"/>
      <c r="NKH103" s="246"/>
      <c r="NKI103" s="246"/>
      <c r="NKJ103" s="246"/>
      <c r="NKK103" s="246"/>
      <c r="NKL103" s="246"/>
      <c r="NKM103" s="246"/>
      <c r="NKN103" s="246"/>
      <c r="NKO103" s="246"/>
      <c r="NKP103" s="246"/>
      <c r="NKQ103" s="246"/>
      <c r="NKR103" s="246"/>
      <c r="NKS103" s="246"/>
      <c r="NKT103" s="246"/>
      <c r="NKU103" s="246"/>
      <c r="NKV103" s="246"/>
      <c r="NKW103" s="246"/>
      <c r="NKX103" s="246"/>
      <c r="NKY103" s="246"/>
      <c r="NKZ103" s="246"/>
      <c r="NLA103" s="246"/>
      <c r="NLB103" s="246"/>
      <c r="NLC103" s="246"/>
      <c r="NLD103" s="246"/>
      <c r="NLE103" s="246"/>
      <c r="NLF103" s="246"/>
      <c r="NLG103" s="246"/>
      <c r="NLH103" s="246"/>
      <c r="NLI103" s="246"/>
      <c r="NLJ103" s="246"/>
      <c r="NLK103" s="246"/>
      <c r="NLL103" s="246"/>
      <c r="NLM103" s="246"/>
      <c r="NLN103" s="246"/>
      <c r="NLO103" s="246"/>
      <c r="NLP103" s="246"/>
      <c r="NLQ103" s="246"/>
      <c r="NLR103" s="246"/>
      <c r="NLS103" s="246"/>
      <c r="NLT103" s="246"/>
      <c r="NLU103" s="246"/>
      <c r="NLV103" s="246"/>
      <c r="NLW103" s="246"/>
      <c r="NLX103" s="246"/>
      <c r="NLY103" s="246"/>
      <c r="NLZ103" s="246"/>
      <c r="NMA103" s="246"/>
      <c r="NMB103" s="246"/>
      <c r="NMC103" s="246"/>
      <c r="NMD103" s="246"/>
      <c r="NME103" s="246"/>
      <c r="NMF103" s="246"/>
      <c r="NMG103" s="246"/>
      <c r="NMH103" s="246"/>
      <c r="NMI103" s="246"/>
      <c r="NMJ103" s="246"/>
      <c r="NMK103" s="246"/>
      <c r="NML103" s="246"/>
      <c r="NMM103" s="246"/>
      <c r="NMN103" s="246"/>
      <c r="NMO103" s="246"/>
      <c r="NMP103" s="246"/>
      <c r="NMQ103" s="246"/>
      <c r="NMR103" s="246"/>
      <c r="NMS103" s="246"/>
      <c r="NMT103" s="246"/>
      <c r="NMU103" s="246"/>
      <c r="NMV103" s="246"/>
      <c r="NMW103" s="246"/>
      <c r="NMX103" s="246"/>
      <c r="NMY103" s="246"/>
      <c r="NMZ103" s="246"/>
      <c r="NNA103" s="246"/>
      <c r="NNB103" s="246"/>
      <c r="NNC103" s="246"/>
      <c r="NND103" s="246"/>
      <c r="NNE103" s="246"/>
      <c r="NNF103" s="246"/>
      <c r="NNG103" s="246"/>
      <c r="NNH103" s="246"/>
      <c r="NNI103" s="246"/>
      <c r="NNJ103" s="246"/>
      <c r="NNK103" s="246"/>
      <c r="NNL103" s="246"/>
      <c r="NNM103" s="246"/>
      <c r="NNN103" s="246"/>
      <c r="NNO103" s="246"/>
      <c r="NNP103" s="246"/>
      <c r="NNQ103" s="246"/>
      <c r="NNR103" s="246"/>
      <c r="NNS103" s="246"/>
      <c r="NNT103" s="246"/>
      <c r="NNU103" s="246"/>
      <c r="NNV103" s="246"/>
      <c r="NNW103" s="246"/>
      <c r="NNX103" s="246"/>
      <c r="NNY103" s="246"/>
      <c r="NNZ103" s="246"/>
      <c r="NOA103" s="246"/>
      <c r="NOB103" s="246"/>
      <c r="NOC103" s="246"/>
      <c r="NOD103" s="246"/>
      <c r="NOE103" s="246"/>
      <c r="NOF103" s="246"/>
      <c r="NOG103" s="246"/>
      <c r="NOH103" s="246"/>
      <c r="NOI103" s="246"/>
      <c r="NOJ103" s="246"/>
      <c r="NOK103" s="246"/>
      <c r="NOL103" s="246"/>
      <c r="NOM103" s="246"/>
      <c r="NON103" s="246"/>
      <c r="NOO103" s="246"/>
      <c r="NOP103" s="246"/>
      <c r="NOQ103" s="246"/>
      <c r="NOR103" s="246"/>
      <c r="NOS103" s="246"/>
      <c r="NOT103" s="246"/>
      <c r="NOU103" s="246"/>
      <c r="NOV103" s="246"/>
      <c r="NOW103" s="246"/>
      <c r="NOX103" s="246"/>
      <c r="NOY103" s="246"/>
      <c r="NOZ103" s="246"/>
      <c r="NPA103" s="246"/>
      <c r="NPB103" s="246"/>
      <c r="NPC103" s="246"/>
      <c r="NPD103" s="246"/>
      <c r="NPE103" s="246"/>
      <c r="NPF103" s="246"/>
      <c r="NPG103" s="246"/>
      <c r="NPH103" s="246"/>
      <c r="NPI103" s="246"/>
      <c r="NPJ103" s="246"/>
      <c r="NPK103" s="246"/>
      <c r="NPL103" s="246"/>
      <c r="NPM103" s="246"/>
      <c r="NPN103" s="246"/>
      <c r="NPO103" s="246"/>
      <c r="NPP103" s="246"/>
      <c r="NPQ103" s="246"/>
      <c r="NPR103" s="246"/>
      <c r="NPS103" s="246"/>
      <c r="NPT103" s="246"/>
      <c r="NPU103" s="246"/>
      <c r="NPV103" s="246"/>
      <c r="NPW103" s="246"/>
      <c r="NPX103" s="246"/>
      <c r="NPY103" s="246"/>
      <c r="NPZ103" s="246"/>
      <c r="NQA103" s="246"/>
      <c r="NQB103" s="246"/>
      <c r="NQC103" s="246"/>
      <c r="NQD103" s="246"/>
      <c r="NQE103" s="246"/>
      <c r="NQF103" s="246"/>
      <c r="NQG103" s="246"/>
      <c r="NQH103" s="246"/>
      <c r="NQI103" s="246"/>
      <c r="NQJ103" s="246"/>
      <c r="NQK103" s="246"/>
      <c r="NQL103" s="246"/>
      <c r="NQM103" s="246"/>
      <c r="NQN103" s="246"/>
      <c r="NQO103" s="246"/>
      <c r="NQP103" s="246"/>
      <c r="NQQ103" s="246"/>
      <c r="NQR103" s="246"/>
      <c r="NQS103" s="246"/>
      <c r="NQT103" s="246"/>
      <c r="NQU103" s="246"/>
      <c r="NQV103" s="246"/>
      <c r="NQW103" s="246"/>
      <c r="NQX103" s="246"/>
      <c r="NQY103" s="246"/>
      <c r="NQZ103" s="246"/>
      <c r="NRA103" s="246"/>
      <c r="NRB103" s="246"/>
      <c r="NRC103" s="246"/>
      <c r="NRD103" s="246"/>
      <c r="NRE103" s="246"/>
      <c r="NRF103" s="246"/>
      <c r="NRG103" s="246"/>
      <c r="NRH103" s="246"/>
      <c r="NRI103" s="246"/>
      <c r="NRJ103" s="246"/>
      <c r="NRK103" s="246"/>
      <c r="NRL103" s="246"/>
      <c r="NRM103" s="246"/>
      <c r="NRN103" s="246"/>
      <c r="NRO103" s="246"/>
      <c r="NRP103" s="246"/>
      <c r="NRQ103" s="246"/>
      <c r="NRR103" s="246"/>
      <c r="NRS103" s="246"/>
      <c r="NRT103" s="246"/>
      <c r="NRU103" s="246"/>
      <c r="NRV103" s="246"/>
      <c r="NRW103" s="246"/>
      <c r="NRX103" s="246"/>
      <c r="NRY103" s="246"/>
      <c r="NRZ103" s="246"/>
      <c r="NSA103" s="246"/>
      <c r="NSB103" s="246"/>
      <c r="NSC103" s="246"/>
      <c r="NSD103" s="246"/>
      <c r="NSE103" s="246"/>
      <c r="NSF103" s="246"/>
      <c r="NSG103" s="246"/>
      <c r="NSH103" s="246"/>
      <c r="NSI103" s="246"/>
      <c r="NSJ103" s="246"/>
      <c r="NSK103" s="246"/>
      <c r="NSL103" s="246"/>
      <c r="NSM103" s="246"/>
      <c r="NSN103" s="246"/>
      <c r="NSO103" s="246"/>
      <c r="NSP103" s="246"/>
      <c r="NSQ103" s="246"/>
      <c r="NSR103" s="246"/>
      <c r="NSS103" s="246"/>
      <c r="NST103" s="246"/>
      <c r="NSU103" s="246"/>
      <c r="NSV103" s="246"/>
      <c r="NSW103" s="246"/>
      <c r="NSX103" s="246"/>
      <c r="NSY103" s="246"/>
      <c r="NSZ103" s="246"/>
      <c r="NTA103" s="246"/>
      <c r="NTB103" s="246"/>
      <c r="NTC103" s="246"/>
      <c r="NTD103" s="246"/>
      <c r="NTE103" s="246"/>
      <c r="NTF103" s="246"/>
      <c r="NTG103" s="246"/>
      <c r="NTH103" s="246"/>
      <c r="NTI103" s="246"/>
      <c r="NTJ103" s="246"/>
      <c r="NTK103" s="246"/>
      <c r="NTL103" s="246"/>
      <c r="NTM103" s="246"/>
      <c r="NTN103" s="246"/>
      <c r="NTO103" s="246"/>
      <c r="NTP103" s="246"/>
      <c r="NTQ103" s="246"/>
      <c r="NTR103" s="246"/>
      <c r="NTS103" s="246"/>
      <c r="NTT103" s="246"/>
      <c r="NTU103" s="246"/>
      <c r="NTV103" s="246"/>
      <c r="NTW103" s="246"/>
      <c r="NTX103" s="246"/>
      <c r="NTY103" s="246"/>
      <c r="NTZ103" s="246"/>
      <c r="NUA103" s="246"/>
      <c r="NUB103" s="246"/>
      <c r="NUC103" s="246"/>
      <c r="NUD103" s="246"/>
      <c r="NUE103" s="246"/>
      <c r="NUF103" s="246"/>
      <c r="NUG103" s="246"/>
      <c r="NUH103" s="246"/>
      <c r="NUI103" s="246"/>
      <c r="NUJ103" s="246"/>
      <c r="NUK103" s="246"/>
      <c r="NUL103" s="246"/>
      <c r="NUM103" s="246"/>
      <c r="NUN103" s="246"/>
      <c r="NUO103" s="246"/>
      <c r="NUP103" s="246"/>
      <c r="NUQ103" s="246"/>
      <c r="NUR103" s="246"/>
      <c r="NUS103" s="246"/>
      <c r="NUT103" s="246"/>
      <c r="NUU103" s="246"/>
      <c r="NUV103" s="246"/>
      <c r="NUW103" s="246"/>
      <c r="NUX103" s="246"/>
      <c r="NUY103" s="246"/>
      <c r="NUZ103" s="246"/>
      <c r="NVA103" s="246"/>
      <c r="NVB103" s="246"/>
      <c r="NVC103" s="246"/>
      <c r="NVD103" s="246"/>
      <c r="NVE103" s="246"/>
      <c r="NVF103" s="246"/>
      <c r="NVG103" s="246"/>
      <c r="NVH103" s="246"/>
      <c r="NVI103" s="246"/>
      <c r="NVJ103" s="246"/>
      <c r="NVK103" s="246"/>
      <c r="NVL103" s="246"/>
      <c r="NVM103" s="246"/>
      <c r="NVN103" s="246"/>
      <c r="NVO103" s="246"/>
      <c r="NVP103" s="246"/>
      <c r="NVQ103" s="246"/>
      <c r="NVR103" s="246"/>
      <c r="NVS103" s="246"/>
      <c r="NVT103" s="246"/>
      <c r="NVU103" s="246"/>
      <c r="NVV103" s="246"/>
      <c r="NVW103" s="246"/>
      <c r="NVX103" s="246"/>
      <c r="NVY103" s="246"/>
      <c r="NVZ103" s="246"/>
      <c r="NWA103" s="246"/>
      <c r="NWB103" s="246"/>
      <c r="NWC103" s="246"/>
      <c r="NWD103" s="246"/>
      <c r="NWE103" s="246"/>
      <c r="NWF103" s="246"/>
      <c r="NWG103" s="246"/>
      <c r="NWH103" s="246"/>
      <c r="NWI103" s="246"/>
      <c r="NWJ103" s="246"/>
      <c r="NWK103" s="246"/>
      <c r="NWL103" s="246"/>
      <c r="NWM103" s="246"/>
      <c r="NWN103" s="246"/>
      <c r="NWO103" s="246"/>
      <c r="NWP103" s="246"/>
      <c r="NWQ103" s="246"/>
      <c r="NWR103" s="246"/>
      <c r="NWS103" s="246"/>
      <c r="NWT103" s="246"/>
      <c r="NWU103" s="246"/>
      <c r="NWV103" s="246"/>
      <c r="NWW103" s="246"/>
      <c r="NWX103" s="246"/>
      <c r="NWY103" s="246"/>
      <c r="NWZ103" s="246"/>
      <c r="NXA103" s="246"/>
      <c r="NXB103" s="246"/>
      <c r="NXC103" s="246"/>
      <c r="NXD103" s="246"/>
      <c r="NXE103" s="246"/>
      <c r="NXF103" s="246"/>
      <c r="NXG103" s="246"/>
      <c r="NXH103" s="246"/>
      <c r="NXI103" s="246"/>
      <c r="NXJ103" s="246"/>
      <c r="NXK103" s="246"/>
      <c r="NXL103" s="246"/>
      <c r="NXM103" s="246"/>
      <c r="NXN103" s="246"/>
      <c r="NXO103" s="246"/>
      <c r="NXP103" s="246"/>
      <c r="NXQ103" s="246"/>
      <c r="NXR103" s="246"/>
      <c r="NXS103" s="246"/>
      <c r="NXT103" s="246"/>
      <c r="NXU103" s="246"/>
      <c r="NXV103" s="246"/>
      <c r="NXW103" s="246"/>
      <c r="NXX103" s="246"/>
      <c r="NXY103" s="246"/>
      <c r="NXZ103" s="246"/>
      <c r="NYA103" s="246"/>
      <c r="NYB103" s="246"/>
      <c r="NYC103" s="246"/>
      <c r="NYD103" s="246"/>
      <c r="NYE103" s="246"/>
      <c r="NYF103" s="246"/>
      <c r="NYG103" s="246"/>
      <c r="NYH103" s="246"/>
      <c r="NYI103" s="246"/>
      <c r="NYJ103" s="246"/>
      <c r="NYK103" s="246"/>
      <c r="NYL103" s="246"/>
      <c r="NYM103" s="246"/>
      <c r="NYN103" s="246"/>
      <c r="NYO103" s="246"/>
      <c r="NYP103" s="246"/>
      <c r="NYQ103" s="246"/>
      <c r="NYR103" s="246"/>
      <c r="NYS103" s="246"/>
      <c r="NYT103" s="246"/>
      <c r="NYU103" s="246"/>
      <c r="NYV103" s="246"/>
      <c r="NYW103" s="246"/>
      <c r="NYX103" s="246"/>
      <c r="NYY103" s="246"/>
      <c r="NYZ103" s="246"/>
      <c r="NZA103" s="246"/>
      <c r="NZB103" s="246"/>
      <c r="NZC103" s="246"/>
      <c r="NZD103" s="246"/>
      <c r="NZE103" s="246"/>
      <c r="NZF103" s="246"/>
      <c r="NZG103" s="246"/>
      <c r="NZH103" s="246"/>
      <c r="NZI103" s="246"/>
      <c r="NZJ103" s="246"/>
      <c r="NZK103" s="246"/>
      <c r="NZL103" s="246"/>
      <c r="NZM103" s="246"/>
      <c r="NZN103" s="246"/>
      <c r="NZO103" s="246"/>
      <c r="NZP103" s="246"/>
      <c r="NZQ103" s="246"/>
      <c r="NZR103" s="246"/>
      <c r="NZS103" s="246"/>
      <c r="NZT103" s="246"/>
      <c r="NZU103" s="246"/>
      <c r="NZV103" s="246"/>
      <c r="NZW103" s="246"/>
      <c r="NZX103" s="246"/>
      <c r="NZY103" s="246"/>
      <c r="NZZ103" s="246"/>
      <c r="OAA103" s="246"/>
      <c r="OAB103" s="246"/>
      <c r="OAC103" s="246"/>
      <c r="OAD103" s="246"/>
      <c r="OAE103" s="246"/>
      <c r="OAF103" s="246"/>
      <c r="OAG103" s="246"/>
      <c r="OAH103" s="246"/>
      <c r="OAI103" s="246"/>
      <c r="OAJ103" s="246"/>
      <c r="OAK103" s="246"/>
      <c r="OAL103" s="246"/>
      <c r="OAM103" s="246"/>
      <c r="OAN103" s="246"/>
      <c r="OAO103" s="246"/>
      <c r="OAP103" s="246"/>
      <c r="OAQ103" s="246"/>
      <c r="OAR103" s="246"/>
      <c r="OAS103" s="246"/>
      <c r="OAT103" s="246"/>
      <c r="OAU103" s="246"/>
      <c r="OAV103" s="246"/>
      <c r="OAW103" s="246"/>
      <c r="OAX103" s="246"/>
      <c r="OAY103" s="246"/>
      <c r="OAZ103" s="246"/>
      <c r="OBA103" s="246"/>
      <c r="OBB103" s="246"/>
      <c r="OBC103" s="246"/>
      <c r="OBD103" s="246"/>
      <c r="OBE103" s="246"/>
      <c r="OBF103" s="246"/>
      <c r="OBG103" s="246"/>
      <c r="OBH103" s="246"/>
      <c r="OBI103" s="246"/>
      <c r="OBJ103" s="246"/>
      <c r="OBK103" s="246"/>
      <c r="OBL103" s="246"/>
      <c r="OBM103" s="246"/>
      <c r="OBN103" s="246"/>
      <c r="OBO103" s="246"/>
      <c r="OBP103" s="246"/>
      <c r="OBQ103" s="246"/>
      <c r="OBR103" s="246"/>
      <c r="OBS103" s="246"/>
      <c r="OBT103" s="246"/>
      <c r="OBU103" s="246"/>
      <c r="OBV103" s="246"/>
      <c r="OBW103" s="246"/>
      <c r="OBX103" s="246"/>
      <c r="OBY103" s="246"/>
      <c r="OBZ103" s="246"/>
      <c r="OCA103" s="246"/>
      <c r="OCB103" s="246"/>
      <c r="OCC103" s="246"/>
      <c r="OCD103" s="246"/>
      <c r="OCE103" s="246"/>
      <c r="OCF103" s="246"/>
      <c r="OCG103" s="246"/>
      <c r="OCH103" s="246"/>
      <c r="OCI103" s="246"/>
      <c r="OCJ103" s="246"/>
      <c r="OCK103" s="246"/>
      <c r="OCL103" s="246"/>
      <c r="OCM103" s="246"/>
      <c r="OCN103" s="246"/>
      <c r="OCO103" s="246"/>
      <c r="OCP103" s="246"/>
      <c r="OCQ103" s="246"/>
      <c r="OCR103" s="246"/>
      <c r="OCS103" s="246"/>
      <c r="OCT103" s="246"/>
      <c r="OCU103" s="246"/>
      <c r="OCV103" s="246"/>
      <c r="OCW103" s="246"/>
      <c r="OCX103" s="246"/>
      <c r="OCY103" s="246"/>
      <c r="OCZ103" s="246"/>
      <c r="ODA103" s="246"/>
      <c r="ODB103" s="246"/>
      <c r="ODC103" s="246"/>
      <c r="ODD103" s="246"/>
      <c r="ODE103" s="246"/>
      <c r="ODF103" s="246"/>
      <c r="ODG103" s="246"/>
      <c r="ODH103" s="246"/>
      <c r="ODI103" s="246"/>
      <c r="ODJ103" s="246"/>
      <c r="ODK103" s="246"/>
      <c r="ODL103" s="246"/>
      <c r="ODM103" s="246"/>
      <c r="ODN103" s="246"/>
      <c r="ODO103" s="246"/>
      <c r="ODP103" s="246"/>
      <c r="ODQ103" s="246"/>
      <c r="ODR103" s="246"/>
      <c r="ODS103" s="246"/>
      <c r="ODT103" s="246"/>
      <c r="ODU103" s="246"/>
      <c r="ODV103" s="246"/>
      <c r="ODW103" s="246"/>
      <c r="ODX103" s="246"/>
      <c r="ODY103" s="246"/>
      <c r="ODZ103" s="246"/>
      <c r="OEA103" s="246"/>
      <c r="OEB103" s="246"/>
      <c r="OEC103" s="246"/>
      <c r="OED103" s="246"/>
      <c r="OEE103" s="246"/>
      <c r="OEF103" s="246"/>
      <c r="OEG103" s="246"/>
      <c r="OEH103" s="246"/>
      <c r="OEI103" s="246"/>
      <c r="OEJ103" s="246"/>
      <c r="OEK103" s="246"/>
      <c r="OEL103" s="246"/>
      <c r="OEM103" s="246"/>
      <c r="OEN103" s="246"/>
      <c r="OEO103" s="246"/>
      <c r="OEP103" s="246"/>
      <c r="OEQ103" s="246"/>
      <c r="OER103" s="246"/>
      <c r="OES103" s="246"/>
      <c r="OET103" s="246"/>
      <c r="OEU103" s="246"/>
      <c r="OEV103" s="246"/>
      <c r="OEW103" s="246"/>
      <c r="OEX103" s="246"/>
      <c r="OEY103" s="246"/>
      <c r="OEZ103" s="246"/>
      <c r="OFA103" s="246"/>
      <c r="OFB103" s="246"/>
      <c r="OFC103" s="246"/>
      <c r="OFD103" s="246"/>
      <c r="OFE103" s="246"/>
      <c r="OFF103" s="246"/>
      <c r="OFG103" s="246"/>
      <c r="OFH103" s="246"/>
      <c r="OFI103" s="246"/>
      <c r="OFJ103" s="246"/>
      <c r="OFK103" s="246"/>
      <c r="OFL103" s="246"/>
      <c r="OFM103" s="246"/>
      <c r="OFN103" s="246"/>
      <c r="OFO103" s="246"/>
      <c r="OFP103" s="246"/>
      <c r="OFQ103" s="246"/>
      <c r="OFR103" s="246"/>
      <c r="OFS103" s="246"/>
      <c r="OFT103" s="246"/>
      <c r="OFU103" s="246"/>
      <c r="OFV103" s="246"/>
      <c r="OFW103" s="246"/>
      <c r="OFX103" s="246"/>
      <c r="OFY103" s="246"/>
      <c r="OFZ103" s="246"/>
      <c r="OGA103" s="246"/>
      <c r="OGB103" s="246"/>
      <c r="OGC103" s="246"/>
      <c r="OGD103" s="246"/>
      <c r="OGE103" s="246"/>
      <c r="OGF103" s="246"/>
      <c r="OGG103" s="246"/>
      <c r="OGH103" s="246"/>
      <c r="OGI103" s="246"/>
      <c r="OGJ103" s="246"/>
      <c r="OGK103" s="246"/>
      <c r="OGL103" s="246"/>
      <c r="OGM103" s="246"/>
      <c r="OGN103" s="246"/>
      <c r="OGO103" s="246"/>
      <c r="OGP103" s="246"/>
      <c r="OGQ103" s="246"/>
      <c r="OGR103" s="246"/>
      <c r="OGS103" s="246"/>
      <c r="OGT103" s="246"/>
      <c r="OGU103" s="246"/>
      <c r="OGV103" s="246"/>
      <c r="OGW103" s="246"/>
      <c r="OGX103" s="246"/>
      <c r="OGY103" s="246"/>
      <c r="OGZ103" s="246"/>
      <c r="OHA103" s="246"/>
      <c r="OHB103" s="246"/>
      <c r="OHC103" s="246"/>
      <c r="OHD103" s="246"/>
      <c r="OHE103" s="246"/>
      <c r="OHF103" s="246"/>
      <c r="OHG103" s="246"/>
      <c r="OHH103" s="246"/>
      <c r="OHI103" s="246"/>
      <c r="OHJ103" s="246"/>
      <c r="OHK103" s="246"/>
      <c r="OHL103" s="246"/>
      <c r="OHM103" s="246"/>
      <c r="OHN103" s="246"/>
      <c r="OHO103" s="246"/>
      <c r="OHP103" s="246"/>
      <c r="OHQ103" s="246"/>
      <c r="OHR103" s="246"/>
      <c r="OHS103" s="246"/>
      <c r="OHT103" s="246"/>
      <c r="OHU103" s="246"/>
      <c r="OHV103" s="246"/>
      <c r="OHW103" s="246"/>
      <c r="OHX103" s="246"/>
      <c r="OHY103" s="246"/>
      <c r="OHZ103" s="246"/>
      <c r="OIA103" s="246"/>
      <c r="OIB103" s="246"/>
      <c r="OIC103" s="246"/>
      <c r="OID103" s="246"/>
      <c r="OIE103" s="246"/>
      <c r="OIF103" s="246"/>
      <c r="OIG103" s="246"/>
      <c r="OIH103" s="246"/>
      <c r="OII103" s="246"/>
      <c r="OIJ103" s="246"/>
      <c r="OIK103" s="246"/>
      <c r="OIL103" s="246"/>
      <c r="OIM103" s="246"/>
      <c r="OIN103" s="246"/>
      <c r="OIO103" s="246"/>
      <c r="OIP103" s="246"/>
      <c r="OIQ103" s="246"/>
      <c r="OIR103" s="246"/>
      <c r="OIS103" s="246"/>
      <c r="OIT103" s="246"/>
      <c r="OIU103" s="246"/>
      <c r="OIV103" s="246"/>
      <c r="OIW103" s="246"/>
      <c r="OIX103" s="246"/>
      <c r="OIY103" s="246"/>
      <c r="OIZ103" s="246"/>
      <c r="OJA103" s="246"/>
      <c r="OJB103" s="246"/>
      <c r="OJC103" s="246"/>
      <c r="OJD103" s="246"/>
      <c r="OJE103" s="246"/>
      <c r="OJF103" s="246"/>
      <c r="OJG103" s="246"/>
      <c r="OJH103" s="246"/>
      <c r="OJI103" s="246"/>
      <c r="OJJ103" s="246"/>
      <c r="OJK103" s="246"/>
      <c r="OJL103" s="246"/>
      <c r="OJM103" s="246"/>
      <c r="OJN103" s="246"/>
      <c r="OJO103" s="246"/>
      <c r="OJP103" s="246"/>
      <c r="OJQ103" s="246"/>
      <c r="OJR103" s="246"/>
      <c r="OJS103" s="246"/>
      <c r="OJT103" s="246"/>
      <c r="OJU103" s="246"/>
      <c r="OJV103" s="246"/>
      <c r="OJW103" s="246"/>
      <c r="OJX103" s="246"/>
      <c r="OJY103" s="246"/>
      <c r="OJZ103" s="246"/>
      <c r="OKA103" s="246"/>
      <c r="OKB103" s="246"/>
      <c r="OKC103" s="246"/>
      <c r="OKD103" s="246"/>
      <c r="OKE103" s="246"/>
      <c r="OKF103" s="246"/>
      <c r="OKG103" s="246"/>
      <c r="OKH103" s="246"/>
      <c r="OKI103" s="246"/>
      <c r="OKJ103" s="246"/>
      <c r="OKK103" s="246"/>
      <c r="OKL103" s="246"/>
      <c r="OKM103" s="246"/>
      <c r="OKN103" s="246"/>
      <c r="OKO103" s="246"/>
      <c r="OKP103" s="246"/>
      <c r="OKQ103" s="246"/>
      <c r="OKR103" s="246"/>
      <c r="OKS103" s="246"/>
      <c r="OKT103" s="246"/>
      <c r="OKU103" s="246"/>
      <c r="OKV103" s="246"/>
      <c r="OKW103" s="246"/>
      <c r="OKX103" s="246"/>
      <c r="OKY103" s="246"/>
      <c r="OKZ103" s="246"/>
      <c r="OLA103" s="246"/>
      <c r="OLB103" s="246"/>
      <c r="OLC103" s="246"/>
      <c r="OLD103" s="246"/>
      <c r="OLE103" s="246"/>
      <c r="OLF103" s="246"/>
      <c r="OLG103" s="246"/>
      <c r="OLH103" s="246"/>
      <c r="OLI103" s="246"/>
      <c r="OLJ103" s="246"/>
      <c r="OLK103" s="246"/>
      <c r="OLL103" s="246"/>
      <c r="OLM103" s="246"/>
      <c r="OLN103" s="246"/>
      <c r="OLO103" s="246"/>
      <c r="OLP103" s="246"/>
      <c r="OLQ103" s="246"/>
      <c r="OLR103" s="246"/>
      <c r="OLS103" s="246"/>
      <c r="OLT103" s="246"/>
      <c r="OLU103" s="246"/>
      <c r="OLV103" s="246"/>
      <c r="OLW103" s="246"/>
      <c r="OLX103" s="246"/>
      <c r="OLY103" s="246"/>
      <c r="OLZ103" s="246"/>
      <c r="OMA103" s="246"/>
      <c r="OMB103" s="246"/>
      <c r="OMC103" s="246"/>
      <c r="OMD103" s="246"/>
      <c r="OME103" s="246"/>
      <c r="OMF103" s="246"/>
      <c r="OMG103" s="246"/>
      <c r="OMH103" s="246"/>
      <c r="OMI103" s="246"/>
      <c r="OMJ103" s="246"/>
      <c r="OMK103" s="246"/>
      <c r="OML103" s="246"/>
      <c r="OMM103" s="246"/>
      <c r="OMN103" s="246"/>
      <c r="OMO103" s="246"/>
      <c r="OMP103" s="246"/>
      <c r="OMQ103" s="246"/>
      <c r="OMR103" s="246"/>
      <c r="OMS103" s="246"/>
      <c r="OMT103" s="246"/>
      <c r="OMU103" s="246"/>
      <c r="OMV103" s="246"/>
      <c r="OMW103" s="246"/>
      <c r="OMX103" s="246"/>
      <c r="OMY103" s="246"/>
      <c r="OMZ103" s="246"/>
      <c r="ONA103" s="246"/>
      <c r="ONB103" s="246"/>
      <c r="ONC103" s="246"/>
      <c r="OND103" s="246"/>
      <c r="ONE103" s="246"/>
      <c r="ONF103" s="246"/>
      <c r="ONG103" s="246"/>
      <c r="ONH103" s="246"/>
      <c r="ONI103" s="246"/>
      <c r="ONJ103" s="246"/>
      <c r="ONK103" s="246"/>
      <c r="ONL103" s="246"/>
      <c r="ONM103" s="246"/>
      <c r="ONN103" s="246"/>
      <c r="ONO103" s="246"/>
      <c r="ONP103" s="246"/>
      <c r="ONQ103" s="246"/>
      <c r="ONR103" s="246"/>
      <c r="ONS103" s="246"/>
      <c r="ONT103" s="246"/>
      <c r="ONU103" s="246"/>
      <c r="ONV103" s="246"/>
      <c r="ONW103" s="246"/>
      <c r="ONX103" s="246"/>
      <c r="ONY103" s="246"/>
      <c r="ONZ103" s="246"/>
      <c r="OOA103" s="246"/>
      <c r="OOB103" s="246"/>
      <c r="OOC103" s="246"/>
      <c r="OOD103" s="246"/>
      <c r="OOE103" s="246"/>
      <c r="OOF103" s="246"/>
      <c r="OOG103" s="246"/>
      <c r="OOH103" s="246"/>
      <c r="OOI103" s="246"/>
      <c r="OOJ103" s="246"/>
      <c r="OOK103" s="246"/>
      <c r="OOL103" s="246"/>
      <c r="OOM103" s="246"/>
      <c r="OON103" s="246"/>
      <c r="OOO103" s="246"/>
      <c r="OOP103" s="246"/>
      <c r="OOQ103" s="246"/>
      <c r="OOR103" s="246"/>
      <c r="OOS103" s="246"/>
      <c r="OOT103" s="246"/>
      <c r="OOU103" s="246"/>
      <c r="OOV103" s="246"/>
      <c r="OOW103" s="246"/>
      <c r="OOX103" s="246"/>
      <c r="OOY103" s="246"/>
      <c r="OOZ103" s="246"/>
      <c r="OPA103" s="246"/>
      <c r="OPB103" s="246"/>
      <c r="OPC103" s="246"/>
      <c r="OPD103" s="246"/>
      <c r="OPE103" s="246"/>
      <c r="OPF103" s="246"/>
      <c r="OPG103" s="246"/>
      <c r="OPH103" s="246"/>
      <c r="OPI103" s="246"/>
      <c r="OPJ103" s="246"/>
      <c r="OPK103" s="246"/>
      <c r="OPL103" s="246"/>
      <c r="OPM103" s="246"/>
      <c r="OPN103" s="246"/>
      <c r="OPO103" s="246"/>
      <c r="OPP103" s="246"/>
      <c r="OPQ103" s="246"/>
      <c r="OPR103" s="246"/>
      <c r="OPS103" s="246"/>
      <c r="OPT103" s="246"/>
      <c r="OPU103" s="246"/>
      <c r="OPV103" s="246"/>
      <c r="OPW103" s="246"/>
      <c r="OPX103" s="246"/>
      <c r="OPY103" s="246"/>
      <c r="OPZ103" s="246"/>
      <c r="OQA103" s="246"/>
      <c r="OQB103" s="246"/>
      <c r="OQC103" s="246"/>
      <c r="OQD103" s="246"/>
      <c r="OQE103" s="246"/>
      <c r="OQF103" s="246"/>
      <c r="OQG103" s="246"/>
      <c r="OQH103" s="246"/>
      <c r="OQI103" s="246"/>
      <c r="OQJ103" s="246"/>
      <c r="OQK103" s="246"/>
      <c r="OQL103" s="246"/>
      <c r="OQM103" s="246"/>
      <c r="OQN103" s="246"/>
      <c r="OQO103" s="246"/>
      <c r="OQP103" s="246"/>
      <c r="OQQ103" s="246"/>
      <c r="OQR103" s="246"/>
      <c r="OQS103" s="246"/>
      <c r="OQT103" s="246"/>
      <c r="OQU103" s="246"/>
      <c r="OQV103" s="246"/>
      <c r="OQW103" s="246"/>
      <c r="OQX103" s="246"/>
      <c r="OQY103" s="246"/>
      <c r="OQZ103" s="246"/>
      <c r="ORA103" s="246"/>
      <c r="ORB103" s="246"/>
      <c r="ORC103" s="246"/>
      <c r="ORD103" s="246"/>
      <c r="ORE103" s="246"/>
      <c r="ORF103" s="246"/>
      <c r="ORG103" s="246"/>
      <c r="ORH103" s="246"/>
      <c r="ORI103" s="246"/>
      <c r="ORJ103" s="246"/>
      <c r="ORK103" s="246"/>
      <c r="ORL103" s="246"/>
      <c r="ORM103" s="246"/>
      <c r="ORN103" s="246"/>
      <c r="ORO103" s="246"/>
      <c r="ORP103" s="246"/>
      <c r="ORQ103" s="246"/>
      <c r="ORR103" s="246"/>
      <c r="ORS103" s="246"/>
      <c r="ORT103" s="246"/>
      <c r="ORU103" s="246"/>
      <c r="ORV103" s="246"/>
      <c r="ORW103" s="246"/>
      <c r="ORX103" s="246"/>
      <c r="ORY103" s="246"/>
      <c r="ORZ103" s="246"/>
      <c r="OSA103" s="246"/>
      <c r="OSB103" s="246"/>
      <c r="OSC103" s="246"/>
      <c r="OSD103" s="246"/>
      <c r="OSE103" s="246"/>
      <c r="OSF103" s="246"/>
      <c r="OSG103" s="246"/>
      <c r="OSH103" s="246"/>
      <c r="OSI103" s="246"/>
      <c r="OSJ103" s="246"/>
      <c r="OSK103" s="246"/>
      <c r="OSL103" s="246"/>
      <c r="OSM103" s="246"/>
      <c r="OSN103" s="246"/>
      <c r="OSO103" s="246"/>
      <c r="OSP103" s="246"/>
      <c r="OSQ103" s="246"/>
      <c r="OSR103" s="246"/>
      <c r="OSS103" s="246"/>
      <c r="OST103" s="246"/>
      <c r="OSU103" s="246"/>
      <c r="OSV103" s="246"/>
      <c r="OSW103" s="246"/>
      <c r="OSX103" s="246"/>
      <c r="OSY103" s="246"/>
      <c r="OSZ103" s="246"/>
      <c r="OTA103" s="246"/>
      <c r="OTB103" s="246"/>
      <c r="OTC103" s="246"/>
      <c r="OTD103" s="246"/>
      <c r="OTE103" s="246"/>
      <c r="OTF103" s="246"/>
      <c r="OTG103" s="246"/>
      <c r="OTH103" s="246"/>
      <c r="OTI103" s="246"/>
      <c r="OTJ103" s="246"/>
      <c r="OTK103" s="246"/>
      <c r="OTL103" s="246"/>
      <c r="OTM103" s="246"/>
      <c r="OTN103" s="246"/>
      <c r="OTO103" s="246"/>
      <c r="OTP103" s="246"/>
      <c r="OTQ103" s="246"/>
      <c r="OTR103" s="246"/>
      <c r="OTS103" s="246"/>
      <c r="OTT103" s="246"/>
      <c r="OTU103" s="246"/>
      <c r="OTV103" s="246"/>
      <c r="OTW103" s="246"/>
      <c r="OTX103" s="246"/>
      <c r="OTY103" s="246"/>
      <c r="OTZ103" s="246"/>
      <c r="OUA103" s="246"/>
      <c r="OUB103" s="246"/>
      <c r="OUC103" s="246"/>
      <c r="OUD103" s="246"/>
      <c r="OUE103" s="246"/>
      <c r="OUF103" s="246"/>
      <c r="OUG103" s="246"/>
      <c r="OUH103" s="246"/>
      <c r="OUI103" s="246"/>
      <c r="OUJ103" s="246"/>
      <c r="OUK103" s="246"/>
      <c r="OUL103" s="246"/>
      <c r="OUM103" s="246"/>
      <c r="OUN103" s="246"/>
      <c r="OUO103" s="246"/>
      <c r="OUP103" s="246"/>
      <c r="OUQ103" s="246"/>
      <c r="OUR103" s="246"/>
      <c r="OUS103" s="246"/>
      <c r="OUT103" s="246"/>
      <c r="OUU103" s="246"/>
      <c r="OUV103" s="246"/>
      <c r="OUW103" s="246"/>
      <c r="OUX103" s="246"/>
      <c r="OUY103" s="246"/>
      <c r="OUZ103" s="246"/>
      <c r="OVA103" s="246"/>
      <c r="OVB103" s="246"/>
      <c r="OVC103" s="246"/>
      <c r="OVD103" s="246"/>
      <c r="OVE103" s="246"/>
      <c r="OVF103" s="246"/>
      <c r="OVG103" s="246"/>
      <c r="OVH103" s="246"/>
      <c r="OVI103" s="246"/>
      <c r="OVJ103" s="246"/>
      <c r="OVK103" s="246"/>
      <c r="OVL103" s="246"/>
      <c r="OVM103" s="246"/>
      <c r="OVN103" s="246"/>
      <c r="OVO103" s="246"/>
      <c r="OVP103" s="246"/>
      <c r="OVQ103" s="246"/>
      <c r="OVR103" s="246"/>
      <c r="OVS103" s="246"/>
      <c r="OVT103" s="246"/>
      <c r="OVU103" s="246"/>
      <c r="OVV103" s="246"/>
      <c r="OVW103" s="246"/>
      <c r="OVX103" s="246"/>
      <c r="OVY103" s="246"/>
      <c r="OVZ103" s="246"/>
      <c r="OWA103" s="246"/>
      <c r="OWB103" s="246"/>
      <c r="OWC103" s="246"/>
      <c r="OWD103" s="246"/>
      <c r="OWE103" s="246"/>
      <c r="OWF103" s="246"/>
      <c r="OWG103" s="246"/>
      <c r="OWH103" s="246"/>
      <c r="OWI103" s="246"/>
      <c r="OWJ103" s="246"/>
      <c r="OWK103" s="246"/>
      <c r="OWL103" s="246"/>
      <c r="OWM103" s="246"/>
      <c r="OWN103" s="246"/>
      <c r="OWO103" s="246"/>
      <c r="OWP103" s="246"/>
      <c r="OWQ103" s="246"/>
      <c r="OWR103" s="246"/>
      <c r="OWS103" s="246"/>
      <c r="OWT103" s="246"/>
      <c r="OWU103" s="246"/>
      <c r="OWV103" s="246"/>
      <c r="OWW103" s="246"/>
      <c r="OWX103" s="246"/>
      <c r="OWY103" s="246"/>
      <c r="OWZ103" s="246"/>
      <c r="OXA103" s="246"/>
      <c r="OXB103" s="246"/>
      <c r="OXC103" s="246"/>
      <c r="OXD103" s="246"/>
      <c r="OXE103" s="246"/>
      <c r="OXF103" s="246"/>
      <c r="OXG103" s="246"/>
      <c r="OXH103" s="246"/>
      <c r="OXI103" s="246"/>
      <c r="OXJ103" s="246"/>
      <c r="OXK103" s="246"/>
      <c r="OXL103" s="246"/>
      <c r="OXM103" s="246"/>
      <c r="OXN103" s="246"/>
      <c r="OXO103" s="246"/>
      <c r="OXP103" s="246"/>
      <c r="OXQ103" s="246"/>
      <c r="OXR103" s="246"/>
      <c r="OXS103" s="246"/>
      <c r="OXT103" s="246"/>
      <c r="OXU103" s="246"/>
      <c r="OXV103" s="246"/>
      <c r="OXW103" s="246"/>
      <c r="OXX103" s="246"/>
      <c r="OXY103" s="246"/>
      <c r="OXZ103" s="246"/>
      <c r="OYA103" s="246"/>
      <c r="OYB103" s="246"/>
      <c r="OYC103" s="246"/>
      <c r="OYD103" s="246"/>
      <c r="OYE103" s="246"/>
      <c r="OYF103" s="246"/>
      <c r="OYG103" s="246"/>
      <c r="OYH103" s="246"/>
      <c r="OYI103" s="246"/>
      <c r="OYJ103" s="246"/>
      <c r="OYK103" s="246"/>
      <c r="OYL103" s="246"/>
      <c r="OYM103" s="246"/>
      <c r="OYN103" s="246"/>
      <c r="OYO103" s="246"/>
      <c r="OYP103" s="246"/>
      <c r="OYQ103" s="246"/>
      <c r="OYR103" s="246"/>
      <c r="OYS103" s="246"/>
      <c r="OYT103" s="246"/>
      <c r="OYU103" s="246"/>
      <c r="OYV103" s="246"/>
      <c r="OYW103" s="246"/>
      <c r="OYX103" s="246"/>
      <c r="OYY103" s="246"/>
      <c r="OYZ103" s="246"/>
      <c r="OZA103" s="246"/>
      <c r="OZB103" s="246"/>
      <c r="OZC103" s="246"/>
      <c r="OZD103" s="246"/>
      <c r="OZE103" s="246"/>
      <c r="OZF103" s="246"/>
      <c r="OZG103" s="246"/>
      <c r="OZH103" s="246"/>
      <c r="OZI103" s="246"/>
      <c r="OZJ103" s="246"/>
      <c r="OZK103" s="246"/>
      <c r="OZL103" s="246"/>
      <c r="OZM103" s="246"/>
      <c r="OZN103" s="246"/>
      <c r="OZO103" s="246"/>
      <c r="OZP103" s="246"/>
      <c r="OZQ103" s="246"/>
      <c r="OZR103" s="246"/>
      <c r="OZS103" s="246"/>
      <c r="OZT103" s="246"/>
      <c r="OZU103" s="246"/>
      <c r="OZV103" s="246"/>
      <c r="OZW103" s="246"/>
      <c r="OZX103" s="246"/>
      <c r="OZY103" s="246"/>
      <c r="OZZ103" s="246"/>
      <c r="PAA103" s="246"/>
      <c r="PAB103" s="246"/>
      <c r="PAC103" s="246"/>
      <c r="PAD103" s="246"/>
      <c r="PAE103" s="246"/>
      <c r="PAF103" s="246"/>
      <c r="PAG103" s="246"/>
      <c r="PAH103" s="246"/>
      <c r="PAI103" s="246"/>
      <c r="PAJ103" s="246"/>
      <c r="PAK103" s="246"/>
      <c r="PAL103" s="246"/>
      <c r="PAM103" s="246"/>
      <c r="PAN103" s="246"/>
      <c r="PAO103" s="246"/>
      <c r="PAP103" s="246"/>
      <c r="PAQ103" s="246"/>
      <c r="PAR103" s="246"/>
      <c r="PAS103" s="246"/>
      <c r="PAT103" s="246"/>
      <c r="PAU103" s="246"/>
      <c r="PAV103" s="246"/>
      <c r="PAW103" s="246"/>
      <c r="PAX103" s="246"/>
      <c r="PAY103" s="246"/>
      <c r="PAZ103" s="246"/>
      <c r="PBA103" s="246"/>
      <c r="PBB103" s="246"/>
      <c r="PBC103" s="246"/>
      <c r="PBD103" s="246"/>
      <c r="PBE103" s="246"/>
      <c r="PBF103" s="246"/>
      <c r="PBG103" s="246"/>
      <c r="PBH103" s="246"/>
      <c r="PBI103" s="246"/>
      <c r="PBJ103" s="246"/>
      <c r="PBK103" s="246"/>
      <c r="PBL103" s="246"/>
      <c r="PBM103" s="246"/>
      <c r="PBN103" s="246"/>
      <c r="PBO103" s="246"/>
      <c r="PBP103" s="246"/>
      <c r="PBQ103" s="246"/>
      <c r="PBR103" s="246"/>
      <c r="PBS103" s="246"/>
      <c r="PBT103" s="246"/>
      <c r="PBU103" s="246"/>
      <c r="PBV103" s="246"/>
      <c r="PBW103" s="246"/>
      <c r="PBX103" s="246"/>
      <c r="PBY103" s="246"/>
      <c r="PBZ103" s="246"/>
      <c r="PCA103" s="246"/>
      <c r="PCB103" s="246"/>
      <c r="PCC103" s="246"/>
      <c r="PCD103" s="246"/>
      <c r="PCE103" s="246"/>
      <c r="PCF103" s="246"/>
      <c r="PCG103" s="246"/>
      <c r="PCH103" s="246"/>
      <c r="PCI103" s="246"/>
      <c r="PCJ103" s="246"/>
      <c r="PCK103" s="246"/>
      <c r="PCL103" s="246"/>
      <c r="PCM103" s="246"/>
      <c r="PCN103" s="246"/>
      <c r="PCO103" s="246"/>
      <c r="PCP103" s="246"/>
      <c r="PCQ103" s="246"/>
      <c r="PCR103" s="246"/>
      <c r="PCS103" s="246"/>
      <c r="PCT103" s="246"/>
      <c r="PCU103" s="246"/>
      <c r="PCV103" s="246"/>
      <c r="PCW103" s="246"/>
      <c r="PCX103" s="246"/>
      <c r="PCY103" s="246"/>
      <c r="PCZ103" s="246"/>
      <c r="PDA103" s="246"/>
      <c r="PDB103" s="246"/>
      <c r="PDC103" s="246"/>
      <c r="PDD103" s="246"/>
      <c r="PDE103" s="246"/>
      <c r="PDF103" s="246"/>
      <c r="PDG103" s="246"/>
      <c r="PDH103" s="246"/>
      <c r="PDI103" s="246"/>
      <c r="PDJ103" s="246"/>
      <c r="PDK103" s="246"/>
      <c r="PDL103" s="246"/>
      <c r="PDM103" s="246"/>
      <c r="PDN103" s="246"/>
      <c r="PDO103" s="246"/>
      <c r="PDP103" s="246"/>
      <c r="PDQ103" s="246"/>
      <c r="PDR103" s="246"/>
      <c r="PDS103" s="246"/>
      <c r="PDT103" s="246"/>
      <c r="PDU103" s="246"/>
      <c r="PDV103" s="246"/>
      <c r="PDW103" s="246"/>
      <c r="PDX103" s="246"/>
      <c r="PDY103" s="246"/>
      <c r="PDZ103" s="246"/>
      <c r="PEA103" s="246"/>
      <c r="PEB103" s="246"/>
      <c r="PEC103" s="246"/>
      <c r="PED103" s="246"/>
      <c r="PEE103" s="246"/>
      <c r="PEF103" s="246"/>
      <c r="PEG103" s="246"/>
      <c r="PEH103" s="246"/>
      <c r="PEI103" s="246"/>
      <c r="PEJ103" s="246"/>
      <c r="PEK103" s="246"/>
      <c r="PEL103" s="246"/>
      <c r="PEM103" s="246"/>
      <c r="PEN103" s="246"/>
      <c r="PEO103" s="246"/>
      <c r="PEP103" s="246"/>
      <c r="PEQ103" s="246"/>
      <c r="PER103" s="246"/>
      <c r="PES103" s="246"/>
      <c r="PET103" s="246"/>
      <c r="PEU103" s="246"/>
      <c r="PEV103" s="246"/>
      <c r="PEW103" s="246"/>
      <c r="PEX103" s="246"/>
      <c r="PEY103" s="246"/>
      <c r="PEZ103" s="246"/>
      <c r="PFA103" s="246"/>
      <c r="PFB103" s="246"/>
      <c r="PFC103" s="246"/>
      <c r="PFD103" s="246"/>
      <c r="PFE103" s="246"/>
      <c r="PFF103" s="246"/>
      <c r="PFG103" s="246"/>
      <c r="PFH103" s="246"/>
      <c r="PFI103" s="246"/>
      <c r="PFJ103" s="246"/>
      <c r="PFK103" s="246"/>
      <c r="PFL103" s="246"/>
      <c r="PFM103" s="246"/>
      <c r="PFN103" s="246"/>
      <c r="PFO103" s="246"/>
      <c r="PFP103" s="246"/>
      <c r="PFQ103" s="246"/>
      <c r="PFR103" s="246"/>
      <c r="PFS103" s="246"/>
      <c r="PFT103" s="246"/>
      <c r="PFU103" s="246"/>
      <c r="PFV103" s="246"/>
      <c r="PFW103" s="246"/>
      <c r="PFX103" s="246"/>
      <c r="PFY103" s="246"/>
      <c r="PFZ103" s="246"/>
      <c r="PGA103" s="246"/>
      <c r="PGB103" s="246"/>
      <c r="PGC103" s="246"/>
      <c r="PGD103" s="246"/>
      <c r="PGE103" s="246"/>
      <c r="PGF103" s="246"/>
      <c r="PGG103" s="246"/>
      <c r="PGH103" s="246"/>
      <c r="PGI103" s="246"/>
      <c r="PGJ103" s="246"/>
      <c r="PGK103" s="246"/>
      <c r="PGL103" s="246"/>
      <c r="PGM103" s="246"/>
      <c r="PGN103" s="246"/>
      <c r="PGO103" s="246"/>
      <c r="PGP103" s="246"/>
      <c r="PGQ103" s="246"/>
      <c r="PGR103" s="246"/>
      <c r="PGS103" s="246"/>
      <c r="PGT103" s="246"/>
      <c r="PGU103" s="246"/>
      <c r="PGV103" s="246"/>
      <c r="PGW103" s="246"/>
      <c r="PGX103" s="246"/>
      <c r="PGY103" s="246"/>
      <c r="PGZ103" s="246"/>
      <c r="PHA103" s="246"/>
      <c r="PHB103" s="246"/>
      <c r="PHC103" s="246"/>
      <c r="PHD103" s="246"/>
      <c r="PHE103" s="246"/>
      <c r="PHF103" s="246"/>
      <c r="PHG103" s="246"/>
      <c r="PHH103" s="246"/>
      <c r="PHI103" s="246"/>
      <c r="PHJ103" s="246"/>
      <c r="PHK103" s="246"/>
      <c r="PHL103" s="246"/>
      <c r="PHM103" s="246"/>
      <c r="PHN103" s="246"/>
      <c r="PHO103" s="246"/>
      <c r="PHP103" s="246"/>
      <c r="PHQ103" s="246"/>
      <c r="PHR103" s="246"/>
      <c r="PHS103" s="246"/>
      <c r="PHT103" s="246"/>
      <c r="PHU103" s="246"/>
      <c r="PHV103" s="246"/>
      <c r="PHW103" s="246"/>
      <c r="PHX103" s="246"/>
      <c r="PHY103" s="246"/>
      <c r="PHZ103" s="246"/>
      <c r="PIA103" s="246"/>
      <c r="PIB103" s="246"/>
      <c r="PIC103" s="246"/>
      <c r="PID103" s="246"/>
      <c r="PIE103" s="246"/>
      <c r="PIF103" s="246"/>
      <c r="PIG103" s="246"/>
      <c r="PIH103" s="246"/>
      <c r="PII103" s="246"/>
      <c r="PIJ103" s="246"/>
      <c r="PIK103" s="246"/>
      <c r="PIL103" s="246"/>
      <c r="PIM103" s="246"/>
      <c r="PIN103" s="246"/>
      <c r="PIO103" s="246"/>
      <c r="PIP103" s="246"/>
      <c r="PIQ103" s="246"/>
      <c r="PIR103" s="246"/>
      <c r="PIS103" s="246"/>
      <c r="PIT103" s="246"/>
      <c r="PIU103" s="246"/>
      <c r="PIV103" s="246"/>
      <c r="PIW103" s="246"/>
      <c r="PIX103" s="246"/>
      <c r="PIY103" s="246"/>
      <c r="PIZ103" s="246"/>
      <c r="PJA103" s="246"/>
      <c r="PJB103" s="246"/>
      <c r="PJC103" s="246"/>
      <c r="PJD103" s="246"/>
      <c r="PJE103" s="246"/>
      <c r="PJF103" s="246"/>
      <c r="PJG103" s="246"/>
      <c r="PJH103" s="246"/>
      <c r="PJI103" s="246"/>
      <c r="PJJ103" s="246"/>
      <c r="PJK103" s="246"/>
      <c r="PJL103" s="246"/>
      <c r="PJM103" s="246"/>
      <c r="PJN103" s="246"/>
      <c r="PJO103" s="246"/>
      <c r="PJP103" s="246"/>
      <c r="PJQ103" s="246"/>
      <c r="PJR103" s="246"/>
      <c r="PJS103" s="246"/>
      <c r="PJT103" s="246"/>
      <c r="PJU103" s="246"/>
      <c r="PJV103" s="246"/>
      <c r="PJW103" s="246"/>
      <c r="PJX103" s="246"/>
      <c r="PJY103" s="246"/>
      <c r="PJZ103" s="246"/>
      <c r="PKA103" s="246"/>
      <c r="PKB103" s="246"/>
      <c r="PKC103" s="246"/>
      <c r="PKD103" s="246"/>
      <c r="PKE103" s="246"/>
      <c r="PKF103" s="246"/>
      <c r="PKG103" s="246"/>
      <c r="PKH103" s="246"/>
      <c r="PKI103" s="246"/>
      <c r="PKJ103" s="246"/>
      <c r="PKK103" s="246"/>
      <c r="PKL103" s="246"/>
      <c r="PKM103" s="246"/>
      <c r="PKN103" s="246"/>
      <c r="PKO103" s="246"/>
      <c r="PKP103" s="246"/>
      <c r="PKQ103" s="246"/>
      <c r="PKR103" s="246"/>
      <c r="PKS103" s="246"/>
      <c r="PKT103" s="246"/>
      <c r="PKU103" s="246"/>
      <c r="PKV103" s="246"/>
      <c r="PKW103" s="246"/>
      <c r="PKX103" s="246"/>
      <c r="PKY103" s="246"/>
      <c r="PKZ103" s="246"/>
      <c r="PLA103" s="246"/>
      <c r="PLB103" s="246"/>
      <c r="PLC103" s="246"/>
      <c r="PLD103" s="246"/>
      <c r="PLE103" s="246"/>
      <c r="PLF103" s="246"/>
      <c r="PLG103" s="246"/>
      <c r="PLH103" s="246"/>
      <c r="PLI103" s="246"/>
      <c r="PLJ103" s="246"/>
      <c r="PLK103" s="246"/>
      <c r="PLL103" s="246"/>
      <c r="PLM103" s="246"/>
      <c r="PLN103" s="246"/>
      <c r="PLO103" s="246"/>
      <c r="PLP103" s="246"/>
      <c r="PLQ103" s="246"/>
      <c r="PLR103" s="246"/>
      <c r="PLS103" s="246"/>
      <c r="PLT103" s="246"/>
      <c r="PLU103" s="246"/>
      <c r="PLV103" s="246"/>
      <c r="PLW103" s="246"/>
      <c r="PLX103" s="246"/>
      <c r="PLY103" s="246"/>
      <c r="PLZ103" s="246"/>
      <c r="PMA103" s="246"/>
      <c r="PMB103" s="246"/>
      <c r="PMC103" s="246"/>
      <c r="PMD103" s="246"/>
      <c r="PME103" s="246"/>
      <c r="PMF103" s="246"/>
      <c r="PMG103" s="246"/>
      <c r="PMH103" s="246"/>
      <c r="PMI103" s="246"/>
      <c r="PMJ103" s="246"/>
      <c r="PMK103" s="246"/>
      <c r="PML103" s="246"/>
      <c r="PMM103" s="246"/>
      <c r="PMN103" s="246"/>
      <c r="PMO103" s="246"/>
      <c r="PMP103" s="246"/>
      <c r="PMQ103" s="246"/>
      <c r="PMR103" s="246"/>
      <c r="PMS103" s="246"/>
      <c r="PMT103" s="246"/>
      <c r="PMU103" s="246"/>
      <c r="PMV103" s="246"/>
      <c r="PMW103" s="246"/>
      <c r="PMX103" s="246"/>
      <c r="PMY103" s="246"/>
      <c r="PMZ103" s="246"/>
      <c r="PNA103" s="246"/>
      <c r="PNB103" s="246"/>
      <c r="PNC103" s="246"/>
      <c r="PND103" s="246"/>
      <c r="PNE103" s="246"/>
      <c r="PNF103" s="246"/>
      <c r="PNG103" s="246"/>
      <c r="PNH103" s="246"/>
      <c r="PNI103" s="246"/>
      <c r="PNJ103" s="246"/>
      <c r="PNK103" s="246"/>
      <c r="PNL103" s="246"/>
      <c r="PNM103" s="246"/>
      <c r="PNN103" s="246"/>
      <c r="PNO103" s="246"/>
      <c r="PNP103" s="246"/>
      <c r="PNQ103" s="246"/>
      <c r="PNR103" s="246"/>
      <c r="PNS103" s="246"/>
      <c r="PNT103" s="246"/>
      <c r="PNU103" s="246"/>
      <c r="PNV103" s="246"/>
      <c r="PNW103" s="246"/>
      <c r="PNX103" s="246"/>
      <c r="PNY103" s="246"/>
      <c r="PNZ103" s="246"/>
      <c r="POA103" s="246"/>
      <c r="POB103" s="246"/>
      <c r="POC103" s="246"/>
      <c r="POD103" s="246"/>
      <c r="POE103" s="246"/>
      <c r="POF103" s="246"/>
      <c r="POG103" s="246"/>
      <c r="POH103" s="246"/>
      <c r="POI103" s="246"/>
      <c r="POJ103" s="246"/>
      <c r="POK103" s="246"/>
      <c r="POL103" s="246"/>
      <c r="POM103" s="246"/>
      <c r="PON103" s="246"/>
      <c r="POO103" s="246"/>
      <c r="POP103" s="246"/>
      <c r="POQ103" s="246"/>
      <c r="POR103" s="246"/>
      <c r="POS103" s="246"/>
      <c r="POT103" s="246"/>
      <c r="POU103" s="246"/>
      <c r="POV103" s="246"/>
      <c r="POW103" s="246"/>
      <c r="POX103" s="246"/>
      <c r="POY103" s="246"/>
      <c r="POZ103" s="246"/>
      <c r="PPA103" s="246"/>
      <c r="PPB103" s="246"/>
      <c r="PPC103" s="246"/>
      <c r="PPD103" s="246"/>
      <c r="PPE103" s="246"/>
      <c r="PPF103" s="246"/>
      <c r="PPG103" s="246"/>
      <c r="PPH103" s="246"/>
      <c r="PPI103" s="246"/>
      <c r="PPJ103" s="246"/>
      <c r="PPK103" s="246"/>
      <c r="PPL103" s="246"/>
      <c r="PPM103" s="246"/>
      <c r="PPN103" s="246"/>
      <c r="PPO103" s="246"/>
      <c r="PPP103" s="246"/>
      <c r="PPQ103" s="246"/>
      <c r="PPR103" s="246"/>
      <c r="PPS103" s="246"/>
      <c r="PPT103" s="246"/>
      <c r="PPU103" s="246"/>
      <c r="PPV103" s="246"/>
      <c r="PPW103" s="246"/>
      <c r="PPX103" s="246"/>
      <c r="PPY103" s="246"/>
      <c r="PPZ103" s="246"/>
      <c r="PQA103" s="246"/>
      <c r="PQB103" s="246"/>
      <c r="PQC103" s="246"/>
      <c r="PQD103" s="246"/>
      <c r="PQE103" s="246"/>
      <c r="PQF103" s="246"/>
      <c r="PQG103" s="246"/>
      <c r="PQH103" s="246"/>
      <c r="PQI103" s="246"/>
      <c r="PQJ103" s="246"/>
      <c r="PQK103" s="246"/>
      <c r="PQL103" s="246"/>
      <c r="PQM103" s="246"/>
      <c r="PQN103" s="246"/>
      <c r="PQO103" s="246"/>
      <c r="PQP103" s="246"/>
      <c r="PQQ103" s="246"/>
      <c r="PQR103" s="246"/>
      <c r="PQS103" s="246"/>
      <c r="PQT103" s="246"/>
      <c r="PQU103" s="246"/>
      <c r="PQV103" s="246"/>
      <c r="PQW103" s="246"/>
      <c r="PQX103" s="246"/>
      <c r="PQY103" s="246"/>
      <c r="PQZ103" s="246"/>
      <c r="PRA103" s="246"/>
      <c r="PRB103" s="246"/>
      <c r="PRC103" s="246"/>
      <c r="PRD103" s="246"/>
      <c r="PRE103" s="246"/>
      <c r="PRF103" s="246"/>
      <c r="PRG103" s="246"/>
      <c r="PRH103" s="246"/>
      <c r="PRI103" s="246"/>
      <c r="PRJ103" s="246"/>
      <c r="PRK103" s="246"/>
      <c r="PRL103" s="246"/>
      <c r="PRM103" s="246"/>
      <c r="PRN103" s="246"/>
      <c r="PRO103" s="246"/>
      <c r="PRP103" s="246"/>
      <c r="PRQ103" s="246"/>
      <c r="PRR103" s="246"/>
      <c r="PRS103" s="246"/>
      <c r="PRT103" s="246"/>
      <c r="PRU103" s="246"/>
      <c r="PRV103" s="246"/>
      <c r="PRW103" s="246"/>
      <c r="PRX103" s="246"/>
      <c r="PRY103" s="246"/>
      <c r="PRZ103" s="246"/>
      <c r="PSA103" s="246"/>
      <c r="PSB103" s="246"/>
      <c r="PSC103" s="246"/>
      <c r="PSD103" s="246"/>
      <c r="PSE103" s="246"/>
      <c r="PSF103" s="246"/>
      <c r="PSG103" s="246"/>
      <c r="PSH103" s="246"/>
      <c r="PSI103" s="246"/>
      <c r="PSJ103" s="246"/>
      <c r="PSK103" s="246"/>
      <c r="PSL103" s="246"/>
      <c r="PSM103" s="246"/>
      <c r="PSN103" s="246"/>
      <c r="PSO103" s="246"/>
      <c r="PSP103" s="246"/>
      <c r="PSQ103" s="246"/>
      <c r="PSR103" s="246"/>
      <c r="PSS103" s="246"/>
      <c r="PST103" s="246"/>
      <c r="PSU103" s="246"/>
      <c r="PSV103" s="246"/>
      <c r="PSW103" s="246"/>
      <c r="PSX103" s="246"/>
      <c r="PSY103" s="246"/>
      <c r="PSZ103" s="246"/>
      <c r="PTA103" s="246"/>
      <c r="PTB103" s="246"/>
      <c r="PTC103" s="246"/>
      <c r="PTD103" s="246"/>
      <c r="PTE103" s="246"/>
      <c r="PTF103" s="246"/>
      <c r="PTG103" s="246"/>
      <c r="PTH103" s="246"/>
      <c r="PTI103" s="246"/>
      <c r="PTJ103" s="246"/>
      <c r="PTK103" s="246"/>
      <c r="PTL103" s="246"/>
      <c r="PTM103" s="246"/>
      <c r="PTN103" s="246"/>
      <c r="PTO103" s="246"/>
      <c r="PTP103" s="246"/>
      <c r="PTQ103" s="246"/>
      <c r="PTR103" s="246"/>
      <c r="PTS103" s="246"/>
      <c r="PTT103" s="246"/>
      <c r="PTU103" s="246"/>
      <c r="PTV103" s="246"/>
      <c r="PTW103" s="246"/>
      <c r="PTX103" s="246"/>
      <c r="PTY103" s="246"/>
      <c r="PTZ103" s="246"/>
      <c r="PUA103" s="246"/>
      <c r="PUB103" s="246"/>
      <c r="PUC103" s="246"/>
      <c r="PUD103" s="246"/>
      <c r="PUE103" s="246"/>
      <c r="PUF103" s="246"/>
      <c r="PUG103" s="246"/>
      <c r="PUH103" s="246"/>
      <c r="PUI103" s="246"/>
      <c r="PUJ103" s="246"/>
      <c r="PUK103" s="246"/>
      <c r="PUL103" s="246"/>
      <c r="PUM103" s="246"/>
      <c r="PUN103" s="246"/>
      <c r="PUO103" s="246"/>
      <c r="PUP103" s="246"/>
      <c r="PUQ103" s="246"/>
      <c r="PUR103" s="246"/>
      <c r="PUS103" s="246"/>
      <c r="PUT103" s="246"/>
      <c r="PUU103" s="246"/>
      <c r="PUV103" s="246"/>
      <c r="PUW103" s="246"/>
      <c r="PUX103" s="246"/>
      <c r="PUY103" s="246"/>
      <c r="PUZ103" s="246"/>
      <c r="PVA103" s="246"/>
      <c r="PVB103" s="246"/>
      <c r="PVC103" s="246"/>
      <c r="PVD103" s="246"/>
      <c r="PVE103" s="246"/>
      <c r="PVF103" s="246"/>
      <c r="PVG103" s="246"/>
      <c r="PVH103" s="246"/>
      <c r="PVI103" s="246"/>
      <c r="PVJ103" s="246"/>
      <c r="PVK103" s="246"/>
      <c r="PVL103" s="246"/>
      <c r="PVM103" s="246"/>
      <c r="PVN103" s="246"/>
      <c r="PVO103" s="246"/>
      <c r="PVP103" s="246"/>
      <c r="PVQ103" s="246"/>
      <c r="PVR103" s="246"/>
      <c r="PVS103" s="246"/>
      <c r="PVT103" s="246"/>
      <c r="PVU103" s="246"/>
      <c r="PVV103" s="246"/>
      <c r="PVW103" s="246"/>
      <c r="PVX103" s="246"/>
      <c r="PVY103" s="246"/>
      <c r="PVZ103" s="246"/>
      <c r="PWA103" s="246"/>
      <c r="PWB103" s="246"/>
      <c r="PWC103" s="246"/>
      <c r="PWD103" s="246"/>
      <c r="PWE103" s="246"/>
      <c r="PWF103" s="246"/>
      <c r="PWG103" s="246"/>
      <c r="PWH103" s="246"/>
      <c r="PWI103" s="246"/>
      <c r="PWJ103" s="246"/>
      <c r="PWK103" s="246"/>
      <c r="PWL103" s="246"/>
      <c r="PWM103" s="246"/>
      <c r="PWN103" s="246"/>
      <c r="PWO103" s="246"/>
      <c r="PWP103" s="246"/>
      <c r="PWQ103" s="246"/>
      <c r="PWR103" s="246"/>
      <c r="PWS103" s="246"/>
      <c r="PWT103" s="246"/>
      <c r="PWU103" s="246"/>
      <c r="PWV103" s="246"/>
      <c r="PWW103" s="246"/>
      <c r="PWX103" s="246"/>
      <c r="PWY103" s="246"/>
      <c r="PWZ103" s="246"/>
      <c r="PXA103" s="246"/>
      <c r="PXB103" s="246"/>
      <c r="PXC103" s="246"/>
      <c r="PXD103" s="246"/>
      <c r="PXE103" s="246"/>
      <c r="PXF103" s="246"/>
      <c r="PXG103" s="246"/>
      <c r="PXH103" s="246"/>
      <c r="PXI103" s="246"/>
      <c r="PXJ103" s="246"/>
      <c r="PXK103" s="246"/>
      <c r="PXL103" s="246"/>
      <c r="PXM103" s="246"/>
      <c r="PXN103" s="246"/>
      <c r="PXO103" s="246"/>
      <c r="PXP103" s="246"/>
      <c r="PXQ103" s="246"/>
      <c r="PXR103" s="246"/>
      <c r="PXS103" s="246"/>
      <c r="PXT103" s="246"/>
      <c r="PXU103" s="246"/>
      <c r="PXV103" s="246"/>
      <c r="PXW103" s="246"/>
      <c r="PXX103" s="246"/>
      <c r="PXY103" s="246"/>
      <c r="PXZ103" s="246"/>
      <c r="PYA103" s="246"/>
      <c r="PYB103" s="246"/>
      <c r="PYC103" s="246"/>
      <c r="PYD103" s="246"/>
      <c r="PYE103" s="246"/>
      <c r="PYF103" s="246"/>
      <c r="PYG103" s="246"/>
      <c r="PYH103" s="246"/>
      <c r="PYI103" s="246"/>
      <c r="PYJ103" s="246"/>
      <c r="PYK103" s="246"/>
      <c r="PYL103" s="246"/>
      <c r="PYM103" s="246"/>
      <c r="PYN103" s="246"/>
      <c r="PYO103" s="246"/>
      <c r="PYP103" s="246"/>
      <c r="PYQ103" s="246"/>
      <c r="PYR103" s="246"/>
      <c r="PYS103" s="246"/>
      <c r="PYT103" s="246"/>
      <c r="PYU103" s="246"/>
      <c r="PYV103" s="246"/>
      <c r="PYW103" s="246"/>
      <c r="PYX103" s="246"/>
      <c r="PYY103" s="246"/>
      <c r="PYZ103" s="246"/>
      <c r="PZA103" s="246"/>
      <c r="PZB103" s="246"/>
      <c r="PZC103" s="246"/>
      <c r="PZD103" s="246"/>
      <c r="PZE103" s="246"/>
      <c r="PZF103" s="246"/>
      <c r="PZG103" s="246"/>
      <c r="PZH103" s="246"/>
      <c r="PZI103" s="246"/>
      <c r="PZJ103" s="246"/>
      <c r="PZK103" s="246"/>
      <c r="PZL103" s="246"/>
      <c r="PZM103" s="246"/>
      <c r="PZN103" s="246"/>
      <c r="PZO103" s="246"/>
      <c r="PZP103" s="246"/>
      <c r="PZQ103" s="246"/>
      <c r="PZR103" s="246"/>
      <c r="PZS103" s="246"/>
      <c r="PZT103" s="246"/>
      <c r="PZU103" s="246"/>
      <c r="PZV103" s="246"/>
      <c r="PZW103" s="246"/>
      <c r="PZX103" s="246"/>
      <c r="PZY103" s="246"/>
      <c r="PZZ103" s="246"/>
      <c r="QAA103" s="246"/>
      <c r="QAB103" s="246"/>
      <c r="QAC103" s="246"/>
      <c r="QAD103" s="246"/>
      <c r="QAE103" s="246"/>
      <c r="QAF103" s="246"/>
      <c r="QAG103" s="246"/>
      <c r="QAH103" s="246"/>
      <c r="QAI103" s="246"/>
      <c r="QAJ103" s="246"/>
      <c r="QAK103" s="246"/>
      <c r="QAL103" s="246"/>
      <c r="QAM103" s="246"/>
      <c r="QAN103" s="246"/>
      <c r="QAO103" s="246"/>
      <c r="QAP103" s="246"/>
      <c r="QAQ103" s="246"/>
      <c r="QAR103" s="246"/>
      <c r="QAS103" s="246"/>
      <c r="QAT103" s="246"/>
      <c r="QAU103" s="246"/>
      <c r="QAV103" s="246"/>
      <c r="QAW103" s="246"/>
      <c r="QAX103" s="246"/>
      <c r="QAY103" s="246"/>
      <c r="QAZ103" s="246"/>
      <c r="QBA103" s="246"/>
      <c r="QBB103" s="246"/>
      <c r="QBC103" s="246"/>
      <c r="QBD103" s="246"/>
      <c r="QBE103" s="246"/>
      <c r="QBF103" s="246"/>
      <c r="QBG103" s="246"/>
      <c r="QBH103" s="246"/>
      <c r="QBI103" s="246"/>
      <c r="QBJ103" s="246"/>
      <c r="QBK103" s="246"/>
      <c r="QBL103" s="246"/>
      <c r="QBM103" s="246"/>
      <c r="QBN103" s="246"/>
      <c r="QBO103" s="246"/>
      <c r="QBP103" s="246"/>
      <c r="QBQ103" s="246"/>
      <c r="QBR103" s="246"/>
      <c r="QBS103" s="246"/>
      <c r="QBT103" s="246"/>
      <c r="QBU103" s="246"/>
      <c r="QBV103" s="246"/>
      <c r="QBW103" s="246"/>
      <c r="QBX103" s="246"/>
      <c r="QBY103" s="246"/>
      <c r="QBZ103" s="246"/>
      <c r="QCA103" s="246"/>
      <c r="QCB103" s="246"/>
      <c r="QCC103" s="246"/>
      <c r="QCD103" s="246"/>
      <c r="QCE103" s="246"/>
      <c r="QCF103" s="246"/>
      <c r="QCG103" s="246"/>
      <c r="QCH103" s="246"/>
      <c r="QCI103" s="246"/>
      <c r="QCJ103" s="246"/>
      <c r="QCK103" s="246"/>
      <c r="QCL103" s="246"/>
      <c r="QCM103" s="246"/>
      <c r="QCN103" s="246"/>
      <c r="QCO103" s="246"/>
      <c r="QCP103" s="246"/>
      <c r="QCQ103" s="246"/>
      <c r="QCR103" s="246"/>
      <c r="QCS103" s="246"/>
      <c r="QCT103" s="246"/>
      <c r="QCU103" s="246"/>
      <c r="QCV103" s="246"/>
      <c r="QCW103" s="246"/>
      <c r="QCX103" s="246"/>
      <c r="QCY103" s="246"/>
      <c r="QCZ103" s="246"/>
      <c r="QDA103" s="246"/>
      <c r="QDB103" s="246"/>
      <c r="QDC103" s="246"/>
      <c r="QDD103" s="246"/>
      <c r="QDE103" s="246"/>
      <c r="QDF103" s="246"/>
      <c r="QDG103" s="246"/>
      <c r="QDH103" s="246"/>
      <c r="QDI103" s="246"/>
      <c r="QDJ103" s="246"/>
      <c r="QDK103" s="246"/>
      <c r="QDL103" s="246"/>
      <c r="QDM103" s="246"/>
      <c r="QDN103" s="246"/>
      <c r="QDO103" s="246"/>
      <c r="QDP103" s="246"/>
      <c r="QDQ103" s="246"/>
      <c r="QDR103" s="246"/>
      <c r="QDS103" s="246"/>
      <c r="QDT103" s="246"/>
      <c r="QDU103" s="246"/>
      <c r="QDV103" s="246"/>
      <c r="QDW103" s="246"/>
      <c r="QDX103" s="246"/>
      <c r="QDY103" s="246"/>
      <c r="QDZ103" s="246"/>
      <c r="QEA103" s="246"/>
      <c r="QEB103" s="246"/>
      <c r="QEC103" s="246"/>
      <c r="QED103" s="246"/>
      <c r="QEE103" s="246"/>
      <c r="QEF103" s="246"/>
      <c r="QEG103" s="246"/>
      <c r="QEH103" s="246"/>
      <c r="QEI103" s="246"/>
      <c r="QEJ103" s="246"/>
      <c r="QEK103" s="246"/>
      <c r="QEL103" s="246"/>
      <c r="QEM103" s="246"/>
      <c r="QEN103" s="246"/>
      <c r="QEO103" s="246"/>
      <c r="QEP103" s="246"/>
      <c r="QEQ103" s="246"/>
      <c r="QER103" s="246"/>
      <c r="QES103" s="246"/>
      <c r="QET103" s="246"/>
      <c r="QEU103" s="246"/>
      <c r="QEV103" s="246"/>
      <c r="QEW103" s="246"/>
      <c r="QEX103" s="246"/>
      <c r="QEY103" s="246"/>
      <c r="QEZ103" s="246"/>
      <c r="QFA103" s="246"/>
      <c r="QFB103" s="246"/>
      <c r="QFC103" s="246"/>
      <c r="QFD103" s="246"/>
      <c r="QFE103" s="246"/>
      <c r="QFF103" s="246"/>
      <c r="QFG103" s="246"/>
      <c r="QFH103" s="246"/>
      <c r="QFI103" s="246"/>
      <c r="QFJ103" s="246"/>
      <c r="QFK103" s="246"/>
      <c r="QFL103" s="246"/>
      <c r="QFM103" s="246"/>
      <c r="QFN103" s="246"/>
      <c r="QFO103" s="246"/>
      <c r="QFP103" s="246"/>
      <c r="QFQ103" s="246"/>
      <c r="QFR103" s="246"/>
      <c r="QFS103" s="246"/>
      <c r="QFT103" s="246"/>
      <c r="QFU103" s="246"/>
      <c r="QFV103" s="246"/>
      <c r="QFW103" s="246"/>
      <c r="QFX103" s="246"/>
      <c r="QFY103" s="246"/>
      <c r="QFZ103" s="246"/>
      <c r="QGA103" s="246"/>
      <c r="QGB103" s="246"/>
      <c r="QGC103" s="246"/>
      <c r="QGD103" s="246"/>
      <c r="QGE103" s="246"/>
      <c r="QGF103" s="246"/>
      <c r="QGG103" s="246"/>
      <c r="QGH103" s="246"/>
      <c r="QGI103" s="246"/>
      <c r="QGJ103" s="246"/>
      <c r="QGK103" s="246"/>
      <c r="QGL103" s="246"/>
      <c r="QGM103" s="246"/>
      <c r="QGN103" s="246"/>
      <c r="QGO103" s="246"/>
      <c r="QGP103" s="246"/>
      <c r="QGQ103" s="246"/>
      <c r="QGR103" s="246"/>
      <c r="QGS103" s="246"/>
      <c r="QGT103" s="246"/>
      <c r="QGU103" s="246"/>
      <c r="QGV103" s="246"/>
      <c r="QGW103" s="246"/>
      <c r="QGX103" s="246"/>
      <c r="QGY103" s="246"/>
      <c r="QGZ103" s="246"/>
      <c r="QHA103" s="246"/>
      <c r="QHB103" s="246"/>
      <c r="QHC103" s="246"/>
      <c r="QHD103" s="246"/>
      <c r="QHE103" s="246"/>
      <c r="QHF103" s="246"/>
      <c r="QHG103" s="246"/>
      <c r="QHH103" s="246"/>
      <c r="QHI103" s="246"/>
      <c r="QHJ103" s="246"/>
      <c r="QHK103" s="246"/>
      <c r="QHL103" s="246"/>
      <c r="QHM103" s="246"/>
      <c r="QHN103" s="246"/>
      <c r="QHO103" s="246"/>
      <c r="QHP103" s="246"/>
      <c r="QHQ103" s="246"/>
      <c r="QHR103" s="246"/>
      <c r="QHS103" s="246"/>
      <c r="QHT103" s="246"/>
      <c r="QHU103" s="246"/>
      <c r="QHV103" s="246"/>
      <c r="QHW103" s="246"/>
      <c r="QHX103" s="246"/>
      <c r="QHY103" s="246"/>
      <c r="QHZ103" s="246"/>
      <c r="QIA103" s="246"/>
      <c r="QIB103" s="246"/>
      <c r="QIC103" s="246"/>
      <c r="QID103" s="246"/>
      <c r="QIE103" s="246"/>
      <c r="QIF103" s="246"/>
      <c r="QIG103" s="246"/>
      <c r="QIH103" s="246"/>
      <c r="QII103" s="246"/>
      <c r="QIJ103" s="246"/>
      <c r="QIK103" s="246"/>
      <c r="QIL103" s="246"/>
      <c r="QIM103" s="246"/>
      <c r="QIN103" s="246"/>
      <c r="QIO103" s="246"/>
      <c r="QIP103" s="246"/>
      <c r="QIQ103" s="246"/>
      <c r="QIR103" s="246"/>
      <c r="QIS103" s="246"/>
      <c r="QIT103" s="246"/>
      <c r="QIU103" s="246"/>
      <c r="QIV103" s="246"/>
      <c r="QIW103" s="246"/>
      <c r="QIX103" s="246"/>
      <c r="QIY103" s="246"/>
      <c r="QIZ103" s="246"/>
      <c r="QJA103" s="246"/>
      <c r="QJB103" s="246"/>
      <c r="QJC103" s="246"/>
      <c r="QJD103" s="246"/>
      <c r="QJE103" s="246"/>
      <c r="QJF103" s="246"/>
      <c r="QJG103" s="246"/>
      <c r="QJH103" s="246"/>
      <c r="QJI103" s="246"/>
      <c r="QJJ103" s="246"/>
      <c r="QJK103" s="246"/>
      <c r="QJL103" s="246"/>
      <c r="QJM103" s="246"/>
      <c r="QJN103" s="246"/>
      <c r="QJO103" s="246"/>
      <c r="QJP103" s="246"/>
      <c r="QJQ103" s="246"/>
      <c r="QJR103" s="246"/>
      <c r="QJS103" s="246"/>
      <c r="QJT103" s="246"/>
      <c r="QJU103" s="246"/>
      <c r="QJV103" s="246"/>
      <c r="QJW103" s="246"/>
      <c r="QJX103" s="246"/>
      <c r="QJY103" s="246"/>
      <c r="QJZ103" s="246"/>
      <c r="QKA103" s="246"/>
      <c r="QKB103" s="246"/>
      <c r="QKC103" s="246"/>
      <c r="QKD103" s="246"/>
      <c r="QKE103" s="246"/>
      <c r="QKF103" s="246"/>
      <c r="QKG103" s="246"/>
      <c r="QKH103" s="246"/>
      <c r="QKI103" s="246"/>
      <c r="QKJ103" s="246"/>
      <c r="QKK103" s="246"/>
      <c r="QKL103" s="246"/>
      <c r="QKM103" s="246"/>
      <c r="QKN103" s="246"/>
      <c r="QKO103" s="246"/>
      <c r="QKP103" s="246"/>
      <c r="QKQ103" s="246"/>
      <c r="QKR103" s="246"/>
      <c r="QKS103" s="246"/>
      <c r="QKT103" s="246"/>
      <c r="QKU103" s="246"/>
      <c r="QKV103" s="246"/>
      <c r="QKW103" s="246"/>
      <c r="QKX103" s="246"/>
      <c r="QKY103" s="246"/>
      <c r="QKZ103" s="246"/>
      <c r="QLA103" s="246"/>
      <c r="QLB103" s="246"/>
      <c r="QLC103" s="246"/>
      <c r="QLD103" s="246"/>
      <c r="QLE103" s="246"/>
      <c r="QLF103" s="246"/>
      <c r="QLG103" s="246"/>
      <c r="QLH103" s="246"/>
      <c r="QLI103" s="246"/>
      <c r="QLJ103" s="246"/>
      <c r="QLK103" s="246"/>
      <c r="QLL103" s="246"/>
      <c r="QLM103" s="246"/>
      <c r="QLN103" s="246"/>
      <c r="QLO103" s="246"/>
      <c r="QLP103" s="246"/>
      <c r="QLQ103" s="246"/>
      <c r="QLR103" s="246"/>
      <c r="QLS103" s="246"/>
      <c r="QLT103" s="246"/>
      <c r="QLU103" s="246"/>
      <c r="QLV103" s="246"/>
      <c r="QLW103" s="246"/>
      <c r="QLX103" s="246"/>
      <c r="QLY103" s="246"/>
      <c r="QLZ103" s="246"/>
      <c r="QMA103" s="246"/>
      <c r="QMB103" s="246"/>
      <c r="QMC103" s="246"/>
      <c r="QMD103" s="246"/>
      <c r="QME103" s="246"/>
      <c r="QMF103" s="246"/>
      <c r="QMG103" s="246"/>
      <c r="QMH103" s="246"/>
      <c r="QMI103" s="246"/>
      <c r="QMJ103" s="246"/>
      <c r="QMK103" s="246"/>
      <c r="QML103" s="246"/>
      <c r="QMM103" s="246"/>
      <c r="QMN103" s="246"/>
      <c r="QMO103" s="246"/>
      <c r="QMP103" s="246"/>
      <c r="QMQ103" s="246"/>
      <c r="QMR103" s="246"/>
      <c r="QMS103" s="246"/>
      <c r="QMT103" s="246"/>
      <c r="QMU103" s="246"/>
      <c r="QMV103" s="246"/>
      <c r="QMW103" s="246"/>
      <c r="QMX103" s="246"/>
      <c r="QMY103" s="246"/>
      <c r="QMZ103" s="246"/>
      <c r="QNA103" s="246"/>
      <c r="QNB103" s="246"/>
      <c r="QNC103" s="246"/>
      <c r="QND103" s="246"/>
      <c r="QNE103" s="246"/>
      <c r="QNF103" s="246"/>
      <c r="QNG103" s="246"/>
      <c r="QNH103" s="246"/>
      <c r="QNI103" s="246"/>
      <c r="QNJ103" s="246"/>
      <c r="QNK103" s="246"/>
      <c r="QNL103" s="246"/>
      <c r="QNM103" s="246"/>
      <c r="QNN103" s="246"/>
      <c r="QNO103" s="246"/>
      <c r="QNP103" s="246"/>
      <c r="QNQ103" s="246"/>
      <c r="QNR103" s="246"/>
      <c r="QNS103" s="246"/>
      <c r="QNT103" s="246"/>
      <c r="QNU103" s="246"/>
      <c r="QNV103" s="246"/>
      <c r="QNW103" s="246"/>
      <c r="QNX103" s="246"/>
      <c r="QNY103" s="246"/>
      <c r="QNZ103" s="246"/>
      <c r="QOA103" s="246"/>
      <c r="QOB103" s="246"/>
      <c r="QOC103" s="246"/>
      <c r="QOD103" s="246"/>
      <c r="QOE103" s="246"/>
      <c r="QOF103" s="246"/>
      <c r="QOG103" s="246"/>
      <c r="QOH103" s="246"/>
      <c r="QOI103" s="246"/>
      <c r="QOJ103" s="246"/>
      <c r="QOK103" s="246"/>
      <c r="QOL103" s="246"/>
      <c r="QOM103" s="246"/>
      <c r="QON103" s="246"/>
      <c r="QOO103" s="246"/>
      <c r="QOP103" s="246"/>
      <c r="QOQ103" s="246"/>
      <c r="QOR103" s="246"/>
      <c r="QOS103" s="246"/>
      <c r="QOT103" s="246"/>
      <c r="QOU103" s="246"/>
      <c r="QOV103" s="246"/>
      <c r="QOW103" s="246"/>
      <c r="QOX103" s="246"/>
      <c r="QOY103" s="246"/>
      <c r="QOZ103" s="246"/>
      <c r="QPA103" s="246"/>
      <c r="QPB103" s="246"/>
      <c r="QPC103" s="246"/>
      <c r="QPD103" s="246"/>
      <c r="QPE103" s="246"/>
      <c r="QPF103" s="246"/>
      <c r="QPG103" s="246"/>
      <c r="QPH103" s="246"/>
      <c r="QPI103" s="246"/>
      <c r="QPJ103" s="246"/>
      <c r="QPK103" s="246"/>
      <c r="QPL103" s="246"/>
      <c r="QPM103" s="246"/>
      <c r="QPN103" s="246"/>
      <c r="QPO103" s="246"/>
      <c r="QPP103" s="246"/>
      <c r="QPQ103" s="246"/>
      <c r="QPR103" s="246"/>
      <c r="QPS103" s="246"/>
      <c r="QPT103" s="246"/>
      <c r="QPU103" s="246"/>
      <c r="QPV103" s="246"/>
      <c r="QPW103" s="246"/>
      <c r="QPX103" s="246"/>
      <c r="QPY103" s="246"/>
      <c r="QPZ103" s="246"/>
      <c r="QQA103" s="246"/>
      <c r="QQB103" s="246"/>
      <c r="QQC103" s="246"/>
      <c r="QQD103" s="246"/>
      <c r="QQE103" s="246"/>
      <c r="QQF103" s="246"/>
      <c r="QQG103" s="246"/>
      <c r="QQH103" s="246"/>
      <c r="QQI103" s="246"/>
      <c r="QQJ103" s="246"/>
      <c r="QQK103" s="246"/>
      <c r="QQL103" s="246"/>
      <c r="QQM103" s="246"/>
      <c r="QQN103" s="246"/>
      <c r="QQO103" s="246"/>
      <c r="QQP103" s="246"/>
      <c r="QQQ103" s="246"/>
      <c r="QQR103" s="246"/>
      <c r="QQS103" s="246"/>
      <c r="QQT103" s="246"/>
      <c r="QQU103" s="246"/>
      <c r="QQV103" s="246"/>
      <c r="QQW103" s="246"/>
      <c r="QQX103" s="246"/>
      <c r="QQY103" s="246"/>
      <c r="QQZ103" s="246"/>
      <c r="QRA103" s="246"/>
      <c r="QRB103" s="246"/>
      <c r="QRC103" s="246"/>
      <c r="QRD103" s="246"/>
      <c r="QRE103" s="246"/>
      <c r="QRF103" s="246"/>
      <c r="QRG103" s="246"/>
      <c r="QRH103" s="246"/>
      <c r="QRI103" s="246"/>
      <c r="QRJ103" s="246"/>
      <c r="QRK103" s="246"/>
      <c r="QRL103" s="246"/>
      <c r="QRM103" s="246"/>
      <c r="QRN103" s="246"/>
      <c r="QRO103" s="246"/>
      <c r="QRP103" s="246"/>
      <c r="QRQ103" s="246"/>
      <c r="QRR103" s="246"/>
      <c r="QRS103" s="246"/>
      <c r="QRT103" s="246"/>
      <c r="QRU103" s="246"/>
      <c r="QRV103" s="246"/>
      <c r="QRW103" s="246"/>
      <c r="QRX103" s="246"/>
      <c r="QRY103" s="246"/>
      <c r="QRZ103" s="246"/>
      <c r="QSA103" s="246"/>
      <c r="QSB103" s="246"/>
      <c r="QSC103" s="246"/>
      <c r="QSD103" s="246"/>
      <c r="QSE103" s="246"/>
      <c r="QSF103" s="246"/>
      <c r="QSG103" s="246"/>
      <c r="QSH103" s="246"/>
      <c r="QSI103" s="246"/>
      <c r="QSJ103" s="246"/>
      <c r="QSK103" s="246"/>
      <c r="QSL103" s="246"/>
      <c r="QSM103" s="246"/>
      <c r="QSN103" s="246"/>
      <c r="QSO103" s="246"/>
      <c r="QSP103" s="246"/>
      <c r="QSQ103" s="246"/>
      <c r="QSR103" s="246"/>
      <c r="QSS103" s="246"/>
      <c r="QST103" s="246"/>
      <c r="QSU103" s="246"/>
      <c r="QSV103" s="246"/>
      <c r="QSW103" s="246"/>
      <c r="QSX103" s="246"/>
      <c r="QSY103" s="246"/>
      <c r="QSZ103" s="246"/>
      <c r="QTA103" s="246"/>
      <c r="QTB103" s="246"/>
      <c r="QTC103" s="246"/>
      <c r="QTD103" s="246"/>
      <c r="QTE103" s="246"/>
      <c r="QTF103" s="246"/>
      <c r="QTG103" s="246"/>
      <c r="QTH103" s="246"/>
      <c r="QTI103" s="246"/>
      <c r="QTJ103" s="246"/>
      <c r="QTK103" s="246"/>
      <c r="QTL103" s="246"/>
      <c r="QTM103" s="246"/>
      <c r="QTN103" s="246"/>
      <c r="QTO103" s="246"/>
      <c r="QTP103" s="246"/>
      <c r="QTQ103" s="246"/>
      <c r="QTR103" s="246"/>
      <c r="QTS103" s="246"/>
      <c r="QTT103" s="246"/>
      <c r="QTU103" s="246"/>
      <c r="QTV103" s="246"/>
      <c r="QTW103" s="246"/>
      <c r="QTX103" s="246"/>
      <c r="QTY103" s="246"/>
      <c r="QTZ103" s="246"/>
      <c r="QUA103" s="246"/>
      <c r="QUB103" s="246"/>
      <c r="QUC103" s="246"/>
      <c r="QUD103" s="246"/>
      <c r="QUE103" s="246"/>
      <c r="QUF103" s="246"/>
      <c r="QUG103" s="246"/>
      <c r="QUH103" s="246"/>
      <c r="QUI103" s="246"/>
      <c r="QUJ103" s="246"/>
      <c r="QUK103" s="246"/>
      <c r="QUL103" s="246"/>
      <c r="QUM103" s="246"/>
      <c r="QUN103" s="246"/>
      <c r="QUO103" s="246"/>
      <c r="QUP103" s="246"/>
      <c r="QUQ103" s="246"/>
      <c r="QUR103" s="246"/>
      <c r="QUS103" s="246"/>
      <c r="QUT103" s="246"/>
      <c r="QUU103" s="246"/>
      <c r="QUV103" s="246"/>
      <c r="QUW103" s="246"/>
      <c r="QUX103" s="246"/>
      <c r="QUY103" s="246"/>
      <c r="QUZ103" s="246"/>
      <c r="QVA103" s="246"/>
      <c r="QVB103" s="246"/>
      <c r="QVC103" s="246"/>
      <c r="QVD103" s="246"/>
      <c r="QVE103" s="246"/>
      <c r="QVF103" s="246"/>
      <c r="QVG103" s="246"/>
      <c r="QVH103" s="246"/>
      <c r="QVI103" s="246"/>
      <c r="QVJ103" s="246"/>
      <c r="QVK103" s="246"/>
      <c r="QVL103" s="246"/>
      <c r="QVM103" s="246"/>
      <c r="QVN103" s="246"/>
      <c r="QVO103" s="246"/>
      <c r="QVP103" s="246"/>
      <c r="QVQ103" s="246"/>
      <c r="QVR103" s="246"/>
      <c r="QVS103" s="246"/>
      <c r="QVT103" s="246"/>
      <c r="QVU103" s="246"/>
      <c r="QVV103" s="246"/>
      <c r="QVW103" s="246"/>
      <c r="QVX103" s="246"/>
      <c r="QVY103" s="246"/>
      <c r="QVZ103" s="246"/>
      <c r="QWA103" s="246"/>
      <c r="QWB103" s="246"/>
      <c r="QWC103" s="246"/>
      <c r="QWD103" s="246"/>
      <c r="QWE103" s="246"/>
      <c r="QWF103" s="246"/>
      <c r="QWG103" s="246"/>
      <c r="QWH103" s="246"/>
      <c r="QWI103" s="246"/>
      <c r="QWJ103" s="246"/>
      <c r="QWK103" s="246"/>
      <c r="QWL103" s="246"/>
      <c r="QWM103" s="246"/>
      <c r="QWN103" s="246"/>
      <c r="QWO103" s="246"/>
      <c r="QWP103" s="246"/>
      <c r="QWQ103" s="246"/>
      <c r="QWR103" s="246"/>
      <c r="QWS103" s="246"/>
      <c r="QWT103" s="246"/>
      <c r="QWU103" s="246"/>
      <c r="QWV103" s="246"/>
      <c r="QWW103" s="246"/>
      <c r="QWX103" s="246"/>
      <c r="QWY103" s="246"/>
      <c r="QWZ103" s="246"/>
      <c r="QXA103" s="246"/>
      <c r="QXB103" s="246"/>
      <c r="QXC103" s="246"/>
      <c r="QXD103" s="246"/>
      <c r="QXE103" s="246"/>
      <c r="QXF103" s="246"/>
      <c r="QXG103" s="246"/>
      <c r="QXH103" s="246"/>
      <c r="QXI103" s="246"/>
      <c r="QXJ103" s="246"/>
      <c r="QXK103" s="246"/>
      <c r="QXL103" s="246"/>
      <c r="QXM103" s="246"/>
      <c r="QXN103" s="246"/>
      <c r="QXO103" s="246"/>
      <c r="QXP103" s="246"/>
      <c r="QXQ103" s="246"/>
      <c r="QXR103" s="246"/>
      <c r="QXS103" s="246"/>
      <c r="QXT103" s="246"/>
      <c r="QXU103" s="246"/>
      <c r="QXV103" s="246"/>
      <c r="QXW103" s="246"/>
      <c r="QXX103" s="246"/>
      <c r="QXY103" s="246"/>
      <c r="QXZ103" s="246"/>
      <c r="QYA103" s="246"/>
      <c r="QYB103" s="246"/>
      <c r="QYC103" s="246"/>
      <c r="QYD103" s="246"/>
      <c r="QYE103" s="246"/>
      <c r="QYF103" s="246"/>
      <c r="QYG103" s="246"/>
      <c r="QYH103" s="246"/>
      <c r="QYI103" s="246"/>
      <c r="QYJ103" s="246"/>
      <c r="QYK103" s="246"/>
      <c r="QYL103" s="246"/>
      <c r="QYM103" s="246"/>
      <c r="QYN103" s="246"/>
      <c r="QYO103" s="246"/>
      <c r="QYP103" s="246"/>
      <c r="QYQ103" s="246"/>
      <c r="QYR103" s="246"/>
      <c r="QYS103" s="246"/>
      <c r="QYT103" s="246"/>
      <c r="QYU103" s="246"/>
      <c r="QYV103" s="246"/>
      <c r="QYW103" s="246"/>
      <c r="QYX103" s="246"/>
      <c r="QYY103" s="246"/>
      <c r="QYZ103" s="246"/>
      <c r="QZA103" s="246"/>
      <c r="QZB103" s="246"/>
      <c r="QZC103" s="246"/>
      <c r="QZD103" s="246"/>
      <c r="QZE103" s="246"/>
      <c r="QZF103" s="246"/>
      <c r="QZG103" s="246"/>
      <c r="QZH103" s="246"/>
      <c r="QZI103" s="246"/>
      <c r="QZJ103" s="246"/>
      <c r="QZK103" s="246"/>
      <c r="QZL103" s="246"/>
      <c r="QZM103" s="246"/>
      <c r="QZN103" s="246"/>
      <c r="QZO103" s="246"/>
      <c r="QZP103" s="246"/>
      <c r="QZQ103" s="246"/>
      <c r="QZR103" s="246"/>
      <c r="QZS103" s="246"/>
      <c r="QZT103" s="246"/>
      <c r="QZU103" s="246"/>
      <c r="QZV103" s="246"/>
      <c r="QZW103" s="246"/>
      <c r="QZX103" s="246"/>
      <c r="QZY103" s="246"/>
      <c r="QZZ103" s="246"/>
      <c r="RAA103" s="246"/>
      <c r="RAB103" s="246"/>
      <c r="RAC103" s="246"/>
      <c r="RAD103" s="246"/>
      <c r="RAE103" s="246"/>
      <c r="RAF103" s="246"/>
      <c r="RAG103" s="246"/>
      <c r="RAH103" s="246"/>
      <c r="RAI103" s="246"/>
      <c r="RAJ103" s="246"/>
      <c r="RAK103" s="246"/>
      <c r="RAL103" s="246"/>
      <c r="RAM103" s="246"/>
      <c r="RAN103" s="246"/>
      <c r="RAO103" s="246"/>
      <c r="RAP103" s="246"/>
      <c r="RAQ103" s="246"/>
      <c r="RAR103" s="246"/>
      <c r="RAS103" s="246"/>
      <c r="RAT103" s="246"/>
      <c r="RAU103" s="246"/>
      <c r="RAV103" s="246"/>
      <c r="RAW103" s="246"/>
      <c r="RAX103" s="246"/>
      <c r="RAY103" s="246"/>
      <c r="RAZ103" s="246"/>
      <c r="RBA103" s="246"/>
      <c r="RBB103" s="246"/>
      <c r="RBC103" s="246"/>
      <c r="RBD103" s="246"/>
      <c r="RBE103" s="246"/>
      <c r="RBF103" s="246"/>
      <c r="RBG103" s="246"/>
      <c r="RBH103" s="246"/>
      <c r="RBI103" s="246"/>
      <c r="RBJ103" s="246"/>
      <c r="RBK103" s="246"/>
      <c r="RBL103" s="246"/>
      <c r="RBM103" s="246"/>
      <c r="RBN103" s="246"/>
      <c r="RBO103" s="246"/>
      <c r="RBP103" s="246"/>
      <c r="RBQ103" s="246"/>
      <c r="RBR103" s="246"/>
      <c r="RBS103" s="246"/>
      <c r="RBT103" s="246"/>
      <c r="RBU103" s="246"/>
      <c r="RBV103" s="246"/>
      <c r="RBW103" s="246"/>
      <c r="RBX103" s="246"/>
      <c r="RBY103" s="246"/>
      <c r="RBZ103" s="246"/>
      <c r="RCA103" s="246"/>
      <c r="RCB103" s="246"/>
      <c r="RCC103" s="246"/>
      <c r="RCD103" s="246"/>
      <c r="RCE103" s="246"/>
      <c r="RCF103" s="246"/>
      <c r="RCG103" s="246"/>
      <c r="RCH103" s="246"/>
      <c r="RCI103" s="246"/>
      <c r="RCJ103" s="246"/>
      <c r="RCK103" s="246"/>
      <c r="RCL103" s="246"/>
      <c r="RCM103" s="246"/>
      <c r="RCN103" s="246"/>
      <c r="RCO103" s="246"/>
      <c r="RCP103" s="246"/>
      <c r="RCQ103" s="246"/>
      <c r="RCR103" s="246"/>
      <c r="RCS103" s="246"/>
      <c r="RCT103" s="246"/>
      <c r="RCU103" s="246"/>
      <c r="RCV103" s="246"/>
      <c r="RCW103" s="246"/>
      <c r="RCX103" s="246"/>
      <c r="RCY103" s="246"/>
      <c r="RCZ103" s="246"/>
      <c r="RDA103" s="246"/>
      <c r="RDB103" s="246"/>
      <c r="RDC103" s="246"/>
      <c r="RDD103" s="246"/>
      <c r="RDE103" s="246"/>
      <c r="RDF103" s="246"/>
      <c r="RDG103" s="246"/>
      <c r="RDH103" s="246"/>
      <c r="RDI103" s="246"/>
      <c r="RDJ103" s="246"/>
      <c r="RDK103" s="246"/>
      <c r="RDL103" s="246"/>
      <c r="RDM103" s="246"/>
      <c r="RDN103" s="246"/>
      <c r="RDO103" s="246"/>
      <c r="RDP103" s="246"/>
      <c r="RDQ103" s="246"/>
      <c r="RDR103" s="246"/>
      <c r="RDS103" s="246"/>
      <c r="RDT103" s="246"/>
      <c r="RDU103" s="246"/>
      <c r="RDV103" s="246"/>
      <c r="RDW103" s="246"/>
      <c r="RDX103" s="246"/>
      <c r="RDY103" s="246"/>
      <c r="RDZ103" s="246"/>
      <c r="REA103" s="246"/>
      <c r="REB103" s="246"/>
      <c r="REC103" s="246"/>
      <c r="RED103" s="246"/>
      <c r="REE103" s="246"/>
      <c r="REF103" s="246"/>
      <c r="REG103" s="246"/>
      <c r="REH103" s="246"/>
      <c r="REI103" s="246"/>
      <c r="REJ103" s="246"/>
      <c r="REK103" s="246"/>
      <c r="REL103" s="246"/>
      <c r="REM103" s="246"/>
      <c r="REN103" s="246"/>
      <c r="REO103" s="246"/>
      <c r="REP103" s="246"/>
      <c r="REQ103" s="246"/>
      <c r="RER103" s="246"/>
      <c r="RES103" s="246"/>
      <c r="RET103" s="246"/>
      <c r="REU103" s="246"/>
      <c r="REV103" s="246"/>
      <c r="REW103" s="246"/>
      <c r="REX103" s="246"/>
      <c r="REY103" s="246"/>
      <c r="REZ103" s="246"/>
      <c r="RFA103" s="246"/>
      <c r="RFB103" s="246"/>
      <c r="RFC103" s="246"/>
      <c r="RFD103" s="246"/>
      <c r="RFE103" s="246"/>
      <c r="RFF103" s="246"/>
      <c r="RFG103" s="246"/>
      <c r="RFH103" s="246"/>
      <c r="RFI103" s="246"/>
      <c r="RFJ103" s="246"/>
      <c r="RFK103" s="246"/>
      <c r="RFL103" s="246"/>
      <c r="RFM103" s="246"/>
      <c r="RFN103" s="246"/>
      <c r="RFO103" s="246"/>
      <c r="RFP103" s="246"/>
      <c r="RFQ103" s="246"/>
      <c r="RFR103" s="246"/>
      <c r="RFS103" s="246"/>
      <c r="RFT103" s="246"/>
      <c r="RFU103" s="246"/>
      <c r="RFV103" s="246"/>
      <c r="RFW103" s="246"/>
      <c r="RFX103" s="246"/>
      <c r="RFY103" s="246"/>
      <c r="RFZ103" s="246"/>
      <c r="RGA103" s="246"/>
      <c r="RGB103" s="246"/>
      <c r="RGC103" s="246"/>
      <c r="RGD103" s="246"/>
      <c r="RGE103" s="246"/>
      <c r="RGF103" s="246"/>
      <c r="RGG103" s="246"/>
      <c r="RGH103" s="246"/>
      <c r="RGI103" s="246"/>
      <c r="RGJ103" s="246"/>
      <c r="RGK103" s="246"/>
      <c r="RGL103" s="246"/>
      <c r="RGM103" s="246"/>
      <c r="RGN103" s="246"/>
      <c r="RGO103" s="246"/>
      <c r="RGP103" s="246"/>
      <c r="RGQ103" s="246"/>
      <c r="RGR103" s="246"/>
      <c r="RGS103" s="246"/>
      <c r="RGT103" s="246"/>
      <c r="RGU103" s="246"/>
      <c r="RGV103" s="246"/>
      <c r="RGW103" s="246"/>
      <c r="RGX103" s="246"/>
      <c r="RGY103" s="246"/>
      <c r="RGZ103" s="246"/>
      <c r="RHA103" s="246"/>
      <c r="RHB103" s="246"/>
      <c r="RHC103" s="246"/>
      <c r="RHD103" s="246"/>
      <c r="RHE103" s="246"/>
      <c r="RHF103" s="246"/>
      <c r="RHG103" s="246"/>
      <c r="RHH103" s="246"/>
      <c r="RHI103" s="246"/>
      <c r="RHJ103" s="246"/>
      <c r="RHK103" s="246"/>
      <c r="RHL103" s="246"/>
      <c r="RHM103" s="246"/>
      <c r="RHN103" s="246"/>
      <c r="RHO103" s="246"/>
      <c r="RHP103" s="246"/>
      <c r="RHQ103" s="246"/>
      <c r="RHR103" s="246"/>
      <c r="RHS103" s="246"/>
      <c r="RHT103" s="246"/>
      <c r="RHU103" s="246"/>
      <c r="RHV103" s="246"/>
      <c r="RHW103" s="246"/>
      <c r="RHX103" s="246"/>
      <c r="RHY103" s="246"/>
      <c r="RHZ103" s="246"/>
      <c r="RIA103" s="246"/>
      <c r="RIB103" s="246"/>
      <c r="RIC103" s="246"/>
      <c r="RID103" s="246"/>
      <c r="RIE103" s="246"/>
      <c r="RIF103" s="246"/>
      <c r="RIG103" s="246"/>
      <c r="RIH103" s="246"/>
      <c r="RII103" s="246"/>
      <c r="RIJ103" s="246"/>
      <c r="RIK103" s="246"/>
      <c r="RIL103" s="246"/>
      <c r="RIM103" s="246"/>
      <c r="RIN103" s="246"/>
      <c r="RIO103" s="246"/>
      <c r="RIP103" s="246"/>
      <c r="RIQ103" s="246"/>
      <c r="RIR103" s="246"/>
      <c r="RIS103" s="246"/>
      <c r="RIT103" s="246"/>
      <c r="RIU103" s="246"/>
      <c r="RIV103" s="246"/>
      <c r="RIW103" s="246"/>
      <c r="RIX103" s="246"/>
      <c r="RIY103" s="246"/>
      <c r="RIZ103" s="246"/>
      <c r="RJA103" s="246"/>
      <c r="RJB103" s="246"/>
      <c r="RJC103" s="246"/>
      <c r="RJD103" s="246"/>
      <c r="RJE103" s="246"/>
      <c r="RJF103" s="246"/>
      <c r="RJG103" s="246"/>
      <c r="RJH103" s="246"/>
      <c r="RJI103" s="246"/>
      <c r="RJJ103" s="246"/>
      <c r="RJK103" s="246"/>
      <c r="RJL103" s="246"/>
      <c r="RJM103" s="246"/>
      <c r="RJN103" s="246"/>
      <c r="RJO103" s="246"/>
      <c r="RJP103" s="246"/>
      <c r="RJQ103" s="246"/>
      <c r="RJR103" s="246"/>
      <c r="RJS103" s="246"/>
      <c r="RJT103" s="246"/>
      <c r="RJU103" s="246"/>
      <c r="RJV103" s="246"/>
      <c r="RJW103" s="246"/>
      <c r="RJX103" s="246"/>
      <c r="RJY103" s="246"/>
      <c r="RJZ103" s="246"/>
      <c r="RKA103" s="246"/>
      <c r="RKB103" s="246"/>
      <c r="RKC103" s="246"/>
      <c r="RKD103" s="246"/>
      <c r="RKE103" s="246"/>
      <c r="RKF103" s="246"/>
      <c r="RKG103" s="246"/>
      <c r="RKH103" s="246"/>
      <c r="RKI103" s="246"/>
      <c r="RKJ103" s="246"/>
      <c r="RKK103" s="246"/>
      <c r="RKL103" s="246"/>
      <c r="RKM103" s="246"/>
      <c r="RKN103" s="246"/>
      <c r="RKO103" s="246"/>
      <c r="RKP103" s="246"/>
      <c r="RKQ103" s="246"/>
      <c r="RKR103" s="246"/>
      <c r="RKS103" s="246"/>
      <c r="RKT103" s="246"/>
      <c r="RKU103" s="246"/>
      <c r="RKV103" s="246"/>
      <c r="RKW103" s="246"/>
      <c r="RKX103" s="246"/>
      <c r="RKY103" s="246"/>
      <c r="RKZ103" s="246"/>
      <c r="RLA103" s="246"/>
      <c r="RLB103" s="246"/>
      <c r="RLC103" s="246"/>
      <c r="RLD103" s="246"/>
      <c r="RLE103" s="246"/>
      <c r="RLF103" s="246"/>
      <c r="RLG103" s="246"/>
      <c r="RLH103" s="246"/>
      <c r="RLI103" s="246"/>
      <c r="RLJ103" s="246"/>
      <c r="RLK103" s="246"/>
      <c r="RLL103" s="246"/>
      <c r="RLM103" s="246"/>
      <c r="RLN103" s="246"/>
      <c r="RLO103" s="246"/>
      <c r="RLP103" s="246"/>
      <c r="RLQ103" s="246"/>
      <c r="RLR103" s="246"/>
      <c r="RLS103" s="246"/>
      <c r="RLT103" s="246"/>
      <c r="RLU103" s="246"/>
      <c r="RLV103" s="246"/>
      <c r="RLW103" s="246"/>
      <c r="RLX103" s="246"/>
      <c r="RLY103" s="246"/>
      <c r="RLZ103" s="246"/>
      <c r="RMA103" s="246"/>
      <c r="RMB103" s="246"/>
      <c r="RMC103" s="246"/>
      <c r="RMD103" s="246"/>
      <c r="RME103" s="246"/>
      <c r="RMF103" s="246"/>
      <c r="RMG103" s="246"/>
      <c r="RMH103" s="246"/>
      <c r="RMI103" s="246"/>
      <c r="RMJ103" s="246"/>
      <c r="RMK103" s="246"/>
      <c r="RML103" s="246"/>
      <c r="RMM103" s="246"/>
      <c r="RMN103" s="246"/>
      <c r="RMO103" s="246"/>
      <c r="RMP103" s="246"/>
      <c r="RMQ103" s="246"/>
      <c r="RMR103" s="246"/>
      <c r="RMS103" s="246"/>
      <c r="RMT103" s="246"/>
      <c r="RMU103" s="246"/>
      <c r="RMV103" s="246"/>
      <c r="RMW103" s="246"/>
      <c r="RMX103" s="246"/>
      <c r="RMY103" s="246"/>
      <c r="RMZ103" s="246"/>
      <c r="RNA103" s="246"/>
      <c r="RNB103" s="246"/>
      <c r="RNC103" s="246"/>
      <c r="RND103" s="246"/>
      <c r="RNE103" s="246"/>
      <c r="RNF103" s="246"/>
      <c r="RNG103" s="246"/>
      <c r="RNH103" s="246"/>
      <c r="RNI103" s="246"/>
      <c r="RNJ103" s="246"/>
      <c r="RNK103" s="246"/>
      <c r="RNL103" s="246"/>
      <c r="RNM103" s="246"/>
      <c r="RNN103" s="246"/>
      <c r="RNO103" s="246"/>
      <c r="RNP103" s="246"/>
      <c r="RNQ103" s="246"/>
      <c r="RNR103" s="246"/>
      <c r="RNS103" s="246"/>
      <c r="RNT103" s="246"/>
      <c r="RNU103" s="246"/>
      <c r="RNV103" s="246"/>
      <c r="RNW103" s="246"/>
      <c r="RNX103" s="246"/>
      <c r="RNY103" s="246"/>
      <c r="RNZ103" s="246"/>
      <c r="ROA103" s="246"/>
      <c r="ROB103" s="246"/>
      <c r="ROC103" s="246"/>
      <c r="ROD103" s="246"/>
      <c r="ROE103" s="246"/>
      <c r="ROF103" s="246"/>
      <c r="ROG103" s="246"/>
      <c r="ROH103" s="246"/>
      <c r="ROI103" s="246"/>
      <c r="ROJ103" s="246"/>
      <c r="ROK103" s="246"/>
      <c r="ROL103" s="246"/>
      <c r="ROM103" s="246"/>
      <c r="RON103" s="246"/>
      <c r="ROO103" s="246"/>
      <c r="ROP103" s="246"/>
      <c r="ROQ103" s="246"/>
      <c r="ROR103" s="246"/>
      <c r="ROS103" s="246"/>
      <c r="ROT103" s="246"/>
      <c r="ROU103" s="246"/>
      <c r="ROV103" s="246"/>
      <c r="ROW103" s="246"/>
      <c r="ROX103" s="246"/>
      <c r="ROY103" s="246"/>
      <c r="ROZ103" s="246"/>
      <c r="RPA103" s="246"/>
      <c r="RPB103" s="246"/>
      <c r="RPC103" s="246"/>
      <c r="RPD103" s="246"/>
      <c r="RPE103" s="246"/>
      <c r="RPF103" s="246"/>
      <c r="RPG103" s="246"/>
      <c r="RPH103" s="246"/>
      <c r="RPI103" s="246"/>
      <c r="RPJ103" s="246"/>
      <c r="RPK103" s="246"/>
      <c r="RPL103" s="246"/>
      <c r="RPM103" s="246"/>
      <c r="RPN103" s="246"/>
      <c r="RPO103" s="246"/>
      <c r="RPP103" s="246"/>
      <c r="RPQ103" s="246"/>
      <c r="RPR103" s="246"/>
      <c r="RPS103" s="246"/>
      <c r="RPT103" s="246"/>
      <c r="RPU103" s="246"/>
      <c r="RPV103" s="246"/>
      <c r="RPW103" s="246"/>
      <c r="RPX103" s="246"/>
      <c r="RPY103" s="246"/>
      <c r="RPZ103" s="246"/>
      <c r="RQA103" s="246"/>
      <c r="RQB103" s="246"/>
      <c r="RQC103" s="246"/>
      <c r="RQD103" s="246"/>
      <c r="RQE103" s="246"/>
      <c r="RQF103" s="246"/>
      <c r="RQG103" s="246"/>
      <c r="RQH103" s="246"/>
      <c r="RQI103" s="246"/>
      <c r="RQJ103" s="246"/>
      <c r="RQK103" s="246"/>
      <c r="RQL103" s="246"/>
      <c r="RQM103" s="246"/>
      <c r="RQN103" s="246"/>
      <c r="RQO103" s="246"/>
      <c r="RQP103" s="246"/>
      <c r="RQQ103" s="246"/>
      <c r="RQR103" s="246"/>
      <c r="RQS103" s="246"/>
      <c r="RQT103" s="246"/>
      <c r="RQU103" s="246"/>
      <c r="RQV103" s="246"/>
      <c r="RQW103" s="246"/>
      <c r="RQX103" s="246"/>
      <c r="RQY103" s="246"/>
      <c r="RQZ103" s="246"/>
      <c r="RRA103" s="246"/>
      <c r="RRB103" s="246"/>
      <c r="RRC103" s="246"/>
      <c r="RRD103" s="246"/>
      <c r="RRE103" s="246"/>
      <c r="RRF103" s="246"/>
      <c r="RRG103" s="246"/>
      <c r="RRH103" s="246"/>
      <c r="RRI103" s="246"/>
      <c r="RRJ103" s="246"/>
      <c r="RRK103" s="246"/>
      <c r="RRL103" s="246"/>
      <c r="RRM103" s="246"/>
      <c r="RRN103" s="246"/>
      <c r="RRO103" s="246"/>
      <c r="RRP103" s="246"/>
      <c r="RRQ103" s="246"/>
      <c r="RRR103" s="246"/>
      <c r="RRS103" s="246"/>
      <c r="RRT103" s="246"/>
      <c r="RRU103" s="246"/>
      <c r="RRV103" s="246"/>
      <c r="RRW103" s="246"/>
      <c r="RRX103" s="246"/>
      <c r="RRY103" s="246"/>
      <c r="RRZ103" s="246"/>
      <c r="RSA103" s="246"/>
      <c r="RSB103" s="246"/>
      <c r="RSC103" s="246"/>
      <c r="RSD103" s="246"/>
      <c r="RSE103" s="246"/>
      <c r="RSF103" s="246"/>
      <c r="RSG103" s="246"/>
      <c r="RSH103" s="246"/>
      <c r="RSI103" s="246"/>
      <c r="RSJ103" s="246"/>
      <c r="RSK103" s="246"/>
      <c r="RSL103" s="246"/>
      <c r="RSM103" s="246"/>
      <c r="RSN103" s="246"/>
      <c r="RSO103" s="246"/>
      <c r="RSP103" s="246"/>
      <c r="RSQ103" s="246"/>
      <c r="RSR103" s="246"/>
      <c r="RSS103" s="246"/>
      <c r="RST103" s="246"/>
      <c r="RSU103" s="246"/>
      <c r="RSV103" s="246"/>
      <c r="RSW103" s="246"/>
      <c r="RSX103" s="246"/>
      <c r="RSY103" s="246"/>
      <c r="RSZ103" s="246"/>
      <c r="RTA103" s="246"/>
      <c r="RTB103" s="246"/>
      <c r="RTC103" s="246"/>
      <c r="RTD103" s="246"/>
      <c r="RTE103" s="246"/>
      <c r="RTF103" s="246"/>
      <c r="RTG103" s="246"/>
      <c r="RTH103" s="246"/>
      <c r="RTI103" s="246"/>
      <c r="RTJ103" s="246"/>
      <c r="RTK103" s="246"/>
      <c r="RTL103" s="246"/>
      <c r="RTM103" s="246"/>
      <c r="RTN103" s="246"/>
      <c r="RTO103" s="246"/>
      <c r="RTP103" s="246"/>
      <c r="RTQ103" s="246"/>
      <c r="RTR103" s="246"/>
      <c r="RTS103" s="246"/>
      <c r="RTT103" s="246"/>
      <c r="RTU103" s="246"/>
      <c r="RTV103" s="246"/>
      <c r="RTW103" s="246"/>
      <c r="RTX103" s="246"/>
      <c r="RTY103" s="246"/>
      <c r="RTZ103" s="246"/>
      <c r="RUA103" s="246"/>
      <c r="RUB103" s="246"/>
      <c r="RUC103" s="246"/>
      <c r="RUD103" s="246"/>
      <c r="RUE103" s="246"/>
      <c r="RUF103" s="246"/>
      <c r="RUG103" s="246"/>
      <c r="RUH103" s="246"/>
      <c r="RUI103" s="246"/>
      <c r="RUJ103" s="246"/>
      <c r="RUK103" s="246"/>
      <c r="RUL103" s="246"/>
      <c r="RUM103" s="246"/>
      <c r="RUN103" s="246"/>
      <c r="RUO103" s="246"/>
      <c r="RUP103" s="246"/>
      <c r="RUQ103" s="246"/>
      <c r="RUR103" s="246"/>
      <c r="RUS103" s="246"/>
      <c r="RUT103" s="246"/>
      <c r="RUU103" s="246"/>
      <c r="RUV103" s="246"/>
      <c r="RUW103" s="246"/>
      <c r="RUX103" s="246"/>
      <c r="RUY103" s="246"/>
      <c r="RUZ103" s="246"/>
      <c r="RVA103" s="246"/>
      <c r="RVB103" s="246"/>
      <c r="RVC103" s="246"/>
      <c r="RVD103" s="246"/>
      <c r="RVE103" s="246"/>
      <c r="RVF103" s="246"/>
      <c r="RVG103" s="246"/>
      <c r="RVH103" s="246"/>
      <c r="RVI103" s="246"/>
      <c r="RVJ103" s="246"/>
      <c r="RVK103" s="246"/>
      <c r="RVL103" s="246"/>
      <c r="RVM103" s="246"/>
      <c r="RVN103" s="246"/>
      <c r="RVO103" s="246"/>
      <c r="RVP103" s="246"/>
      <c r="RVQ103" s="246"/>
      <c r="RVR103" s="246"/>
      <c r="RVS103" s="246"/>
      <c r="RVT103" s="246"/>
      <c r="RVU103" s="246"/>
      <c r="RVV103" s="246"/>
      <c r="RVW103" s="246"/>
      <c r="RVX103" s="246"/>
      <c r="RVY103" s="246"/>
      <c r="RVZ103" s="246"/>
      <c r="RWA103" s="246"/>
      <c r="RWB103" s="246"/>
      <c r="RWC103" s="246"/>
      <c r="RWD103" s="246"/>
      <c r="RWE103" s="246"/>
      <c r="RWF103" s="246"/>
      <c r="RWG103" s="246"/>
      <c r="RWH103" s="246"/>
      <c r="RWI103" s="246"/>
      <c r="RWJ103" s="246"/>
      <c r="RWK103" s="246"/>
      <c r="RWL103" s="246"/>
      <c r="RWM103" s="246"/>
      <c r="RWN103" s="246"/>
      <c r="RWO103" s="246"/>
      <c r="RWP103" s="246"/>
      <c r="RWQ103" s="246"/>
      <c r="RWR103" s="246"/>
      <c r="RWS103" s="246"/>
      <c r="RWT103" s="246"/>
      <c r="RWU103" s="246"/>
      <c r="RWV103" s="246"/>
      <c r="RWW103" s="246"/>
      <c r="RWX103" s="246"/>
      <c r="RWY103" s="246"/>
      <c r="RWZ103" s="246"/>
      <c r="RXA103" s="246"/>
      <c r="RXB103" s="246"/>
      <c r="RXC103" s="246"/>
      <c r="RXD103" s="246"/>
      <c r="RXE103" s="246"/>
      <c r="RXF103" s="246"/>
      <c r="RXG103" s="246"/>
      <c r="RXH103" s="246"/>
      <c r="RXI103" s="246"/>
      <c r="RXJ103" s="246"/>
      <c r="RXK103" s="246"/>
      <c r="RXL103" s="246"/>
      <c r="RXM103" s="246"/>
      <c r="RXN103" s="246"/>
      <c r="RXO103" s="246"/>
      <c r="RXP103" s="246"/>
      <c r="RXQ103" s="246"/>
      <c r="RXR103" s="246"/>
      <c r="RXS103" s="246"/>
      <c r="RXT103" s="246"/>
      <c r="RXU103" s="246"/>
      <c r="RXV103" s="246"/>
      <c r="RXW103" s="246"/>
      <c r="RXX103" s="246"/>
      <c r="RXY103" s="246"/>
      <c r="RXZ103" s="246"/>
      <c r="RYA103" s="246"/>
      <c r="RYB103" s="246"/>
      <c r="RYC103" s="246"/>
      <c r="RYD103" s="246"/>
      <c r="RYE103" s="246"/>
      <c r="RYF103" s="246"/>
      <c r="RYG103" s="246"/>
      <c r="RYH103" s="246"/>
      <c r="RYI103" s="246"/>
      <c r="RYJ103" s="246"/>
      <c r="RYK103" s="246"/>
      <c r="RYL103" s="246"/>
      <c r="RYM103" s="246"/>
      <c r="RYN103" s="246"/>
      <c r="RYO103" s="246"/>
      <c r="RYP103" s="246"/>
      <c r="RYQ103" s="246"/>
      <c r="RYR103" s="246"/>
      <c r="RYS103" s="246"/>
      <c r="RYT103" s="246"/>
      <c r="RYU103" s="246"/>
      <c r="RYV103" s="246"/>
      <c r="RYW103" s="246"/>
      <c r="RYX103" s="246"/>
      <c r="RYY103" s="246"/>
      <c r="RYZ103" s="246"/>
      <c r="RZA103" s="246"/>
      <c r="RZB103" s="246"/>
      <c r="RZC103" s="246"/>
      <c r="RZD103" s="246"/>
      <c r="RZE103" s="246"/>
      <c r="RZF103" s="246"/>
      <c r="RZG103" s="246"/>
      <c r="RZH103" s="246"/>
      <c r="RZI103" s="246"/>
      <c r="RZJ103" s="246"/>
      <c r="RZK103" s="246"/>
      <c r="RZL103" s="246"/>
      <c r="RZM103" s="246"/>
      <c r="RZN103" s="246"/>
      <c r="RZO103" s="246"/>
      <c r="RZP103" s="246"/>
      <c r="RZQ103" s="246"/>
      <c r="RZR103" s="246"/>
      <c r="RZS103" s="246"/>
      <c r="RZT103" s="246"/>
      <c r="RZU103" s="246"/>
      <c r="RZV103" s="246"/>
      <c r="RZW103" s="246"/>
      <c r="RZX103" s="246"/>
      <c r="RZY103" s="246"/>
      <c r="RZZ103" s="246"/>
      <c r="SAA103" s="246"/>
      <c r="SAB103" s="246"/>
      <c r="SAC103" s="246"/>
      <c r="SAD103" s="246"/>
      <c r="SAE103" s="246"/>
      <c r="SAF103" s="246"/>
      <c r="SAG103" s="246"/>
      <c r="SAH103" s="246"/>
      <c r="SAI103" s="246"/>
      <c r="SAJ103" s="246"/>
      <c r="SAK103" s="246"/>
      <c r="SAL103" s="246"/>
      <c r="SAM103" s="246"/>
      <c r="SAN103" s="246"/>
      <c r="SAO103" s="246"/>
      <c r="SAP103" s="246"/>
      <c r="SAQ103" s="246"/>
      <c r="SAR103" s="246"/>
      <c r="SAS103" s="246"/>
      <c r="SAT103" s="246"/>
      <c r="SAU103" s="246"/>
      <c r="SAV103" s="246"/>
      <c r="SAW103" s="246"/>
      <c r="SAX103" s="246"/>
      <c r="SAY103" s="246"/>
      <c r="SAZ103" s="246"/>
      <c r="SBA103" s="246"/>
      <c r="SBB103" s="246"/>
      <c r="SBC103" s="246"/>
      <c r="SBD103" s="246"/>
      <c r="SBE103" s="246"/>
      <c r="SBF103" s="246"/>
      <c r="SBG103" s="246"/>
      <c r="SBH103" s="246"/>
      <c r="SBI103" s="246"/>
      <c r="SBJ103" s="246"/>
      <c r="SBK103" s="246"/>
      <c r="SBL103" s="246"/>
      <c r="SBM103" s="246"/>
      <c r="SBN103" s="246"/>
      <c r="SBO103" s="246"/>
      <c r="SBP103" s="246"/>
      <c r="SBQ103" s="246"/>
      <c r="SBR103" s="246"/>
      <c r="SBS103" s="246"/>
      <c r="SBT103" s="246"/>
      <c r="SBU103" s="246"/>
      <c r="SBV103" s="246"/>
      <c r="SBW103" s="246"/>
      <c r="SBX103" s="246"/>
      <c r="SBY103" s="246"/>
      <c r="SBZ103" s="246"/>
      <c r="SCA103" s="246"/>
      <c r="SCB103" s="246"/>
      <c r="SCC103" s="246"/>
      <c r="SCD103" s="246"/>
      <c r="SCE103" s="246"/>
      <c r="SCF103" s="246"/>
      <c r="SCG103" s="246"/>
      <c r="SCH103" s="246"/>
      <c r="SCI103" s="246"/>
      <c r="SCJ103" s="246"/>
      <c r="SCK103" s="246"/>
      <c r="SCL103" s="246"/>
      <c r="SCM103" s="246"/>
      <c r="SCN103" s="246"/>
      <c r="SCO103" s="246"/>
      <c r="SCP103" s="246"/>
      <c r="SCQ103" s="246"/>
      <c r="SCR103" s="246"/>
      <c r="SCS103" s="246"/>
      <c r="SCT103" s="246"/>
      <c r="SCU103" s="246"/>
      <c r="SCV103" s="246"/>
      <c r="SCW103" s="246"/>
      <c r="SCX103" s="246"/>
      <c r="SCY103" s="246"/>
      <c r="SCZ103" s="246"/>
      <c r="SDA103" s="246"/>
      <c r="SDB103" s="246"/>
      <c r="SDC103" s="246"/>
      <c r="SDD103" s="246"/>
      <c r="SDE103" s="246"/>
      <c r="SDF103" s="246"/>
      <c r="SDG103" s="246"/>
      <c r="SDH103" s="246"/>
      <c r="SDI103" s="246"/>
      <c r="SDJ103" s="246"/>
      <c r="SDK103" s="246"/>
      <c r="SDL103" s="246"/>
      <c r="SDM103" s="246"/>
      <c r="SDN103" s="246"/>
      <c r="SDO103" s="246"/>
      <c r="SDP103" s="246"/>
      <c r="SDQ103" s="246"/>
      <c r="SDR103" s="246"/>
      <c r="SDS103" s="246"/>
      <c r="SDT103" s="246"/>
      <c r="SDU103" s="246"/>
      <c r="SDV103" s="246"/>
      <c r="SDW103" s="246"/>
      <c r="SDX103" s="246"/>
      <c r="SDY103" s="246"/>
      <c r="SDZ103" s="246"/>
      <c r="SEA103" s="246"/>
      <c r="SEB103" s="246"/>
      <c r="SEC103" s="246"/>
      <c r="SED103" s="246"/>
      <c r="SEE103" s="246"/>
      <c r="SEF103" s="246"/>
      <c r="SEG103" s="246"/>
      <c r="SEH103" s="246"/>
      <c r="SEI103" s="246"/>
      <c r="SEJ103" s="246"/>
      <c r="SEK103" s="246"/>
      <c r="SEL103" s="246"/>
      <c r="SEM103" s="246"/>
      <c r="SEN103" s="246"/>
      <c r="SEO103" s="246"/>
      <c r="SEP103" s="246"/>
      <c r="SEQ103" s="246"/>
      <c r="SER103" s="246"/>
      <c r="SES103" s="246"/>
      <c r="SET103" s="246"/>
      <c r="SEU103" s="246"/>
      <c r="SEV103" s="246"/>
      <c r="SEW103" s="246"/>
      <c r="SEX103" s="246"/>
      <c r="SEY103" s="246"/>
      <c r="SEZ103" s="246"/>
      <c r="SFA103" s="246"/>
      <c r="SFB103" s="246"/>
      <c r="SFC103" s="246"/>
      <c r="SFD103" s="246"/>
      <c r="SFE103" s="246"/>
      <c r="SFF103" s="246"/>
      <c r="SFG103" s="246"/>
      <c r="SFH103" s="246"/>
      <c r="SFI103" s="246"/>
      <c r="SFJ103" s="246"/>
      <c r="SFK103" s="246"/>
      <c r="SFL103" s="246"/>
      <c r="SFM103" s="246"/>
      <c r="SFN103" s="246"/>
      <c r="SFO103" s="246"/>
      <c r="SFP103" s="246"/>
      <c r="SFQ103" s="246"/>
      <c r="SFR103" s="246"/>
      <c r="SFS103" s="246"/>
      <c r="SFT103" s="246"/>
      <c r="SFU103" s="246"/>
      <c r="SFV103" s="246"/>
      <c r="SFW103" s="246"/>
      <c r="SFX103" s="246"/>
      <c r="SFY103" s="246"/>
      <c r="SFZ103" s="246"/>
      <c r="SGA103" s="246"/>
      <c r="SGB103" s="246"/>
      <c r="SGC103" s="246"/>
      <c r="SGD103" s="246"/>
      <c r="SGE103" s="246"/>
      <c r="SGF103" s="246"/>
      <c r="SGG103" s="246"/>
      <c r="SGH103" s="246"/>
      <c r="SGI103" s="246"/>
      <c r="SGJ103" s="246"/>
      <c r="SGK103" s="246"/>
      <c r="SGL103" s="246"/>
      <c r="SGM103" s="246"/>
      <c r="SGN103" s="246"/>
      <c r="SGO103" s="246"/>
      <c r="SGP103" s="246"/>
      <c r="SGQ103" s="246"/>
      <c r="SGR103" s="246"/>
      <c r="SGS103" s="246"/>
      <c r="SGT103" s="246"/>
      <c r="SGU103" s="246"/>
      <c r="SGV103" s="246"/>
      <c r="SGW103" s="246"/>
      <c r="SGX103" s="246"/>
      <c r="SGY103" s="246"/>
      <c r="SGZ103" s="246"/>
      <c r="SHA103" s="246"/>
      <c r="SHB103" s="246"/>
      <c r="SHC103" s="246"/>
      <c r="SHD103" s="246"/>
      <c r="SHE103" s="246"/>
      <c r="SHF103" s="246"/>
      <c r="SHG103" s="246"/>
      <c r="SHH103" s="246"/>
      <c r="SHI103" s="246"/>
      <c r="SHJ103" s="246"/>
      <c r="SHK103" s="246"/>
      <c r="SHL103" s="246"/>
      <c r="SHM103" s="246"/>
      <c r="SHN103" s="246"/>
      <c r="SHO103" s="246"/>
      <c r="SHP103" s="246"/>
      <c r="SHQ103" s="246"/>
      <c r="SHR103" s="246"/>
      <c r="SHS103" s="246"/>
      <c r="SHT103" s="246"/>
      <c r="SHU103" s="246"/>
      <c r="SHV103" s="246"/>
      <c r="SHW103" s="246"/>
      <c r="SHX103" s="246"/>
      <c r="SHY103" s="246"/>
      <c r="SHZ103" s="246"/>
      <c r="SIA103" s="246"/>
      <c r="SIB103" s="246"/>
      <c r="SIC103" s="246"/>
      <c r="SID103" s="246"/>
      <c r="SIE103" s="246"/>
      <c r="SIF103" s="246"/>
      <c r="SIG103" s="246"/>
      <c r="SIH103" s="246"/>
      <c r="SII103" s="246"/>
      <c r="SIJ103" s="246"/>
      <c r="SIK103" s="246"/>
      <c r="SIL103" s="246"/>
      <c r="SIM103" s="246"/>
      <c r="SIN103" s="246"/>
      <c r="SIO103" s="246"/>
      <c r="SIP103" s="246"/>
      <c r="SIQ103" s="246"/>
      <c r="SIR103" s="246"/>
      <c r="SIS103" s="246"/>
      <c r="SIT103" s="246"/>
      <c r="SIU103" s="246"/>
      <c r="SIV103" s="246"/>
      <c r="SIW103" s="246"/>
      <c r="SIX103" s="246"/>
      <c r="SIY103" s="246"/>
      <c r="SIZ103" s="246"/>
      <c r="SJA103" s="246"/>
      <c r="SJB103" s="246"/>
      <c r="SJC103" s="246"/>
      <c r="SJD103" s="246"/>
      <c r="SJE103" s="246"/>
      <c r="SJF103" s="246"/>
      <c r="SJG103" s="246"/>
      <c r="SJH103" s="246"/>
      <c r="SJI103" s="246"/>
      <c r="SJJ103" s="246"/>
      <c r="SJK103" s="246"/>
      <c r="SJL103" s="246"/>
      <c r="SJM103" s="246"/>
      <c r="SJN103" s="246"/>
      <c r="SJO103" s="246"/>
      <c r="SJP103" s="246"/>
      <c r="SJQ103" s="246"/>
      <c r="SJR103" s="246"/>
      <c r="SJS103" s="246"/>
      <c r="SJT103" s="246"/>
      <c r="SJU103" s="246"/>
      <c r="SJV103" s="246"/>
      <c r="SJW103" s="246"/>
      <c r="SJX103" s="246"/>
      <c r="SJY103" s="246"/>
      <c r="SJZ103" s="246"/>
      <c r="SKA103" s="246"/>
      <c r="SKB103" s="246"/>
      <c r="SKC103" s="246"/>
      <c r="SKD103" s="246"/>
      <c r="SKE103" s="246"/>
      <c r="SKF103" s="246"/>
      <c r="SKG103" s="246"/>
      <c r="SKH103" s="246"/>
      <c r="SKI103" s="246"/>
      <c r="SKJ103" s="246"/>
      <c r="SKK103" s="246"/>
      <c r="SKL103" s="246"/>
      <c r="SKM103" s="246"/>
      <c r="SKN103" s="246"/>
      <c r="SKO103" s="246"/>
      <c r="SKP103" s="246"/>
      <c r="SKQ103" s="246"/>
      <c r="SKR103" s="246"/>
      <c r="SKS103" s="246"/>
      <c r="SKT103" s="246"/>
      <c r="SKU103" s="246"/>
      <c r="SKV103" s="246"/>
      <c r="SKW103" s="246"/>
      <c r="SKX103" s="246"/>
      <c r="SKY103" s="246"/>
      <c r="SKZ103" s="246"/>
      <c r="SLA103" s="246"/>
      <c r="SLB103" s="246"/>
      <c r="SLC103" s="246"/>
      <c r="SLD103" s="246"/>
      <c r="SLE103" s="246"/>
      <c r="SLF103" s="246"/>
      <c r="SLG103" s="246"/>
      <c r="SLH103" s="246"/>
      <c r="SLI103" s="246"/>
      <c r="SLJ103" s="246"/>
      <c r="SLK103" s="246"/>
      <c r="SLL103" s="246"/>
      <c r="SLM103" s="246"/>
      <c r="SLN103" s="246"/>
      <c r="SLO103" s="246"/>
      <c r="SLP103" s="246"/>
      <c r="SLQ103" s="246"/>
      <c r="SLR103" s="246"/>
      <c r="SLS103" s="246"/>
      <c r="SLT103" s="246"/>
      <c r="SLU103" s="246"/>
      <c r="SLV103" s="246"/>
      <c r="SLW103" s="246"/>
      <c r="SLX103" s="246"/>
      <c r="SLY103" s="246"/>
      <c r="SLZ103" s="246"/>
      <c r="SMA103" s="246"/>
      <c r="SMB103" s="246"/>
      <c r="SMC103" s="246"/>
      <c r="SMD103" s="246"/>
      <c r="SME103" s="246"/>
      <c r="SMF103" s="246"/>
      <c r="SMG103" s="246"/>
      <c r="SMH103" s="246"/>
      <c r="SMI103" s="246"/>
      <c r="SMJ103" s="246"/>
      <c r="SMK103" s="246"/>
      <c r="SML103" s="246"/>
      <c r="SMM103" s="246"/>
      <c r="SMN103" s="246"/>
      <c r="SMO103" s="246"/>
      <c r="SMP103" s="246"/>
      <c r="SMQ103" s="246"/>
      <c r="SMR103" s="246"/>
      <c r="SMS103" s="246"/>
      <c r="SMT103" s="246"/>
      <c r="SMU103" s="246"/>
      <c r="SMV103" s="246"/>
      <c r="SMW103" s="246"/>
      <c r="SMX103" s="246"/>
      <c r="SMY103" s="246"/>
      <c r="SMZ103" s="246"/>
      <c r="SNA103" s="246"/>
      <c r="SNB103" s="246"/>
      <c r="SNC103" s="246"/>
      <c r="SND103" s="246"/>
      <c r="SNE103" s="246"/>
      <c r="SNF103" s="246"/>
      <c r="SNG103" s="246"/>
      <c r="SNH103" s="246"/>
      <c r="SNI103" s="246"/>
      <c r="SNJ103" s="246"/>
      <c r="SNK103" s="246"/>
      <c r="SNL103" s="246"/>
      <c r="SNM103" s="246"/>
      <c r="SNN103" s="246"/>
      <c r="SNO103" s="246"/>
      <c r="SNP103" s="246"/>
      <c r="SNQ103" s="246"/>
      <c r="SNR103" s="246"/>
      <c r="SNS103" s="246"/>
      <c r="SNT103" s="246"/>
      <c r="SNU103" s="246"/>
      <c r="SNV103" s="246"/>
      <c r="SNW103" s="246"/>
      <c r="SNX103" s="246"/>
      <c r="SNY103" s="246"/>
      <c r="SNZ103" s="246"/>
      <c r="SOA103" s="246"/>
      <c r="SOB103" s="246"/>
      <c r="SOC103" s="246"/>
      <c r="SOD103" s="246"/>
      <c r="SOE103" s="246"/>
      <c r="SOF103" s="246"/>
      <c r="SOG103" s="246"/>
      <c r="SOH103" s="246"/>
      <c r="SOI103" s="246"/>
      <c r="SOJ103" s="246"/>
      <c r="SOK103" s="246"/>
      <c r="SOL103" s="246"/>
      <c r="SOM103" s="246"/>
      <c r="SON103" s="246"/>
      <c r="SOO103" s="246"/>
      <c r="SOP103" s="246"/>
      <c r="SOQ103" s="246"/>
      <c r="SOR103" s="246"/>
      <c r="SOS103" s="246"/>
      <c r="SOT103" s="246"/>
      <c r="SOU103" s="246"/>
      <c r="SOV103" s="246"/>
      <c r="SOW103" s="246"/>
      <c r="SOX103" s="246"/>
      <c r="SOY103" s="246"/>
      <c r="SOZ103" s="246"/>
      <c r="SPA103" s="246"/>
      <c r="SPB103" s="246"/>
      <c r="SPC103" s="246"/>
      <c r="SPD103" s="246"/>
      <c r="SPE103" s="246"/>
      <c r="SPF103" s="246"/>
      <c r="SPG103" s="246"/>
      <c r="SPH103" s="246"/>
      <c r="SPI103" s="246"/>
      <c r="SPJ103" s="246"/>
      <c r="SPK103" s="246"/>
      <c r="SPL103" s="246"/>
      <c r="SPM103" s="246"/>
      <c r="SPN103" s="246"/>
      <c r="SPO103" s="246"/>
      <c r="SPP103" s="246"/>
      <c r="SPQ103" s="246"/>
      <c r="SPR103" s="246"/>
      <c r="SPS103" s="246"/>
      <c r="SPT103" s="246"/>
      <c r="SPU103" s="246"/>
      <c r="SPV103" s="246"/>
      <c r="SPW103" s="246"/>
      <c r="SPX103" s="246"/>
      <c r="SPY103" s="246"/>
      <c r="SPZ103" s="246"/>
      <c r="SQA103" s="246"/>
      <c r="SQB103" s="246"/>
      <c r="SQC103" s="246"/>
      <c r="SQD103" s="246"/>
      <c r="SQE103" s="246"/>
      <c r="SQF103" s="246"/>
      <c r="SQG103" s="246"/>
      <c r="SQH103" s="246"/>
      <c r="SQI103" s="246"/>
      <c r="SQJ103" s="246"/>
      <c r="SQK103" s="246"/>
      <c r="SQL103" s="246"/>
      <c r="SQM103" s="246"/>
      <c r="SQN103" s="246"/>
      <c r="SQO103" s="246"/>
      <c r="SQP103" s="246"/>
      <c r="SQQ103" s="246"/>
      <c r="SQR103" s="246"/>
      <c r="SQS103" s="246"/>
      <c r="SQT103" s="246"/>
      <c r="SQU103" s="246"/>
      <c r="SQV103" s="246"/>
      <c r="SQW103" s="246"/>
      <c r="SQX103" s="246"/>
      <c r="SQY103" s="246"/>
      <c r="SQZ103" s="246"/>
      <c r="SRA103" s="246"/>
      <c r="SRB103" s="246"/>
      <c r="SRC103" s="246"/>
      <c r="SRD103" s="246"/>
      <c r="SRE103" s="246"/>
      <c r="SRF103" s="246"/>
      <c r="SRG103" s="246"/>
      <c r="SRH103" s="246"/>
      <c r="SRI103" s="246"/>
      <c r="SRJ103" s="246"/>
      <c r="SRK103" s="246"/>
      <c r="SRL103" s="246"/>
      <c r="SRM103" s="246"/>
      <c r="SRN103" s="246"/>
      <c r="SRO103" s="246"/>
      <c r="SRP103" s="246"/>
      <c r="SRQ103" s="246"/>
      <c r="SRR103" s="246"/>
      <c r="SRS103" s="246"/>
      <c r="SRT103" s="246"/>
      <c r="SRU103" s="246"/>
      <c r="SRV103" s="246"/>
      <c r="SRW103" s="246"/>
      <c r="SRX103" s="246"/>
      <c r="SRY103" s="246"/>
      <c r="SRZ103" s="246"/>
      <c r="SSA103" s="246"/>
      <c r="SSB103" s="246"/>
      <c r="SSC103" s="246"/>
      <c r="SSD103" s="246"/>
      <c r="SSE103" s="246"/>
      <c r="SSF103" s="246"/>
      <c r="SSG103" s="246"/>
      <c r="SSH103" s="246"/>
      <c r="SSI103" s="246"/>
      <c r="SSJ103" s="246"/>
      <c r="SSK103" s="246"/>
      <c r="SSL103" s="246"/>
      <c r="SSM103" s="246"/>
      <c r="SSN103" s="246"/>
      <c r="SSO103" s="246"/>
      <c r="SSP103" s="246"/>
      <c r="SSQ103" s="246"/>
      <c r="SSR103" s="246"/>
      <c r="SSS103" s="246"/>
      <c r="SST103" s="246"/>
      <c r="SSU103" s="246"/>
      <c r="SSV103" s="246"/>
      <c r="SSW103" s="246"/>
      <c r="SSX103" s="246"/>
      <c r="SSY103" s="246"/>
      <c r="SSZ103" s="246"/>
      <c r="STA103" s="246"/>
      <c r="STB103" s="246"/>
      <c r="STC103" s="246"/>
      <c r="STD103" s="246"/>
      <c r="STE103" s="246"/>
      <c r="STF103" s="246"/>
      <c r="STG103" s="246"/>
      <c r="STH103" s="246"/>
      <c r="STI103" s="246"/>
      <c r="STJ103" s="246"/>
      <c r="STK103" s="246"/>
      <c r="STL103" s="246"/>
      <c r="STM103" s="246"/>
      <c r="STN103" s="246"/>
      <c r="STO103" s="246"/>
      <c r="STP103" s="246"/>
      <c r="STQ103" s="246"/>
      <c r="STR103" s="246"/>
      <c r="STS103" s="246"/>
      <c r="STT103" s="246"/>
      <c r="STU103" s="246"/>
      <c r="STV103" s="246"/>
      <c r="STW103" s="246"/>
      <c r="STX103" s="246"/>
      <c r="STY103" s="246"/>
      <c r="STZ103" s="246"/>
      <c r="SUA103" s="246"/>
      <c r="SUB103" s="246"/>
      <c r="SUC103" s="246"/>
      <c r="SUD103" s="246"/>
      <c r="SUE103" s="246"/>
      <c r="SUF103" s="246"/>
      <c r="SUG103" s="246"/>
      <c r="SUH103" s="246"/>
      <c r="SUI103" s="246"/>
      <c r="SUJ103" s="246"/>
      <c r="SUK103" s="246"/>
      <c r="SUL103" s="246"/>
      <c r="SUM103" s="246"/>
      <c r="SUN103" s="246"/>
      <c r="SUO103" s="246"/>
      <c r="SUP103" s="246"/>
      <c r="SUQ103" s="246"/>
      <c r="SUR103" s="246"/>
      <c r="SUS103" s="246"/>
      <c r="SUT103" s="246"/>
      <c r="SUU103" s="246"/>
      <c r="SUV103" s="246"/>
      <c r="SUW103" s="246"/>
      <c r="SUX103" s="246"/>
      <c r="SUY103" s="246"/>
      <c r="SUZ103" s="246"/>
      <c r="SVA103" s="246"/>
      <c r="SVB103" s="246"/>
      <c r="SVC103" s="246"/>
      <c r="SVD103" s="246"/>
      <c r="SVE103" s="246"/>
      <c r="SVF103" s="246"/>
      <c r="SVG103" s="246"/>
      <c r="SVH103" s="246"/>
      <c r="SVI103" s="246"/>
      <c r="SVJ103" s="246"/>
      <c r="SVK103" s="246"/>
      <c r="SVL103" s="246"/>
      <c r="SVM103" s="246"/>
      <c r="SVN103" s="246"/>
      <c r="SVO103" s="246"/>
      <c r="SVP103" s="246"/>
      <c r="SVQ103" s="246"/>
      <c r="SVR103" s="246"/>
      <c r="SVS103" s="246"/>
      <c r="SVT103" s="246"/>
      <c r="SVU103" s="246"/>
      <c r="SVV103" s="246"/>
      <c r="SVW103" s="246"/>
      <c r="SVX103" s="246"/>
      <c r="SVY103" s="246"/>
      <c r="SVZ103" s="246"/>
      <c r="SWA103" s="246"/>
      <c r="SWB103" s="246"/>
      <c r="SWC103" s="246"/>
      <c r="SWD103" s="246"/>
      <c r="SWE103" s="246"/>
      <c r="SWF103" s="246"/>
      <c r="SWG103" s="246"/>
      <c r="SWH103" s="246"/>
      <c r="SWI103" s="246"/>
      <c r="SWJ103" s="246"/>
      <c r="SWK103" s="246"/>
      <c r="SWL103" s="246"/>
      <c r="SWM103" s="246"/>
      <c r="SWN103" s="246"/>
      <c r="SWO103" s="246"/>
      <c r="SWP103" s="246"/>
      <c r="SWQ103" s="246"/>
      <c r="SWR103" s="246"/>
      <c r="SWS103" s="246"/>
      <c r="SWT103" s="246"/>
      <c r="SWU103" s="246"/>
      <c r="SWV103" s="246"/>
      <c r="SWW103" s="246"/>
      <c r="SWX103" s="246"/>
      <c r="SWY103" s="246"/>
      <c r="SWZ103" s="246"/>
      <c r="SXA103" s="246"/>
      <c r="SXB103" s="246"/>
      <c r="SXC103" s="246"/>
      <c r="SXD103" s="246"/>
      <c r="SXE103" s="246"/>
      <c r="SXF103" s="246"/>
      <c r="SXG103" s="246"/>
      <c r="SXH103" s="246"/>
      <c r="SXI103" s="246"/>
      <c r="SXJ103" s="246"/>
      <c r="SXK103" s="246"/>
      <c r="SXL103" s="246"/>
      <c r="SXM103" s="246"/>
      <c r="SXN103" s="246"/>
      <c r="SXO103" s="246"/>
      <c r="SXP103" s="246"/>
      <c r="SXQ103" s="246"/>
      <c r="SXR103" s="246"/>
      <c r="SXS103" s="246"/>
      <c r="SXT103" s="246"/>
      <c r="SXU103" s="246"/>
      <c r="SXV103" s="246"/>
      <c r="SXW103" s="246"/>
      <c r="SXX103" s="246"/>
      <c r="SXY103" s="246"/>
      <c r="SXZ103" s="246"/>
      <c r="SYA103" s="246"/>
      <c r="SYB103" s="246"/>
      <c r="SYC103" s="246"/>
      <c r="SYD103" s="246"/>
      <c r="SYE103" s="246"/>
      <c r="SYF103" s="246"/>
      <c r="SYG103" s="246"/>
      <c r="SYH103" s="246"/>
      <c r="SYI103" s="246"/>
      <c r="SYJ103" s="246"/>
      <c r="SYK103" s="246"/>
      <c r="SYL103" s="246"/>
      <c r="SYM103" s="246"/>
      <c r="SYN103" s="246"/>
      <c r="SYO103" s="246"/>
      <c r="SYP103" s="246"/>
      <c r="SYQ103" s="246"/>
      <c r="SYR103" s="246"/>
      <c r="SYS103" s="246"/>
      <c r="SYT103" s="246"/>
      <c r="SYU103" s="246"/>
      <c r="SYV103" s="246"/>
      <c r="SYW103" s="246"/>
      <c r="SYX103" s="246"/>
      <c r="SYY103" s="246"/>
      <c r="SYZ103" s="246"/>
      <c r="SZA103" s="246"/>
      <c r="SZB103" s="246"/>
      <c r="SZC103" s="246"/>
      <c r="SZD103" s="246"/>
      <c r="SZE103" s="246"/>
      <c r="SZF103" s="246"/>
      <c r="SZG103" s="246"/>
      <c r="SZH103" s="246"/>
      <c r="SZI103" s="246"/>
      <c r="SZJ103" s="246"/>
      <c r="SZK103" s="246"/>
      <c r="SZL103" s="246"/>
      <c r="SZM103" s="246"/>
      <c r="SZN103" s="246"/>
      <c r="SZO103" s="246"/>
      <c r="SZP103" s="246"/>
      <c r="SZQ103" s="246"/>
      <c r="SZR103" s="246"/>
      <c r="SZS103" s="246"/>
      <c r="SZT103" s="246"/>
      <c r="SZU103" s="246"/>
      <c r="SZV103" s="246"/>
      <c r="SZW103" s="246"/>
      <c r="SZX103" s="246"/>
      <c r="SZY103" s="246"/>
      <c r="SZZ103" s="246"/>
      <c r="TAA103" s="246"/>
      <c r="TAB103" s="246"/>
      <c r="TAC103" s="246"/>
      <c r="TAD103" s="246"/>
      <c r="TAE103" s="246"/>
      <c r="TAF103" s="246"/>
      <c r="TAG103" s="246"/>
      <c r="TAH103" s="246"/>
      <c r="TAI103" s="246"/>
      <c r="TAJ103" s="246"/>
      <c r="TAK103" s="246"/>
      <c r="TAL103" s="246"/>
      <c r="TAM103" s="246"/>
      <c r="TAN103" s="246"/>
      <c r="TAO103" s="246"/>
      <c r="TAP103" s="246"/>
      <c r="TAQ103" s="246"/>
      <c r="TAR103" s="246"/>
      <c r="TAS103" s="246"/>
      <c r="TAT103" s="246"/>
      <c r="TAU103" s="246"/>
      <c r="TAV103" s="246"/>
      <c r="TAW103" s="246"/>
      <c r="TAX103" s="246"/>
      <c r="TAY103" s="246"/>
      <c r="TAZ103" s="246"/>
      <c r="TBA103" s="246"/>
      <c r="TBB103" s="246"/>
      <c r="TBC103" s="246"/>
      <c r="TBD103" s="246"/>
      <c r="TBE103" s="246"/>
      <c r="TBF103" s="246"/>
      <c r="TBG103" s="246"/>
      <c r="TBH103" s="246"/>
      <c r="TBI103" s="246"/>
      <c r="TBJ103" s="246"/>
      <c r="TBK103" s="246"/>
      <c r="TBL103" s="246"/>
      <c r="TBM103" s="246"/>
      <c r="TBN103" s="246"/>
      <c r="TBO103" s="246"/>
      <c r="TBP103" s="246"/>
      <c r="TBQ103" s="246"/>
      <c r="TBR103" s="246"/>
      <c r="TBS103" s="246"/>
      <c r="TBT103" s="246"/>
      <c r="TBU103" s="246"/>
      <c r="TBV103" s="246"/>
      <c r="TBW103" s="246"/>
      <c r="TBX103" s="246"/>
      <c r="TBY103" s="246"/>
      <c r="TBZ103" s="246"/>
      <c r="TCA103" s="246"/>
      <c r="TCB103" s="246"/>
      <c r="TCC103" s="246"/>
      <c r="TCD103" s="246"/>
      <c r="TCE103" s="246"/>
      <c r="TCF103" s="246"/>
      <c r="TCG103" s="246"/>
      <c r="TCH103" s="246"/>
      <c r="TCI103" s="246"/>
      <c r="TCJ103" s="246"/>
      <c r="TCK103" s="246"/>
      <c r="TCL103" s="246"/>
      <c r="TCM103" s="246"/>
      <c r="TCN103" s="246"/>
      <c r="TCO103" s="246"/>
      <c r="TCP103" s="246"/>
      <c r="TCQ103" s="246"/>
      <c r="TCR103" s="246"/>
      <c r="TCS103" s="246"/>
      <c r="TCT103" s="246"/>
      <c r="TCU103" s="246"/>
      <c r="TCV103" s="246"/>
      <c r="TCW103" s="246"/>
      <c r="TCX103" s="246"/>
      <c r="TCY103" s="246"/>
      <c r="TCZ103" s="246"/>
      <c r="TDA103" s="246"/>
      <c r="TDB103" s="246"/>
      <c r="TDC103" s="246"/>
      <c r="TDD103" s="246"/>
      <c r="TDE103" s="246"/>
      <c r="TDF103" s="246"/>
      <c r="TDG103" s="246"/>
      <c r="TDH103" s="246"/>
      <c r="TDI103" s="246"/>
      <c r="TDJ103" s="246"/>
      <c r="TDK103" s="246"/>
      <c r="TDL103" s="246"/>
      <c r="TDM103" s="246"/>
      <c r="TDN103" s="246"/>
      <c r="TDO103" s="246"/>
      <c r="TDP103" s="246"/>
      <c r="TDQ103" s="246"/>
      <c r="TDR103" s="246"/>
      <c r="TDS103" s="246"/>
      <c r="TDT103" s="246"/>
      <c r="TDU103" s="246"/>
      <c r="TDV103" s="246"/>
      <c r="TDW103" s="246"/>
      <c r="TDX103" s="246"/>
      <c r="TDY103" s="246"/>
      <c r="TDZ103" s="246"/>
      <c r="TEA103" s="246"/>
      <c r="TEB103" s="246"/>
      <c r="TEC103" s="246"/>
      <c r="TED103" s="246"/>
      <c r="TEE103" s="246"/>
      <c r="TEF103" s="246"/>
      <c r="TEG103" s="246"/>
      <c r="TEH103" s="246"/>
      <c r="TEI103" s="246"/>
      <c r="TEJ103" s="246"/>
      <c r="TEK103" s="246"/>
      <c r="TEL103" s="246"/>
      <c r="TEM103" s="246"/>
      <c r="TEN103" s="246"/>
      <c r="TEO103" s="246"/>
      <c r="TEP103" s="246"/>
      <c r="TEQ103" s="246"/>
      <c r="TER103" s="246"/>
      <c r="TES103" s="246"/>
      <c r="TET103" s="246"/>
      <c r="TEU103" s="246"/>
      <c r="TEV103" s="246"/>
      <c r="TEW103" s="246"/>
      <c r="TEX103" s="246"/>
      <c r="TEY103" s="246"/>
      <c r="TEZ103" s="246"/>
      <c r="TFA103" s="246"/>
      <c r="TFB103" s="246"/>
      <c r="TFC103" s="246"/>
      <c r="TFD103" s="246"/>
      <c r="TFE103" s="246"/>
      <c r="TFF103" s="246"/>
      <c r="TFG103" s="246"/>
      <c r="TFH103" s="246"/>
      <c r="TFI103" s="246"/>
      <c r="TFJ103" s="246"/>
      <c r="TFK103" s="246"/>
      <c r="TFL103" s="246"/>
      <c r="TFM103" s="246"/>
      <c r="TFN103" s="246"/>
      <c r="TFO103" s="246"/>
      <c r="TFP103" s="246"/>
      <c r="TFQ103" s="246"/>
      <c r="TFR103" s="246"/>
      <c r="TFS103" s="246"/>
      <c r="TFT103" s="246"/>
      <c r="TFU103" s="246"/>
      <c r="TFV103" s="246"/>
      <c r="TFW103" s="246"/>
      <c r="TFX103" s="246"/>
      <c r="TFY103" s="246"/>
      <c r="TFZ103" s="246"/>
      <c r="TGA103" s="246"/>
      <c r="TGB103" s="246"/>
      <c r="TGC103" s="246"/>
      <c r="TGD103" s="246"/>
      <c r="TGE103" s="246"/>
      <c r="TGF103" s="246"/>
      <c r="TGG103" s="246"/>
      <c r="TGH103" s="246"/>
      <c r="TGI103" s="246"/>
      <c r="TGJ103" s="246"/>
      <c r="TGK103" s="246"/>
      <c r="TGL103" s="246"/>
      <c r="TGM103" s="246"/>
      <c r="TGN103" s="246"/>
      <c r="TGO103" s="246"/>
      <c r="TGP103" s="246"/>
      <c r="TGQ103" s="246"/>
      <c r="TGR103" s="246"/>
      <c r="TGS103" s="246"/>
      <c r="TGT103" s="246"/>
      <c r="TGU103" s="246"/>
      <c r="TGV103" s="246"/>
      <c r="TGW103" s="246"/>
      <c r="TGX103" s="246"/>
      <c r="TGY103" s="246"/>
      <c r="TGZ103" s="246"/>
      <c r="THA103" s="246"/>
      <c r="THB103" s="246"/>
      <c r="THC103" s="246"/>
      <c r="THD103" s="246"/>
      <c r="THE103" s="246"/>
      <c r="THF103" s="246"/>
      <c r="THG103" s="246"/>
      <c r="THH103" s="246"/>
      <c r="THI103" s="246"/>
      <c r="THJ103" s="246"/>
      <c r="THK103" s="246"/>
      <c r="THL103" s="246"/>
      <c r="THM103" s="246"/>
      <c r="THN103" s="246"/>
      <c r="THO103" s="246"/>
      <c r="THP103" s="246"/>
      <c r="THQ103" s="246"/>
      <c r="THR103" s="246"/>
      <c r="THS103" s="246"/>
      <c r="THT103" s="246"/>
      <c r="THU103" s="246"/>
      <c r="THV103" s="246"/>
      <c r="THW103" s="246"/>
      <c r="THX103" s="246"/>
      <c r="THY103" s="246"/>
      <c r="THZ103" s="246"/>
      <c r="TIA103" s="246"/>
      <c r="TIB103" s="246"/>
      <c r="TIC103" s="246"/>
      <c r="TID103" s="246"/>
      <c r="TIE103" s="246"/>
      <c r="TIF103" s="246"/>
      <c r="TIG103" s="246"/>
      <c r="TIH103" s="246"/>
      <c r="TII103" s="246"/>
      <c r="TIJ103" s="246"/>
      <c r="TIK103" s="246"/>
      <c r="TIL103" s="246"/>
      <c r="TIM103" s="246"/>
      <c r="TIN103" s="246"/>
      <c r="TIO103" s="246"/>
      <c r="TIP103" s="246"/>
      <c r="TIQ103" s="246"/>
      <c r="TIR103" s="246"/>
      <c r="TIS103" s="246"/>
      <c r="TIT103" s="246"/>
      <c r="TIU103" s="246"/>
      <c r="TIV103" s="246"/>
      <c r="TIW103" s="246"/>
      <c r="TIX103" s="246"/>
      <c r="TIY103" s="246"/>
      <c r="TIZ103" s="246"/>
      <c r="TJA103" s="246"/>
      <c r="TJB103" s="246"/>
      <c r="TJC103" s="246"/>
      <c r="TJD103" s="246"/>
      <c r="TJE103" s="246"/>
      <c r="TJF103" s="246"/>
      <c r="TJG103" s="246"/>
      <c r="TJH103" s="246"/>
      <c r="TJI103" s="246"/>
      <c r="TJJ103" s="246"/>
      <c r="TJK103" s="246"/>
      <c r="TJL103" s="246"/>
      <c r="TJM103" s="246"/>
      <c r="TJN103" s="246"/>
      <c r="TJO103" s="246"/>
      <c r="TJP103" s="246"/>
      <c r="TJQ103" s="246"/>
      <c r="TJR103" s="246"/>
      <c r="TJS103" s="246"/>
      <c r="TJT103" s="246"/>
      <c r="TJU103" s="246"/>
      <c r="TJV103" s="246"/>
      <c r="TJW103" s="246"/>
      <c r="TJX103" s="246"/>
      <c r="TJY103" s="246"/>
      <c r="TJZ103" s="246"/>
      <c r="TKA103" s="246"/>
      <c r="TKB103" s="246"/>
      <c r="TKC103" s="246"/>
      <c r="TKD103" s="246"/>
      <c r="TKE103" s="246"/>
      <c r="TKF103" s="246"/>
      <c r="TKG103" s="246"/>
      <c r="TKH103" s="246"/>
      <c r="TKI103" s="246"/>
      <c r="TKJ103" s="246"/>
      <c r="TKK103" s="246"/>
      <c r="TKL103" s="246"/>
      <c r="TKM103" s="246"/>
      <c r="TKN103" s="246"/>
      <c r="TKO103" s="246"/>
      <c r="TKP103" s="246"/>
      <c r="TKQ103" s="246"/>
      <c r="TKR103" s="246"/>
      <c r="TKS103" s="246"/>
      <c r="TKT103" s="246"/>
      <c r="TKU103" s="246"/>
      <c r="TKV103" s="246"/>
      <c r="TKW103" s="246"/>
      <c r="TKX103" s="246"/>
      <c r="TKY103" s="246"/>
      <c r="TKZ103" s="246"/>
      <c r="TLA103" s="246"/>
      <c r="TLB103" s="246"/>
      <c r="TLC103" s="246"/>
      <c r="TLD103" s="246"/>
      <c r="TLE103" s="246"/>
      <c r="TLF103" s="246"/>
      <c r="TLG103" s="246"/>
      <c r="TLH103" s="246"/>
      <c r="TLI103" s="246"/>
      <c r="TLJ103" s="246"/>
      <c r="TLK103" s="246"/>
      <c r="TLL103" s="246"/>
      <c r="TLM103" s="246"/>
      <c r="TLN103" s="246"/>
      <c r="TLO103" s="246"/>
      <c r="TLP103" s="246"/>
      <c r="TLQ103" s="246"/>
      <c r="TLR103" s="246"/>
      <c r="TLS103" s="246"/>
      <c r="TLT103" s="246"/>
      <c r="TLU103" s="246"/>
      <c r="TLV103" s="246"/>
      <c r="TLW103" s="246"/>
      <c r="TLX103" s="246"/>
      <c r="TLY103" s="246"/>
      <c r="TLZ103" s="246"/>
      <c r="TMA103" s="246"/>
      <c r="TMB103" s="246"/>
      <c r="TMC103" s="246"/>
      <c r="TMD103" s="246"/>
      <c r="TME103" s="246"/>
      <c r="TMF103" s="246"/>
      <c r="TMG103" s="246"/>
      <c r="TMH103" s="246"/>
      <c r="TMI103" s="246"/>
      <c r="TMJ103" s="246"/>
      <c r="TMK103" s="246"/>
      <c r="TML103" s="246"/>
      <c r="TMM103" s="246"/>
      <c r="TMN103" s="246"/>
      <c r="TMO103" s="246"/>
      <c r="TMP103" s="246"/>
      <c r="TMQ103" s="246"/>
      <c r="TMR103" s="246"/>
      <c r="TMS103" s="246"/>
      <c r="TMT103" s="246"/>
      <c r="TMU103" s="246"/>
      <c r="TMV103" s="246"/>
      <c r="TMW103" s="246"/>
      <c r="TMX103" s="246"/>
      <c r="TMY103" s="246"/>
      <c r="TMZ103" s="246"/>
      <c r="TNA103" s="246"/>
      <c r="TNB103" s="246"/>
      <c r="TNC103" s="246"/>
      <c r="TND103" s="246"/>
      <c r="TNE103" s="246"/>
      <c r="TNF103" s="246"/>
      <c r="TNG103" s="246"/>
      <c r="TNH103" s="246"/>
      <c r="TNI103" s="246"/>
      <c r="TNJ103" s="246"/>
      <c r="TNK103" s="246"/>
      <c r="TNL103" s="246"/>
      <c r="TNM103" s="246"/>
      <c r="TNN103" s="246"/>
      <c r="TNO103" s="246"/>
      <c r="TNP103" s="246"/>
      <c r="TNQ103" s="246"/>
      <c r="TNR103" s="246"/>
      <c r="TNS103" s="246"/>
      <c r="TNT103" s="246"/>
      <c r="TNU103" s="246"/>
      <c r="TNV103" s="246"/>
      <c r="TNW103" s="246"/>
      <c r="TNX103" s="246"/>
      <c r="TNY103" s="246"/>
      <c r="TNZ103" s="246"/>
      <c r="TOA103" s="246"/>
      <c r="TOB103" s="246"/>
      <c r="TOC103" s="246"/>
      <c r="TOD103" s="246"/>
      <c r="TOE103" s="246"/>
      <c r="TOF103" s="246"/>
      <c r="TOG103" s="246"/>
      <c r="TOH103" s="246"/>
      <c r="TOI103" s="246"/>
      <c r="TOJ103" s="246"/>
      <c r="TOK103" s="246"/>
      <c r="TOL103" s="246"/>
      <c r="TOM103" s="246"/>
      <c r="TON103" s="246"/>
      <c r="TOO103" s="246"/>
      <c r="TOP103" s="246"/>
      <c r="TOQ103" s="246"/>
      <c r="TOR103" s="246"/>
      <c r="TOS103" s="246"/>
      <c r="TOT103" s="246"/>
      <c r="TOU103" s="246"/>
      <c r="TOV103" s="246"/>
      <c r="TOW103" s="246"/>
      <c r="TOX103" s="246"/>
      <c r="TOY103" s="246"/>
      <c r="TOZ103" s="246"/>
      <c r="TPA103" s="246"/>
      <c r="TPB103" s="246"/>
      <c r="TPC103" s="246"/>
      <c r="TPD103" s="246"/>
      <c r="TPE103" s="246"/>
      <c r="TPF103" s="246"/>
      <c r="TPG103" s="246"/>
      <c r="TPH103" s="246"/>
      <c r="TPI103" s="246"/>
      <c r="TPJ103" s="246"/>
      <c r="TPK103" s="246"/>
      <c r="TPL103" s="246"/>
      <c r="TPM103" s="246"/>
      <c r="TPN103" s="246"/>
      <c r="TPO103" s="246"/>
      <c r="TPP103" s="246"/>
      <c r="TPQ103" s="246"/>
      <c r="TPR103" s="246"/>
      <c r="TPS103" s="246"/>
      <c r="TPT103" s="246"/>
      <c r="TPU103" s="246"/>
      <c r="TPV103" s="246"/>
      <c r="TPW103" s="246"/>
      <c r="TPX103" s="246"/>
      <c r="TPY103" s="246"/>
      <c r="TPZ103" s="246"/>
      <c r="TQA103" s="246"/>
      <c r="TQB103" s="246"/>
      <c r="TQC103" s="246"/>
      <c r="TQD103" s="246"/>
      <c r="TQE103" s="246"/>
      <c r="TQF103" s="246"/>
      <c r="TQG103" s="246"/>
      <c r="TQH103" s="246"/>
      <c r="TQI103" s="246"/>
      <c r="TQJ103" s="246"/>
      <c r="TQK103" s="246"/>
      <c r="TQL103" s="246"/>
      <c r="TQM103" s="246"/>
      <c r="TQN103" s="246"/>
      <c r="TQO103" s="246"/>
      <c r="TQP103" s="246"/>
      <c r="TQQ103" s="246"/>
      <c r="TQR103" s="246"/>
      <c r="TQS103" s="246"/>
      <c r="TQT103" s="246"/>
      <c r="TQU103" s="246"/>
      <c r="TQV103" s="246"/>
      <c r="TQW103" s="246"/>
      <c r="TQX103" s="246"/>
      <c r="TQY103" s="246"/>
      <c r="TQZ103" s="246"/>
      <c r="TRA103" s="246"/>
      <c r="TRB103" s="246"/>
      <c r="TRC103" s="246"/>
      <c r="TRD103" s="246"/>
      <c r="TRE103" s="246"/>
      <c r="TRF103" s="246"/>
      <c r="TRG103" s="246"/>
      <c r="TRH103" s="246"/>
      <c r="TRI103" s="246"/>
      <c r="TRJ103" s="246"/>
      <c r="TRK103" s="246"/>
      <c r="TRL103" s="246"/>
      <c r="TRM103" s="246"/>
      <c r="TRN103" s="246"/>
      <c r="TRO103" s="246"/>
      <c r="TRP103" s="246"/>
      <c r="TRQ103" s="246"/>
      <c r="TRR103" s="246"/>
      <c r="TRS103" s="246"/>
      <c r="TRT103" s="246"/>
      <c r="TRU103" s="246"/>
      <c r="TRV103" s="246"/>
      <c r="TRW103" s="246"/>
      <c r="TRX103" s="246"/>
      <c r="TRY103" s="246"/>
      <c r="TRZ103" s="246"/>
      <c r="TSA103" s="246"/>
      <c r="TSB103" s="246"/>
      <c r="TSC103" s="246"/>
      <c r="TSD103" s="246"/>
      <c r="TSE103" s="246"/>
      <c r="TSF103" s="246"/>
      <c r="TSG103" s="246"/>
      <c r="TSH103" s="246"/>
      <c r="TSI103" s="246"/>
      <c r="TSJ103" s="246"/>
      <c r="TSK103" s="246"/>
      <c r="TSL103" s="246"/>
      <c r="TSM103" s="246"/>
      <c r="TSN103" s="246"/>
      <c r="TSO103" s="246"/>
      <c r="TSP103" s="246"/>
      <c r="TSQ103" s="246"/>
      <c r="TSR103" s="246"/>
      <c r="TSS103" s="246"/>
      <c r="TST103" s="246"/>
      <c r="TSU103" s="246"/>
      <c r="TSV103" s="246"/>
      <c r="TSW103" s="246"/>
      <c r="TSX103" s="246"/>
      <c r="TSY103" s="246"/>
      <c r="TSZ103" s="246"/>
      <c r="TTA103" s="246"/>
      <c r="TTB103" s="246"/>
      <c r="TTC103" s="246"/>
      <c r="TTD103" s="246"/>
      <c r="TTE103" s="246"/>
      <c r="TTF103" s="246"/>
      <c r="TTG103" s="246"/>
      <c r="TTH103" s="246"/>
      <c r="TTI103" s="246"/>
      <c r="TTJ103" s="246"/>
      <c r="TTK103" s="246"/>
      <c r="TTL103" s="246"/>
      <c r="TTM103" s="246"/>
      <c r="TTN103" s="246"/>
      <c r="TTO103" s="246"/>
      <c r="TTP103" s="246"/>
      <c r="TTQ103" s="246"/>
      <c r="TTR103" s="246"/>
      <c r="TTS103" s="246"/>
      <c r="TTT103" s="246"/>
      <c r="TTU103" s="246"/>
      <c r="TTV103" s="246"/>
      <c r="TTW103" s="246"/>
      <c r="TTX103" s="246"/>
      <c r="TTY103" s="246"/>
      <c r="TTZ103" s="246"/>
      <c r="TUA103" s="246"/>
      <c r="TUB103" s="246"/>
      <c r="TUC103" s="246"/>
      <c r="TUD103" s="246"/>
      <c r="TUE103" s="246"/>
      <c r="TUF103" s="246"/>
      <c r="TUG103" s="246"/>
      <c r="TUH103" s="246"/>
      <c r="TUI103" s="246"/>
      <c r="TUJ103" s="246"/>
      <c r="TUK103" s="246"/>
      <c r="TUL103" s="246"/>
      <c r="TUM103" s="246"/>
      <c r="TUN103" s="246"/>
      <c r="TUO103" s="246"/>
      <c r="TUP103" s="246"/>
      <c r="TUQ103" s="246"/>
      <c r="TUR103" s="246"/>
      <c r="TUS103" s="246"/>
      <c r="TUT103" s="246"/>
      <c r="TUU103" s="246"/>
      <c r="TUV103" s="246"/>
      <c r="TUW103" s="246"/>
      <c r="TUX103" s="246"/>
      <c r="TUY103" s="246"/>
      <c r="TUZ103" s="246"/>
      <c r="TVA103" s="246"/>
      <c r="TVB103" s="246"/>
      <c r="TVC103" s="246"/>
      <c r="TVD103" s="246"/>
      <c r="TVE103" s="246"/>
      <c r="TVF103" s="246"/>
      <c r="TVG103" s="246"/>
      <c r="TVH103" s="246"/>
      <c r="TVI103" s="246"/>
      <c r="TVJ103" s="246"/>
      <c r="TVK103" s="246"/>
      <c r="TVL103" s="246"/>
      <c r="TVM103" s="246"/>
      <c r="TVN103" s="246"/>
      <c r="TVO103" s="246"/>
      <c r="TVP103" s="246"/>
      <c r="TVQ103" s="246"/>
      <c r="TVR103" s="246"/>
      <c r="TVS103" s="246"/>
      <c r="TVT103" s="246"/>
      <c r="TVU103" s="246"/>
      <c r="TVV103" s="246"/>
      <c r="TVW103" s="246"/>
      <c r="TVX103" s="246"/>
      <c r="TVY103" s="246"/>
      <c r="TVZ103" s="246"/>
      <c r="TWA103" s="246"/>
      <c r="TWB103" s="246"/>
      <c r="TWC103" s="246"/>
      <c r="TWD103" s="246"/>
      <c r="TWE103" s="246"/>
      <c r="TWF103" s="246"/>
      <c r="TWG103" s="246"/>
      <c r="TWH103" s="246"/>
      <c r="TWI103" s="246"/>
      <c r="TWJ103" s="246"/>
      <c r="TWK103" s="246"/>
      <c r="TWL103" s="246"/>
      <c r="TWM103" s="246"/>
      <c r="TWN103" s="246"/>
      <c r="TWO103" s="246"/>
      <c r="TWP103" s="246"/>
      <c r="TWQ103" s="246"/>
      <c r="TWR103" s="246"/>
      <c r="TWS103" s="246"/>
      <c r="TWT103" s="246"/>
      <c r="TWU103" s="246"/>
      <c r="TWV103" s="246"/>
      <c r="TWW103" s="246"/>
      <c r="TWX103" s="246"/>
      <c r="TWY103" s="246"/>
      <c r="TWZ103" s="246"/>
      <c r="TXA103" s="246"/>
      <c r="TXB103" s="246"/>
      <c r="TXC103" s="246"/>
      <c r="TXD103" s="246"/>
      <c r="TXE103" s="246"/>
      <c r="TXF103" s="246"/>
      <c r="TXG103" s="246"/>
      <c r="TXH103" s="246"/>
      <c r="TXI103" s="246"/>
      <c r="TXJ103" s="246"/>
      <c r="TXK103" s="246"/>
      <c r="TXL103" s="246"/>
      <c r="TXM103" s="246"/>
      <c r="TXN103" s="246"/>
      <c r="TXO103" s="246"/>
      <c r="TXP103" s="246"/>
      <c r="TXQ103" s="246"/>
      <c r="TXR103" s="246"/>
      <c r="TXS103" s="246"/>
      <c r="TXT103" s="246"/>
      <c r="TXU103" s="246"/>
      <c r="TXV103" s="246"/>
      <c r="TXW103" s="246"/>
      <c r="TXX103" s="246"/>
      <c r="TXY103" s="246"/>
      <c r="TXZ103" s="246"/>
      <c r="TYA103" s="246"/>
      <c r="TYB103" s="246"/>
      <c r="TYC103" s="246"/>
      <c r="TYD103" s="246"/>
      <c r="TYE103" s="246"/>
      <c r="TYF103" s="246"/>
      <c r="TYG103" s="246"/>
      <c r="TYH103" s="246"/>
      <c r="TYI103" s="246"/>
      <c r="TYJ103" s="246"/>
      <c r="TYK103" s="246"/>
      <c r="TYL103" s="246"/>
      <c r="TYM103" s="246"/>
      <c r="TYN103" s="246"/>
      <c r="TYO103" s="246"/>
      <c r="TYP103" s="246"/>
      <c r="TYQ103" s="246"/>
      <c r="TYR103" s="246"/>
      <c r="TYS103" s="246"/>
      <c r="TYT103" s="246"/>
      <c r="TYU103" s="246"/>
      <c r="TYV103" s="246"/>
      <c r="TYW103" s="246"/>
      <c r="TYX103" s="246"/>
      <c r="TYY103" s="246"/>
      <c r="TYZ103" s="246"/>
      <c r="TZA103" s="246"/>
      <c r="TZB103" s="246"/>
      <c r="TZC103" s="246"/>
      <c r="TZD103" s="246"/>
      <c r="TZE103" s="246"/>
      <c r="TZF103" s="246"/>
      <c r="TZG103" s="246"/>
      <c r="TZH103" s="246"/>
      <c r="TZI103" s="246"/>
      <c r="TZJ103" s="246"/>
      <c r="TZK103" s="246"/>
      <c r="TZL103" s="246"/>
      <c r="TZM103" s="246"/>
      <c r="TZN103" s="246"/>
      <c r="TZO103" s="246"/>
      <c r="TZP103" s="246"/>
      <c r="TZQ103" s="246"/>
      <c r="TZR103" s="246"/>
      <c r="TZS103" s="246"/>
      <c r="TZT103" s="246"/>
      <c r="TZU103" s="246"/>
      <c r="TZV103" s="246"/>
      <c r="TZW103" s="246"/>
      <c r="TZX103" s="246"/>
      <c r="TZY103" s="246"/>
      <c r="TZZ103" s="246"/>
      <c r="UAA103" s="246"/>
      <c r="UAB103" s="246"/>
      <c r="UAC103" s="246"/>
      <c r="UAD103" s="246"/>
      <c r="UAE103" s="246"/>
      <c r="UAF103" s="246"/>
      <c r="UAG103" s="246"/>
      <c r="UAH103" s="246"/>
      <c r="UAI103" s="246"/>
      <c r="UAJ103" s="246"/>
      <c r="UAK103" s="246"/>
      <c r="UAL103" s="246"/>
      <c r="UAM103" s="246"/>
      <c r="UAN103" s="246"/>
      <c r="UAO103" s="246"/>
      <c r="UAP103" s="246"/>
      <c r="UAQ103" s="246"/>
      <c r="UAR103" s="246"/>
      <c r="UAS103" s="246"/>
      <c r="UAT103" s="246"/>
      <c r="UAU103" s="246"/>
      <c r="UAV103" s="246"/>
      <c r="UAW103" s="246"/>
      <c r="UAX103" s="246"/>
      <c r="UAY103" s="246"/>
      <c r="UAZ103" s="246"/>
      <c r="UBA103" s="246"/>
      <c r="UBB103" s="246"/>
      <c r="UBC103" s="246"/>
      <c r="UBD103" s="246"/>
      <c r="UBE103" s="246"/>
      <c r="UBF103" s="246"/>
      <c r="UBG103" s="246"/>
      <c r="UBH103" s="246"/>
      <c r="UBI103" s="246"/>
      <c r="UBJ103" s="246"/>
      <c r="UBK103" s="246"/>
      <c r="UBL103" s="246"/>
      <c r="UBM103" s="246"/>
      <c r="UBN103" s="246"/>
      <c r="UBO103" s="246"/>
      <c r="UBP103" s="246"/>
      <c r="UBQ103" s="246"/>
      <c r="UBR103" s="246"/>
      <c r="UBS103" s="246"/>
      <c r="UBT103" s="246"/>
      <c r="UBU103" s="246"/>
      <c r="UBV103" s="246"/>
      <c r="UBW103" s="246"/>
      <c r="UBX103" s="246"/>
      <c r="UBY103" s="246"/>
      <c r="UBZ103" s="246"/>
      <c r="UCA103" s="246"/>
      <c r="UCB103" s="246"/>
      <c r="UCC103" s="246"/>
      <c r="UCD103" s="246"/>
      <c r="UCE103" s="246"/>
      <c r="UCF103" s="246"/>
      <c r="UCG103" s="246"/>
      <c r="UCH103" s="246"/>
      <c r="UCI103" s="246"/>
      <c r="UCJ103" s="246"/>
      <c r="UCK103" s="246"/>
      <c r="UCL103" s="246"/>
      <c r="UCM103" s="246"/>
      <c r="UCN103" s="246"/>
      <c r="UCO103" s="246"/>
      <c r="UCP103" s="246"/>
      <c r="UCQ103" s="246"/>
      <c r="UCR103" s="246"/>
      <c r="UCS103" s="246"/>
      <c r="UCT103" s="246"/>
      <c r="UCU103" s="246"/>
      <c r="UCV103" s="246"/>
      <c r="UCW103" s="246"/>
      <c r="UCX103" s="246"/>
      <c r="UCY103" s="246"/>
      <c r="UCZ103" s="246"/>
      <c r="UDA103" s="246"/>
      <c r="UDB103" s="246"/>
      <c r="UDC103" s="246"/>
      <c r="UDD103" s="246"/>
      <c r="UDE103" s="246"/>
      <c r="UDF103" s="246"/>
      <c r="UDG103" s="246"/>
      <c r="UDH103" s="246"/>
      <c r="UDI103" s="246"/>
      <c r="UDJ103" s="246"/>
      <c r="UDK103" s="246"/>
      <c r="UDL103" s="246"/>
      <c r="UDM103" s="246"/>
      <c r="UDN103" s="246"/>
      <c r="UDO103" s="246"/>
      <c r="UDP103" s="246"/>
      <c r="UDQ103" s="246"/>
      <c r="UDR103" s="246"/>
      <c r="UDS103" s="246"/>
      <c r="UDT103" s="246"/>
      <c r="UDU103" s="246"/>
      <c r="UDV103" s="246"/>
      <c r="UDW103" s="246"/>
      <c r="UDX103" s="246"/>
      <c r="UDY103" s="246"/>
      <c r="UDZ103" s="246"/>
      <c r="UEA103" s="246"/>
      <c r="UEB103" s="246"/>
      <c r="UEC103" s="246"/>
      <c r="UED103" s="246"/>
      <c r="UEE103" s="246"/>
      <c r="UEF103" s="246"/>
      <c r="UEG103" s="246"/>
      <c r="UEH103" s="246"/>
      <c r="UEI103" s="246"/>
      <c r="UEJ103" s="246"/>
      <c r="UEK103" s="246"/>
      <c r="UEL103" s="246"/>
      <c r="UEM103" s="246"/>
      <c r="UEN103" s="246"/>
      <c r="UEO103" s="246"/>
      <c r="UEP103" s="246"/>
      <c r="UEQ103" s="246"/>
      <c r="UER103" s="246"/>
      <c r="UES103" s="246"/>
      <c r="UET103" s="246"/>
      <c r="UEU103" s="246"/>
      <c r="UEV103" s="246"/>
      <c r="UEW103" s="246"/>
      <c r="UEX103" s="246"/>
      <c r="UEY103" s="246"/>
      <c r="UEZ103" s="246"/>
      <c r="UFA103" s="246"/>
      <c r="UFB103" s="246"/>
      <c r="UFC103" s="246"/>
      <c r="UFD103" s="246"/>
      <c r="UFE103" s="246"/>
      <c r="UFF103" s="246"/>
      <c r="UFG103" s="246"/>
      <c r="UFH103" s="246"/>
      <c r="UFI103" s="246"/>
      <c r="UFJ103" s="246"/>
      <c r="UFK103" s="246"/>
      <c r="UFL103" s="246"/>
      <c r="UFM103" s="246"/>
      <c r="UFN103" s="246"/>
      <c r="UFO103" s="246"/>
      <c r="UFP103" s="246"/>
      <c r="UFQ103" s="246"/>
      <c r="UFR103" s="246"/>
      <c r="UFS103" s="246"/>
      <c r="UFT103" s="246"/>
      <c r="UFU103" s="246"/>
      <c r="UFV103" s="246"/>
      <c r="UFW103" s="246"/>
      <c r="UFX103" s="246"/>
      <c r="UFY103" s="246"/>
      <c r="UFZ103" s="246"/>
      <c r="UGA103" s="246"/>
      <c r="UGB103" s="246"/>
      <c r="UGC103" s="246"/>
      <c r="UGD103" s="246"/>
      <c r="UGE103" s="246"/>
      <c r="UGF103" s="246"/>
      <c r="UGG103" s="246"/>
      <c r="UGH103" s="246"/>
      <c r="UGI103" s="246"/>
      <c r="UGJ103" s="246"/>
      <c r="UGK103" s="246"/>
      <c r="UGL103" s="246"/>
      <c r="UGM103" s="246"/>
      <c r="UGN103" s="246"/>
      <c r="UGO103" s="246"/>
      <c r="UGP103" s="246"/>
      <c r="UGQ103" s="246"/>
      <c r="UGR103" s="246"/>
      <c r="UGS103" s="246"/>
      <c r="UGT103" s="246"/>
      <c r="UGU103" s="246"/>
      <c r="UGV103" s="246"/>
      <c r="UGW103" s="246"/>
      <c r="UGX103" s="246"/>
      <c r="UGY103" s="246"/>
      <c r="UGZ103" s="246"/>
      <c r="UHA103" s="246"/>
      <c r="UHB103" s="246"/>
      <c r="UHC103" s="246"/>
      <c r="UHD103" s="246"/>
      <c r="UHE103" s="246"/>
      <c r="UHF103" s="246"/>
      <c r="UHG103" s="246"/>
      <c r="UHH103" s="246"/>
      <c r="UHI103" s="246"/>
      <c r="UHJ103" s="246"/>
      <c r="UHK103" s="246"/>
      <c r="UHL103" s="246"/>
      <c r="UHM103" s="246"/>
      <c r="UHN103" s="246"/>
      <c r="UHO103" s="246"/>
      <c r="UHP103" s="246"/>
      <c r="UHQ103" s="246"/>
      <c r="UHR103" s="246"/>
      <c r="UHS103" s="246"/>
      <c r="UHT103" s="246"/>
      <c r="UHU103" s="246"/>
      <c r="UHV103" s="246"/>
      <c r="UHW103" s="246"/>
      <c r="UHX103" s="246"/>
      <c r="UHY103" s="246"/>
      <c r="UHZ103" s="246"/>
      <c r="UIA103" s="246"/>
      <c r="UIB103" s="246"/>
      <c r="UIC103" s="246"/>
      <c r="UID103" s="246"/>
      <c r="UIE103" s="246"/>
      <c r="UIF103" s="246"/>
      <c r="UIG103" s="246"/>
      <c r="UIH103" s="246"/>
      <c r="UII103" s="246"/>
      <c r="UIJ103" s="246"/>
      <c r="UIK103" s="246"/>
      <c r="UIL103" s="246"/>
      <c r="UIM103" s="246"/>
      <c r="UIN103" s="246"/>
      <c r="UIO103" s="246"/>
      <c r="UIP103" s="246"/>
      <c r="UIQ103" s="246"/>
      <c r="UIR103" s="246"/>
      <c r="UIS103" s="246"/>
      <c r="UIT103" s="246"/>
      <c r="UIU103" s="246"/>
      <c r="UIV103" s="246"/>
      <c r="UIW103" s="246"/>
      <c r="UIX103" s="246"/>
      <c r="UIY103" s="246"/>
      <c r="UIZ103" s="246"/>
      <c r="UJA103" s="246"/>
      <c r="UJB103" s="246"/>
      <c r="UJC103" s="246"/>
      <c r="UJD103" s="246"/>
      <c r="UJE103" s="246"/>
      <c r="UJF103" s="246"/>
      <c r="UJG103" s="246"/>
      <c r="UJH103" s="246"/>
      <c r="UJI103" s="246"/>
      <c r="UJJ103" s="246"/>
      <c r="UJK103" s="246"/>
      <c r="UJL103" s="246"/>
      <c r="UJM103" s="246"/>
      <c r="UJN103" s="246"/>
      <c r="UJO103" s="246"/>
      <c r="UJP103" s="246"/>
      <c r="UJQ103" s="246"/>
      <c r="UJR103" s="246"/>
      <c r="UJS103" s="246"/>
      <c r="UJT103" s="246"/>
      <c r="UJU103" s="246"/>
      <c r="UJV103" s="246"/>
      <c r="UJW103" s="246"/>
      <c r="UJX103" s="246"/>
      <c r="UJY103" s="246"/>
      <c r="UJZ103" s="246"/>
      <c r="UKA103" s="246"/>
      <c r="UKB103" s="246"/>
      <c r="UKC103" s="246"/>
      <c r="UKD103" s="246"/>
      <c r="UKE103" s="246"/>
      <c r="UKF103" s="246"/>
      <c r="UKG103" s="246"/>
      <c r="UKH103" s="246"/>
      <c r="UKI103" s="246"/>
      <c r="UKJ103" s="246"/>
      <c r="UKK103" s="246"/>
      <c r="UKL103" s="246"/>
      <c r="UKM103" s="246"/>
      <c r="UKN103" s="246"/>
      <c r="UKO103" s="246"/>
      <c r="UKP103" s="246"/>
      <c r="UKQ103" s="246"/>
      <c r="UKR103" s="246"/>
      <c r="UKS103" s="246"/>
      <c r="UKT103" s="246"/>
      <c r="UKU103" s="246"/>
      <c r="UKV103" s="246"/>
      <c r="UKW103" s="246"/>
      <c r="UKX103" s="246"/>
      <c r="UKY103" s="246"/>
      <c r="UKZ103" s="246"/>
      <c r="ULA103" s="246"/>
      <c r="ULB103" s="246"/>
      <c r="ULC103" s="246"/>
      <c r="ULD103" s="246"/>
      <c r="ULE103" s="246"/>
      <c r="ULF103" s="246"/>
      <c r="ULG103" s="246"/>
      <c r="ULH103" s="246"/>
      <c r="ULI103" s="246"/>
      <c r="ULJ103" s="246"/>
      <c r="ULK103" s="246"/>
      <c r="ULL103" s="246"/>
      <c r="ULM103" s="246"/>
      <c r="ULN103" s="246"/>
      <c r="ULO103" s="246"/>
      <c r="ULP103" s="246"/>
      <c r="ULQ103" s="246"/>
      <c r="ULR103" s="246"/>
      <c r="ULS103" s="246"/>
      <c r="ULT103" s="246"/>
      <c r="ULU103" s="246"/>
      <c r="ULV103" s="246"/>
      <c r="ULW103" s="246"/>
      <c r="ULX103" s="246"/>
      <c r="ULY103" s="246"/>
      <c r="ULZ103" s="246"/>
      <c r="UMA103" s="246"/>
      <c r="UMB103" s="246"/>
      <c r="UMC103" s="246"/>
      <c r="UMD103" s="246"/>
      <c r="UME103" s="246"/>
      <c r="UMF103" s="246"/>
      <c r="UMG103" s="246"/>
      <c r="UMH103" s="246"/>
      <c r="UMI103" s="246"/>
      <c r="UMJ103" s="246"/>
      <c r="UMK103" s="246"/>
      <c r="UML103" s="246"/>
      <c r="UMM103" s="246"/>
      <c r="UMN103" s="246"/>
      <c r="UMO103" s="246"/>
      <c r="UMP103" s="246"/>
      <c r="UMQ103" s="246"/>
      <c r="UMR103" s="246"/>
      <c r="UMS103" s="246"/>
      <c r="UMT103" s="246"/>
      <c r="UMU103" s="246"/>
      <c r="UMV103" s="246"/>
      <c r="UMW103" s="246"/>
      <c r="UMX103" s="246"/>
      <c r="UMY103" s="246"/>
      <c r="UMZ103" s="246"/>
      <c r="UNA103" s="246"/>
      <c r="UNB103" s="246"/>
      <c r="UNC103" s="246"/>
      <c r="UND103" s="246"/>
      <c r="UNE103" s="246"/>
      <c r="UNF103" s="246"/>
      <c r="UNG103" s="246"/>
      <c r="UNH103" s="246"/>
      <c r="UNI103" s="246"/>
      <c r="UNJ103" s="246"/>
      <c r="UNK103" s="246"/>
      <c r="UNL103" s="246"/>
      <c r="UNM103" s="246"/>
      <c r="UNN103" s="246"/>
      <c r="UNO103" s="246"/>
      <c r="UNP103" s="246"/>
      <c r="UNQ103" s="246"/>
      <c r="UNR103" s="246"/>
      <c r="UNS103" s="246"/>
      <c r="UNT103" s="246"/>
      <c r="UNU103" s="246"/>
      <c r="UNV103" s="246"/>
      <c r="UNW103" s="246"/>
      <c r="UNX103" s="246"/>
      <c r="UNY103" s="246"/>
      <c r="UNZ103" s="246"/>
      <c r="UOA103" s="246"/>
      <c r="UOB103" s="246"/>
      <c r="UOC103" s="246"/>
      <c r="UOD103" s="246"/>
      <c r="UOE103" s="246"/>
      <c r="UOF103" s="246"/>
      <c r="UOG103" s="246"/>
      <c r="UOH103" s="246"/>
      <c r="UOI103" s="246"/>
      <c r="UOJ103" s="246"/>
      <c r="UOK103" s="246"/>
      <c r="UOL103" s="246"/>
      <c r="UOM103" s="246"/>
      <c r="UON103" s="246"/>
      <c r="UOO103" s="246"/>
      <c r="UOP103" s="246"/>
      <c r="UOQ103" s="246"/>
      <c r="UOR103" s="246"/>
      <c r="UOS103" s="246"/>
      <c r="UOT103" s="246"/>
      <c r="UOU103" s="246"/>
      <c r="UOV103" s="246"/>
      <c r="UOW103" s="246"/>
      <c r="UOX103" s="246"/>
      <c r="UOY103" s="246"/>
      <c r="UOZ103" s="246"/>
      <c r="UPA103" s="246"/>
      <c r="UPB103" s="246"/>
      <c r="UPC103" s="246"/>
      <c r="UPD103" s="246"/>
      <c r="UPE103" s="246"/>
      <c r="UPF103" s="246"/>
      <c r="UPG103" s="246"/>
      <c r="UPH103" s="246"/>
      <c r="UPI103" s="246"/>
      <c r="UPJ103" s="246"/>
      <c r="UPK103" s="246"/>
      <c r="UPL103" s="246"/>
      <c r="UPM103" s="246"/>
      <c r="UPN103" s="246"/>
      <c r="UPO103" s="246"/>
      <c r="UPP103" s="246"/>
      <c r="UPQ103" s="246"/>
      <c r="UPR103" s="246"/>
      <c r="UPS103" s="246"/>
      <c r="UPT103" s="246"/>
      <c r="UPU103" s="246"/>
      <c r="UPV103" s="246"/>
      <c r="UPW103" s="246"/>
      <c r="UPX103" s="246"/>
      <c r="UPY103" s="246"/>
      <c r="UPZ103" s="246"/>
      <c r="UQA103" s="246"/>
      <c r="UQB103" s="246"/>
      <c r="UQC103" s="246"/>
      <c r="UQD103" s="246"/>
      <c r="UQE103" s="246"/>
      <c r="UQF103" s="246"/>
      <c r="UQG103" s="246"/>
      <c r="UQH103" s="246"/>
      <c r="UQI103" s="246"/>
      <c r="UQJ103" s="246"/>
      <c r="UQK103" s="246"/>
      <c r="UQL103" s="246"/>
      <c r="UQM103" s="246"/>
      <c r="UQN103" s="246"/>
      <c r="UQO103" s="246"/>
      <c r="UQP103" s="246"/>
      <c r="UQQ103" s="246"/>
      <c r="UQR103" s="246"/>
      <c r="UQS103" s="246"/>
      <c r="UQT103" s="246"/>
      <c r="UQU103" s="246"/>
      <c r="UQV103" s="246"/>
      <c r="UQW103" s="246"/>
      <c r="UQX103" s="246"/>
      <c r="UQY103" s="246"/>
      <c r="UQZ103" s="246"/>
      <c r="URA103" s="246"/>
      <c r="URB103" s="246"/>
      <c r="URC103" s="246"/>
      <c r="URD103" s="246"/>
      <c r="URE103" s="246"/>
      <c r="URF103" s="246"/>
      <c r="URG103" s="246"/>
      <c r="URH103" s="246"/>
      <c r="URI103" s="246"/>
      <c r="URJ103" s="246"/>
      <c r="URK103" s="246"/>
      <c r="URL103" s="246"/>
      <c r="URM103" s="246"/>
      <c r="URN103" s="246"/>
      <c r="URO103" s="246"/>
      <c r="URP103" s="246"/>
      <c r="URQ103" s="246"/>
      <c r="URR103" s="246"/>
      <c r="URS103" s="246"/>
      <c r="URT103" s="246"/>
      <c r="URU103" s="246"/>
      <c r="URV103" s="246"/>
      <c r="URW103" s="246"/>
      <c r="URX103" s="246"/>
      <c r="URY103" s="246"/>
      <c r="URZ103" s="246"/>
      <c r="USA103" s="246"/>
      <c r="USB103" s="246"/>
      <c r="USC103" s="246"/>
      <c r="USD103" s="246"/>
      <c r="USE103" s="246"/>
      <c r="USF103" s="246"/>
      <c r="USG103" s="246"/>
      <c r="USH103" s="246"/>
      <c r="USI103" s="246"/>
      <c r="USJ103" s="246"/>
      <c r="USK103" s="246"/>
      <c r="USL103" s="246"/>
      <c r="USM103" s="246"/>
      <c r="USN103" s="246"/>
      <c r="USO103" s="246"/>
      <c r="USP103" s="246"/>
      <c r="USQ103" s="246"/>
      <c r="USR103" s="246"/>
      <c r="USS103" s="246"/>
      <c r="UST103" s="246"/>
      <c r="USU103" s="246"/>
      <c r="USV103" s="246"/>
      <c r="USW103" s="246"/>
      <c r="USX103" s="246"/>
      <c r="USY103" s="246"/>
      <c r="USZ103" s="246"/>
      <c r="UTA103" s="246"/>
      <c r="UTB103" s="246"/>
      <c r="UTC103" s="246"/>
      <c r="UTD103" s="246"/>
      <c r="UTE103" s="246"/>
      <c r="UTF103" s="246"/>
      <c r="UTG103" s="246"/>
      <c r="UTH103" s="246"/>
      <c r="UTI103" s="246"/>
      <c r="UTJ103" s="246"/>
      <c r="UTK103" s="246"/>
      <c r="UTL103" s="246"/>
      <c r="UTM103" s="246"/>
      <c r="UTN103" s="246"/>
      <c r="UTO103" s="246"/>
      <c r="UTP103" s="246"/>
      <c r="UTQ103" s="246"/>
      <c r="UTR103" s="246"/>
      <c r="UTS103" s="246"/>
      <c r="UTT103" s="246"/>
      <c r="UTU103" s="246"/>
      <c r="UTV103" s="246"/>
      <c r="UTW103" s="246"/>
      <c r="UTX103" s="246"/>
      <c r="UTY103" s="246"/>
      <c r="UTZ103" s="246"/>
      <c r="UUA103" s="246"/>
      <c r="UUB103" s="246"/>
      <c r="UUC103" s="246"/>
      <c r="UUD103" s="246"/>
      <c r="UUE103" s="246"/>
      <c r="UUF103" s="246"/>
      <c r="UUG103" s="246"/>
      <c r="UUH103" s="246"/>
      <c r="UUI103" s="246"/>
      <c r="UUJ103" s="246"/>
      <c r="UUK103" s="246"/>
      <c r="UUL103" s="246"/>
      <c r="UUM103" s="246"/>
      <c r="UUN103" s="246"/>
      <c r="UUO103" s="246"/>
      <c r="UUP103" s="246"/>
      <c r="UUQ103" s="246"/>
      <c r="UUR103" s="246"/>
      <c r="UUS103" s="246"/>
      <c r="UUT103" s="246"/>
      <c r="UUU103" s="246"/>
      <c r="UUV103" s="246"/>
      <c r="UUW103" s="246"/>
      <c r="UUX103" s="246"/>
      <c r="UUY103" s="246"/>
      <c r="UUZ103" s="246"/>
      <c r="UVA103" s="246"/>
      <c r="UVB103" s="246"/>
      <c r="UVC103" s="246"/>
      <c r="UVD103" s="246"/>
      <c r="UVE103" s="246"/>
      <c r="UVF103" s="246"/>
      <c r="UVG103" s="246"/>
      <c r="UVH103" s="246"/>
      <c r="UVI103" s="246"/>
      <c r="UVJ103" s="246"/>
      <c r="UVK103" s="246"/>
      <c r="UVL103" s="246"/>
      <c r="UVM103" s="246"/>
      <c r="UVN103" s="246"/>
      <c r="UVO103" s="246"/>
      <c r="UVP103" s="246"/>
      <c r="UVQ103" s="246"/>
      <c r="UVR103" s="246"/>
      <c r="UVS103" s="246"/>
      <c r="UVT103" s="246"/>
      <c r="UVU103" s="246"/>
      <c r="UVV103" s="246"/>
      <c r="UVW103" s="246"/>
      <c r="UVX103" s="246"/>
      <c r="UVY103" s="246"/>
      <c r="UVZ103" s="246"/>
      <c r="UWA103" s="246"/>
      <c r="UWB103" s="246"/>
      <c r="UWC103" s="246"/>
      <c r="UWD103" s="246"/>
      <c r="UWE103" s="246"/>
      <c r="UWF103" s="246"/>
      <c r="UWG103" s="246"/>
      <c r="UWH103" s="246"/>
      <c r="UWI103" s="246"/>
      <c r="UWJ103" s="246"/>
      <c r="UWK103" s="246"/>
      <c r="UWL103" s="246"/>
      <c r="UWM103" s="246"/>
      <c r="UWN103" s="246"/>
      <c r="UWO103" s="246"/>
      <c r="UWP103" s="246"/>
      <c r="UWQ103" s="246"/>
      <c r="UWR103" s="246"/>
      <c r="UWS103" s="246"/>
      <c r="UWT103" s="246"/>
      <c r="UWU103" s="246"/>
      <c r="UWV103" s="246"/>
      <c r="UWW103" s="246"/>
      <c r="UWX103" s="246"/>
      <c r="UWY103" s="246"/>
      <c r="UWZ103" s="246"/>
      <c r="UXA103" s="246"/>
      <c r="UXB103" s="246"/>
      <c r="UXC103" s="246"/>
      <c r="UXD103" s="246"/>
      <c r="UXE103" s="246"/>
      <c r="UXF103" s="246"/>
      <c r="UXG103" s="246"/>
      <c r="UXH103" s="246"/>
      <c r="UXI103" s="246"/>
      <c r="UXJ103" s="246"/>
      <c r="UXK103" s="246"/>
      <c r="UXL103" s="246"/>
      <c r="UXM103" s="246"/>
      <c r="UXN103" s="246"/>
      <c r="UXO103" s="246"/>
      <c r="UXP103" s="246"/>
      <c r="UXQ103" s="246"/>
      <c r="UXR103" s="246"/>
      <c r="UXS103" s="246"/>
      <c r="UXT103" s="246"/>
      <c r="UXU103" s="246"/>
      <c r="UXV103" s="246"/>
      <c r="UXW103" s="246"/>
      <c r="UXX103" s="246"/>
      <c r="UXY103" s="246"/>
      <c r="UXZ103" s="246"/>
      <c r="UYA103" s="246"/>
      <c r="UYB103" s="246"/>
      <c r="UYC103" s="246"/>
      <c r="UYD103" s="246"/>
      <c r="UYE103" s="246"/>
      <c r="UYF103" s="246"/>
      <c r="UYG103" s="246"/>
      <c r="UYH103" s="246"/>
      <c r="UYI103" s="246"/>
      <c r="UYJ103" s="246"/>
      <c r="UYK103" s="246"/>
      <c r="UYL103" s="246"/>
      <c r="UYM103" s="246"/>
      <c r="UYN103" s="246"/>
      <c r="UYO103" s="246"/>
      <c r="UYP103" s="246"/>
      <c r="UYQ103" s="246"/>
      <c r="UYR103" s="246"/>
      <c r="UYS103" s="246"/>
      <c r="UYT103" s="246"/>
      <c r="UYU103" s="246"/>
      <c r="UYV103" s="246"/>
      <c r="UYW103" s="246"/>
      <c r="UYX103" s="246"/>
      <c r="UYY103" s="246"/>
      <c r="UYZ103" s="246"/>
      <c r="UZA103" s="246"/>
      <c r="UZB103" s="246"/>
      <c r="UZC103" s="246"/>
      <c r="UZD103" s="246"/>
      <c r="UZE103" s="246"/>
      <c r="UZF103" s="246"/>
      <c r="UZG103" s="246"/>
      <c r="UZH103" s="246"/>
      <c r="UZI103" s="246"/>
      <c r="UZJ103" s="246"/>
      <c r="UZK103" s="246"/>
      <c r="UZL103" s="246"/>
      <c r="UZM103" s="246"/>
      <c r="UZN103" s="246"/>
      <c r="UZO103" s="246"/>
      <c r="UZP103" s="246"/>
      <c r="UZQ103" s="246"/>
      <c r="UZR103" s="246"/>
      <c r="UZS103" s="246"/>
      <c r="UZT103" s="246"/>
      <c r="UZU103" s="246"/>
      <c r="UZV103" s="246"/>
      <c r="UZW103" s="246"/>
      <c r="UZX103" s="246"/>
      <c r="UZY103" s="246"/>
      <c r="UZZ103" s="246"/>
      <c r="VAA103" s="246"/>
      <c r="VAB103" s="246"/>
      <c r="VAC103" s="246"/>
      <c r="VAD103" s="246"/>
      <c r="VAE103" s="246"/>
      <c r="VAF103" s="246"/>
      <c r="VAG103" s="246"/>
      <c r="VAH103" s="246"/>
      <c r="VAI103" s="246"/>
      <c r="VAJ103" s="246"/>
      <c r="VAK103" s="246"/>
      <c r="VAL103" s="246"/>
      <c r="VAM103" s="246"/>
      <c r="VAN103" s="246"/>
      <c r="VAO103" s="246"/>
      <c r="VAP103" s="246"/>
      <c r="VAQ103" s="246"/>
      <c r="VAR103" s="246"/>
      <c r="VAS103" s="246"/>
      <c r="VAT103" s="246"/>
      <c r="VAU103" s="246"/>
      <c r="VAV103" s="246"/>
      <c r="VAW103" s="246"/>
      <c r="VAX103" s="246"/>
      <c r="VAY103" s="246"/>
      <c r="VAZ103" s="246"/>
      <c r="VBA103" s="246"/>
      <c r="VBB103" s="246"/>
      <c r="VBC103" s="246"/>
      <c r="VBD103" s="246"/>
      <c r="VBE103" s="246"/>
      <c r="VBF103" s="246"/>
      <c r="VBG103" s="246"/>
      <c r="VBH103" s="246"/>
      <c r="VBI103" s="246"/>
      <c r="VBJ103" s="246"/>
      <c r="VBK103" s="246"/>
      <c r="VBL103" s="246"/>
      <c r="VBM103" s="246"/>
      <c r="VBN103" s="246"/>
      <c r="VBO103" s="246"/>
      <c r="VBP103" s="246"/>
      <c r="VBQ103" s="246"/>
      <c r="VBR103" s="246"/>
      <c r="VBS103" s="246"/>
      <c r="VBT103" s="246"/>
      <c r="VBU103" s="246"/>
      <c r="VBV103" s="246"/>
      <c r="VBW103" s="246"/>
      <c r="VBX103" s="246"/>
      <c r="VBY103" s="246"/>
      <c r="VBZ103" s="246"/>
      <c r="VCA103" s="246"/>
      <c r="VCB103" s="246"/>
      <c r="VCC103" s="246"/>
      <c r="VCD103" s="246"/>
      <c r="VCE103" s="246"/>
      <c r="VCF103" s="246"/>
      <c r="VCG103" s="246"/>
      <c r="VCH103" s="246"/>
      <c r="VCI103" s="246"/>
      <c r="VCJ103" s="246"/>
      <c r="VCK103" s="246"/>
      <c r="VCL103" s="246"/>
      <c r="VCM103" s="246"/>
      <c r="VCN103" s="246"/>
      <c r="VCO103" s="246"/>
      <c r="VCP103" s="246"/>
      <c r="VCQ103" s="246"/>
      <c r="VCR103" s="246"/>
      <c r="VCS103" s="246"/>
      <c r="VCT103" s="246"/>
      <c r="VCU103" s="246"/>
      <c r="VCV103" s="246"/>
      <c r="VCW103" s="246"/>
      <c r="VCX103" s="246"/>
      <c r="VCY103" s="246"/>
      <c r="VCZ103" s="246"/>
      <c r="VDA103" s="246"/>
      <c r="VDB103" s="246"/>
      <c r="VDC103" s="246"/>
      <c r="VDD103" s="246"/>
      <c r="VDE103" s="246"/>
      <c r="VDF103" s="246"/>
      <c r="VDG103" s="246"/>
      <c r="VDH103" s="246"/>
      <c r="VDI103" s="246"/>
      <c r="VDJ103" s="246"/>
      <c r="VDK103" s="246"/>
      <c r="VDL103" s="246"/>
      <c r="VDM103" s="246"/>
      <c r="VDN103" s="246"/>
      <c r="VDO103" s="246"/>
      <c r="VDP103" s="246"/>
      <c r="VDQ103" s="246"/>
      <c r="VDR103" s="246"/>
      <c r="VDS103" s="246"/>
      <c r="VDT103" s="246"/>
      <c r="VDU103" s="246"/>
      <c r="VDV103" s="246"/>
      <c r="VDW103" s="246"/>
      <c r="VDX103" s="246"/>
      <c r="VDY103" s="246"/>
      <c r="VDZ103" s="246"/>
      <c r="VEA103" s="246"/>
      <c r="VEB103" s="246"/>
      <c r="VEC103" s="246"/>
      <c r="VED103" s="246"/>
      <c r="VEE103" s="246"/>
      <c r="VEF103" s="246"/>
      <c r="VEG103" s="246"/>
      <c r="VEH103" s="246"/>
      <c r="VEI103" s="246"/>
      <c r="VEJ103" s="246"/>
      <c r="VEK103" s="246"/>
      <c r="VEL103" s="246"/>
      <c r="VEM103" s="246"/>
      <c r="VEN103" s="246"/>
      <c r="VEO103" s="246"/>
      <c r="VEP103" s="246"/>
      <c r="VEQ103" s="246"/>
      <c r="VER103" s="246"/>
      <c r="VES103" s="246"/>
      <c r="VET103" s="246"/>
      <c r="VEU103" s="246"/>
      <c r="VEV103" s="246"/>
      <c r="VEW103" s="246"/>
      <c r="VEX103" s="246"/>
      <c r="VEY103" s="246"/>
      <c r="VEZ103" s="246"/>
      <c r="VFA103" s="246"/>
      <c r="VFB103" s="246"/>
      <c r="VFC103" s="246"/>
      <c r="VFD103" s="246"/>
      <c r="VFE103" s="246"/>
      <c r="VFF103" s="246"/>
      <c r="VFG103" s="246"/>
      <c r="VFH103" s="246"/>
      <c r="VFI103" s="246"/>
      <c r="VFJ103" s="246"/>
      <c r="VFK103" s="246"/>
      <c r="VFL103" s="246"/>
      <c r="VFM103" s="246"/>
      <c r="VFN103" s="246"/>
      <c r="VFO103" s="246"/>
      <c r="VFP103" s="246"/>
      <c r="VFQ103" s="246"/>
      <c r="VFR103" s="246"/>
      <c r="VFS103" s="246"/>
      <c r="VFT103" s="246"/>
      <c r="VFU103" s="246"/>
      <c r="VFV103" s="246"/>
      <c r="VFW103" s="246"/>
      <c r="VFX103" s="246"/>
      <c r="VFY103" s="246"/>
      <c r="VFZ103" s="246"/>
      <c r="VGA103" s="246"/>
      <c r="VGB103" s="246"/>
      <c r="VGC103" s="246"/>
      <c r="VGD103" s="246"/>
      <c r="VGE103" s="246"/>
      <c r="VGF103" s="246"/>
      <c r="VGG103" s="246"/>
      <c r="VGH103" s="246"/>
      <c r="VGI103" s="246"/>
      <c r="VGJ103" s="246"/>
      <c r="VGK103" s="246"/>
      <c r="VGL103" s="246"/>
      <c r="VGM103" s="246"/>
      <c r="VGN103" s="246"/>
      <c r="VGO103" s="246"/>
      <c r="VGP103" s="246"/>
      <c r="VGQ103" s="246"/>
      <c r="VGR103" s="246"/>
      <c r="VGS103" s="246"/>
      <c r="VGT103" s="246"/>
      <c r="VGU103" s="246"/>
      <c r="VGV103" s="246"/>
      <c r="VGW103" s="246"/>
      <c r="VGX103" s="246"/>
      <c r="VGY103" s="246"/>
      <c r="VGZ103" s="246"/>
      <c r="VHA103" s="246"/>
      <c r="VHB103" s="246"/>
      <c r="VHC103" s="246"/>
      <c r="VHD103" s="246"/>
      <c r="VHE103" s="246"/>
      <c r="VHF103" s="246"/>
      <c r="VHG103" s="246"/>
      <c r="VHH103" s="246"/>
      <c r="VHI103" s="246"/>
      <c r="VHJ103" s="246"/>
      <c r="VHK103" s="246"/>
      <c r="VHL103" s="246"/>
      <c r="VHM103" s="246"/>
      <c r="VHN103" s="246"/>
      <c r="VHO103" s="246"/>
      <c r="VHP103" s="246"/>
      <c r="VHQ103" s="246"/>
      <c r="VHR103" s="246"/>
      <c r="VHS103" s="246"/>
      <c r="VHT103" s="246"/>
      <c r="VHU103" s="246"/>
      <c r="VHV103" s="246"/>
      <c r="VHW103" s="246"/>
      <c r="VHX103" s="246"/>
      <c r="VHY103" s="246"/>
      <c r="VHZ103" s="246"/>
      <c r="VIA103" s="246"/>
      <c r="VIB103" s="246"/>
      <c r="VIC103" s="246"/>
      <c r="VID103" s="246"/>
      <c r="VIE103" s="246"/>
      <c r="VIF103" s="246"/>
      <c r="VIG103" s="246"/>
      <c r="VIH103" s="246"/>
      <c r="VII103" s="246"/>
      <c r="VIJ103" s="246"/>
      <c r="VIK103" s="246"/>
      <c r="VIL103" s="246"/>
      <c r="VIM103" s="246"/>
      <c r="VIN103" s="246"/>
      <c r="VIO103" s="246"/>
      <c r="VIP103" s="246"/>
      <c r="VIQ103" s="246"/>
      <c r="VIR103" s="246"/>
      <c r="VIS103" s="246"/>
      <c r="VIT103" s="246"/>
      <c r="VIU103" s="246"/>
      <c r="VIV103" s="246"/>
      <c r="VIW103" s="246"/>
      <c r="VIX103" s="246"/>
      <c r="VIY103" s="246"/>
      <c r="VIZ103" s="246"/>
      <c r="VJA103" s="246"/>
      <c r="VJB103" s="246"/>
      <c r="VJC103" s="246"/>
      <c r="VJD103" s="246"/>
      <c r="VJE103" s="246"/>
      <c r="VJF103" s="246"/>
      <c r="VJG103" s="246"/>
      <c r="VJH103" s="246"/>
      <c r="VJI103" s="246"/>
      <c r="VJJ103" s="246"/>
      <c r="VJK103" s="246"/>
      <c r="VJL103" s="246"/>
      <c r="VJM103" s="246"/>
      <c r="VJN103" s="246"/>
      <c r="VJO103" s="246"/>
      <c r="VJP103" s="246"/>
      <c r="VJQ103" s="246"/>
      <c r="VJR103" s="246"/>
      <c r="VJS103" s="246"/>
      <c r="VJT103" s="246"/>
      <c r="VJU103" s="246"/>
      <c r="VJV103" s="246"/>
      <c r="VJW103" s="246"/>
      <c r="VJX103" s="246"/>
      <c r="VJY103" s="246"/>
      <c r="VJZ103" s="246"/>
      <c r="VKA103" s="246"/>
      <c r="VKB103" s="246"/>
      <c r="VKC103" s="246"/>
      <c r="VKD103" s="246"/>
      <c r="VKE103" s="246"/>
      <c r="VKF103" s="246"/>
      <c r="VKG103" s="246"/>
      <c r="VKH103" s="246"/>
      <c r="VKI103" s="246"/>
      <c r="VKJ103" s="246"/>
      <c r="VKK103" s="246"/>
      <c r="VKL103" s="246"/>
      <c r="VKM103" s="246"/>
      <c r="VKN103" s="246"/>
      <c r="VKO103" s="246"/>
      <c r="VKP103" s="246"/>
      <c r="VKQ103" s="246"/>
      <c r="VKR103" s="246"/>
      <c r="VKS103" s="246"/>
      <c r="VKT103" s="246"/>
      <c r="VKU103" s="246"/>
      <c r="VKV103" s="246"/>
      <c r="VKW103" s="246"/>
      <c r="VKX103" s="246"/>
      <c r="VKY103" s="246"/>
      <c r="VKZ103" s="246"/>
      <c r="VLA103" s="246"/>
      <c r="VLB103" s="246"/>
      <c r="VLC103" s="246"/>
      <c r="VLD103" s="246"/>
      <c r="VLE103" s="246"/>
      <c r="VLF103" s="246"/>
      <c r="VLG103" s="246"/>
      <c r="VLH103" s="246"/>
      <c r="VLI103" s="246"/>
      <c r="VLJ103" s="246"/>
      <c r="VLK103" s="246"/>
      <c r="VLL103" s="246"/>
      <c r="VLM103" s="246"/>
      <c r="VLN103" s="246"/>
      <c r="VLO103" s="246"/>
      <c r="VLP103" s="246"/>
      <c r="VLQ103" s="246"/>
      <c r="VLR103" s="246"/>
      <c r="VLS103" s="246"/>
      <c r="VLT103" s="246"/>
      <c r="VLU103" s="246"/>
      <c r="VLV103" s="246"/>
      <c r="VLW103" s="246"/>
      <c r="VLX103" s="246"/>
      <c r="VLY103" s="246"/>
      <c r="VLZ103" s="246"/>
      <c r="VMA103" s="246"/>
      <c r="VMB103" s="246"/>
      <c r="VMC103" s="246"/>
      <c r="VMD103" s="246"/>
      <c r="VME103" s="246"/>
      <c r="VMF103" s="246"/>
      <c r="VMG103" s="246"/>
      <c r="VMH103" s="246"/>
      <c r="VMI103" s="246"/>
      <c r="VMJ103" s="246"/>
      <c r="VMK103" s="246"/>
      <c r="VML103" s="246"/>
      <c r="VMM103" s="246"/>
      <c r="VMN103" s="246"/>
      <c r="VMO103" s="246"/>
      <c r="VMP103" s="246"/>
      <c r="VMQ103" s="246"/>
      <c r="VMR103" s="246"/>
      <c r="VMS103" s="246"/>
      <c r="VMT103" s="246"/>
      <c r="VMU103" s="246"/>
      <c r="VMV103" s="246"/>
      <c r="VMW103" s="246"/>
      <c r="VMX103" s="246"/>
      <c r="VMY103" s="246"/>
      <c r="VMZ103" s="246"/>
      <c r="VNA103" s="246"/>
      <c r="VNB103" s="246"/>
      <c r="VNC103" s="246"/>
      <c r="VND103" s="246"/>
      <c r="VNE103" s="246"/>
      <c r="VNF103" s="246"/>
      <c r="VNG103" s="246"/>
      <c r="VNH103" s="246"/>
      <c r="VNI103" s="246"/>
      <c r="VNJ103" s="246"/>
      <c r="VNK103" s="246"/>
      <c r="VNL103" s="246"/>
      <c r="VNM103" s="246"/>
      <c r="VNN103" s="246"/>
      <c r="VNO103" s="246"/>
      <c r="VNP103" s="246"/>
      <c r="VNQ103" s="246"/>
      <c r="VNR103" s="246"/>
      <c r="VNS103" s="246"/>
      <c r="VNT103" s="246"/>
      <c r="VNU103" s="246"/>
      <c r="VNV103" s="246"/>
      <c r="VNW103" s="246"/>
      <c r="VNX103" s="246"/>
      <c r="VNY103" s="246"/>
      <c r="VNZ103" s="246"/>
      <c r="VOA103" s="246"/>
      <c r="VOB103" s="246"/>
      <c r="VOC103" s="246"/>
      <c r="VOD103" s="246"/>
      <c r="VOE103" s="246"/>
      <c r="VOF103" s="246"/>
      <c r="VOG103" s="246"/>
      <c r="VOH103" s="246"/>
      <c r="VOI103" s="246"/>
      <c r="VOJ103" s="246"/>
      <c r="VOK103" s="246"/>
      <c r="VOL103" s="246"/>
      <c r="VOM103" s="246"/>
      <c r="VON103" s="246"/>
      <c r="VOO103" s="246"/>
      <c r="VOP103" s="246"/>
      <c r="VOQ103" s="246"/>
      <c r="VOR103" s="246"/>
      <c r="VOS103" s="246"/>
      <c r="VOT103" s="246"/>
      <c r="VOU103" s="246"/>
      <c r="VOV103" s="246"/>
      <c r="VOW103" s="246"/>
      <c r="VOX103" s="246"/>
      <c r="VOY103" s="246"/>
      <c r="VOZ103" s="246"/>
      <c r="VPA103" s="246"/>
      <c r="VPB103" s="246"/>
      <c r="VPC103" s="246"/>
      <c r="VPD103" s="246"/>
      <c r="VPE103" s="246"/>
      <c r="VPF103" s="246"/>
      <c r="VPG103" s="246"/>
      <c r="VPH103" s="246"/>
      <c r="VPI103" s="246"/>
      <c r="VPJ103" s="246"/>
      <c r="VPK103" s="246"/>
      <c r="VPL103" s="246"/>
      <c r="VPM103" s="246"/>
      <c r="VPN103" s="246"/>
      <c r="VPO103" s="246"/>
      <c r="VPP103" s="246"/>
      <c r="VPQ103" s="246"/>
      <c r="VPR103" s="246"/>
      <c r="VPS103" s="246"/>
      <c r="VPT103" s="246"/>
      <c r="VPU103" s="246"/>
      <c r="VPV103" s="246"/>
      <c r="VPW103" s="246"/>
      <c r="VPX103" s="246"/>
      <c r="VPY103" s="246"/>
      <c r="VPZ103" s="246"/>
      <c r="VQA103" s="246"/>
      <c r="VQB103" s="246"/>
      <c r="VQC103" s="246"/>
      <c r="VQD103" s="246"/>
      <c r="VQE103" s="246"/>
      <c r="VQF103" s="246"/>
      <c r="VQG103" s="246"/>
      <c r="VQH103" s="246"/>
      <c r="VQI103" s="246"/>
      <c r="VQJ103" s="246"/>
      <c r="VQK103" s="246"/>
      <c r="VQL103" s="246"/>
      <c r="VQM103" s="246"/>
      <c r="VQN103" s="246"/>
      <c r="VQO103" s="246"/>
      <c r="VQP103" s="246"/>
      <c r="VQQ103" s="246"/>
      <c r="VQR103" s="246"/>
      <c r="VQS103" s="246"/>
      <c r="VQT103" s="246"/>
      <c r="VQU103" s="246"/>
      <c r="VQV103" s="246"/>
      <c r="VQW103" s="246"/>
      <c r="VQX103" s="246"/>
      <c r="VQY103" s="246"/>
      <c r="VQZ103" s="246"/>
      <c r="VRA103" s="246"/>
      <c r="VRB103" s="246"/>
      <c r="VRC103" s="246"/>
      <c r="VRD103" s="246"/>
      <c r="VRE103" s="246"/>
      <c r="VRF103" s="246"/>
      <c r="VRG103" s="246"/>
      <c r="VRH103" s="246"/>
      <c r="VRI103" s="246"/>
      <c r="VRJ103" s="246"/>
      <c r="VRK103" s="246"/>
      <c r="VRL103" s="246"/>
      <c r="VRM103" s="246"/>
      <c r="VRN103" s="246"/>
      <c r="VRO103" s="246"/>
      <c r="VRP103" s="246"/>
      <c r="VRQ103" s="246"/>
      <c r="VRR103" s="246"/>
      <c r="VRS103" s="246"/>
      <c r="VRT103" s="246"/>
      <c r="VRU103" s="246"/>
      <c r="VRV103" s="246"/>
      <c r="VRW103" s="246"/>
      <c r="VRX103" s="246"/>
      <c r="VRY103" s="246"/>
      <c r="VRZ103" s="246"/>
      <c r="VSA103" s="246"/>
      <c r="VSB103" s="246"/>
      <c r="VSC103" s="246"/>
      <c r="VSD103" s="246"/>
      <c r="VSE103" s="246"/>
      <c r="VSF103" s="246"/>
      <c r="VSG103" s="246"/>
      <c r="VSH103" s="246"/>
      <c r="VSI103" s="246"/>
      <c r="VSJ103" s="246"/>
      <c r="VSK103" s="246"/>
      <c r="VSL103" s="246"/>
      <c r="VSM103" s="246"/>
      <c r="VSN103" s="246"/>
      <c r="VSO103" s="246"/>
      <c r="VSP103" s="246"/>
      <c r="VSQ103" s="246"/>
      <c r="VSR103" s="246"/>
      <c r="VSS103" s="246"/>
      <c r="VST103" s="246"/>
      <c r="VSU103" s="246"/>
      <c r="VSV103" s="246"/>
      <c r="VSW103" s="246"/>
      <c r="VSX103" s="246"/>
      <c r="VSY103" s="246"/>
      <c r="VSZ103" s="246"/>
      <c r="VTA103" s="246"/>
      <c r="VTB103" s="246"/>
      <c r="VTC103" s="246"/>
      <c r="VTD103" s="246"/>
      <c r="VTE103" s="246"/>
      <c r="VTF103" s="246"/>
      <c r="VTG103" s="246"/>
      <c r="VTH103" s="246"/>
      <c r="VTI103" s="246"/>
      <c r="VTJ103" s="246"/>
      <c r="VTK103" s="246"/>
      <c r="VTL103" s="246"/>
      <c r="VTM103" s="246"/>
      <c r="VTN103" s="246"/>
      <c r="VTO103" s="246"/>
      <c r="VTP103" s="246"/>
      <c r="VTQ103" s="246"/>
      <c r="VTR103" s="246"/>
      <c r="VTS103" s="246"/>
      <c r="VTT103" s="246"/>
      <c r="VTU103" s="246"/>
      <c r="VTV103" s="246"/>
      <c r="VTW103" s="246"/>
      <c r="VTX103" s="246"/>
      <c r="VTY103" s="246"/>
      <c r="VTZ103" s="246"/>
      <c r="VUA103" s="246"/>
      <c r="VUB103" s="246"/>
      <c r="VUC103" s="246"/>
      <c r="VUD103" s="246"/>
      <c r="VUE103" s="246"/>
      <c r="VUF103" s="246"/>
      <c r="VUG103" s="246"/>
      <c r="VUH103" s="246"/>
      <c r="VUI103" s="246"/>
      <c r="VUJ103" s="246"/>
      <c r="VUK103" s="246"/>
      <c r="VUL103" s="246"/>
      <c r="VUM103" s="246"/>
      <c r="VUN103" s="246"/>
      <c r="VUO103" s="246"/>
      <c r="VUP103" s="246"/>
      <c r="VUQ103" s="246"/>
      <c r="VUR103" s="246"/>
      <c r="VUS103" s="246"/>
      <c r="VUT103" s="246"/>
      <c r="VUU103" s="246"/>
      <c r="VUV103" s="246"/>
      <c r="VUW103" s="246"/>
      <c r="VUX103" s="246"/>
      <c r="VUY103" s="246"/>
      <c r="VUZ103" s="246"/>
      <c r="VVA103" s="246"/>
      <c r="VVB103" s="246"/>
      <c r="VVC103" s="246"/>
      <c r="VVD103" s="246"/>
      <c r="VVE103" s="246"/>
      <c r="VVF103" s="246"/>
      <c r="VVG103" s="246"/>
      <c r="VVH103" s="246"/>
      <c r="VVI103" s="246"/>
      <c r="VVJ103" s="246"/>
      <c r="VVK103" s="246"/>
      <c r="VVL103" s="246"/>
      <c r="VVM103" s="246"/>
      <c r="VVN103" s="246"/>
      <c r="VVO103" s="246"/>
      <c r="VVP103" s="246"/>
      <c r="VVQ103" s="246"/>
      <c r="VVR103" s="246"/>
      <c r="VVS103" s="246"/>
      <c r="VVT103" s="246"/>
      <c r="VVU103" s="246"/>
      <c r="VVV103" s="246"/>
      <c r="VVW103" s="246"/>
      <c r="VVX103" s="246"/>
      <c r="VVY103" s="246"/>
      <c r="VVZ103" s="246"/>
      <c r="VWA103" s="246"/>
      <c r="VWB103" s="246"/>
      <c r="VWC103" s="246"/>
      <c r="VWD103" s="246"/>
      <c r="VWE103" s="246"/>
      <c r="VWF103" s="246"/>
      <c r="VWG103" s="246"/>
      <c r="VWH103" s="246"/>
      <c r="VWI103" s="246"/>
      <c r="VWJ103" s="246"/>
      <c r="VWK103" s="246"/>
      <c r="VWL103" s="246"/>
      <c r="VWM103" s="246"/>
      <c r="VWN103" s="246"/>
      <c r="VWO103" s="246"/>
      <c r="VWP103" s="246"/>
      <c r="VWQ103" s="246"/>
      <c r="VWR103" s="246"/>
      <c r="VWS103" s="246"/>
      <c r="VWT103" s="246"/>
      <c r="VWU103" s="246"/>
      <c r="VWV103" s="246"/>
      <c r="VWW103" s="246"/>
      <c r="VWX103" s="246"/>
      <c r="VWY103" s="246"/>
      <c r="VWZ103" s="246"/>
      <c r="VXA103" s="246"/>
      <c r="VXB103" s="246"/>
      <c r="VXC103" s="246"/>
      <c r="VXD103" s="246"/>
      <c r="VXE103" s="246"/>
      <c r="VXF103" s="246"/>
      <c r="VXG103" s="246"/>
      <c r="VXH103" s="246"/>
      <c r="VXI103" s="246"/>
      <c r="VXJ103" s="246"/>
      <c r="VXK103" s="246"/>
      <c r="VXL103" s="246"/>
      <c r="VXM103" s="246"/>
      <c r="VXN103" s="246"/>
      <c r="VXO103" s="246"/>
      <c r="VXP103" s="246"/>
      <c r="VXQ103" s="246"/>
      <c r="VXR103" s="246"/>
      <c r="VXS103" s="246"/>
      <c r="VXT103" s="246"/>
      <c r="VXU103" s="246"/>
      <c r="VXV103" s="246"/>
      <c r="VXW103" s="246"/>
      <c r="VXX103" s="246"/>
      <c r="VXY103" s="246"/>
      <c r="VXZ103" s="246"/>
      <c r="VYA103" s="246"/>
      <c r="VYB103" s="246"/>
      <c r="VYC103" s="246"/>
      <c r="VYD103" s="246"/>
      <c r="VYE103" s="246"/>
      <c r="VYF103" s="246"/>
      <c r="VYG103" s="246"/>
      <c r="VYH103" s="246"/>
      <c r="VYI103" s="246"/>
      <c r="VYJ103" s="246"/>
      <c r="VYK103" s="246"/>
      <c r="VYL103" s="246"/>
      <c r="VYM103" s="246"/>
      <c r="VYN103" s="246"/>
      <c r="VYO103" s="246"/>
      <c r="VYP103" s="246"/>
      <c r="VYQ103" s="246"/>
      <c r="VYR103" s="246"/>
      <c r="VYS103" s="246"/>
      <c r="VYT103" s="246"/>
      <c r="VYU103" s="246"/>
      <c r="VYV103" s="246"/>
      <c r="VYW103" s="246"/>
      <c r="VYX103" s="246"/>
      <c r="VYY103" s="246"/>
      <c r="VYZ103" s="246"/>
      <c r="VZA103" s="246"/>
      <c r="VZB103" s="246"/>
      <c r="VZC103" s="246"/>
      <c r="VZD103" s="246"/>
      <c r="VZE103" s="246"/>
      <c r="VZF103" s="246"/>
      <c r="VZG103" s="246"/>
      <c r="VZH103" s="246"/>
      <c r="VZI103" s="246"/>
      <c r="VZJ103" s="246"/>
      <c r="VZK103" s="246"/>
      <c r="VZL103" s="246"/>
      <c r="VZM103" s="246"/>
      <c r="VZN103" s="246"/>
      <c r="VZO103" s="246"/>
      <c r="VZP103" s="246"/>
      <c r="VZQ103" s="246"/>
      <c r="VZR103" s="246"/>
      <c r="VZS103" s="246"/>
      <c r="VZT103" s="246"/>
      <c r="VZU103" s="246"/>
      <c r="VZV103" s="246"/>
      <c r="VZW103" s="246"/>
      <c r="VZX103" s="246"/>
      <c r="VZY103" s="246"/>
      <c r="VZZ103" s="246"/>
      <c r="WAA103" s="246"/>
      <c r="WAB103" s="246"/>
      <c r="WAC103" s="246"/>
      <c r="WAD103" s="246"/>
      <c r="WAE103" s="246"/>
      <c r="WAF103" s="246"/>
      <c r="WAG103" s="246"/>
      <c r="WAH103" s="246"/>
      <c r="WAI103" s="246"/>
      <c r="WAJ103" s="246"/>
      <c r="WAK103" s="246"/>
      <c r="WAL103" s="246"/>
      <c r="WAM103" s="246"/>
      <c r="WAN103" s="246"/>
      <c r="WAO103" s="246"/>
      <c r="WAP103" s="246"/>
      <c r="WAQ103" s="246"/>
      <c r="WAR103" s="246"/>
      <c r="WAS103" s="246"/>
      <c r="WAT103" s="246"/>
      <c r="WAU103" s="246"/>
      <c r="WAV103" s="246"/>
      <c r="WAW103" s="246"/>
      <c r="WAX103" s="246"/>
      <c r="WAY103" s="246"/>
      <c r="WAZ103" s="246"/>
      <c r="WBA103" s="246"/>
      <c r="WBB103" s="246"/>
      <c r="WBC103" s="246"/>
      <c r="WBD103" s="246"/>
      <c r="WBE103" s="246"/>
      <c r="WBF103" s="246"/>
      <c r="WBG103" s="246"/>
      <c r="WBH103" s="246"/>
      <c r="WBI103" s="246"/>
      <c r="WBJ103" s="246"/>
      <c r="WBK103" s="246"/>
      <c r="WBL103" s="246"/>
      <c r="WBM103" s="246"/>
      <c r="WBN103" s="246"/>
      <c r="WBO103" s="246"/>
      <c r="WBP103" s="246"/>
      <c r="WBQ103" s="246"/>
      <c r="WBR103" s="246"/>
      <c r="WBS103" s="246"/>
      <c r="WBT103" s="246"/>
      <c r="WBU103" s="246"/>
      <c r="WBV103" s="246"/>
      <c r="WBW103" s="246"/>
      <c r="WBX103" s="246"/>
      <c r="WBY103" s="246"/>
      <c r="WBZ103" s="246"/>
      <c r="WCA103" s="246"/>
      <c r="WCB103" s="246"/>
      <c r="WCC103" s="246"/>
      <c r="WCD103" s="246"/>
      <c r="WCE103" s="246"/>
      <c r="WCF103" s="246"/>
      <c r="WCG103" s="246"/>
      <c r="WCH103" s="246"/>
      <c r="WCI103" s="246"/>
      <c r="WCJ103" s="246"/>
      <c r="WCK103" s="246"/>
      <c r="WCL103" s="246"/>
      <c r="WCM103" s="246"/>
      <c r="WCN103" s="246"/>
      <c r="WCO103" s="246"/>
      <c r="WCP103" s="246"/>
      <c r="WCQ103" s="246"/>
      <c r="WCR103" s="246"/>
      <c r="WCS103" s="246"/>
      <c r="WCT103" s="246"/>
      <c r="WCU103" s="246"/>
      <c r="WCV103" s="246"/>
      <c r="WCW103" s="246"/>
      <c r="WCX103" s="246"/>
      <c r="WCY103" s="246"/>
      <c r="WCZ103" s="246"/>
      <c r="WDA103" s="246"/>
      <c r="WDB103" s="246"/>
      <c r="WDC103" s="246"/>
      <c r="WDD103" s="246"/>
      <c r="WDE103" s="246"/>
      <c r="WDF103" s="246"/>
      <c r="WDG103" s="246"/>
      <c r="WDH103" s="246"/>
      <c r="WDI103" s="246"/>
      <c r="WDJ103" s="246"/>
      <c r="WDK103" s="246"/>
      <c r="WDL103" s="246"/>
      <c r="WDM103" s="246"/>
      <c r="WDN103" s="246"/>
      <c r="WDO103" s="246"/>
      <c r="WDP103" s="246"/>
      <c r="WDQ103" s="246"/>
      <c r="WDR103" s="246"/>
      <c r="WDS103" s="246"/>
      <c r="WDT103" s="246"/>
      <c r="WDU103" s="246"/>
      <c r="WDV103" s="246"/>
      <c r="WDW103" s="246"/>
      <c r="WDX103" s="246"/>
      <c r="WDY103" s="246"/>
      <c r="WDZ103" s="246"/>
      <c r="WEA103" s="246"/>
      <c r="WEB103" s="246"/>
      <c r="WEC103" s="246"/>
      <c r="WED103" s="246"/>
      <c r="WEE103" s="246"/>
      <c r="WEF103" s="246"/>
      <c r="WEG103" s="246"/>
      <c r="WEH103" s="246"/>
      <c r="WEI103" s="246"/>
      <c r="WEJ103" s="246"/>
      <c r="WEK103" s="246"/>
      <c r="WEL103" s="246"/>
      <c r="WEM103" s="246"/>
      <c r="WEN103" s="246"/>
      <c r="WEO103" s="246"/>
      <c r="WEP103" s="246"/>
      <c r="WEQ103" s="246"/>
      <c r="WER103" s="246"/>
      <c r="WES103" s="246"/>
      <c r="WET103" s="246"/>
      <c r="WEU103" s="246"/>
      <c r="WEV103" s="246"/>
      <c r="WEW103" s="246"/>
      <c r="WEX103" s="246"/>
      <c r="WEY103" s="246"/>
      <c r="WEZ103" s="246"/>
      <c r="WFA103" s="246"/>
      <c r="WFB103" s="246"/>
      <c r="WFC103" s="246"/>
      <c r="WFD103" s="246"/>
      <c r="WFE103" s="246"/>
      <c r="WFF103" s="246"/>
      <c r="WFG103" s="246"/>
      <c r="WFH103" s="246"/>
      <c r="WFI103" s="246"/>
      <c r="WFJ103" s="246"/>
      <c r="WFK103" s="246"/>
      <c r="WFL103" s="246"/>
      <c r="WFM103" s="246"/>
      <c r="WFN103" s="246"/>
      <c r="WFO103" s="246"/>
      <c r="WFP103" s="246"/>
      <c r="WFQ103" s="246"/>
      <c r="WFR103" s="246"/>
      <c r="WFS103" s="246"/>
      <c r="WFT103" s="246"/>
      <c r="WFU103" s="246"/>
      <c r="WFV103" s="246"/>
      <c r="WFW103" s="246"/>
      <c r="WFX103" s="246"/>
      <c r="WFY103" s="246"/>
      <c r="WFZ103" s="246"/>
      <c r="WGA103" s="246"/>
      <c r="WGB103" s="246"/>
      <c r="WGC103" s="246"/>
      <c r="WGD103" s="246"/>
      <c r="WGE103" s="246"/>
      <c r="WGF103" s="246"/>
      <c r="WGG103" s="246"/>
      <c r="WGH103" s="246"/>
      <c r="WGI103" s="246"/>
      <c r="WGJ103" s="246"/>
      <c r="WGK103" s="246"/>
      <c r="WGL103" s="246"/>
      <c r="WGM103" s="246"/>
      <c r="WGN103" s="246"/>
      <c r="WGO103" s="246"/>
      <c r="WGP103" s="246"/>
      <c r="WGQ103" s="246"/>
      <c r="WGR103" s="246"/>
      <c r="WGS103" s="246"/>
      <c r="WGT103" s="246"/>
      <c r="WGU103" s="246"/>
      <c r="WGV103" s="246"/>
      <c r="WGW103" s="246"/>
      <c r="WGX103" s="246"/>
      <c r="WGY103" s="246"/>
      <c r="WGZ103" s="246"/>
      <c r="WHA103" s="246"/>
      <c r="WHB103" s="246"/>
      <c r="WHC103" s="246"/>
      <c r="WHD103" s="246"/>
      <c r="WHE103" s="246"/>
      <c r="WHF103" s="246"/>
      <c r="WHG103" s="246"/>
      <c r="WHH103" s="246"/>
      <c r="WHI103" s="246"/>
      <c r="WHJ103" s="246"/>
      <c r="WHK103" s="246"/>
      <c r="WHL103" s="246"/>
      <c r="WHM103" s="246"/>
      <c r="WHN103" s="246"/>
      <c r="WHO103" s="246"/>
      <c r="WHP103" s="246"/>
      <c r="WHQ103" s="246"/>
      <c r="WHR103" s="246"/>
      <c r="WHS103" s="246"/>
      <c r="WHT103" s="246"/>
      <c r="WHU103" s="246"/>
      <c r="WHV103" s="246"/>
      <c r="WHW103" s="246"/>
      <c r="WHX103" s="246"/>
      <c r="WHY103" s="246"/>
      <c r="WHZ103" s="246"/>
      <c r="WIA103" s="246"/>
      <c r="WIB103" s="246"/>
      <c r="WIC103" s="246"/>
      <c r="WID103" s="246"/>
      <c r="WIE103" s="246"/>
      <c r="WIF103" s="246"/>
      <c r="WIG103" s="246"/>
      <c r="WIH103" s="246"/>
      <c r="WII103" s="246"/>
      <c r="WIJ103" s="246"/>
      <c r="WIK103" s="246"/>
      <c r="WIL103" s="246"/>
      <c r="WIM103" s="246"/>
      <c r="WIN103" s="246"/>
      <c r="WIO103" s="246"/>
      <c r="WIP103" s="246"/>
      <c r="WIQ103" s="246"/>
      <c r="WIR103" s="246"/>
      <c r="WIS103" s="246"/>
      <c r="WIT103" s="246"/>
      <c r="WIU103" s="246"/>
      <c r="WIV103" s="246"/>
      <c r="WIW103" s="246"/>
      <c r="WIX103" s="246"/>
      <c r="WIY103" s="246"/>
      <c r="WIZ103" s="246"/>
      <c r="WJA103" s="246"/>
      <c r="WJB103" s="246"/>
      <c r="WJC103" s="246"/>
      <c r="WJD103" s="246"/>
      <c r="WJE103" s="246"/>
      <c r="WJF103" s="246"/>
      <c r="WJG103" s="246"/>
      <c r="WJH103" s="246"/>
      <c r="WJI103" s="246"/>
      <c r="WJJ103" s="246"/>
      <c r="WJK103" s="246"/>
      <c r="WJL103" s="246"/>
      <c r="WJM103" s="246"/>
      <c r="WJN103" s="246"/>
      <c r="WJO103" s="246"/>
      <c r="WJP103" s="246"/>
      <c r="WJQ103" s="246"/>
      <c r="WJR103" s="246"/>
      <c r="WJS103" s="246"/>
      <c r="WJT103" s="246"/>
      <c r="WJU103" s="246"/>
      <c r="WJV103" s="246"/>
      <c r="WJW103" s="246"/>
      <c r="WJX103" s="246"/>
      <c r="WJY103" s="246"/>
      <c r="WJZ103" s="246"/>
      <c r="WKA103" s="246"/>
      <c r="WKB103" s="246"/>
      <c r="WKC103" s="246"/>
      <c r="WKD103" s="246"/>
      <c r="WKE103" s="246"/>
      <c r="WKF103" s="246"/>
      <c r="WKG103" s="246"/>
      <c r="WKH103" s="246"/>
      <c r="WKI103" s="246"/>
      <c r="WKJ103" s="246"/>
      <c r="WKK103" s="246"/>
      <c r="WKL103" s="246"/>
      <c r="WKM103" s="246"/>
      <c r="WKN103" s="246"/>
      <c r="WKO103" s="246"/>
      <c r="WKP103" s="246"/>
      <c r="WKQ103" s="246"/>
      <c r="WKR103" s="246"/>
      <c r="WKS103" s="246"/>
      <c r="WKT103" s="246"/>
      <c r="WKU103" s="246"/>
      <c r="WKV103" s="246"/>
      <c r="WKW103" s="246"/>
      <c r="WKX103" s="246"/>
      <c r="WKY103" s="246"/>
      <c r="WKZ103" s="246"/>
      <c r="WLA103" s="246"/>
      <c r="WLB103" s="246"/>
      <c r="WLC103" s="246"/>
      <c r="WLD103" s="246"/>
      <c r="WLE103" s="246"/>
      <c r="WLF103" s="246"/>
      <c r="WLG103" s="246"/>
      <c r="WLH103" s="246"/>
      <c r="WLI103" s="246"/>
      <c r="WLJ103" s="246"/>
      <c r="WLK103" s="246"/>
      <c r="WLL103" s="246"/>
      <c r="WLM103" s="246"/>
      <c r="WLN103" s="246"/>
      <c r="WLO103" s="246"/>
      <c r="WLP103" s="246"/>
      <c r="WLQ103" s="246"/>
      <c r="WLR103" s="246"/>
      <c r="WLS103" s="246"/>
      <c r="WLT103" s="246"/>
      <c r="WLU103" s="246"/>
      <c r="WLV103" s="246"/>
      <c r="WLW103" s="246"/>
      <c r="WLX103" s="246"/>
      <c r="WLY103" s="246"/>
      <c r="WLZ103" s="246"/>
      <c r="WMA103" s="246"/>
      <c r="WMB103" s="246"/>
      <c r="WMC103" s="246"/>
      <c r="WMD103" s="246"/>
      <c r="WME103" s="246"/>
      <c r="WMF103" s="246"/>
      <c r="WMG103" s="246"/>
      <c r="WMH103" s="246"/>
      <c r="WMI103" s="246"/>
      <c r="WMJ103" s="246"/>
      <c r="WMK103" s="246"/>
      <c r="WML103" s="246"/>
      <c r="WMM103" s="246"/>
      <c r="WMN103" s="246"/>
      <c r="WMO103" s="246"/>
      <c r="WMP103" s="246"/>
      <c r="WMQ103" s="246"/>
      <c r="WMR103" s="246"/>
      <c r="WMS103" s="246"/>
      <c r="WMT103" s="246"/>
      <c r="WMU103" s="246"/>
      <c r="WMV103" s="246"/>
      <c r="WMW103" s="246"/>
      <c r="WMX103" s="246"/>
      <c r="WMY103" s="246"/>
      <c r="WMZ103" s="246"/>
      <c r="WNA103" s="246"/>
      <c r="WNB103" s="246"/>
      <c r="WNC103" s="246"/>
      <c r="WND103" s="246"/>
      <c r="WNE103" s="246"/>
      <c r="WNF103" s="246"/>
      <c r="WNG103" s="246"/>
      <c r="WNH103" s="246"/>
      <c r="WNI103" s="246"/>
      <c r="WNJ103" s="246"/>
      <c r="WNK103" s="246"/>
      <c r="WNL103" s="246"/>
      <c r="WNM103" s="246"/>
      <c r="WNN103" s="246"/>
      <c r="WNO103" s="246"/>
      <c r="WNP103" s="246"/>
      <c r="WNQ103" s="246"/>
      <c r="WNR103" s="246"/>
      <c r="WNS103" s="246"/>
      <c r="WNT103" s="246"/>
      <c r="WNU103" s="246"/>
      <c r="WNV103" s="246"/>
      <c r="WNW103" s="246"/>
      <c r="WNX103" s="246"/>
      <c r="WNY103" s="246"/>
      <c r="WNZ103" s="246"/>
      <c r="WOA103" s="246"/>
      <c r="WOB103" s="246"/>
      <c r="WOC103" s="246"/>
      <c r="WOD103" s="246"/>
      <c r="WOE103" s="246"/>
      <c r="WOF103" s="246"/>
      <c r="WOG103" s="246"/>
      <c r="WOH103" s="246"/>
      <c r="WOI103" s="246"/>
      <c r="WOJ103" s="246"/>
      <c r="WOK103" s="246"/>
      <c r="WOL103" s="246"/>
      <c r="WOM103" s="246"/>
      <c r="WON103" s="246"/>
      <c r="WOO103" s="246"/>
      <c r="WOP103" s="246"/>
      <c r="WOQ103" s="246"/>
      <c r="WOR103" s="246"/>
      <c r="WOS103" s="246"/>
      <c r="WOT103" s="246"/>
      <c r="WOU103" s="246"/>
      <c r="WOV103" s="246"/>
      <c r="WOW103" s="246"/>
      <c r="WOX103" s="246"/>
      <c r="WOY103" s="246"/>
      <c r="WOZ103" s="246"/>
      <c r="WPA103" s="246"/>
      <c r="WPB103" s="246"/>
      <c r="WPC103" s="246"/>
      <c r="WPD103" s="246"/>
      <c r="WPE103" s="246"/>
      <c r="WPF103" s="246"/>
      <c r="WPG103" s="246"/>
      <c r="WPH103" s="246"/>
      <c r="WPI103" s="246"/>
      <c r="WPJ103" s="246"/>
      <c r="WPK103" s="246"/>
      <c r="WPL103" s="246"/>
      <c r="WPM103" s="246"/>
      <c r="WPN103" s="246"/>
      <c r="WPO103" s="246"/>
      <c r="WPP103" s="246"/>
      <c r="WPQ103" s="246"/>
      <c r="WPR103" s="246"/>
      <c r="WPS103" s="246"/>
      <c r="WPT103" s="246"/>
      <c r="WPU103" s="246"/>
      <c r="WPV103" s="246"/>
      <c r="WPW103" s="246"/>
      <c r="WPX103" s="246"/>
      <c r="WPY103" s="246"/>
      <c r="WPZ103" s="246"/>
      <c r="WQA103" s="246"/>
      <c r="WQB103" s="246"/>
      <c r="WQC103" s="246"/>
      <c r="WQD103" s="246"/>
      <c r="WQE103" s="246"/>
      <c r="WQF103" s="246"/>
      <c r="WQG103" s="246"/>
      <c r="WQH103" s="246"/>
      <c r="WQI103" s="246"/>
      <c r="WQJ103" s="246"/>
      <c r="WQK103" s="246"/>
      <c r="WQL103" s="246"/>
      <c r="WQM103" s="246"/>
      <c r="WQN103" s="246"/>
      <c r="WQO103" s="246"/>
      <c r="WQP103" s="246"/>
      <c r="WQQ103" s="246"/>
      <c r="WQR103" s="246"/>
      <c r="WQS103" s="246"/>
      <c r="WQT103" s="246"/>
      <c r="WQU103" s="246"/>
      <c r="WQV103" s="246"/>
      <c r="WQW103" s="246"/>
      <c r="WQX103" s="246"/>
      <c r="WQY103" s="246"/>
      <c r="WQZ103" s="246"/>
      <c r="WRA103" s="246"/>
      <c r="WRB103" s="246"/>
      <c r="WRC103" s="246"/>
      <c r="WRD103" s="246"/>
      <c r="WRE103" s="246"/>
      <c r="WRF103" s="246"/>
      <c r="WRG103" s="246"/>
      <c r="WRH103" s="246"/>
      <c r="WRI103" s="246"/>
      <c r="WRJ103" s="246"/>
      <c r="WRK103" s="246"/>
      <c r="WRL103" s="246"/>
      <c r="WRM103" s="246"/>
      <c r="WRN103" s="246"/>
      <c r="WRO103" s="246"/>
      <c r="WRP103" s="246"/>
      <c r="WRQ103" s="246"/>
      <c r="WRR103" s="246"/>
      <c r="WRS103" s="246"/>
      <c r="WRT103" s="246"/>
      <c r="WRU103" s="246"/>
      <c r="WRV103" s="246"/>
      <c r="WRW103" s="246"/>
      <c r="WRX103" s="246"/>
      <c r="WRY103" s="246"/>
      <c r="WRZ103" s="246"/>
      <c r="WSA103" s="246"/>
      <c r="WSB103" s="246"/>
      <c r="WSC103" s="246"/>
      <c r="WSD103" s="246"/>
      <c r="WSE103" s="246"/>
      <c r="WSF103" s="246"/>
      <c r="WSG103" s="246"/>
      <c r="WSH103" s="246"/>
      <c r="WSI103" s="246"/>
      <c r="WSJ103" s="246"/>
      <c r="WSK103" s="246"/>
      <c r="WSL103" s="246"/>
      <c r="WSM103" s="246"/>
      <c r="WSN103" s="246"/>
      <c r="WSO103" s="246"/>
      <c r="WSP103" s="246"/>
      <c r="WSQ103" s="246"/>
      <c r="WSR103" s="246"/>
      <c r="WSS103" s="246"/>
      <c r="WST103" s="246"/>
      <c r="WSU103" s="246"/>
      <c r="WSV103" s="246"/>
      <c r="WSW103" s="246"/>
      <c r="WSX103" s="246"/>
      <c r="WSY103" s="246"/>
      <c r="WSZ103" s="246"/>
      <c r="WTA103" s="246"/>
      <c r="WTB103" s="246"/>
      <c r="WTC103" s="246"/>
      <c r="WTD103" s="246"/>
      <c r="WTE103" s="246"/>
      <c r="WTF103" s="246"/>
      <c r="WTG103" s="246"/>
      <c r="WTH103" s="246"/>
      <c r="WTI103" s="246"/>
      <c r="WTJ103" s="246"/>
      <c r="WTK103" s="246"/>
      <c r="WTL103" s="246"/>
      <c r="WTM103" s="246"/>
      <c r="WTN103" s="246"/>
      <c r="WTO103" s="246"/>
      <c r="WTP103" s="246"/>
      <c r="WTQ103" s="246"/>
      <c r="WTR103" s="246"/>
      <c r="WTS103" s="246"/>
      <c r="WTT103" s="246"/>
      <c r="WTU103" s="246"/>
      <c r="WTV103" s="246"/>
      <c r="WTW103" s="246"/>
      <c r="WTX103" s="246"/>
      <c r="WTY103" s="246"/>
      <c r="WTZ103" s="246"/>
      <c r="WUA103" s="246"/>
      <c r="WUB103" s="246"/>
      <c r="WUC103" s="246"/>
      <c r="WUD103" s="246"/>
      <c r="WUE103" s="246"/>
      <c r="WUF103" s="246"/>
      <c r="WUG103" s="246"/>
      <c r="WUH103" s="246"/>
      <c r="WUI103" s="246"/>
      <c r="WUJ103" s="246"/>
      <c r="WUK103" s="246"/>
      <c r="WUL103" s="246"/>
      <c r="WUM103" s="246"/>
      <c r="WUN103" s="246"/>
      <c r="WUO103" s="246"/>
      <c r="WUP103" s="246"/>
      <c r="WUQ103" s="246"/>
      <c r="WUR103" s="246"/>
      <c r="WUS103" s="246"/>
      <c r="WUT103" s="246"/>
      <c r="WUU103" s="246"/>
      <c r="WUV103" s="246"/>
      <c r="WUW103" s="246"/>
      <c r="WUX103" s="246"/>
      <c r="WUY103" s="246"/>
      <c r="WUZ103" s="246"/>
      <c r="WVA103" s="246"/>
      <c r="WVB103" s="246"/>
      <c r="WVC103" s="246"/>
      <c r="WVD103" s="246"/>
      <c r="WVE103" s="246"/>
      <c r="WVF103" s="246"/>
      <c r="WVG103" s="246"/>
      <c r="WVH103" s="246"/>
      <c r="WVI103" s="246"/>
      <c r="WVJ103" s="246"/>
      <c r="WVK103" s="246"/>
      <c r="WVL103" s="246"/>
      <c r="WVM103" s="246"/>
      <c r="WVN103" s="246"/>
      <c r="WVO103" s="246"/>
      <c r="WVP103" s="246"/>
      <c r="WVQ103" s="246"/>
      <c r="WVR103" s="246"/>
      <c r="WVS103" s="246"/>
      <c r="WVT103" s="246"/>
      <c r="WVU103" s="246"/>
      <c r="WVV103" s="246"/>
      <c r="WVW103" s="246"/>
      <c r="WVX103" s="246"/>
      <c r="WVY103" s="246"/>
      <c r="WVZ103" s="246"/>
      <c r="WWA103" s="246"/>
      <c r="WWB103" s="246"/>
      <c r="WWC103" s="246"/>
      <c r="WWD103" s="246"/>
      <c r="WWE103" s="246"/>
      <c r="WWF103" s="246"/>
      <c r="WWG103" s="246"/>
      <c r="WWH103" s="246"/>
      <c r="WWI103" s="246"/>
      <c r="WWJ103" s="246"/>
      <c r="WWK103" s="246"/>
      <c r="WWL103" s="246"/>
      <c r="WWM103" s="246"/>
      <c r="WWN103" s="246"/>
      <c r="WWO103" s="246"/>
      <c r="WWP103" s="246"/>
      <c r="WWQ103" s="246"/>
      <c r="WWR103" s="246"/>
      <c r="WWS103" s="246"/>
      <c r="WWT103" s="246"/>
      <c r="WWU103" s="246"/>
      <c r="WWV103" s="246"/>
      <c r="WWW103" s="246"/>
      <c r="WWX103" s="246"/>
      <c r="WWY103" s="246"/>
      <c r="WWZ103" s="246"/>
      <c r="WXA103" s="246"/>
      <c r="WXB103" s="246"/>
      <c r="WXC103" s="246"/>
      <c r="WXD103" s="246"/>
      <c r="WXE103" s="246"/>
      <c r="WXF103" s="246"/>
      <c r="WXG103" s="246"/>
      <c r="WXH103" s="246"/>
      <c r="WXI103" s="246"/>
      <c r="WXJ103" s="246"/>
      <c r="WXK103" s="246"/>
      <c r="WXL103" s="246"/>
      <c r="WXM103" s="246"/>
      <c r="WXN103" s="246"/>
      <c r="WXO103" s="246"/>
      <c r="WXP103" s="246"/>
      <c r="WXQ103" s="246"/>
      <c r="WXR103" s="246"/>
      <c r="WXS103" s="246"/>
      <c r="WXT103" s="246"/>
      <c r="WXU103" s="246"/>
      <c r="WXV103" s="246"/>
      <c r="WXW103" s="246"/>
      <c r="WXX103" s="246"/>
      <c r="WXY103" s="246"/>
      <c r="WXZ103" s="246"/>
      <c r="WYA103" s="246"/>
      <c r="WYB103" s="246"/>
      <c r="WYC103" s="246"/>
      <c r="WYD103" s="246"/>
      <c r="WYE103" s="246"/>
      <c r="WYF103" s="246"/>
      <c r="WYG103" s="246"/>
      <c r="WYH103" s="246"/>
      <c r="WYI103" s="246"/>
      <c r="WYJ103" s="246"/>
      <c r="WYK103" s="246"/>
      <c r="WYL103" s="246"/>
      <c r="WYM103" s="246"/>
      <c r="WYN103" s="246"/>
      <c r="WYO103" s="246"/>
      <c r="WYP103" s="246"/>
      <c r="WYQ103" s="246"/>
      <c r="WYR103" s="246"/>
      <c r="WYS103" s="246"/>
      <c r="WYT103" s="246"/>
      <c r="WYU103" s="246"/>
      <c r="WYV103" s="246"/>
      <c r="WYW103" s="246"/>
      <c r="WYX103" s="246"/>
      <c r="WYY103" s="246"/>
      <c r="WYZ103" s="246"/>
      <c r="WZA103" s="246"/>
      <c r="WZB103" s="246"/>
      <c r="WZC103" s="246"/>
      <c r="WZD103" s="246"/>
      <c r="WZE103" s="246"/>
      <c r="WZF103" s="246"/>
      <c r="WZG103" s="246"/>
      <c r="WZH103" s="246"/>
      <c r="WZI103" s="246"/>
      <c r="WZJ103" s="246"/>
      <c r="WZK103" s="246"/>
      <c r="WZL103" s="246"/>
      <c r="WZM103" s="246"/>
      <c r="WZN103" s="246"/>
      <c r="WZO103" s="246"/>
      <c r="WZP103" s="246"/>
      <c r="WZQ103" s="246"/>
      <c r="WZR103" s="246"/>
      <c r="WZS103" s="246"/>
      <c r="WZT103" s="246"/>
      <c r="WZU103" s="246"/>
      <c r="WZV103" s="246"/>
      <c r="WZW103" s="246"/>
      <c r="WZX103" s="246"/>
      <c r="WZY103" s="246"/>
      <c r="WZZ103" s="246"/>
      <c r="XAA103" s="246"/>
      <c r="XAB103" s="246"/>
      <c r="XAC103" s="246"/>
      <c r="XAD103" s="246"/>
      <c r="XAE103" s="246"/>
      <c r="XAF103" s="246"/>
      <c r="XAG103" s="246"/>
      <c r="XAH103" s="246"/>
      <c r="XAI103" s="246"/>
      <c r="XAJ103" s="246"/>
      <c r="XAK103" s="246"/>
      <c r="XAL103" s="246"/>
      <c r="XAM103" s="246"/>
      <c r="XAN103" s="246"/>
      <c r="XAO103" s="246"/>
      <c r="XAP103" s="246"/>
      <c r="XAQ103" s="246"/>
      <c r="XAR103" s="246"/>
      <c r="XAS103" s="246"/>
      <c r="XAT103" s="246"/>
      <c r="XAU103" s="246"/>
      <c r="XAV103" s="246"/>
      <c r="XAW103" s="246"/>
      <c r="XAX103" s="246"/>
      <c r="XAY103" s="246"/>
      <c r="XAZ103" s="246"/>
      <c r="XBA103" s="246"/>
      <c r="XBB103" s="246"/>
      <c r="XBC103" s="246"/>
      <c r="XBD103" s="246"/>
      <c r="XBE103" s="246"/>
      <c r="XBF103" s="246"/>
      <c r="XBG103" s="246"/>
      <c r="XBH103" s="246"/>
      <c r="XBI103" s="246"/>
      <c r="XBJ103" s="246"/>
      <c r="XBK103" s="246"/>
      <c r="XBL103" s="246"/>
      <c r="XBM103" s="246"/>
      <c r="XBN103" s="246"/>
      <c r="XBO103" s="246"/>
      <c r="XBP103" s="246"/>
      <c r="XBQ103" s="246"/>
      <c r="XBR103" s="246"/>
      <c r="XBS103" s="246"/>
      <c r="XBT103" s="246"/>
      <c r="XBU103" s="246"/>
      <c r="XBV103" s="246"/>
      <c r="XBW103" s="246"/>
      <c r="XBX103" s="246"/>
      <c r="XBY103" s="246"/>
      <c r="XBZ103" s="246"/>
      <c r="XCA103" s="246"/>
      <c r="XCB103" s="246"/>
      <c r="XCC103" s="246"/>
      <c r="XCD103" s="246"/>
      <c r="XCE103" s="246"/>
      <c r="XCF103" s="246"/>
      <c r="XCG103" s="246"/>
      <c r="XCH103" s="246"/>
      <c r="XCI103" s="246"/>
      <c r="XCJ103" s="246"/>
      <c r="XCK103" s="246"/>
      <c r="XCL103" s="246"/>
      <c r="XCM103" s="246"/>
      <c r="XCN103" s="246"/>
      <c r="XCO103" s="246"/>
      <c r="XCP103" s="246"/>
      <c r="XCQ103" s="246"/>
      <c r="XCR103" s="246"/>
      <c r="XCS103" s="246"/>
      <c r="XCT103" s="246"/>
      <c r="XCU103" s="246"/>
      <c r="XCV103" s="246"/>
      <c r="XCW103" s="246"/>
      <c r="XCX103" s="246"/>
      <c r="XCY103" s="246"/>
      <c r="XCZ103" s="246"/>
      <c r="XDA103" s="246"/>
      <c r="XDB103" s="246"/>
      <c r="XDC103" s="246"/>
      <c r="XDD103" s="246"/>
      <c r="XDE103" s="246"/>
      <c r="XDF103" s="246"/>
      <c r="XDG103" s="246"/>
      <c r="XDH103" s="246"/>
      <c r="XDI103" s="246"/>
      <c r="XDJ103" s="246"/>
      <c r="XDK103" s="246"/>
      <c r="XDL103" s="246"/>
      <c r="XDM103" s="246"/>
      <c r="XDN103" s="246"/>
      <c r="XDO103" s="246"/>
      <c r="XDP103" s="246"/>
      <c r="XDQ103" s="246"/>
      <c r="XDR103" s="246"/>
      <c r="XDS103" s="246"/>
      <c r="XDT103" s="246"/>
      <c r="XDU103" s="246"/>
      <c r="XDV103" s="246"/>
      <c r="XDW103" s="246"/>
      <c r="XDX103" s="246"/>
      <c r="XDY103" s="246"/>
      <c r="XDZ103" s="246"/>
      <c r="XEA103" s="246"/>
      <c r="XEB103" s="246"/>
      <c r="XEC103" s="246"/>
      <c r="XED103" s="246"/>
      <c r="XEE103" s="246"/>
      <c r="XEF103" s="246"/>
      <c r="XEG103" s="246"/>
      <c r="XEH103" s="246"/>
      <c r="XEI103" s="246"/>
      <c r="XEJ103" s="246"/>
      <c r="XEK103" s="246"/>
      <c r="XEL103" s="246"/>
      <c r="XEM103" s="246"/>
      <c r="XEN103" s="246"/>
      <c r="XEO103" s="246"/>
      <c r="XEP103" s="246"/>
      <c r="XEQ103" s="246"/>
      <c r="XER103" s="246"/>
      <c r="XES103" s="246"/>
      <c r="XET103" s="246"/>
      <c r="XEU103" s="246"/>
      <c r="XEV103" s="246"/>
      <c r="XEW103" s="246"/>
      <c r="XEX103" s="246"/>
      <c r="XEY103" s="246"/>
      <c r="XEZ103" s="246"/>
      <c r="XFA103" s="246"/>
      <c r="XFB103" s="246"/>
      <c r="XFC103" s="246"/>
      <c r="XFD103" s="246"/>
    </row>
    <row r="104" spans="1:16384" ht="30" customHeight="1" x14ac:dyDescent="0.25">
      <c r="C104" s="578"/>
      <c r="D104" s="580" t="s">
        <v>218</v>
      </c>
      <c r="E104" s="255" t="s">
        <v>227</v>
      </c>
      <c r="F104" s="142"/>
      <c r="G104" s="142"/>
      <c r="L104" s="116"/>
    </row>
    <row r="105" spans="1:16384" ht="30" customHeight="1" x14ac:dyDescent="0.25">
      <c r="C105" s="578"/>
      <c r="D105" s="580"/>
      <c r="E105" s="255" t="s">
        <v>226</v>
      </c>
      <c r="F105" s="142"/>
      <c r="G105" s="142"/>
      <c r="L105" s="116"/>
    </row>
    <row r="106" spans="1:16384" ht="20.100000000000001" customHeight="1" x14ac:dyDescent="0.25">
      <c r="C106" s="578"/>
      <c r="D106" s="580" t="s">
        <v>215</v>
      </c>
      <c r="E106" s="580"/>
      <c r="F106" s="142"/>
      <c r="G106" s="142"/>
      <c r="L106" s="116"/>
    </row>
    <row r="107" spans="1:16384" ht="20.100000000000001" customHeight="1" x14ac:dyDescent="0.25">
      <c r="C107" s="578"/>
      <c r="D107" s="580" t="s">
        <v>216</v>
      </c>
      <c r="E107" s="580"/>
      <c r="F107" s="142"/>
      <c r="G107" s="142"/>
      <c r="L107" s="116"/>
    </row>
    <row r="108" spans="1:16384" ht="20.100000000000001" customHeight="1" x14ac:dyDescent="0.25">
      <c r="C108" s="578"/>
      <c r="D108" s="581" t="s">
        <v>224</v>
      </c>
      <c r="E108" s="581"/>
      <c r="F108" s="142"/>
      <c r="G108" s="142"/>
      <c r="L108" s="116"/>
    </row>
    <row r="109" spans="1:16384" ht="20.100000000000001" customHeight="1" x14ac:dyDescent="0.25">
      <c r="C109" s="578"/>
      <c r="D109" s="580" t="s">
        <v>219</v>
      </c>
      <c r="E109" s="580"/>
      <c r="F109" s="142"/>
      <c r="G109" s="142"/>
      <c r="L109" s="116"/>
    </row>
    <row r="110" spans="1:16384" ht="20.100000000000001" customHeight="1" thickBot="1" x14ac:dyDescent="0.3">
      <c r="C110" s="579"/>
      <c r="D110" s="582" t="s">
        <v>220</v>
      </c>
      <c r="E110" s="583"/>
      <c r="F110" s="145"/>
      <c r="G110" s="145"/>
      <c r="L110" s="116"/>
    </row>
    <row r="111" spans="1:16384" ht="30" customHeight="1" x14ac:dyDescent="0.25">
      <c r="C111" s="577">
        <f t="shared" ref="C111" si="9">C102+1</f>
        <v>12</v>
      </c>
      <c r="D111" s="580" t="s">
        <v>217</v>
      </c>
      <c r="E111" s="255" t="s">
        <v>227</v>
      </c>
      <c r="F111" s="142"/>
      <c r="G111" s="142"/>
      <c r="L111" s="116"/>
    </row>
    <row r="112" spans="1:16384" ht="30" customHeight="1" x14ac:dyDescent="0.25">
      <c r="C112" s="578"/>
      <c r="D112" s="580"/>
      <c r="E112" s="255" t="s">
        <v>226</v>
      </c>
      <c r="F112" s="142"/>
      <c r="G112" s="142"/>
      <c r="L112" s="116"/>
    </row>
    <row r="113" spans="3:12" ht="30" customHeight="1" x14ac:dyDescent="0.25">
      <c r="C113" s="578"/>
      <c r="D113" s="580" t="s">
        <v>218</v>
      </c>
      <c r="E113" s="255" t="s">
        <v>227</v>
      </c>
      <c r="F113" s="142"/>
      <c r="G113" s="142"/>
      <c r="L113" s="116"/>
    </row>
    <row r="114" spans="3:12" ht="30" customHeight="1" x14ac:dyDescent="0.25">
      <c r="C114" s="578"/>
      <c r="D114" s="580"/>
      <c r="E114" s="255" t="s">
        <v>226</v>
      </c>
      <c r="F114" s="142"/>
      <c r="G114" s="142"/>
      <c r="L114" s="116"/>
    </row>
    <row r="115" spans="3:12" ht="20.100000000000001" customHeight="1" x14ac:dyDescent="0.25">
      <c r="C115" s="578"/>
      <c r="D115" s="580" t="s">
        <v>215</v>
      </c>
      <c r="E115" s="580"/>
      <c r="F115" s="142"/>
      <c r="G115" s="142"/>
      <c r="L115" s="116"/>
    </row>
    <row r="116" spans="3:12" ht="20.100000000000001" customHeight="1" x14ac:dyDescent="0.25">
      <c r="C116" s="578"/>
      <c r="D116" s="580" t="s">
        <v>216</v>
      </c>
      <c r="E116" s="580"/>
      <c r="F116" s="142"/>
      <c r="G116" s="142"/>
      <c r="L116" s="116"/>
    </row>
    <row r="117" spans="3:12" ht="20.100000000000001" customHeight="1" x14ac:dyDescent="0.25">
      <c r="C117" s="578"/>
      <c r="D117" s="581" t="s">
        <v>224</v>
      </c>
      <c r="E117" s="581"/>
      <c r="F117" s="142"/>
      <c r="G117" s="142"/>
      <c r="L117" s="116"/>
    </row>
    <row r="118" spans="3:12" ht="20.100000000000001" customHeight="1" x14ac:dyDescent="0.25">
      <c r="C118" s="578"/>
      <c r="D118" s="580" t="s">
        <v>219</v>
      </c>
      <c r="E118" s="580"/>
      <c r="F118" s="142"/>
      <c r="G118" s="142"/>
      <c r="L118" s="116"/>
    </row>
    <row r="119" spans="3:12" ht="20.100000000000001" customHeight="1" thickBot="1" x14ac:dyDescent="0.3">
      <c r="C119" s="579"/>
      <c r="D119" s="582" t="s">
        <v>220</v>
      </c>
      <c r="E119" s="583"/>
      <c r="F119" s="145"/>
      <c r="G119" s="145"/>
      <c r="L119" s="116"/>
    </row>
    <row r="120" spans="3:12" ht="30" customHeight="1" x14ac:dyDescent="0.25">
      <c r="C120" s="577">
        <f t="shared" ref="C120" si="10">C111+1</f>
        <v>13</v>
      </c>
      <c r="D120" s="580" t="s">
        <v>217</v>
      </c>
      <c r="E120" s="255" t="s">
        <v>227</v>
      </c>
      <c r="F120" s="142"/>
      <c r="G120" s="142"/>
      <c r="L120" s="116"/>
    </row>
    <row r="121" spans="3:12" ht="30" customHeight="1" x14ac:dyDescent="0.25">
      <c r="C121" s="578"/>
      <c r="D121" s="580"/>
      <c r="E121" s="255" t="s">
        <v>226</v>
      </c>
      <c r="F121" s="142"/>
      <c r="G121" s="142"/>
      <c r="L121" s="116"/>
    </row>
    <row r="122" spans="3:12" ht="30" customHeight="1" x14ac:dyDescent="0.25">
      <c r="C122" s="578"/>
      <c r="D122" s="580" t="s">
        <v>218</v>
      </c>
      <c r="E122" s="255" t="s">
        <v>227</v>
      </c>
      <c r="F122" s="142"/>
      <c r="G122" s="142"/>
      <c r="L122" s="116"/>
    </row>
    <row r="123" spans="3:12" ht="30" customHeight="1" x14ac:dyDescent="0.25">
      <c r="C123" s="578"/>
      <c r="D123" s="580"/>
      <c r="E123" s="255" t="s">
        <v>226</v>
      </c>
      <c r="F123" s="142"/>
      <c r="G123" s="142"/>
      <c r="L123" s="116"/>
    </row>
    <row r="124" spans="3:12" ht="20.100000000000001" customHeight="1" x14ac:dyDescent="0.25">
      <c r="C124" s="578"/>
      <c r="D124" s="580" t="s">
        <v>215</v>
      </c>
      <c r="E124" s="580"/>
      <c r="F124" s="142"/>
      <c r="G124" s="142"/>
      <c r="L124" s="116"/>
    </row>
    <row r="125" spans="3:12" ht="20.100000000000001" customHeight="1" x14ac:dyDescent="0.25">
      <c r="C125" s="578"/>
      <c r="D125" s="580" t="s">
        <v>216</v>
      </c>
      <c r="E125" s="580"/>
      <c r="F125" s="142"/>
      <c r="G125" s="142"/>
      <c r="L125" s="116"/>
    </row>
    <row r="126" spans="3:12" ht="20.100000000000001" customHeight="1" x14ac:dyDescent="0.25">
      <c r="C126" s="578"/>
      <c r="D126" s="581" t="s">
        <v>224</v>
      </c>
      <c r="E126" s="581"/>
      <c r="F126" s="142"/>
      <c r="G126" s="142"/>
      <c r="L126" s="116"/>
    </row>
    <row r="127" spans="3:12" ht="20.100000000000001" customHeight="1" x14ac:dyDescent="0.25">
      <c r="C127" s="578"/>
      <c r="D127" s="580" t="s">
        <v>219</v>
      </c>
      <c r="E127" s="580"/>
      <c r="F127" s="142"/>
      <c r="G127" s="142"/>
      <c r="L127" s="116"/>
    </row>
    <row r="128" spans="3:12" ht="20.100000000000001" customHeight="1" thickBot="1" x14ac:dyDescent="0.3">
      <c r="C128" s="579"/>
      <c r="D128" s="582" t="s">
        <v>220</v>
      </c>
      <c r="E128" s="583"/>
      <c r="F128" s="145"/>
      <c r="G128" s="145"/>
      <c r="L128" s="116"/>
    </row>
    <row r="129" spans="3:12" ht="30" customHeight="1" x14ac:dyDescent="0.25">
      <c r="C129" s="577">
        <f t="shared" ref="C129" si="11">C120+1</f>
        <v>14</v>
      </c>
      <c r="D129" s="580" t="s">
        <v>217</v>
      </c>
      <c r="E129" s="255" t="s">
        <v>227</v>
      </c>
      <c r="F129" s="142"/>
      <c r="G129" s="142"/>
      <c r="L129" s="116"/>
    </row>
    <row r="130" spans="3:12" ht="30" customHeight="1" x14ac:dyDescent="0.25">
      <c r="C130" s="578"/>
      <c r="D130" s="580"/>
      <c r="E130" s="255" t="s">
        <v>226</v>
      </c>
      <c r="F130" s="142"/>
      <c r="G130" s="142"/>
      <c r="L130" s="116"/>
    </row>
    <row r="131" spans="3:12" ht="30" customHeight="1" x14ac:dyDescent="0.25">
      <c r="C131" s="578"/>
      <c r="D131" s="580" t="s">
        <v>218</v>
      </c>
      <c r="E131" s="255" t="s">
        <v>227</v>
      </c>
      <c r="F131" s="142"/>
      <c r="G131" s="142"/>
      <c r="L131" s="116"/>
    </row>
    <row r="132" spans="3:12" ht="30" customHeight="1" x14ac:dyDescent="0.25">
      <c r="C132" s="578"/>
      <c r="D132" s="580"/>
      <c r="E132" s="255" t="s">
        <v>226</v>
      </c>
      <c r="F132" s="142"/>
      <c r="G132" s="142"/>
      <c r="L132" s="116"/>
    </row>
    <row r="133" spans="3:12" ht="20.100000000000001" customHeight="1" x14ac:dyDescent="0.25">
      <c r="C133" s="578"/>
      <c r="D133" s="580" t="s">
        <v>215</v>
      </c>
      <c r="E133" s="580"/>
      <c r="F133" s="142"/>
      <c r="G133" s="142"/>
      <c r="L133" s="116"/>
    </row>
    <row r="134" spans="3:12" ht="20.100000000000001" customHeight="1" x14ac:dyDescent="0.25">
      <c r="C134" s="578"/>
      <c r="D134" s="580" t="s">
        <v>216</v>
      </c>
      <c r="E134" s="580"/>
      <c r="F134" s="142"/>
      <c r="G134" s="142"/>
      <c r="L134" s="116"/>
    </row>
    <row r="135" spans="3:12" ht="20.100000000000001" customHeight="1" x14ac:dyDescent="0.25">
      <c r="C135" s="578"/>
      <c r="D135" s="581" t="s">
        <v>224</v>
      </c>
      <c r="E135" s="581"/>
      <c r="F135" s="142"/>
      <c r="G135" s="142"/>
      <c r="L135" s="116"/>
    </row>
    <row r="136" spans="3:12" ht="20.100000000000001" customHeight="1" x14ac:dyDescent="0.25">
      <c r="C136" s="578"/>
      <c r="D136" s="580" t="s">
        <v>219</v>
      </c>
      <c r="E136" s="580"/>
      <c r="F136" s="142"/>
      <c r="G136" s="142"/>
      <c r="L136" s="116"/>
    </row>
    <row r="137" spans="3:12" ht="20.100000000000001" customHeight="1" thickBot="1" x14ac:dyDescent="0.3">
      <c r="C137" s="579"/>
      <c r="D137" s="582" t="s">
        <v>220</v>
      </c>
      <c r="E137" s="583"/>
      <c r="F137" s="145"/>
      <c r="G137" s="145"/>
      <c r="L137" s="116"/>
    </row>
    <row r="138" spans="3:12" ht="30" customHeight="1" x14ac:dyDescent="0.25">
      <c r="C138" s="577">
        <f t="shared" ref="C138" si="12">C129+1</f>
        <v>15</v>
      </c>
      <c r="D138" s="580" t="s">
        <v>217</v>
      </c>
      <c r="E138" s="255" t="s">
        <v>227</v>
      </c>
      <c r="F138" s="142"/>
      <c r="G138" s="142"/>
      <c r="L138" s="116"/>
    </row>
    <row r="139" spans="3:12" ht="30" customHeight="1" x14ac:dyDescent="0.25">
      <c r="C139" s="578"/>
      <c r="D139" s="580"/>
      <c r="E139" s="255" t="s">
        <v>226</v>
      </c>
      <c r="F139" s="142"/>
      <c r="G139" s="142"/>
      <c r="L139" s="116"/>
    </row>
    <row r="140" spans="3:12" ht="30" customHeight="1" x14ac:dyDescent="0.25">
      <c r="C140" s="578"/>
      <c r="D140" s="580" t="s">
        <v>218</v>
      </c>
      <c r="E140" s="255" t="s">
        <v>227</v>
      </c>
      <c r="F140" s="142"/>
      <c r="G140" s="142"/>
      <c r="L140" s="116"/>
    </row>
    <row r="141" spans="3:12" ht="30" customHeight="1" x14ac:dyDescent="0.25">
      <c r="C141" s="578"/>
      <c r="D141" s="580"/>
      <c r="E141" s="255" t="s">
        <v>226</v>
      </c>
      <c r="F141" s="142"/>
      <c r="G141" s="142"/>
      <c r="L141" s="116"/>
    </row>
    <row r="142" spans="3:12" ht="20.100000000000001" customHeight="1" x14ac:dyDescent="0.25">
      <c r="C142" s="578"/>
      <c r="D142" s="580" t="s">
        <v>215</v>
      </c>
      <c r="E142" s="580"/>
      <c r="F142" s="142"/>
      <c r="G142" s="142"/>
      <c r="L142" s="116"/>
    </row>
    <row r="143" spans="3:12" ht="20.100000000000001" customHeight="1" x14ac:dyDescent="0.25">
      <c r="C143" s="578"/>
      <c r="D143" s="580" t="s">
        <v>216</v>
      </c>
      <c r="E143" s="580"/>
      <c r="F143" s="142"/>
      <c r="G143" s="142"/>
      <c r="L143" s="116"/>
    </row>
    <row r="144" spans="3:12" ht="20.100000000000001" customHeight="1" x14ac:dyDescent="0.25">
      <c r="C144" s="578"/>
      <c r="D144" s="581" t="s">
        <v>224</v>
      </c>
      <c r="E144" s="581"/>
      <c r="F144" s="142"/>
      <c r="G144" s="142"/>
      <c r="L144" s="116"/>
    </row>
    <row r="145" spans="3:12" ht="20.100000000000001" customHeight="1" x14ac:dyDescent="0.25">
      <c r="C145" s="578"/>
      <c r="D145" s="580" t="s">
        <v>219</v>
      </c>
      <c r="E145" s="580"/>
      <c r="F145" s="142"/>
      <c r="G145" s="142"/>
      <c r="L145" s="116"/>
    </row>
    <row r="146" spans="3:12" ht="20.100000000000001" customHeight="1" thickBot="1" x14ac:dyDescent="0.3">
      <c r="C146" s="579"/>
      <c r="D146" s="582" t="s">
        <v>220</v>
      </c>
      <c r="E146" s="583"/>
      <c r="F146" s="145"/>
      <c r="G146" s="145"/>
      <c r="L146" s="116"/>
    </row>
    <row r="147" spans="3:12" ht="30" customHeight="1" x14ac:dyDescent="0.25">
      <c r="C147" s="577">
        <f t="shared" ref="C147" si="13">C138+1</f>
        <v>16</v>
      </c>
      <c r="D147" s="580" t="s">
        <v>217</v>
      </c>
      <c r="E147" s="255" t="s">
        <v>227</v>
      </c>
      <c r="F147" s="142"/>
      <c r="G147" s="142"/>
      <c r="L147" s="116"/>
    </row>
    <row r="148" spans="3:12" ht="30" customHeight="1" x14ac:dyDescent="0.25">
      <c r="C148" s="578"/>
      <c r="D148" s="580"/>
      <c r="E148" s="255" t="s">
        <v>226</v>
      </c>
      <c r="F148" s="142"/>
      <c r="G148" s="142"/>
      <c r="L148" s="116"/>
    </row>
    <row r="149" spans="3:12" ht="30" customHeight="1" x14ac:dyDescent="0.25">
      <c r="C149" s="578"/>
      <c r="D149" s="580" t="s">
        <v>218</v>
      </c>
      <c r="E149" s="255" t="s">
        <v>227</v>
      </c>
      <c r="F149" s="142"/>
      <c r="G149" s="142"/>
      <c r="L149" s="116"/>
    </row>
    <row r="150" spans="3:12" ht="30" customHeight="1" x14ac:dyDescent="0.25">
      <c r="C150" s="578"/>
      <c r="D150" s="580"/>
      <c r="E150" s="255" t="s">
        <v>226</v>
      </c>
      <c r="F150" s="142"/>
      <c r="G150" s="142"/>
      <c r="L150" s="116"/>
    </row>
    <row r="151" spans="3:12" ht="20.100000000000001" customHeight="1" x14ac:dyDescent="0.25">
      <c r="C151" s="578"/>
      <c r="D151" s="580" t="s">
        <v>215</v>
      </c>
      <c r="E151" s="580"/>
      <c r="F151" s="142"/>
      <c r="G151" s="142"/>
      <c r="L151" s="116"/>
    </row>
    <row r="152" spans="3:12" ht="20.100000000000001" customHeight="1" x14ac:dyDescent="0.25">
      <c r="C152" s="578"/>
      <c r="D152" s="580" t="s">
        <v>216</v>
      </c>
      <c r="E152" s="580"/>
      <c r="F152" s="142"/>
      <c r="G152" s="142"/>
      <c r="L152" s="116"/>
    </row>
    <row r="153" spans="3:12" ht="20.100000000000001" customHeight="1" x14ac:dyDescent="0.25">
      <c r="C153" s="578"/>
      <c r="D153" s="581" t="s">
        <v>224</v>
      </c>
      <c r="E153" s="581"/>
      <c r="F153" s="142"/>
      <c r="G153" s="142"/>
      <c r="L153" s="116"/>
    </row>
    <row r="154" spans="3:12" ht="20.100000000000001" customHeight="1" x14ac:dyDescent="0.25">
      <c r="C154" s="578"/>
      <c r="D154" s="580" t="s">
        <v>219</v>
      </c>
      <c r="E154" s="580"/>
      <c r="F154" s="142"/>
      <c r="G154" s="142"/>
      <c r="L154" s="116"/>
    </row>
    <row r="155" spans="3:12" ht="20.100000000000001" customHeight="1" thickBot="1" x14ac:dyDescent="0.3">
      <c r="C155" s="579"/>
      <c r="D155" s="582" t="s">
        <v>220</v>
      </c>
      <c r="E155" s="583"/>
      <c r="F155" s="145"/>
      <c r="G155" s="145"/>
      <c r="L155" s="116"/>
    </row>
    <row r="156" spans="3:12" ht="30" customHeight="1" x14ac:dyDescent="0.25">
      <c r="C156" s="577">
        <f t="shared" ref="C156" si="14">C147+1</f>
        <v>17</v>
      </c>
      <c r="D156" s="580" t="s">
        <v>217</v>
      </c>
      <c r="E156" s="255" t="s">
        <v>227</v>
      </c>
      <c r="F156" s="142"/>
      <c r="G156" s="142"/>
      <c r="L156" s="116"/>
    </row>
    <row r="157" spans="3:12" ht="30" customHeight="1" x14ac:dyDescent="0.25">
      <c r="C157" s="578"/>
      <c r="D157" s="580"/>
      <c r="E157" s="255" t="s">
        <v>226</v>
      </c>
      <c r="F157" s="142"/>
      <c r="G157" s="142"/>
      <c r="L157" s="116"/>
    </row>
    <row r="158" spans="3:12" ht="30" customHeight="1" x14ac:dyDescent="0.25">
      <c r="C158" s="578"/>
      <c r="D158" s="580" t="s">
        <v>218</v>
      </c>
      <c r="E158" s="255" t="s">
        <v>227</v>
      </c>
      <c r="F158" s="142"/>
      <c r="G158" s="142"/>
      <c r="L158" s="116"/>
    </row>
    <row r="159" spans="3:12" ht="30" customHeight="1" x14ac:dyDescent="0.25">
      <c r="C159" s="578"/>
      <c r="D159" s="580"/>
      <c r="E159" s="255" t="s">
        <v>226</v>
      </c>
      <c r="F159" s="142"/>
      <c r="G159" s="142"/>
      <c r="L159" s="116"/>
    </row>
    <row r="160" spans="3:12" ht="20.100000000000001" customHeight="1" x14ac:dyDescent="0.25">
      <c r="C160" s="578"/>
      <c r="D160" s="580" t="s">
        <v>215</v>
      </c>
      <c r="E160" s="580"/>
      <c r="F160" s="142"/>
      <c r="G160" s="142"/>
      <c r="L160" s="116"/>
    </row>
    <row r="161" spans="3:12" ht="20.100000000000001" customHeight="1" x14ac:dyDescent="0.25">
      <c r="C161" s="578"/>
      <c r="D161" s="580" t="s">
        <v>216</v>
      </c>
      <c r="E161" s="580"/>
      <c r="F161" s="142"/>
      <c r="G161" s="142"/>
      <c r="L161" s="116"/>
    </row>
    <row r="162" spans="3:12" ht="20.100000000000001" customHeight="1" x14ac:dyDescent="0.25">
      <c r="C162" s="578"/>
      <c r="D162" s="581" t="s">
        <v>224</v>
      </c>
      <c r="E162" s="581"/>
      <c r="F162" s="142"/>
      <c r="G162" s="142"/>
      <c r="L162" s="116"/>
    </row>
    <row r="163" spans="3:12" ht="20.100000000000001" customHeight="1" x14ac:dyDescent="0.25">
      <c r="C163" s="578"/>
      <c r="D163" s="580" t="s">
        <v>219</v>
      </c>
      <c r="E163" s="580"/>
      <c r="F163" s="142"/>
      <c r="G163" s="142"/>
      <c r="L163" s="116"/>
    </row>
    <row r="164" spans="3:12" ht="20.100000000000001" customHeight="1" thickBot="1" x14ac:dyDescent="0.3">
      <c r="C164" s="579"/>
      <c r="D164" s="582" t="s">
        <v>220</v>
      </c>
      <c r="E164" s="583"/>
      <c r="F164" s="145"/>
      <c r="G164" s="145"/>
      <c r="L164" s="116"/>
    </row>
    <row r="165" spans="3:12" ht="30" customHeight="1" x14ac:dyDescent="0.25">
      <c r="C165" s="577">
        <f t="shared" ref="C165" si="15">C156+1</f>
        <v>18</v>
      </c>
      <c r="D165" s="580" t="s">
        <v>217</v>
      </c>
      <c r="E165" s="255" t="s">
        <v>227</v>
      </c>
      <c r="F165" s="142"/>
      <c r="G165" s="142"/>
      <c r="L165" s="116"/>
    </row>
    <row r="166" spans="3:12" ht="30" customHeight="1" x14ac:dyDescent="0.25">
      <c r="C166" s="578"/>
      <c r="D166" s="580"/>
      <c r="E166" s="255" t="s">
        <v>226</v>
      </c>
      <c r="F166" s="142"/>
      <c r="G166" s="142"/>
      <c r="L166" s="116"/>
    </row>
    <row r="167" spans="3:12" ht="30" customHeight="1" x14ac:dyDescent="0.25">
      <c r="C167" s="578"/>
      <c r="D167" s="580" t="s">
        <v>218</v>
      </c>
      <c r="E167" s="255" t="s">
        <v>227</v>
      </c>
      <c r="F167" s="142"/>
      <c r="G167" s="142"/>
      <c r="L167" s="116"/>
    </row>
    <row r="168" spans="3:12" ht="30" customHeight="1" x14ac:dyDescent="0.25">
      <c r="C168" s="578"/>
      <c r="D168" s="580"/>
      <c r="E168" s="255" t="s">
        <v>226</v>
      </c>
      <c r="F168" s="142"/>
      <c r="G168" s="142"/>
      <c r="L168" s="116"/>
    </row>
    <row r="169" spans="3:12" ht="20.100000000000001" customHeight="1" x14ac:dyDescent="0.25">
      <c r="C169" s="578"/>
      <c r="D169" s="580" t="s">
        <v>215</v>
      </c>
      <c r="E169" s="580"/>
      <c r="F169" s="142"/>
      <c r="G169" s="142"/>
      <c r="L169" s="116"/>
    </row>
    <row r="170" spans="3:12" ht="20.100000000000001" customHeight="1" x14ac:dyDescent="0.25">
      <c r="C170" s="578"/>
      <c r="D170" s="580" t="s">
        <v>216</v>
      </c>
      <c r="E170" s="580"/>
      <c r="F170" s="142"/>
      <c r="G170" s="142"/>
      <c r="L170" s="116"/>
    </row>
    <row r="171" spans="3:12" ht="20.100000000000001" customHeight="1" x14ac:dyDescent="0.25">
      <c r="C171" s="578"/>
      <c r="D171" s="581" t="s">
        <v>224</v>
      </c>
      <c r="E171" s="581"/>
      <c r="F171" s="142"/>
      <c r="G171" s="142"/>
      <c r="L171" s="116"/>
    </row>
    <row r="172" spans="3:12" ht="20.100000000000001" customHeight="1" x14ac:dyDescent="0.25">
      <c r="C172" s="578"/>
      <c r="D172" s="580" t="s">
        <v>219</v>
      </c>
      <c r="E172" s="580"/>
      <c r="F172" s="142"/>
      <c r="G172" s="142"/>
      <c r="L172" s="116"/>
    </row>
    <row r="173" spans="3:12" ht="20.100000000000001" customHeight="1" thickBot="1" x14ac:dyDescent="0.3">
      <c r="C173" s="579"/>
      <c r="D173" s="582" t="s">
        <v>220</v>
      </c>
      <c r="E173" s="583"/>
      <c r="F173" s="145"/>
      <c r="G173" s="145"/>
      <c r="L173" s="116"/>
    </row>
    <row r="174" spans="3:12" ht="30" customHeight="1" x14ac:dyDescent="0.25">
      <c r="C174" s="577">
        <f t="shared" ref="C174" si="16">C165+1</f>
        <v>19</v>
      </c>
      <c r="D174" s="580" t="s">
        <v>217</v>
      </c>
      <c r="E174" s="255" t="s">
        <v>227</v>
      </c>
      <c r="F174" s="142"/>
      <c r="G174" s="142"/>
      <c r="L174" s="116"/>
    </row>
    <row r="175" spans="3:12" ht="30" customHeight="1" x14ac:dyDescent="0.25">
      <c r="C175" s="578"/>
      <c r="D175" s="580"/>
      <c r="E175" s="255" t="s">
        <v>226</v>
      </c>
      <c r="F175" s="142"/>
      <c r="G175" s="142"/>
      <c r="L175" s="116"/>
    </row>
    <row r="176" spans="3:12" ht="30" customHeight="1" x14ac:dyDescent="0.25">
      <c r="C176" s="578"/>
      <c r="D176" s="580" t="s">
        <v>218</v>
      </c>
      <c r="E176" s="255" t="s">
        <v>227</v>
      </c>
      <c r="F176" s="142"/>
      <c r="G176" s="142"/>
      <c r="L176" s="116"/>
    </row>
    <row r="177" spans="3:12" ht="30" customHeight="1" x14ac:dyDescent="0.25">
      <c r="C177" s="578"/>
      <c r="D177" s="580"/>
      <c r="E177" s="255" t="s">
        <v>226</v>
      </c>
      <c r="F177" s="142"/>
      <c r="G177" s="142"/>
      <c r="L177" s="116"/>
    </row>
    <row r="178" spans="3:12" ht="20.100000000000001" customHeight="1" x14ac:dyDescent="0.25">
      <c r="C178" s="578"/>
      <c r="D178" s="580" t="s">
        <v>215</v>
      </c>
      <c r="E178" s="580"/>
      <c r="F178" s="142"/>
      <c r="G178" s="142"/>
      <c r="L178" s="116"/>
    </row>
    <row r="179" spans="3:12" ht="20.100000000000001" customHeight="1" x14ac:dyDescent="0.25">
      <c r="C179" s="578"/>
      <c r="D179" s="580" t="s">
        <v>216</v>
      </c>
      <c r="E179" s="580"/>
      <c r="F179" s="142"/>
      <c r="G179" s="142"/>
      <c r="L179" s="116"/>
    </row>
    <row r="180" spans="3:12" ht="20.100000000000001" customHeight="1" x14ac:dyDescent="0.25">
      <c r="C180" s="578"/>
      <c r="D180" s="581" t="s">
        <v>224</v>
      </c>
      <c r="E180" s="581"/>
      <c r="F180" s="142"/>
      <c r="G180" s="142"/>
      <c r="L180" s="116"/>
    </row>
    <row r="181" spans="3:12" ht="20.100000000000001" customHeight="1" x14ac:dyDescent="0.25">
      <c r="C181" s="578"/>
      <c r="D181" s="580" t="s">
        <v>219</v>
      </c>
      <c r="E181" s="580"/>
      <c r="F181" s="142"/>
      <c r="G181" s="142"/>
      <c r="L181" s="116"/>
    </row>
    <row r="182" spans="3:12" ht="20.100000000000001" customHeight="1" thickBot="1" x14ac:dyDescent="0.3">
      <c r="C182" s="579"/>
      <c r="D182" s="582" t="s">
        <v>220</v>
      </c>
      <c r="E182" s="583"/>
      <c r="F182" s="145"/>
      <c r="G182" s="145"/>
      <c r="L182" s="116"/>
    </row>
    <row r="183" spans="3:12" ht="30" customHeight="1" x14ac:dyDescent="0.25">
      <c r="C183" s="577">
        <f t="shared" ref="C183" si="17">C174+1</f>
        <v>20</v>
      </c>
      <c r="D183" s="580" t="s">
        <v>217</v>
      </c>
      <c r="E183" s="255" t="s">
        <v>227</v>
      </c>
      <c r="F183" s="142"/>
      <c r="G183" s="142"/>
      <c r="L183" s="116"/>
    </row>
    <row r="184" spans="3:12" ht="30" customHeight="1" x14ac:dyDescent="0.25">
      <c r="C184" s="578"/>
      <c r="D184" s="580"/>
      <c r="E184" s="255" t="s">
        <v>226</v>
      </c>
      <c r="F184" s="142"/>
      <c r="G184" s="142"/>
      <c r="L184" s="116"/>
    </row>
    <row r="185" spans="3:12" ht="30" customHeight="1" x14ac:dyDescent="0.25">
      <c r="C185" s="578"/>
      <c r="D185" s="580" t="s">
        <v>218</v>
      </c>
      <c r="E185" s="255" t="s">
        <v>227</v>
      </c>
      <c r="F185" s="142"/>
      <c r="G185" s="142"/>
      <c r="L185" s="116"/>
    </row>
    <row r="186" spans="3:12" ht="30" customHeight="1" x14ac:dyDescent="0.25">
      <c r="C186" s="578"/>
      <c r="D186" s="580"/>
      <c r="E186" s="255" t="s">
        <v>226</v>
      </c>
      <c r="F186" s="142"/>
      <c r="G186" s="142"/>
      <c r="L186" s="116"/>
    </row>
    <row r="187" spans="3:12" ht="20.100000000000001" customHeight="1" x14ac:dyDescent="0.25">
      <c r="C187" s="578"/>
      <c r="D187" s="580" t="s">
        <v>215</v>
      </c>
      <c r="E187" s="580"/>
      <c r="F187" s="142"/>
      <c r="G187" s="142"/>
      <c r="L187" s="116"/>
    </row>
    <row r="188" spans="3:12" ht="20.100000000000001" customHeight="1" x14ac:dyDescent="0.25">
      <c r="C188" s="578"/>
      <c r="D188" s="580" t="s">
        <v>216</v>
      </c>
      <c r="E188" s="580"/>
      <c r="F188" s="142"/>
      <c r="G188" s="142"/>
      <c r="L188" s="116"/>
    </row>
    <row r="189" spans="3:12" ht="20.100000000000001" customHeight="1" x14ac:dyDescent="0.25">
      <c r="C189" s="578"/>
      <c r="D189" s="581" t="s">
        <v>224</v>
      </c>
      <c r="E189" s="581"/>
      <c r="F189" s="142"/>
      <c r="G189" s="142"/>
      <c r="L189" s="116"/>
    </row>
    <row r="190" spans="3:12" ht="20.100000000000001" customHeight="1" x14ac:dyDescent="0.25">
      <c r="C190" s="578"/>
      <c r="D190" s="580" t="s">
        <v>219</v>
      </c>
      <c r="E190" s="580"/>
      <c r="F190" s="142"/>
      <c r="G190" s="142"/>
      <c r="L190" s="116"/>
    </row>
    <row r="191" spans="3:12" ht="20.100000000000001" customHeight="1" thickBot="1" x14ac:dyDescent="0.3">
      <c r="C191" s="579"/>
      <c r="D191" s="582" t="s">
        <v>220</v>
      </c>
      <c r="E191" s="583"/>
      <c r="F191" s="145"/>
      <c r="G191" s="145"/>
      <c r="L191" s="116"/>
    </row>
    <row r="192" spans="3:12" s="254" customFormat="1" x14ac:dyDescent="0.25">
      <c r="C192" s="28"/>
      <c r="D192" s="28"/>
      <c r="E192" s="28"/>
    </row>
    <row r="193" spans="3:12" x14ac:dyDescent="0.25">
      <c r="C193" s="247" t="s">
        <v>21</v>
      </c>
      <c r="D193" s="246"/>
      <c r="E193" s="246"/>
      <c r="F193" s="246"/>
      <c r="G193" s="246"/>
      <c r="L193" s="116"/>
    </row>
    <row r="194" spans="3:12" x14ac:dyDescent="0.25">
      <c r="C194" s="247"/>
      <c r="L194" s="116"/>
    </row>
    <row r="195" spans="3:12" x14ac:dyDescent="0.25">
      <c r="L195" s="116"/>
    </row>
    <row r="196" spans="3:12" x14ac:dyDescent="0.25">
      <c r="L196" s="116"/>
    </row>
    <row r="197" spans="3:12" x14ac:dyDescent="0.25">
      <c r="L197" s="116"/>
    </row>
    <row r="198" spans="3:12" x14ac:dyDescent="0.25">
      <c r="L198" s="116"/>
    </row>
    <row r="199" spans="3:12" x14ac:dyDescent="0.25">
      <c r="L199" s="116"/>
    </row>
    <row r="200" spans="3:12" x14ac:dyDescent="0.25">
      <c r="L200" s="116"/>
    </row>
    <row r="201" spans="3:12" x14ac:dyDescent="0.25">
      <c r="L201" s="116"/>
    </row>
    <row r="202" spans="3:12" x14ac:dyDescent="0.25">
      <c r="L202" s="116"/>
    </row>
    <row r="203" spans="3:12" x14ac:dyDescent="0.25">
      <c r="L203" s="116"/>
    </row>
    <row r="204" spans="3:12" x14ac:dyDescent="0.25">
      <c r="L204" s="116"/>
    </row>
    <row r="205" spans="3:12" x14ac:dyDescent="0.25">
      <c r="L205" s="116"/>
    </row>
    <row r="206" spans="3:12" x14ac:dyDescent="0.25">
      <c r="L206" s="116"/>
    </row>
    <row r="207" spans="3:12" x14ac:dyDescent="0.25">
      <c r="L207" s="116"/>
    </row>
    <row r="208" spans="3:12" x14ac:dyDescent="0.25">
      <c r="L208" s="116"/>
    </row>
    <row r="209" spans="12:12" x14ac:dyDescent="0.25">
      <c r="L209" s="116"/>
    </row>
    <row r="210" spans="12:12" x14ac:dyDescent="0.25">
      <c r="L210" s="116"/>
    </row>
    <row r="211" spans="12:12" x14ac:dyDescent="0.25">
      <c r="L211" s="116"/>
    </row>
    <row r="212" spans="12:12" x14ac:dyDescent="0.25">
      <c r="L212" s="116"/>
    </row>
    <row r="213" spans="12:12" x14ac:dyDescent="0.25">
      <c r="L213" s="116"/>
    </row>
    <row r="214" spans="12:12" x14ac:dyDescent="0.25">
      <c r="L214" s="116"/>
    </row>
    <row r="215" spans="12:12" x14ac:dyDescent="0.25">
      <c r="L215" s="116"/>
    </row>
    <row r="216" spans="12:12" x14ac:dyDescent="0.25">
      <c r="L216" s="116"/>
    </row>
    <row r="217" spans="12:12" x14ac:dyDescent="0.25">
      <c r="L217" s="116"/>
    </row>
    <row r="218" spans="12:12" x14ac:dyDescent="0.25">
      <c r="L218" s="116"/>
    </row>
    <row r="219" spans="12:12" x14ac:dyDescent="0.25">
      <c r="L219" s="116"/>
    </row>
    <row r="220" spans="12:12" x14ac:dyDescent="0.25">
      <c r="L220" s="116"/>
    </row>
    <row r="221" spans="12:12" x14ac:dyDescent="0.25">
      <c r="L221" s="116"/>
    </row>
    <row r="222" spans="12:12" x14ac:dyDescent="0.25">
      <c r="L222" s="116"/>
    </row>
    <row r="223" spans="12:12" x14ac:dyDescent="0.25">
      <c r="L223" s="116"/>
    </row>
    <row r="224" spans="12:12" x14ac:dyDescent="0.25">
      <c r="L224" s="116"/>
    </row>
    <row r="225" spans="12:12" x14ac:dyDescent="0.25">
      <c r="L225" s="116"/>
    </row>
    <row r="226" spans="12:12" x14ac:dyDescent="0.25">
      <c r="L226" s="116"/>
    </row>
    <row r="227" spans="12:12" x14ac:dyDescent="0.25">
      <c r="L227" s="116"/>
    </row>
    <row r="228" spans="12:12" x14ac:dyDescent="0.25">
      <c r="L228" s="116"/>
    </row>
    <row r="229" spans="12:12" x14ac:dyDescent="0.25">
      <c r="L229" s="116"/>
    </row>
    <row r="230" spans="12:12" x14ac:dyDescent="0.25">
      <c r="L230" s="116"/>
    </row>
    <row r="231" spans="12:12" x14ac:dyDescent="0.25">
      <c r="L231" s="116"/>
    </row>
    <row r="232" spans="12:12" x14ac:dyDescent="0.25">
      <c r="L232" s="116"/>
    </row>
    <row r="233" spans="12:12" x14ac:dyDescent="0.25">
      <c r="L233" s="116"/>
    </row>
    <row r="234" spans="12:12" x14ac:dyDescent="0.25">
      <c r="L234" s="116"/>
    </row>
    <row r="235" spans="12:12" x14ac:dyDescent="0.25">
      <c r="L235" s="116"/>
    </row>
    <row r="236" spans="12:12" x14ac:dyDescent="0.25">
      <c r="L236" s="116"/>
    </row>
    <row r="237" spans="12:12" x14ac:dyDescent="0.25">
      <c r="L237" s="116"/>
    </row>
    <row r="238" spans="12:12" x14ac:dyDescent="0.25">
      <c r="L238" s="116"/>
    </row>
    <row r="239" spans="12:12" x14ac:dyDescent="0.25">
      <c r="L239" s="116"/>
    </row>
    <row r="240" spans="12:12" x14ac:dyDescent="0.25">
      <c r="L240" s="116"/>
    </row>
    <row r="241" spans="12:12" x14ac:dyDescent="0.25">
      <c r="L241" s="116"/>
    </row>
    <row r="242" spans="12:12" x14ac:dyDescent="0.25">
      <c r="L242" s="116"/>
    </row>
    <row r="243" spans="12:12" x14ac:dyDescent="0.25">
      <c r="L243" s="116"/>
    </row>
    <row r="244" spans="12:12" x14ac:dyDescent="0.25">
      <c r="L244" s="116"/>
    </row>
    <row r="245" spans="12:12" x14ac:dyDescent="0.25">
      <c r="L245" s="116"/>
    </row>
    <row r="246" spans="12:12" x14ac:dyDescent="0.25">
      <c r="L246" s="116"/>
    </row>
    <row r="247" spans="12:12" x14ac:dyDescent="0.25">
      <c r="L247" s="116"/>
    </row>
    <row r="248" spans="12:12" x14ac:dyDescent="0.25">
      <c r="L248" s="116"/>
    </row>
    <row r="249" spans="12:12" x14ac:dyDescent="0.25">
      <c r="L249" s="116"/>
    </row>
    <row r="250" spans="12:12" x14ac:dyDescent="0.25">
      <c r="L250" s="116"/>
    </row>
    <row r="251" spans="12:12" x14ac:dyDescent="0.25">
      <c r="L251" s="116"/>
    </row>
    <row r="252" spans="12:12" x14ac:dyDescent="0.25">
      <c r="L252" s="116"/>
    </row>
    <row r="253" spans="12:12" x14ac:dyDescent="0.25">
      <c r="L253" s="116"/>
    </row>
    <row r="254" spans="12:12" x14ac:dyDescent="0.25">
      <c r="L254" s="116"/>
    </row>
    <row r="255" spans="12:12" x14ac:dyDescent="0.25">
      <c r="L255" s="116"/>
    </row>
    <row r="256" spans="12:12" x14ac:dyDescent="0.25">
      <c r="L256" s="116"/>
    </row>
    <row r="257" spans="12:12" x14ac:dyDescent="0.25">
      <c r="L257" s="116"/>
    </row>
    <row r="258" spans="12:12" x14ac:dyDescent="0.25">
      <c r="L258" s="116"/>
    </row>
    <row r="259" spans="12:12" x14ac:dyDescent="0.25">
      <c r="L259" s="116"/>
    </row>
    <row r="260" spans="12:12" x14ac:dyDescent="0.25">
      <c r="L260" s="116"/>
    </row>
    <row r="261" spans="12:12" x14ac:dyDescent="0.25">
      <c r="L261" s="116"/>
    </row>
    <row r="262" spans="12:12" x14ac:dyDescent="0.25">
      <c r="L262" s="116"/>
    </row>
    <row r="263" spans="12:12" x14ac:dyDescent="0.25">
      <c r="L263" s="116"/>
    </row>
    <row r="264" spans="12:12" x14ac:dyDescent="0.25">
      <c r="L264" s="116"/>
    </row>
    <row r="265" spans="12:12" x14ac:dyDescent="0.25">
      <c r="L265" s="116"/>
    </row>
    <row r="266" spans="12:12" x14ac:dyDescent="0.25">
      <c r="L266" s="116"/>
    </row>
    <row r="267" spans="12:12" x14ac:dyDescent="0.25">
      <c r="L267" s="116"/>
    </row>
    <row r="268" spans="12:12" x14ac:dyDescent="0.25">
      <c r="L268" s="116"/>
    </row>
    <row r="269" spans="12:12" x14ac:dyDescent="0.25">
      <c r="L269" s="116"/>
    </row>
    <row r="270" spans="12:12" x14ac:dyDescent="0.25">
      <c r="L270" s="116"/>
    </row>
    <row r="271" spans="12:12" x14ac:dyDescent="0.25">
      <c r="L271" s="116"/>
    </row>
    <row r="272" spans="12:12" x14ac:dyDescent="0.25">
      <c r="L272" s="116"/>
    </row>
    <row r="273" spans="12:12" x14ac:dyDescent="0.25">
      <c r="L273" s="116"/>
    </row>
    <row r="274" spans="12:12" x14ac:dyDescent="0.25">
      <c r="L274" s="116"/>
    </row>
    <row r="275" spans="12:12" x14ac:dyDescent="0.25">
      <c r="L275" s="116"/>
    </row>
    <row r="276" spans="12:12" x14ac:dyDescent="0.25">
      <c r="L276" s="116"/>
    </row>
    <row r="277" spans="12:12" x14ac:dyDescent="0.25">
      <c r="L277" s="116"/>
    </row>
    <row r="278" spans="12:12" x14ac:dyDescent="0.25">
      <c r="L278" s="116"/>
    </row>
    <row r="279" spans="12:12" x14ac:dyDescent="0.25">
      <c r="L279" s="116"/>
    </row>
    <row r="280" spans="12:12" x14ac:dyDescent="0.25">
      <c r="L280" s="116"/>
    </row>
    <row r="281" spans="12:12" x14ac:dyDescent="0.25">
      <c r="L281" s="116"/>
    </row>
    <row r="282" spans="12:12" x14ac:dyDescent="0.25">
      <c r="L282" s="116"/>
    </row>
    <row r="283" spans="12:12" x14ac:dyDescent="0.25">
      <c r="L283" s="116"/>
    </row>
    <row r="284" spans="12:12" x14ac:dyDescent="0.25">
      <c r="L284" s="116"/>
    </row>
    <row r="285" spans="12:12" x14ac:dyDescent="0.25">
      <c r="L285" s="116"/>
    </row>
    <row r="286" spans="12:12" x14ac:dyDescent="0.25">
      <c r="L286" s="116"/>
    </row>
    <row r="287" spans="12:12" x14ac:dyDescent="0.25">
      <c r="L287" s="116"/>
    </row>
    <row r="288" spans="12:12" x14ac:dyDescent="0.25">
      <c r="L288" s="116"/>
    </row>
    <row r="289" spans="12:12" x14ac:dyDescent="0.25">
      <c r="L289" s="116"/>
    </row>
    <row r="290" spans="12:12" x14ac:dyDescent="0.25">
      <c r="L290" s="116"/>
    </row>
    <row r="291" spans="12:12" x14ac:dyDescent="0.25">
      <c r="L291" s="116"/>
    </row>
    <row r="292" spans="12:12" x14ac:dyDescent="0.25">
      <c r="L292" s="116"/>
    </row>
    <row r="293" spans="12:12" x14ac:dyDescent="0.25">
      <c r="L293" s="116"/>
    </row>
    <row r="294" spans="12:12" x14ac:dyDescent="0.25">
      <c r="L294" s="116"/>
    </row>
    <row r="295" spans="12:12" x14ac:dyDescent="0.25">
      <c r="L295" s="116"/>
    </row>
    <row r="296" spans="12:12" x14ac:dyDescent="0.25">
      <c r="L296" s="116"/>
    </row>
    <row r="297" spans="12:12" x14ac:dyDescent="0.25">
      <c r="L297" s="116"/>
    </row>
    <row r="298" spans="12:12" x14ac:dyDescent="0.25">
      <c r="L298" s="116"/>
    </row>
    <row r="299" spans="12:12" x14ac:dyDescent="0.25">
      <c r="L299" s="116"/>
    </row>
    <row r="300" spans="12:12" x14ac:dyDescent="0.25">
      <c r="L300" s="116"/>
    </row>
    <row r="301" spans="12:12" x14ac:dyDescent="0.25">
      <c r="L301" s="116"/>
    </row>
    <row r="302" spans="12:12" x14ac:dyDescent="0.25">
      <c r="L302" s="116"/>
    </row>
    <row r="303" spans="12:12" x14ac:dyDescent="0.25">
      <c r="L303" s="116"/>
    </row>
    <row r="304" spans="12:12" x14ac:dyDescent="0.25">
      <c r="L304" s="116"/>
    </row>
    <row r="305" spans="12:12" x14ac:dyDescent="0.25">
      <c r="L305" s="116"/>
    </row>
    <row r="306" spans="12:12" x14ac:dyDescent="0.25">
      <c r="L306" s="116"/>
    </row>
    <row r="307" spans="12:12" x14ac:dyDescent="0.25">
      <c r="L307" s="116"/>
    </row>
    <row r="308" spans="12:12" x14ac:dyDescent="0.25">
      <c r="L308" s="116"/>
    </row>
    <row r="309" spans="12:12" x14ac:dyDescent="0.25">
      <c r="L309" s="116"/>
    </row>
    <row r="310" spans="12:12" x14ac:dyDescent="0.25">
      <c r="L310" s="116"/>
    </row>
    <row r="311" spans="12:12" x14ac:dyDescent="0.25">
      <c r="L311" s="116"/>
    </row>
    <row r="312" spans="12:12" x14ac:dyDescent="0.25">
      <c r="L312" s="116"/>
    </row>
    <row r="313" spans="12:12" x14ac:dyDescent="0.25">
      <c r="L313" s="116"/>
    </row>
    <row r="314" spans="12:12" x14ac:dyDescent="0.25">
      <c r="L314" s="116"/>
    </row>
    <row r="315" spans="12:12" x14ac:dyDescent="0.25">
      <c r="L315" s="116"/>
    </row>
    <row r="316" spans="12:12" x14ac:dyDescent="0.25">
      <c r="L316" s="116"/>
    </row>
    <row r="317" spans="12:12" x14ac:dyDescent="0.25">
      <c r="L317" s="116"/>
    </row>
    <row r="318" spans="12:12" x14ac:dyDescent="0.25">
      <c r="L318" s="116"/>
    </row>
    <row r="319" spans="12:12" x14ac:dyDescent="0.25">
      <c r="L319" s="116"/>
    </row>
    <row r="320" spans="12:12" x14ac:dyDescent="0.25">
      <c r="L320" s="116"/>
    </row>
    <row r="321" spans="12:12" x14ac:dyDescent="0.25">
      <c r="L321" s="116"/>
    </row>
    <row r="322" spans="12:12" x14ac:dyDescent="0.25">
      <c r="L322" s="116"/>
    </row>
    <row r="323" spans="12:12" x14ac:dyDescent="0.25">
      <c r="L323" s="116"/>
    </row>
    <row r="324" spans="12:12" x14ac:dyDescent="0.25">
      <c r="L324" s="116"/>
    </row>
    <row r="325" spans="12:12" x14ac:dyDescent="0.25">
      <c r="L325" s="116"/>
    </row>
    <row r="326" spans="12:12" x14ac:dyDescent="0.25">
      <c r="L326" s="116"/>
    </row>
    <row r="327" spans="12:12" x14ac:dyDescent="0.25">
      <c r="L327" s="116"/>
    </row>
    <row r="328" spans="12:12" x14ac:dyDescent="0.25">
      <c r="L328" s="116"/>
    </row>
    <row r="329" spans="12:12" x14ac:dyDescent="0.25">
      <c r="L329" s="116"/>
    </row>
    <row r="330" spans="12:12" x14ac:dyDescent="0.25">
      <c r="L330" s="116"/>
    </row>
    <row r="331" spans="12:12" x14ac:dyDescent="0.25">
      <c r="L331" s="116"/>
    </row>
    <row r="332" spans="12:12" x14ac:dyDescent="0.25">
      <c r="L332" s="116"/>
    </row>
    <row r="333" spans="12:12" x14ac:dyDescent="0.25">
      <c r="L333" s="116"/>
    </row>
    <row r="334" spans="12:12" x14ac:dyDescent="0.25">
      <c r="L334" s="116"/>
    </row>
    <row r="335" spans="12:12" x14ac:dyDescent="0.25">
      <c r="L335" s="116"/>
    </row>
    <row r="336" spans="12:12" x14ac:dyDescent="0.25">
      <c r="L336" s="116"/>
    </row>
    <row r="337" spans="12:12" x14ac:dyDescent="0.25">
      <c r="L337" s="116"/>
    </row>
    <row r="338" spans="12:12" x14ac:dyDescent="0.25">
      <c r="L338" s="116"/>
    </row>
    <row r="339" spans="12:12" x14ac:dyDescent="0.25">
      <c r="L339" s="116"/>
    </row>
    <row r="340" spans="12:12" x14ac:dyDescent="0.25">
      <c r="L340" s="116"/>
    </row>
    <row r="341" spans="12:12" x14ac:dyDescent="0.25">
      <c r="L341" s="116"/>
    </row>
    <row r="342" spans="12:12" x14ac:dyDescent="0.25">
      <c r="L342" s="116"/>
    </row>
    <row r="343" spans="12:12" x14ac:dyDescent="0.25">
      <c r="L343" s="116"/>
    </row>
    <row r="344" spans="12:12" x14ac:dyDescent="0.25">
      <c r="L344" s="116"/>
    </row>
    <row r="345" spans="12:12" x14ac:dyDescent="0.25">
      <c r="L345" s="116"/>
    </row>
    <row r="346" spans="12:12" x14ac:dyDescent="0.25">
      <c r="L346" s="116"/>
    </row>
    <row r="347" spans="12:12" x14ac:dyDescent="0.25">
      <c r="L347" s="116"/>
    </row>
    <row r="348" spans="12:12" x14ac:dyDescent="0.25">
      <c r="L348" s="116"/>
    </row>
    <row r="349" spans="12:12" x14ac:dyDescent="0.25">
      <c r="L349" s="116"/>
    </row>
    <row r="350" spans="12:12" x14ac:dyDescent="0.25">
      <c r="L350" s="116"/>
    </row>
    <row r="351" spans="12:12" x14ac:dyDescent="0.25">
      <c r="L351" s="116"/>
    </row>
    <row r="352" spans="12:12" x14ac:dyDescent="0.25">
      <c r="L352" s="116"/>
    </row>
    <row r="353" spans="12:12" x14ac:dyDescent="0.25">
      <c r="L353" s="116"/>
    </row>
    <row r="354" spans="12:12" x14ac:dyDescent="0.25">
      <c r="L354" s="116"/>
    </row>
    <row r="355" spans="12:12" x14ac:dyDescent="0.25">
      <c r="L355" s="116"/>
    </row>
    <row r="356" spans="12:12" x14ac:dyDescent="0.25">
      <c r="L356" s="116"/>
    </row>
    <row r="357" spans="12:12" x14ac:dyDescent="0.25">
      <c r="L357" s="116"/>
    </row>
    <row r="358" spans="12:12" x14ac:dyDescent="0.25">
      <c r="L358" s="116"/>
    </row>
    <row r="359" spans="12:12" x14ac:dyDescent="0.25">
      <c r="L359" s="116"/>
    </row>
    <row r="360" spans="12:12" x14ac:dyDescent="0.25">
      <c r="L360" s="116"/>
    </row>
    <row r="361" spans="12:12" x14ac:dyDescent="0.25">
      <c r="L361" s="116"/>
    </row>
    <row r="362" spans="12:12" x14ac:dyDescent="0.25">
      <c r="L362" s="116"/>
    </row>
    <row r="363" spans="12:12" x14ac:dyDescent="0.25">
      <c r="L363" s="116"/>
    </row>
    <row r="364" spans="12:12" x14ac:dyDescent="0.25">
      <c r="L364" s="116"/>
    </row>
    <row r="365" spans="12:12" x14ac:dyDescent="0.25">
      <c r="L365" s="116"/>
    </row>
    <row r="366" spans="12:12" x14ac:dyDescent="0.25">
      <c r="L366" s="116"/>
    </row>
    <row r="367" spans="12:12" x14ac:dyDescent="0.25">
      <c r="L367" s="116"/>
    </row>
    <row r="368" spans="12:12" x14ac:dyDescent="0.25">
      <c r="L368" s="116"/>
    </row>
    <row r="369" spans="12:12" x14ac:dyDescent="0.25">
      <c r="L369" s="116"/>
    </row>
    <row r="370" spans="12:12" x14ac:dyDescent="0.25">
      <c r="L370" s="116"/>
    </row>
    <row r="371" spans="12:12" x14ac:dyDescent="0.25">
      <c r="L371" s="116"/>
    </row>
    <row r="372" spans="12:12" x14ac:dyDescent="0.25">
      <c r="L372" s="116"/>
    </row>
    <row r="373" spans="12:12" x14ac:dyDescent="0.25">
      <c r="L373" s="116"/>
    </row>
    <row r="374" spans="12:12" x14ac:dyDescent="0.25">
      <c r="L374" s="116"/>
    </row>
    <row r="375" spans="12:12" x14ac:dyDescent="0.25">
      <c r="L375" s="116"/>
    </row>
    <row r="376" spans="12:12" x14ac:dyDescent="0.25">
      <c r="L376" s="116"/>
    </row>
    <row r="377" spans="12:12" x14ac:dyDescent="0.25">
      <c r="L377" s="116"/>
    </row>
    <row r="378" spans="12:12" x14ac:dyDescent="0.25">
      <c r="L378" s="116"/>
    </row>
    <row r="379" spans="12:12" x14ac:dyDescent="0.25">
      <c r="L379" s="116"/>
    </row>
    <row r="380" spans="12:12" x14ac:dyDescent="0.25">
      <c r="L380" s="116"/>
    </row>
    <row r="381" spans="12:12" x14ac:dyDescent="0.25">
      <c r="L381" s="116"/>
    </row>
    <row r="382" spans="12:12" x14ac:dyDescent="0.25">
      <c r="L382" s="116"/>
    </row>
    <row r="383" spans="12:12" x14ac:dyDescent="0.25">
      <c r="L383" s="116"/>
    </row>
    <row r="384" spans="12:12" x14ac:dyDescent="0.25">
      <c r="L384" s="116"/>
    </row>
    <row r="385" spans="12:12" x14ac:dyDescent="0.25">
      <c r="L385" s="116"/>
    </row>
    <row r="386" spans="12:12" x14ac:dyDescent="0.25">
      <c r="L386" s="116"/>
    </row>
    <row r="387" spans="12:12" x14ac:dyDescent="0.25">
      <c r="L387" s="116"/>
    </row>
    <row r="388" spans="12:12" x14ac:dyDescent="0.25">
      <c r="L388" s="116"/>
    </row>
    <row r="389" spans="12:12" x14ac:dyDescent="0.25">
      <c r="L389" s="116"/>
    </row>
    <row r="390" spans="12:12" x14ac:dyDescent="0.25">
      <c r="L390" s="116"/>
    </row>
    <row r="391" spans="12:12" x14ac:dyDescent="0.25">
      <c r="L391" s="116"/>
    </row>
    <row r="392" spans="12:12" x14ac:dyDescent="0.25">
      <c r="L392" s="116"/>
    </row>
    <row r="393" spans="12:12" x14ac:dyDescent="0.25">
      <c r="L393" s="116"/>
    </row>
    <row r="394" spans="12:12" x14ac:dyDescent="0.25">
      <c r="L394" s="116"/>
    </row>
    <row r="395" spans="12:12" x14ac:dyDescent="0.25">
      <c r="L395" s="116"/>
    </row>
    <row r="396" spans="12:12" x14ac:dyDescent="0.25">
      <c r="L396" s="116"/>
    </row>
    <row r="397" spans="12:12" x14ac:dyDescent="0.25">
      <c r="L397" s="116"/>
    </row>
    <row r="398" spans="12:12" x14ac:dyDescent="0.25">
      <c r="L398" s="116"/>
    </row>
    <row r="399" spans="12:12" x14ac:dyDescent="0.25">
      <c r="L399" s="116"/>
    </row>
    <row r="400" spans="12:12" x14ac:dyDescent="0.25">
      <c r="L400" s="116"/>
    </row>
    <row r="401" spans="12:12" x14ac:dyDescent="0.25">
      <c r="L401" s="116"/>
    </row>
    <row r="402" spans="12:12" x14ac:dyDescent="0.25">
      <c r="L402" s="116"/>
    </row>
    <row r="403" spans="12:12" x14ac:dyDescent="0.25">
      <c r="L403" s="116"/>
    </row>
    <row r="404" spans="12:12" x14ac:dyDescent="0.25">
      <c r="L404" s="116"/>
    </row>
    <row r="405" spans="12:12" x14ac:dyDescent="0.25">
      <c r="L405" s="116"/>
    </row>
    <row r="406" spans="12:12" x14ac:dyDescent="0.25">
      <c r="L406" s="116"/>
    </row>
    <row r="407" spans="12:12" x14ac:dyDescent="0.25">
      <c r="L407" s="116"/>
    </row>
    <row r="408" spans="12:12" x14ac:dyDescent="0.25">
      <c r="L408" s="116"/>
    </row>
    <row r="409" spans="12:12" x14ac:dyDescent="0.25">
      <c r="L409" s="116"/>
    </row>
    <row r="410" spans="12:12" x14ac:dyDescent="0.25">
      <c r="L410" s="116"/>
    </row>
    <row r="411" spans="12:12" x14ac:dyDescent="0.25">
      <c r="L411" s="116"/>
    </row>
    <row r="412" spans="12:12" x14ac:dyDescent="0.25">
      <c r="L412" s="116"/>
    </row>
    <row r="413" spans="12:12" x14ac:dyDescent="0.25">
      <c r="L413" s="116"/>
    </row>
    <row r="414" spans="12:12" x14ac:dyDescent="0.25">
      <c r="L414" s="116"/>
    </row>
    <row r="415" spans="12:12" x14ac:dyDescent="0.25">
      <c r="L415" s="116"/>
    </row>
    <row r="416" spans="12:12" x14ac:dyDescent="0.25">
      <c r="L416" s="116"/>
    </row>
    <row r="417" spans="12:12" x14ac:dyDescent="0.25">
      <c r="L417" s="116"/>
    </row>
    <row r="418" spans="12:12" x14ac:dyDescent="0.25">
      <c r="L418" s="116"/>
    </row>
    <row r="419" spans="12:12" x14ac:dyDescent="0.25">
      <c r="L419" s="116"/>
    </row>
    <row r="420" spans="12:12" x14ac:dyDescent="0.25">
      <c r="L420" s="116"/>
    </row>
    <row r="421" spans="12:12" x14ac:dyDescent="0.25">
      <c r="L421" s="116"/>
    </row>
    <row r="422" spans="12:12" x14ac:dyDescent="0.25">
      <c r="L422" s="116"/>
    </row>
    <row r="423" spans="12:12" x14ac:dyDescent="0.25">
      <c r="L423" s="116"/>
    </row>
    <row r="424" spans="12:12" x14ac:dyDescent="0.25">
      <c r="L424" s="116"/>
    </row>
    <row r="425" spans="12:12" x14ac:dyDescent="0.25">
      <c r="L425" s="116"/>
    </row>
    <row r="426" spans="12:12" x14ac:dyDescent="0.25">
      <c r="L426" s="116"/>
    </row>
    <row r="427" spans="12:12" x14ac:dyDescent="0.25">
      <c r="L427" s="116"/>
    </row>
    <row r="428" spans="12:12" x14ac:dyDescent="0.25">
      <c r="L428" s="116"/>
    </row>
    <row r="429" spans="12:12" x14ac:dyDescent="0.25">
      <c r="L429" s="116"/>
    </row>
    <row r="430" spans="12:12" x14ac:dyDescent="0.25">
      <c r="L430" s="116"/>
    </row>
    <row r="431" spans="12:12" x14ac:dyDescent="0.25">
      <c r="L431" s="116"/>
    </row>
    <row r="432" spans="12:12" x14ac:dyDescent="0.25">
      <c r="L432" s="116"/>
    </row>
    <row r="433" spans="12:12" x14ac:dyDescent="0.25">
      <c r="L433" s="116"/>
    </row>
    <row r="434" spans="12:12" x14ac:dyDescent="0.25">
      <c r="L434" s="116"/>
    </row>
    <row r="435" spans="12:12" x14ac:dyDescent="0.25">
      <c r="L435" s="116"/>
    </row>
    <row r="436" spans="12:12" x14ac:dyDescent="0.25">
      <c r="L436" s="116"/>
    </row>
    <row r="437" spans="12:12" x14ac:dyDescent="0.25">
      <c r="L437" s="116"/>
    </row>
    <row r="438" spans="12:12" x14ac:dyDescent="0.25">
      <c r="L438" s="116"/>
    </row>
    <row r="439" spans="12:12" x14ac:dyDescent="0.25">
      <c r="L439" s="116"/>
    </row>
    <row r="440" spans="12:12" x14ac:dyDescent="0.25">
      <c r="L440" s="116"/>
    </row>
    <row r="441" spans="12:12" x14ac:dyDescent="0.25">
      <c r="L441" s="116"/>
    </row>
    <row r="442" spans="12:12" x14ac:dyDescent="0.25">
      <c r="L442" s="116"/>
    </row>
    <row r="443" spans="12:12" x14ac:dyDescent="0.25">
      <c r="L443" s="116"/>
    </row>
    <row r="444" spans="12:12" x14ac:dyDescent="0.25">
      <c r="L444" s="116"/>
    </row>
    <row r="445" spans="12:12" x14ac:dyDescent="0.25">
      <c r="L445" s="116"/>
    </row>
    <row r="446" spans="12:12" x14ac:dyDescent="0.25">
      <c r="L446" s="116"/>
    </row>
    <row r="447" spans="12:12" x14ac:dyDescent="0.25">
      <c r="L447" s="116"/>
    </row>
    <row r="448" spans="12:12" x14ac:dyDescent="0.25">
      <c r="L448" s="116"/>
    </row>
    <row r="449" spans="12:12" x14ac:dyDescent="0.25">
      <c r="L449" s="116"/>
    </row>
    <row r="450" spans="12:12" x14ac:dyDescent="0.25">
      <c r="L450" s="116"/>
    </row>
    <row r="451" spans="12:12" x14ac:dyDescent="0.25">
      <c r="L451" s="116"/>
    </row>
    <row r="452" spans="12:12" x14ac:dyDescent="0.25">
      <c r="L452" s="116"/>
    </row>
    <row r="453" spans="12:12" x14ac:dyDescent="0.25">
      <c r="L453" s="116"/>
    </row>
    <row r="454" spans="12:12" x14ac:dyDescent="0.25">
      <c r="L454" s="116"/>
    </row>
    <row r="455" spans="12:12" x14ac:dyDescent="0.25">
      <c r="L455" s="116"/>
    </row>
    <row r="456" spans="12:12" x14ac:dyDescent="0.25">
      <c r="L456" s="116"/>
    </row>
    <row r="457" spans="12:12" x14ac:dyDescent="0.25">
      <c r="L457" s="116"/>
    </row>
    <row r="458" spans="12:12" x14ac:dyDescent="0.25">
      <c r="L458" s="116"/>
    </row>
    <row r="459" spans="12:12" x14ac:dyDescent="0.25">
      <c r="L459" s="116"/>
    </row>
    <row r="460" spans="12:12" x14ac:dyDescent="0.25">
      <c r="L460" s="116"/>
    </row>
    <row r="461" spans="12:12" x14ac:dyDescent="0.25">
      <c r="L461" s="116"/>
    </row>
    <row r="462" spans="12:12" x14ac:dyDescent="0.25">
      <c r="L462" s="116"/>
    </row>
    <row r="463" spans="12:12" x14ac:dyDescent="0.25">
      <c r="L463" s="116"/>
    </row>
    <row r="464" spans="12:12" x14ac:dyDescent="0.25">
      <c r="L464" s="116"/>
    </row>
    <row r="465" spans="12:12" x14ac:dyDescent="0.25">
      <c r="L465" s="116"/>
    </row>
    <row r="466" spans="12:12" x14ac:dyDescent="0.25">
      <c r="L466" s="116"/>
    </row>
    <row r="467" spans="12:12" x14ac:dyDescent="0.25">
      <c r="L467" s="116"/>
    </row>
    <row r="468" spans="12:12" x14ac:dyDescent="0.25">
      <c r="L468" s="116"/>
    </row>
    <row r="469" spans="12:12" x14ac:dyDescent="0.25">
      <c r="L469" s="116"/>
    </row>
    <row r="470" spans="12:12" x14ac:dyDescent="0.25">
      <c r="L470" s="116"/>
    </row>
    <row r="471" spans="12:12" x14ac:dyDescent="0.25">
      <c r="L471" s="116"/>
    </row>
    <row r="472" spans="12:12" x14ac:dyDescent="0.25">
      <c r="L472" s="116"/>
    </row>
    <row r="473" spans="12:12" x14ac:dyDescent="0.25">
      <c r="L473" s="116"/>
    </row>
    <row r="474" spans="12:12" x14ac:dyDescent="0.25">
      <c r="L474" s="116"/>
    </row>
    <row r="475" spans="12:12" x14ac:dyDescent="0.25">
      <c r="L475" s="116"/>
    </row>
    <row r="476" spans="12:12" x14ac:dyDescent="0.25">
      <c r="L476" s="116"/>
    </row>
    <row r="477" spans="12:12" x14ac:dyDescent="0.25">
      <c r="L477" s="116"/>
    </row>
    <row r="478" spans="12:12" x14ac:dyDescent="0.25">
      <c r="L478" s="116"/>
    </row>
    <row r="479" spans="12:12" x14ac:dyDescent="0.25">
      <c r="L479" s="116"/>
    </row>
    <row r="480" spans="12:12" x14ac:dyDescent="0.25">
      <c r="L480" s="116"/>
    </row>
  </sheetData>
  <sheetProtection algorithmName="SHA-512" hashValue="TLrAW3eAZf2QqyDEVJsBJ70JLpLzvQDFamqRv0ampbDAFsiOit58mkwI6RnYxl7Hw2VV62uHa1yvcPaWw0uzdw==" saltValue="VgelD78rPhUMzZgpolfg7g==" spinCount="100000" sheet="1" objects="1" scenarios="1"/>
  <mergeCells count="162">
    <mergeCell ref="C93:C101"/>
    <mergeCell ref="D93:D94"/>
    <mergeCell ref="D97:E97"/>
    <mergeCell ref="D98:E98"/>
    <mergeCell ref="D101:E101"/>
    <mergeCell ref="D95:D96"/>
    <mergeCell ref="D99:E99"/>
    <mergeCell ref="D100:E100"/>
    <mergeCell ref="C75:C83"/>
    <mergeCell ref="D75:D76"/>
    <mergeCell ref="D79:E79"/>
    <mergeCell ref="D80:E80"/>
    <mergeCell ref="D83:E83"/>
    <mergeCell ref="D77:D78"/>
    <mergeCell ref="D81:E81"/>
    <mergeCell ref="D82:E82"/>
    <mergeCell ref="C84:C92"/>
    <mergeCell ref="D84:D85"/>
    <mergeCell ref="D88:E88"/>
    <mergeCell ref="D89:E89"/>
    <mergeCell ref="D92:E92"/>
    <mergeCell ref="D86:D87"/>
    <mergeCell ref="D90:E90"/>
    <mergeCell ref="D91:E91"/>
    <mergeCell ref="C57:C65"/>
    <mergeCell ref="D57:D58"/>
    <mergeCell ref="D61:E61"/>
    <mergeCell ref="D62:E62"/>
    <mergeCell ref="D65:E65"/>
    <mergeCell ref="D59:D60"/>
    <mergeCell ref="D63:E63"/>
    <mergeCell ref="D64:E64"/>
    <mergeCell ref="C66:C74"/>
    <mergeCell ref="D66:D67"/>
    <mergeCell ref="D70:E70"/>
    <mergeCell ref="D71:E71"/>
    <mergeCell ref="D74:E74"/>
    <mergeCell ref="D68:D69"/>
    <mergeCell ref="D72:E72"/>
    <mergeCell ref="D73:E73"/>
    <mergeCell ref="C39:C47"/>
    <mergeCell ref="D39:D40"/>
    <mergeCell ref="D43:E43"/>
    <mergeCell ref="D44:E44"/>
    <mergeCell ref="D47:E47"/>
    <mergeCell ref="D41:D42"/>
    <mergeCell ref="D45:E45"/>
    <mergeCell ref="D46:E46"/>
    <mergeCell ref="C48:C56"/>
    <mergeCell ref="D48:D49"/>
    <mergeCell ref="D52:E52"/>
    <mergeCell ref="D53:E53"/>
    <mergeCell ref="D56:E56"/>
    <mergeCell ref="D50:D51"/>
    <mergeCell ref="D54:E54"/>
    <mergeCell ref="D55:E55"/>
    <mergeCell ref="C21:C29"/>
    <mergeCell ref="D21:D22"/>
    <mergeCell ref="D25:E25"/>
    <mergeCell ref="D26:E26"/>
    <mergeCell ref="D29:E29"/>
    <mergeCell ref="D23:D24"/>
    <mergeCell ref="D27:E27"/>
    <mergeCell ref="D28:E28"/>
    <mergeCell ref="C30:C38"/>
    <mergeCell ref="D30:D31"/>
    <mergeCell ref="D34:E34"/>
    <mergeCell ref="D35:E35"/>
    <mergeCell ref="D38:E38"/>
    <mergeCell ref="D32:D33"/>
    <mergeCell ref="D36:E36"/>
    <mergeCell ref="D37:E37"/>
    <mergeCell ref="C12:C20"/>
    <mergeCell ref="D11:E11"/>
    <mergeCell ref="D20:E20"/>
    <mergeCell ref="D14:D15"/>
    <mergeCell ref="H3:I3"/>
    <mergeCell ref="D12:D13"/>
    <mergeCell ref="D16:E16"/>
    <mergeCell ref="D17:E17"/>
    <mergeCell ref="D18:E18"/>
    <mergeCell ref="D19:E19"/>
    <mergeCell ref="C111:C119"/>
    <mergeCell ref="D111:D112"/>
    <mergeCell ref="D113:D114"/>
    <mergeCell ref="D115:E115"/>
    <mergeCell ref="D116:E116"/>
    <mergeCell ref="D117:E117"/>
    <mergeCell ref="D118:E118"/>
    <mergeCell ref="D119:E119"/>
    <mergeCell ref="C102:C110"/>
    <mergeCell ref="D102:D103"/>
    <mergeCell ref="D104:D105"/>
    <mergeCell ref="D106:E106"/>
    <mergeCell ref="D107:E107"/>
    <mergeCell ref="D108:E108"/>
    <mergeCell ref="D109:E109"/>
    <mergeCell ref="D110:E110"/>
    <mergeCell ref="C129:C137"/>
    <mergeCell ref="D129:D130"/>
    <mergeCell ref="D131:D132"/>
    <mergeCell ref="D133:E133"/>
    <mergeCell ref="D134:E134"/>
    <mergeCell ref="D135:E135"/>
    <mergeCell ref="D136:E136"/>
    <mergeCell ref="D137:E137"/>
    <mergeCell ref="C120:C128"/>
    <mergeCell ref="D120:D121"/>
    <mergeCell ref="D122:D123"/>
    <mergeCell ref="D124:E124"/>
    <mergeCell ref="D125:E125"/>
    <mergeCell ref="D126:E126"/>
    <mergeCell ref="D127:E127"/>
    <mergeCell ref="D128:E128"/>
    <mergeCell ref="C147:C155"/>
    <mergeCell ref="D147:D148"/>
    <mergeCell ref="D149:D150"/>
    <mergeCell ref="D151:E151"/>
    <mergeCell ref="D152:E152"/>
    <mergeCell ref="D153:E153"/>
    <mergeCell ref="D154:E154"/>
    <mergeCell ref="D155:E155"/>
    <mergeCell ref="C138:C146"/>
    <mergeCell ref="D138:D139"/>
    <mergeCell ref="D140:D141"/>
    <mergeCell ref="D142:E142"/>
    <mergeCell ref="D143:E143"/>
    <mergeCell ref="D144:E144"/>
    <mergeCell ref="D145:E145"/>
    <mergeCell ref="D146:E146"/>
    <mergeCell ref="C165:C173"/>
    <mergeCell ref="D165:D166"/>
    <mergeCell ref="D167:D168"/>
    <mergeCell ref="D169:E169"/>
    <mergeCell ref="D170:E170"/>
    <mergeCell ref="D171:E171"/>
    <mergeCell ref="D172:E172"/>
    <mergeCell ref="D173:E173"/>
    <mergeCell ref="C156:C164"/>
    <mergeCell ref="D156:D157"/>
    <mergeCell ref="D158:D159"/>
    <mergeCell ref="D160:E160"/>
    <mergeCell ref="D161:E161"/>
    <mergeCell ref="D162:E162"/>
    <mergeCell ref="D163:E163"/>
    <mergeCell ref="D164:E164"/>
    <mergeCell ref="C183:C191"/>
    <mergeCell ref="D183:D184"/>
    <mergeCell ref="D185:D186"/>
    <mergeCell ref="D187:E187"/>
    <mergeCell ref="D188:E188"/>
    <mergeCell ref="D189:E189"/>
    <mergeCell ref="D190:E190"/>
    <mergeCell ref="D191:E191"/>
    <mergeCell ref="C174:C182"/>
    <mergeCell ref="D174:D175"/>
    <mergeCell ref="D176:D177"/>
    <mergeCell ref="D178:E178"/>
    <mergeCell ref="D179:E179"/>
    <mergeCell ref="D180:E180"/>
    <mergeCell ref="D181:E181"/>
    <mergeCell ref="D182:E182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Y64"/>
  <sheetViews>
    <sheetView zoomScale="80" zoomScaleNormal="80" workbookViewId="0">
      <pane ySplit="4" topLeftCell="A5" activePane="bottomLeft" state="frozen"/>
      <selection activeCell="C1" sqref="C1"/>
      <selection pane="bottomLeft" activeCell="B4" sqref="B4"/>
    </sheetView>
  </sheetViews>
  <sheetFormatPr baseColWidth="10" defaultColWidth="11.42578125" defaultRowHeight="15" x14ac:dyDescent="0.25"/>
  <cols>
    <col min="1" max="1" width="2.7109375" style="391" customWidth="1"/>
    <col min="2" max="2" width="51.140625" style="410" customWidth="1"/>
    <col min="3" max="3" width="51" style="391" customWidth="1"/>
    <col min="4" max="4" width="58.28515625" style="410" customWidth="1"/>
    <col min="5" max="5" width="16.140625" style="402" customWidth="1"/>
    <col min="6" max="6" width="45.85546875" style="411" customWidth="1"/>
    <col min="7" max="7" width="40.7109375" style="391" customWidth="1"/>
    <col min="8" max="8" width="30.85546875" style="390" customWidth="1"/>
    <col min="9" max="9" width="50.85546875" style="390" customWidth="1"/>
    <col min="10" max="16384" width="11.42578125" style="391"/>
  </cols>
  <sheetData>
    <row r="1" spans="2:75" s="127" customFormat="1" ht="9.9499999999999993" customHeight="1" x14ac:dyDescent="0.25">
      <c r="B1" s="207"/>
      <c r="C1" s="207"/>
      <c r="D1" s="207"/>
      <c r="E1" s="379"/>
      <c r="F1" s="207"/>
      <c r="G1" s="207"/>
      <c r="H1" s="126"/>
      <c r="I1" s="126"/>
      <c r="J1" s="126"/>
      <c r="K1" s="126"/>
      <c r="L1" s="126"/>
      <c r="M1" s="126"/>
      <c r="N1" s="126"/>
      <c r="O1" s="327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I1" s="126"/>
      <c r="AJ1" s="126"/>
      <c r="AK1" s="126"/>
      <c r="AL1" s="126"/>
      <c r="AM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F1" s="381"/>
      <c r="BG1" s="381"/>
      <c r="BJ1" s="382"/>
      <c r="BK1" s="382"/>
      <c r="BQ1" s="381"/>
      <c r="BR1" s="381"/>
      <c r="BS1" s="381"/>
      <c r="BW1" s="383"/>
    </row>
    <row r="2" spans="2:75" s="54" customFormat="1" ht="21" x14ac:dyDescent="0.35">
      <c r="B2" s="54" t="s">
        <v>411</v>
      </c>
      <c r="E2" s="423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U2" s="208"/>
      <c r="BF2" s="425"/>
      <c r="BG2" s="425"/>
      <c r="BJ2" s="426"/>
      <c r="BK2" s="426"/>
      <c r="BQ2" s="425"/>
      <c r="BR2" s="425"/>
      <c r="BS2" s="425"/>
      <c r="BW2" s="427"/>
    </row>
    <row r="3" spans="2:75" s="127" customFormat="1" ht="5.0999999999999996" customHeight="1" x14ac:dyDescent="0.25">
      <c r="B3" s="207"/>
      <c r="D3" s="126"/>
      <c r="E3" s="384"/>
      <c r="F3" s="126"/>
      <c r="H3" s="126"/>
      <c r="I3" s="126"/>
      <c r="J3" s="126"/>
      <c r="K3" s="126"/>
      <c r="L3" s="126"/>
      <c r="M3" s="126"/>
      <c r="N3" s="126"/>
      <c r="O3" s="327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I3" s="126"/>
      <c r="AJ3" s="126"/>
      <c r="AK3" s="126"/>
      <c r="AL3" s="126"/>
      <c r="AM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F3" s="381"/>
      <c r="BG3" s="381"/>
      <c r="BJ3" s="382"/>
      <c r="BK3" s="382"/>
      <c r="BQ3" s="381"/>
      <c r="BR3" s="381"/>
      <c r="BS3" s="381"/>
      <c r="BW3" s="383"/>
    </row>
    <row r="4" spans="2:75" ht="56.25" customHeight="1" x14ac:dyDescent="0.25">
      <c r="B4" s="462" t="s">
        <v>425</v>
      </c>
      <c r="C4" s="388" t="s">
        <v>381</v>
      </c>
      <c r="D4" s="388" t="s">
        <v>382</v>
      </c>
      <c r="E4" s="390"/>
      <c r="F4" s="390"/>
      <c r="G4" s="390"/>
      <c r="I4" s="391"/>
    </row>
    <row r="5" spans="2:75" ht="42.75" customHeight="1" x14ac:dyDescent="0.25">
      <c r="B5" s="463" t="s">
        <v>412</v>
      </c>
      <c r="C5" s="461" t="s">
        <v>415</v>
      </c>
      <c r="D5" s="420"/>
      <c r="E5" s="390"/>
      <c r="F5" s="390"/>
      <c r="G5" s="390"/>
      <c r="I5" s="391"/>
    </row>
    <row r="6" spans="2:75" ht="60" x14ac:dyDescent="0.25">
      <c r="B6" s="463" t="s">
        <v>413</v>
      </c>
      <c r="C6" s="461" t="s">
        <v>416</v>
      </c>
      <c r="D6" s="421"/>
      <c r="E6" s="390"/>
      <c r="F6" s="390"/>
      <c r="G6" s="390"/>
      <c r="I6" s="391"/>
    </row>
    <row r="7" spans="2:75" ht="36" customHeight="1" x14ac:dyDescent="0.25">
      <c r="B7" s="463" t="s">
        <v>414</v>
      </c>
      <c r="C7" s="396" t="s">
        <v>417</v>
      </c>
      <c r="D7" s="421"/>
      <c r="E7" s="390"/>
      <c r="F7" s="390"/>
      <c r="G7" s="390"/>
      <c r="I7" s="391"/>
    </row>
    <row r="9" spans="2:75" s="28" customFormat="1" ht="9.9499999999999993" customHeight="1" x14ac:dyDescent="0.25">
      <c r="C9" s="333"/>
      <c r="E9" s="375"/>
      <c r="F9" s="333"/>
      <c r="G9" s="333"/>
      <c r="H9" s="334"/>
      <c r="W9" s="335"/>
      <c r="X9" s="335"/>
      <c r="Y9" s="335"/>
      <c r="AD9" s="335"/>
      <c r="AE9" s="335"/>
      <c r="AF9" s="335"/>
      <c r="BD9" s="336"/>
    </row>
    <row r="10" spans="2:75" s="144" customFormat="1" x14ac:dyDescent="0.25">
      <c r="B10" s="143" t="s">
        <v>21</v>
      </c>
      <c r="D10" s="143"/>
      <c r="E10" s="374"/>
    </row>
    <row r="11" spans="2:75" s="246" customFormat="1" x14ac:dyDescent="0.25">
      <c r="B11" s="247"/>
      <c r="D11" s="247"/>
      <c r="E11" s="460"/>
    </row>
    <row r="12" spans="2:75" s="246" customFormat="1" x14ac:dyDescent="0.25">
      <c r="B12" s="247"/>
      <c r="D12" s="247"/>
      <c r="E12" s="460"/>
    </row>
    <row r="13" spans="2:75" s="246" customFormat="1" x14ac:dyDescent="0.25">
      <c r="B13" s="247"/>
      <c r="D13" s="247"/>
      <c r="E13" s="460"/>
    </row>
    <row r="14" spans="2:75" s="246" customFormat="1" x14ac:dyDescent="0.25">
      <c r="B14" s="247"/>
      <c r="D14" s="247"/>
      <c r="E14" s="460"/>
    </row>
    <row r="15" spans="2:75" s="246" customFormat="1" x14ac:dyDescent="0.25">
      <c r="B15" s="247"/>
      <c r="D15" s="247"/>
      <c r="E15" s="460"/>
    </row>
    <row r="16" spans="2:75" s="246" customFormat="1" x14ac:dyDescent="0.25">
      <c r="B16" s="247"/>
      <c r="D16" s="247"/>
      <c r="E16" s="460"/>
    </row>
    <row r="17" spans="2:5" s="246" customFormat="1" x14ac:dyDescent="0.25">
      <c r="B17" s="247"/>
      <c r="D17" s="247"/>
      <c r="E17" s="460"/>
    </row>
    <row r="18" spans="2:5" s="246" customFormat="1" x14ac:dyDescent="0.25">
      <c r="B18" s="247"/>
      <c r="D18" s="247"/>
      <c r="E18" s="460"/>
    </row>
    <row r="19" spans="2:5" s="246" customFormat="1" x14ac:dyDescent="0.25">
      <c r="B19" s="247"/>
      <c r="D19" s="247"/>
      <c r="E19" s="460"/>
    </row>
    <row r="20" spans="2:5" s="246" customFormat="1" x14ac:dyDescent="0.25">
      <c r="B20" s="247"/>
      <c r="D20" s="247"/>
      <c r="E20" s="460"/>
    </row>
    <row r="21" spans="2:5" s="246" customFormat="1" x14ac:dyDescent="0.25">
      <c r="B21" s="247"/>
      <c r="D21" s="247"/>
      <c r="E21" s="460"/>
    </row>
    <row r="22" spans="2:5" s="246" customFormat="1" x14ac:dyDescent="0.25">
      <c r="B22" s="247"/>
      <c r="D22" s="247"/>
      <c r="E22" s="460"/>
    </row>
    <row r="23" spans="2:5" s="246" customFormat="1" x14ac:dyDescent="0.25">
      <c r="B23" s="247"/>
      <c r="D23" s="247"/>
      <c r="E23" s="460"/>
    </row>
    <row r="24" spans="2:5" s="246" customFormat="1" x14ac:dyDescent="0.25">
      <c r="B24" s="247"/>
      <c r="D24" s="247"/>
      <c r="E24" s="460"/>
    </row>
    <row r="25" spans="2:5" s="246" customFormat="1" x14ac:dyDescent="0.25">
      <c r="B25" s="247"/>
      <c r="D25" s="247"/>
      <c r="E25" s="460"/>
    </row>
    <row r="26" spans="2:5" s="246" customFormat="1" x14ac:dyDescent="0.25">
      <c r="B26" s="247"/>
      <c r="D26" s="247"/>
      <c r="E26" s="460"/>
    </row>
    <row r="27" spans="2:5" s="246" customFormat="1" x14ac:dyDescent="0.25">
      <c r="B27" s="247"/>
      <c r="D27" s="247"/>
      <c r="E27" s="460"/>
    </row>
    <row r="28" spans="2:5" s="246" customFormat="1" x14ac:dyDescent="0.25">
      <c r="B28" s="247"/>
      <c r="D28" s="247"/>
      <c r="E28" s="460"/>
    </row>
    <row r="29" spans="2:5" s="246" customFormat="1" x14ac:dyDescent="0.25">
      <c r="B29" s="247"/>
      <c r="D29" s="247"/>
      <c r="E29" s="460"/>
    </row>
    <row r="30" spans="2:5" s="246" customFormat="1" x14ac:dyDescent="0.25">
      <c r="B30" s="247"/>
      <c r="D30" s="247"/>
      <c r="E30" s="460"/>
    </row>
    <row r="31" spans="2:5" s="246" customFormat="1" x14ac:dyDescent="0.25">
      <c r="B31" s="247"/>
      <c r="D31" s="247"/>
      <c r="E31" s="460"/>
    </row>
    <row r="32" spans="2:5" s="246" customFormat="1" x14ac:dyDescent="0.25">
      <c r="B32" s="247"/>
      <c r="D32" s="247"/>
      <c r="E32" s="460"/>
    </row>
    <row r="33" spans="2:77" s="246" customFormat="1" x14ac:dyDescent="0.25">
      <c r="B33" s="247"/>
      <c r="D33" s="247"/>
      <c r="E33" s="460"/>
    </row>
    <row r="34" spans="2:77" s="246" customFormat="1" x14ac:dyDescent="0.25">
      <c r="B34" s="247"/>
      <c r="D34" s="247"/>
      <c r="E34" s="460"/>
    </row>
    <row r="35" spans="2:77" s="246" customFormat="1" x14ac:dyDescent="0.25">
      <c r="B35" s="247"/>
      <c r="D35" s="247"/>
      <c r="E35" s="460"/>
    </row>
    <row r="36" spans="2:77" s="246" customFormat="1" x14ac:dyDescent="0.25">
      <c r="B36" s="247"/>
      <c r="D36" s="247"/>
      <c r="E36" s="460"/>
    </row>
    <row r="37" spans="2:77" s="246" customFormat="1" x14ac:dyDescent="0.25">
      <c r="B37" s="247"/>
      <c r="D37" s="247"/>
      <c r="E37" s="460"/>
    </row>
    <row r="38" spans="2:77" x14ac:dyDescent="0.25">
      <c r="C38" s="412"/>
      <c r="G38" s="412"/>
    </row>
    <row r="39" spans="2:77" ht="30" hidden="1" x14ac:dyDescent="0.25">
      <c r="E39" s="414" t="s">
        <v>386</v>
      </c>
      <c r="F39" s="415"/>
      <c r="G39" s="416"/>
    </row>
    <row r="40" spans="2:77" s="390" customFormat="1" hidden="1" x14ac:dyDescent="0.25">
      <c r="B40" s="410"/>
      <c r="D40" s="410"/>
      <c r="E40" s="428" t="s">
        <v>26</v>
      </c>
      <c r="F40" s="429">
        <v>1</v>
      </c>
      <c r="G40" s="417"/>
    </row>
    <row r="41" spans="2:77" s="390" customFormat="1" hidden="1" x14ac:dyDescent="0.25">
      <c r="B41" s="410"/>
      <c r="C41" s="391"/>
      <c r="D41" s="410"/>
      <c r="E41" s="428" t="s">
        <v>368</v>
      </c>
      <c r="F41" s="429">
        <v>1.08</v>
      </c>
      <c r="G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  <c r="AQ41" s="391"/>
      <c r="AR41" s="391"/>
      <c r="AS41" s="391"/>
      <c r="AT41" s="391"/>
      <c r="AU41" s="391"/>
      <c r="AV41" s="391"/>
      <c r="AW41" s="391"/>
      <c r="AX41" s="391"/>
      <c r="AY41" s="391"/>
      <c r="AZ41" s="391"/>
      <c r="BA41" s="391"/>
      <c r="BB41" s="391"/>
      <c r="BC41" s="391"/>
      <c r="BD41" s="391"/>
      <c r="BE41" s="391"/>
      <c r="BF41" s="391"/>
      <c r="BG41" s="391"/>
      <c r="BH41" s="391"/>
      <c r="BI41" s="391"/>
      <c r="BJ41" s="391"/>
      <c r="BK41" s="391"/>
      <c r="BL41" s="391"/>
      <c r="BM41" s="391"/>
      <c r="BN41" s="391"/>
      <c r="BO41" s="391"/>
      <c r="BP41" s="391"/>
      <c r="BQ41" s="391"/>
      <c r="BR41" s="391"/>
      <c r="BS41" s="391"/>
      <c r="BT41" s="391"/>
      <c r="BU41" s="391"/>
      <c r="BV41" s="391"/>
      <c r="BW41" s="391"/>
      <c r="BX41" s="391"/>
      <c r="BY41" s="391"/>
    </row>
    <row r="42" spans="2:77" s="390" customFormat="1" hidden="1" x14ac:dyDescent="0.25">
      <c r="B42" s="410"/>
      <c r="D42" s="410"/>
      <c r="E42" s="428" t="s">
        <v>370</v>
      </c>
      <c r="F42" s="429">
        <v>1.1200000000000001</v>
      </c>
      <c r="G42" s="391"/>
    </row>
    <row r="43" spans="2:77" s="390" customFormat="1" hidden="1" x14ac:dyDescent="0.25">
      <c r="B43" s="410"/>
      <c r="C43" s="391"/>
      <c r="D43" s="410"/>
      <c r="E43" s="430" t="s">
        <v>387</v>
      </c>
      <c r="F43" s="415"/>
      <c r="G43" s="391"/>
    </row>
    <row r="44" spans="2:77" s="390" customFormat="1" hidden="1" x14ac:dyDescent="0.25">
      <c r="B44" s="410"/>
      <c r="C44" s="391"/>
      <c r="D44" s="410"/>
      <c r="E44" s="428" t="s">
        <v>26</v>
      </c>
      <c r="F44" s="429">
        <v>1</v>
      </c>
      <c r="G44" s="391"/>
    </row>
    <row r="45" spans="2:77" s="390" customFormat="1" hidden="1" x14ac:dyDescent="0.25">
      <c r="B45" s="410"/>
      <c r="C45" s="391"/>
      <c r="D45" s="410"/>
      <c r="E45" s="428" t="s">
        <v>99</v>
      </c>
      <c r="F45" s="429">
        <v>1</v>
      </c>
      <c r="G45" s="391"/>
    </row>
    <row r="46" spans="2:77" s="390" customFormat="1" hidden="1" x14ac:dyDescent="0.25">
      <c r="B46" s="410"/>
      <c r="C46" s="391"/>
      <c r="D46" s="410"/>
      <c r="E46" s="431" t="s">
        <v>92</v>
      </c>
      <c r="F46" s="429">
        <v>1.1200000000000001</v>
      </c>
      <c r="G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  <c r="AC46" s="391"/>
      <c r="AD46" s="391"/>
      <c r="AE46" s="391"/>
      <c r="AF46" s="391"/>
      <c r="AG46" s="391"/>
      <c r="AH46" s="391"/>
      <c r="AI46" s="391"/>
      <c r="AJ46" s="391"/>
      <c r="AK46" s="391"/>
      <c r="AL46" s="391"/>
      <c r="AM46" s="391"/>
      <c r="AN46" s="391"/>
      <c r="AO46" s="391"/>
      <c r="AP46" s="391"/>
      <c r="AQ46" s="391"/>
      <c r="AR46" s="391"/>
      <c r="AS46" s="391"/>
      <c r="AT46" s="391"/>
      <c r="AU46" s="391"/>
      <c r="AV46" s="391"/>
      <c r="AW46" s="391"/>
      <c r="AX46" s="391"/>
      <c r="AY46" s="391"/>
      <c r="AZ46" s="391"/>
      <c r="BA46" s="391"/>
      <c r="BB46" s="391"/>
      <c r="BC46" s="391"/>
      <c r="BD46" s="391"/>
      <c r="BE46" s="391"/>
      <c r="BF46" s="391"/>
      <c r="BG46" s="391"/>
      <c r="BH46" s="391"/>
      <c r="BI46" s="391"/>
      <c r="BJ46" s="391"/>
      <c r="BK46" s="391"/>
      <c r="BL46" s="391"/>
      <c r="BM46" s="391"/>
      <c r="BN46" s="391"/>
      <c r="BO46" s="391"/>
      <c r="BP46" s="391"/>
      <c r="BQ46" s="391"/>
      <c r="BR46" s="391"/>
      <c r="BS46" s="391"/>
      <c r="BT46" s="391"/>
      <c r="BU46" s="391"/>
      <c r="BV46" s="391"/>
      <c r="BW46" s="391"/>
      <c r="BX46" s="391"/>
      <c r="BY46" s="391"/>
    </row>
    <row r="47" spans="2:77" s="390" customFormat="1" ht="30" hidden="1" x14ac:dyDescent="0.25">
      <c r="B47" s="410"/>
      <c r="C47" s="391"/>
      <c r="D47" s="410"/>
      <c r="E47" s="430" t="s">
        <v>388</v>
      </c>
      <c r="F47" s="432"/>
      <c r="G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  <c r="X47" s="391"/>
      <c r="Y47" s="391"/>
      <c r="Z47" s="391"/>
      <c r="AA47" s="391"/>
      <c r="AB47" s="391"/>
      <c r="AC47" s="391"/>
      <c r="AD47" s="391"/>
      <c r="AE47" s="391"/>
      <c r="AF47" s="391"/>
      <c r="AG47" s="391"/>
      <c r="AH47" s="391"/>
      <c r="AI47" s="391"/>
      <c r="AJ47" s="391"/>
      <c r="AK47" s="391"/>
      <c r="AL47" s="391"/>
      <c r="AM47" s="391"/>
      <c r="AN47" s="391"/>
      <c r="AO47" s="391"/>
      <c r="AP47" s="391"/>
      <c r="AQ47" s="391"/>
      <c r="AR47" s="391"/>
      <c r="AS47" s="391"/>
      <c r="AT47" s="391"/>
      <c r="AU47" s="391"/>
      <c r="AV47" s="391"/>
      <c r="AW47" s="391"/>
      <c r="AX47" s="391"/>
      <c r="AY47" s="391"/>
      <c r="AZ47" s="391"/>
      <c r="BA47" s="391"/>
      <c r="BB47" s="391"/>
      <c r="BC47" s="391"/>
      <c r="BD47" s="391"/>
      <c r="BE47" s="391"/>
      <c r="BF47" s="391"/>
      <c r="BG47" s="391"/>
      <c r="BH47" s="391"/>
      <c r="BI47" s="391"/>
      <c r="BJ47" s="391"/>
      <c r="BK47" s="391"/>
      <c r="BL47" s="391"/>
      <c r="BM47" s="391"/>
      <c r="BN47" s="391"/>
      <c r="BO47" s="391"/>
      <c r="BP47" s="391"/>
      <c r="BQ47" s="391"/>
      <c r="BR47" s="391"/>
      <c r="BS47" s="391"/>
      <c r="BT47" s="391"/>
      <c r="BU47" s="391"/>
      <c r="BV47" s="391"/>
      <c r="BW47" s="391"/>
      <c r="BX47" s="391"/>
      <c r="BY47" s="391"/>
    </row>
    <row r="48" spans="2:77" s="390" customFormat="1" hidden="1" x14ac:dyDescent="0.25">
      <c r="B48" s="410"/>
      <c r="C48" s="391"/>
      <c r="D48" s="410"/>
      <c r="E48" s="428" t="s">
        <v>26</v>
      </c>
      <c r="F48" s="429">
        <v>1</v>
      </c>
      <c r="G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  <c r="X48" s="391"/>
      <c r="Y48" s="391"/>
      <c r="Z48" s="391"/>
      <c r="AA48" s="391"/>
      <c r="AB48" s="391"/>
      <c r="AC48" s="391"/>
      <c r="AD48" s="391"/>
      <c r="AE48" s="391"/>
      <c r="AF48" s="391"/>
      <c r="AG48" s="391"/>
      <c r="AH48" s="391"/>
      <c r="AI48" s="391"/>
      <c r="AJ48" s="391"/>
      <c r="AK48" s="391"/>
      <c r="AL48" s="391"/>
      <c r="AM48" s="391"/>
      <c r="AN48" s="391"/>
      <c r="AO48" s="391"/>
      <c r="AP48" s="391"/>
      <c r="AQ48" s="391"/>
      <c r="AR48" s="391"/>
      <c r="AS48" s="391"/>
      <c r="AT48" s="391"/>
      <c r="AU48" s="391"/>
      <c r="AV48" s="391"/>
      <c r="AW48" s="391"/>
      <c r="AX48" s="391"/>
      <c r="AY48" s="391"/>
      <c r="AZ48" s="391"/>
      <c r="BA48" s="391"/>
      <c r="BB48" s="391"/>
      <c r="BC48" s="391"/>
      <c r="BD48" s="391"/>
      <c r="BE48" s="391"/>
      <c r="BF48" s="391"/>
      <c r="BG48" s="391"/>
      <c r="BH48" s="391"/>
      <c r="BI48" s="391"/>
      <c r="BJ48" s="391"/>
      <c r="BK48" s="391"/>
      <c r="BL48" s="391"/>
      <c r="BM48" s="391"/>
      <c r="BN48" s="391"/>
      <c r="BO48" s="391"/>
      <c r="BP48" s="391"/>
      <c r="BQ48" s="391"/>
      <c r="BR48" s="391"/>
      <c r="BS48" s="391"/>
      <c r="BT48" s="391"/>
      <c r="BU48" s="391"/>
      <c r="BV48" s="391"/>
      <c r="BW48" s="391"/>
      <c r="BX48" s="391"/>
      <c r="BY48" s="391"/>
    </row>
    <row r="49" spans="2:77" s="390" customFormat="1" hidden="1" x14ac:dyDescent="0.25">
      <c r="B49" s="410"/>
      <c r="C49" s="391"/>
      <c r="D49" s="410"/>
      <c r="E49" s="428" t="s">
        <v>99</v>
      </c>
      <c r="F49" s="429">
        <v>1</v>
      </c>
      <c r="G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  <c r="AZ49" s="391"/>
      <c r="BA49" s="391"/>
      <c r="BB49" s="391"/>
      <c r="BC49" s="391"/>
      <c r="BD49" s="391"/>
      <c r="BE49" s="391"/>
      <c r="BF49" s="391"/>
      <c r="BG49" s="391"/>
      <c r="BH49" s="391"/>
      <c r="BI49" s="391"/>
      <c r="BJ49" s="391"/>
      <c r="BK49" s="391"/>
      <c r="BL49" s="391"/>
      <c r="BM49" s="391"/>
      <c r="BN49" s="391"/>
      <c r="BO49" s="391"/>
      <c r="BP49" s="391"/>
      <c r="BQ49" s="391"/>
      <c r="BR49" s="391"/>
      <c r="BS49" s="391"/>
      <c r="BT49" s="391"/>
      <c r="BU49" s="391"/>
      <c r="BV49" s="391"/>
      <c r="BW49" s="391"/>
      <c r="BX49" s="391"/>
      <c r="BY49" s="391"/>
    </row>
    <row r="50" spans="2:77" s="390" customFormat="1" hidden="1" x14ac:dyDescent="0.25">
      <c r="B50" s="410"/>
      <c r="C50" s="391"/>
      <c r="D50" s="410"/>
      <c r="E50" s="431" t="s">
        <v>92</v>
      </c>
      <c r="F50" s="429">
        <v>1.1200000000000001</v>
      </c>
      <c r="G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  <c r="AA50" s="391"/>
      <c r="AB50" s="391"/>
      <c r="AC50" s="391"/>
      <c r="AD50" s="391"/>
      <c r="AE50" s="391"/>
      <c r="AF50" s="391"/>
      <c r="AG50" s="391"/>
      <c r="AH50" s="391"/>
      <c r="AI50" s="391"/>
      <c r="AJ50" s="391"/>
      <c r="AK50" s="391"/>
      <c r="AL50" s="391"/>
      <c r="AM50" s="391"/>
      <c r="AN50" s="391"/>
      <c r="AO50" s="391"/>
      <c r="AP50" s="391"/>
      <c r="AQ50" s="391"/>
      <c r="AR50" s="391"/>
      <c r="AS50" s="391"/>
      <c r="AT50" s="391"/>
      <c r="AU50" s="391"/>
      <c r="AV50" s="391"/>
      <c r="AW50" s="391"/>
      <c r="AX50" s="391"/>
      <c r="AY50" s="391"/>
      <c r="AZ50" s="391"/>
      <c r="BA50" s="391"/>
      <c r="BB50" s="391"/>
      <c r="BC50" s="391"/>
      <c r="BD50" s="391"/>
      <c r="BE50" s="391"/>
      <c r="BF50" s="391"/>
      <c r="BG50" s="391"/>
      <c r="BH50" s="391"/>
      <c r="BI50" s="391"/>
      <c r="BJ50" s="391"/>
      <c r="BK50" s="391"/>
      <c r="BL50" s="391"/>
      <c r="BM50" s="391"/>
      <c r="BN50" s="391"/>
      <c r="BO50" s="391"/>
      <c r="BP50" s="391"/>
      <c r="BQ50" s="391"/>
      <c r="BR50" s="391"/>
      <c r="BS50" s="391"/>
      <c r="BT50" s="391"/>
      <c r="BU50" s="391"/>
      <c r="BV50" s="391"/>
      <c r="BW50" s="391"/>
      <c r="BX50" s="391"/>
      <c r="BY50" s="391"/>
    </row>
    <row r="51" spans="2:77" s="390" customFormat="1" hidden="1" x14ac:dyDescent="0.25">
      <c r="B51" s="410"/>
      <c r="C51" s="391"/>
      <c r="D51" s="410"/>
      <c r="E51" s="490" t="s">
        <v>399</v>
      </c>
      <c r="F51" s="491"/>
      <c r="G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91"/>
      <c r="AE51" s="391"/>
      <c r="AF51" s="391"/>
      <c r="AG51" s="391"/>
      <c r="AH51" s="391"/>
      <c r="AI51" s="391"/>
      <c r="AJ51" s="391"/>
      <c r="AK51" s="391"/>
      <c r="AL51" s="391"/>
      <c r="AM51" s="391"/>
      <c r="AN51" s="391"/>
      <c r="AO51" s="391"/>
      <c r="AP51" s="391"/>
      <c r="AQ51" s="391"/>
      <c r="AR51" s="391"/>
      <c r="AS51" s="391"/>
      <c r="AT51" s="391"/>
      <c r="AU51" s="391"/>
      <c r="AV51" s="391"/>
      <c r="AW51" s="391"/>
      <c r="AX51" s="391"/>
      <c r="AY51" s="391"/>
      <c r="AZ51" s="391"/>
      <c r="BA51" s="391"/>
      <c r="BB51" s="391"/>
      <c r="BC51" s="391"/>
      <c r="BD51" s="391"/>
      <c r="BE51" s="391"/>
      <c r="BF51" s="391"/>
      <c r="BG51" s="391"/>
      <c r="BH51" s="391"/>
      <c r="BI51" s="391"/>
      <c r="BJ51" s="391"/>
      <c r="BK51" s="391"/>
      <c r="BL51" s="391"/>
      <c r="BM51" s="391"/>
      <c r="BN51" s="391"/>
      <c r="BO51" s="391"/>
      <c r="BP51" s="391"/>
      <c r="BQ51" s="391"/>
      <c r="BR51" s="391"/>
      <c r="BS51" s="391"/>
      <c r="BT51" s="391"/>
      <c r="BU51" s="391"/>
      <c r="BV51" s="391"/>
      <c r="BW51" s="391"/>
      <c r="BX51" s="391"/>
      <c r="BY51" s="391"/>
    </row>
    <row r="52" spans="2:77" s="390" customFormat="1" hidden="1" x14ac:dyDescent="0.25">
      <c r="B52" s="410"/>
      <c r="C52" s="391"/>
      <c r="D52" s="410"/>
      <c r="E52" s="428" t="s">
        <v>26</v>
      </c>
      <c r="F52" s="429">
        <v>1</v>
      </c>
      <c r="G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1"/>
      <c r="AJ52" s="391"/>
      <c r="AK52" s="391"/>
      <c r="AL52" s="391"/>
      <c r="AM52" s="391"/>
      <c r="AN52" s="391"/>
      <c r="AO52" s="391"/>
      <c r="AP52" s="391"/>
      <c r="AQ52" s="391"/>
      <c r="AR52" s="391"/>
      <c r="AS52" s="391"/>
      <c r="AT52" s="391"/>
      <c r="AU52" s="391"/>
      <c r="AV52" s="391"/>
      <c r="AW52" s="391"/>
      <c r="AX52" s="391"/>
      <c r="AY52" s="391"/>
      <c r="AZ52" s="391"/>
      <c r="BA52" s="391"/>
      <c r="BB52" s="391"/>
      <c r="BC52" s="391"/>
      <c r="BD52" s="391"/>
      <c r="BE52" s="391"/>
      <c r="BF52" s="391"/>
      <c r="BG52" s="391"/>
      <c r="BH52" s="391"/>
      <c r="BI52" s="391"/>
      <c r="BJ52" s="391"/>
      <c r="BK52" s="391"/>
      <c r="BL52" s="391"/>
      <c r="BM52" s="391"/>
      <c r="BN52" s="391"/>
      <c r="BO52" s="391"/>
      <c r="BP52" s="391"/>
      <c r="BQ52" s="391"/>
      <c r="BR52" s="391"/>
      <c r="BS52" s="391"/>
      <c r="BT52" s="391"/>
      <c r="BU52" s="391"/>
      <c r="BV52" s="391"/>
      <c r="BW52" s="391"/>
      <c r="BX52" s="391"/>
      <c r="BY52" s="391"/>
    </row>
    <row r="53" spans="2:77" s="390" customFormat="1" ht="30" hidden="1" x14ac:dyDescent="0.25">
      <c r="B53" s="410"/>
      <c r="C53" s="391"/>
      <c r="D53" s="410"/>
      <c r="E53" s="433" t="s">
        <v>400</v>
      </c>
      <c r="F53" s="434">
        <v>1.05</v>
      </c>
      <c r="G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1"/>
      <c r="AT53" s="391"/>
      <c r="AU53" s="391"/>
      <c r="AV53" s="391"/>
      <c r="AW53" s="391"/>
      <c r="AX53" s="391"/>
      <c r="AY53" s="391"/>
      <c r="AZ53" s="391"/>
      <c r="BA53" s="391"/>
      <c r="BB53" s="391"/>
      <c r="BC53" s="391"/>
      <c r="BD53" s="391"/>
      <c r="BE53" s="391"/>
      <c r="BF53" s="391"/>
      <c r="BG53" s="391"/>
      <c r="BH53" s="391"/>
      <c r="BI53" s="391"/>
      <c r="BJ53" s="391"/>
      <c r="BK53" s="391"/>
      <c r="BL53" s="391"/>
      <c r="BM53" s="391"/>
      <c r="BN53" s="391"/>
      <c r="BO53" s="391"/>
      <c r="BP53" s="391"/>
      <c r="BQ53" s="391"/>
      <c r="BR53" s="391"/>
      <c r="BS53" s="391"/>
      <c r="BT53" s="391"/>
      <c r="BU53" s="391"/>
      <c r="BV53" s="391"/>
      <c r="BW53" s="391"/>
      <c r="BX53" s="391"/>
      <c r="BY53" s="391"/>
    </row>
    <row r="54" spans="2:77" s="390" customFormat="1" ht="30" hidden="1" x14ac:dyDescent="0.25">
      <c r="B54" s="410"/>
      <c r="C54" s="391"/>
      <c r="D54" s="410"/>
      <c r="E54" s="433" t="s">
        <v>373</v>
      </c>
      <c r="F54" s="434">
        <v>1.08</v>
      </c>
      <c r="G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  <c r="X54" s="391"/>
      <c r="Y54" s="391"/>
      <c r="Z54" s="391"/>
      <c r="AA54" s="391"/>
      <c r="AB54" s="391"/>
      <c r="AC54" s="391"/>
      <c r="AD54" s="391"/>
      <c r="AE54" s="391"/>
      <c r="AF54" s="391"/>
      <c r="AG54" s="391"/>
      <c r="AH54" s="391"/>
      <c r="AI54" s="391"/>
      <c r="AJ54" s="391"/>
      <c r="AK54" s="391"/>
      <c r="AL54" s="391"/>
      <c r="AM54" s="391"/>
      <c r="AN54" s="391"/>
      <c r="AO54" s="391"/>
      <c r="AP54" s="391"/>
      <c r="AQ54" s="391"/>
      <c r="AR54" s="391"/>
      <c r="AS54" s="391"/>
      <c r="AT54" s="391"/>
      <c r="AU54" s="391"/>
      <c r="AV54" s="391"/>
      <c r="AW54" s="391"/>
      <c r="AX54" s="391"/>
      <c r="AY54" s="391"/>
      <c r="AZ54" s="391"/>
      <c r="BA54" s="391"/>
      <c r="BB54" s="391"/>
      <c r="BC54" s="391"/>
      <c r="BD54" s="391"/>
      <c r="BE54" s="391"/>
      <c r="BF54" s="391"/>
      <c r="BG54" s="391"/>
      <c r="BH54" s="391"/>
      <c r="BI54" s="391"/>
      <c r="BJ54" s="391"/>
      <c r="BK54" s="391"/>
      <c r="BL54" s="391"/>
      <c r="BM54" s="391"/>
      <c r="BN54" s="391"/>
      <c r="BO54" s="391"/>
      <c r="BP54" s="391"/>
      <c r="BQ54" s="391"/>
      <c r="BR54" s="391"/>
      <c r="BS54" s="391"/>
      <c r="BT54" s="391"/>
      <c r="BU54" s="391"/>
      <c r="BV54" s="391"/>
      <c r="BW54" s="391"/>
      <c r="BX54" s="391"/>
      <c r="BY54" s="391"/>
    </row>
    <row r="55" spans="2:77" s="390" customFormat="1" ht="60" hidden="1" x14ac:dyDescent="0.25">
      <c r="B55" s="410"/>
      <c r="C55" s="391"/>
      <c r="D55" s="410"/>
      <c r="E55" s="435" t="s">
        <v>374</v>
      </c>
      <c r="F55" s="434">
        <v>1.1399999999999999</v>
      </c>
      <c r="G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  <c r="X55" s="391"/>
      <c r="Y55" s="391"/>
      <c r="Z55" s="391"/>
      <c r="AA55" s="391"/>
      <c r="AB55" s="391"/>
      <c r="AC55" s="391"/>
      <c r="AD55" s="391"/>
      <c r="AE55" s="391"/>
      <c r="AF55" s="391"/>
      <c r="AG55" s="391"/>
      <c r="AH55" s="391"/>
      <c r="AI55" s="391"/>
      <c r="AJ55" s="391"/>
      <c r="AK55" s="391"/>
      <c r="AL55" s="391"/>
      <c r="AM55" s="391"/>
      <c r="AN55" s="391"/>
      <c r="AO55" s="391"/>
      <c r="AP55" s="391"/>
      <c r="AQ55" s="391"/>
      <c r="AR55" s="391"/>
      <c r="AS55" s="391"/>
      <c r="AT55" s="391"/>
      <c r="AU55" s="391"/>
      <c r="AV55" s="391"/>
      <c r="AW55" s="391"/>
      <c r="AX55" s="391"/>
      <c r="AY55" s="391"/>
      <c r="AZ55" s="391"/>
      <c r="BA55" s="391"/>
      <c r="BB55" s="391"/>
      <c r="BC55" s="391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1"/>
      <c r="BS55" s="391"/>
      <c r="BT55" s="391"/>
      <c r="BU55" s="391"/>
      <c r="BV55" s="391"/>
      <c r="BW55" s="391"/>
      <c r="BX55" s="391"/>
      <c r="BY55" s="391"/>
    </row>
    <row r="56" spans="2:77" hidden="1" x14ac:dyDescent="0.25">
      <c r="E56" s="490" t="s">
        <v>389</v>
      </c>
      <c r="F56" s="491"/>
    </row>
    <row r="57" spans="2:77" hidden="1" x14ac:dyDescent="0.25">
      <c r="E57" s="428" t="s">
        <v>26</v>
      </c>
      <c r="F57" s="429">
        <v>1</v>
      </c>
    </row>
    <row r="58" spans="2:77" hidden="1" x14ac:dyDescent="0.25">
      <c r="E58" s="428" t="s">
        <v>99</v>
      </c>
      <c r="F58" s="429">
        <v>1</v>
      </c>
    </row>
    <row r="59" spans="2:77" hidden="1" x14ac:dyDescent="0.25">
      <c r="E59" s="431" t="s">
        <v>92</v>
      </c>
      <c r="F59" s="429">
        <v>1.1200000000000001</v>
      </c>
    </row>
    <row r="60" spans="2:77" hidden="1" x14ac:dyDescent="0.25">
      <c r="E60" s="490" t="s">
        <v>390</v>
      </c>
      <c r="F60" s="491"/>
    </row>
    <row r="61" spans="2:77" hidden="1" x14ac:dyDescent="0.25">
      <c r="E61" s="428" t="s">
        <v>26</v>
      </c>
      <c r="F61" s="429">
        <v>1</v>
      </c>
    </row>
    <row r="62" spans="2:77" hidden="1" x14ac:dyDescent="0.25">
      <c r="E62" s="428" t="s">
        <v>99</v>
      </c>
      <c r="F62" s="429">
        <v>1</v>
      </c>
    </row>
    <row r="63" spans="2:77" hidden="1" x14ac:dyDescent="0.25">
      <c r="E63" s="431" t="s">
        <v>92</v>
      </c>
      <c r="F63" s="429">
        <v>1.1200000000000001</v>
      </c>
    </row>
    <row r="64" spans="2:77" x14ac:dyDescent="0.25">
      <c r="F64" s="436"/>
    </row>
  </sheetData>
  <sheetProtection algorithmName="SHA-512" hashValue="/tUjWYWFa0pBE6NTC8MSev/+mcHbN/UoJ3qJLDsM+K06DOmffigxsG7wSFSJtzRM0SDAeisnh+uJWDOLQG25FA==" saltValue="Po6v7RTVo7+fff2NjT0cfA==" spinCount="100000" sheet="1" objects="1" scenarios="1"/>
  <mergeCells count="3">
    <mergeCell ref="E51:F51"/>
    <mergeCell ref="E56:F56"/>
    <mergeCell ref="E60:F60"/>
  </mergeCells>
  <pageMargins left="0.25" right="0.25" top="0.75" bottom="0.75" header="0.3" footer="0.3"/>
  <pageSetup paperSize="9" scale="41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8" tint="0.39997558519241921"/>
  </sheetPr>
  <dimension ref="A1:L43"/>
  <sheetViews>
    <sheetView workbookViewId="0">
      <pane ySplit="4" topLeftCell="A5" activePane="bottomLeft" state="frozen"/>
      <selection activeCell="D66" sqref="D66"/>
      <selection pane="bottomLeft" activeCell="B2" sqref="B2"/>
    </sheetView>
  </sheetViews>
  <sheetFormatPr baseColWidth="10" defaultRowHeight="15" x14ac:dyDescent="0.25"/>
  <cols>
    <col min="1" max="1" width="2.28515625" style="116" customWidth="1"/>
    <col min="2" max="2" width="35.7109375" style="116" customWidth="1"/>
    <col min="3" max="3" width="13.140625" style="116" customWidth="1"/>
    <col min="4" max="256" width="11.42578125" style="116"/>
    <col min="257" max="257" width="2.85546875" style="116" customWidth="1"/>
    <col min="258" max="258" width="35.7109375" style="116" customWidth="1"/>
    <col min="259" max="259" width="13.140625" style="116" customWidth="1"/>
    <col min="260" max="512" width="11.42578125" style="116"/>
    <col min="513" max="513" width="2.85546875" style="116" customWidth="1"/>
    <col min="514" max="514" width="35.7109375" style="116" customWidth="1"/>
    <col min="515" max="515" width="13.140625" style="116" customWidth="1"/>
    <col min="516" max="768" width="11.42578125" style="116"/>
    <col min="769" max="769" width="2.85546875" style="116" customWidth="1"/>
    <col min="770" max="770" width="35.7109375" style="116" customWidth="1"/>
    <col min="771" max="771" width="13.140625" style="116" customWidth="1"/>
    <col min="772" max="1024" width="11.42578125" style="116"/>
    <col min="1025" max="1025" width="2.85546875" style="116" customWidth="1"/>
    <col min="1026" max="1026" width="35.7109375" style="116" customWidth="1"/>
    <col min="1027" max="1027" width="13.140625" style="116" customWidth="1"/>
    <col min="1028" max="1280" width="11.42578125" style="116"/>
    <col min="1281" max="1281" width="2.85546875" style="116" customWidth="1"/>
    <col min="1282" max="1282" width="35.7109375" style="116" customWidth="1"/>
    <col min="1283" max="1283" width="13.140625" style="116" customWidth="1"/>
    <col min="1284" max="1536" width="11.42578125" style="116"/>
    <col min="1537" max="1537" width="2.85546875" style="116" customWidth="1"/>
    <col min="1538" max="1538" width="35.7109375" style="116" customWidth="1"/>
    <col min="1539" max="1539" width="13.140625" style="116" customWidth="1"/>
    <col min="1540" max="1792" width="11.42578125" style="116"/>
    <col min="1793" max="1793" width="2.85546875" style="116" customWidth="1"/>
    <col min="1794" max="1794" width="35.7109375" style="116" customWidth="1"/>
    <col min="1795" max="1795" width="13.140625" style="116" customWidth="1"/>
    <col min="1796" max="2048" width="11.42578125" style="116"/>
    <col min="2049" max="2049" width="2.85546875" style="116" customWidth="1"/>
    <col min="2050" max="2050" width="35.7109375" style="116" customWidth="1"/>
    <col min="2051" max="2051" width="13.140625" style="116" customWidth="1"/>
    <col min="2052" max="2304" width="11.42578125" style="116"/>
    <col min="2305" max="2305" width="2.85546875" style="116" customWidth="1"/>
    <col min="2306" max="2306" width="35.7109375" style="116" customWidth="1"/>
    <col min="2307" max="2307" width="13.140625" style="116" customWidth="1"/>
    <col min="2308" max="2560" width="11.42578125" style="116"/>
    <col min="2561" max="2561" width="2.85546875" style="116" customWidth="1"/>
    <col min="2562" max="2562" width="35.7109375" style="116" customWidth="1"/>
    <col min="2563" max="2563" width="13.140625" style="116" customWidth="1"/>
    <col min="2564" max="2816" width="11.42578125" style="116"/>
    <col min="2817" max="2817" width="2.85546875" style="116" customWidth="1"/>
    <col min="2818" max="2818" width="35.7109375" style="116" customWidth="1"/>
    <col min="2819" max="2819" width="13.140625" style="116" customWidth="1"/>
    <col min="2820" max="3072" width="11.42578125" style="116"/>
    <col min="3073" max="3073" width="2.85546875" style="116" customWidth="1"/>
    <col min="3074" max="3074" width="35.7109375" style="116" customWidth="1"/>
    <col min="3075" max="3075" width="13.140625" style="116" customWidth="1"/>
    <col min="3076" max="3328" width="11.42578125" style="116"/>
    <col min="3329" max="3329" width="2.85546875" style="116" customWidth="1"/>
    <col min="3330" max="3330" width="35.7109375" style="116" customWidth="1"/>
    <col min="3331" max="3331" width="13.140625" style="116" customWidth="1"/>
    <col min="3332" max="3584" width="11.42578125" style="116"/>
    <col min="3585" max="3585" width="2.85546875" style="116" customWidth="1"/>
    <col min="3586" max="3586" width="35.7109375" style="116" customWidth="1"/>
    <col min="3587" max="3587" width="13.140625" style="116" customWidth="1"/>
    <col min="3588" max="3840" width="11.42578125" style="116"/>
    <col min="3841" max="3841" width="2.85546875" style="116" customWidth="1"/>
    <col min="3842" max="3842" width="35.7109375" style="116" customWidth="1"/>
    <col min="3843" max="3843" width="13.140625" style="116" customWidth="1"/>
    <col min="3844" max="4096" width="11.42578125" style="116"/>
    <col min="4097" max="4097" width="2.85546875" style="116" customWidth="1"/>
    <col min="4098" max="4098" width="35.7109375" style="116" customWidth="1"/>
    <col min="4099" max="4099" width="13.140625" style="116" customWidth="1"/>
    <col min="4100" max="4352" width="11.42578125" style="116"/>
    <col min="4353" max="4353" width="2.85546875" style="116" customWidth="1"/>
    <col min="4354" max="4354" width="35.7109375" style="116" customWidth="1"/>
    <col min="4355" max="4355" width="13.140625" style="116" customWidth="1"/>
    <col min="4356" max="4608" width="11.42578125" style="116"/>
    <col min="4609" max="4609" width="2.85546875" style="116" customWidth="1"/>
    <col min="4610" max="4610" width="35.7109375" style="116" customWidth="1"/>
    <col min="4611" max="4611" width="13.140625" style="116" customWidth="1"/>
    <col min="4612" max="4864" width="11.42578125" style="116"/>
    <col min="4865" max="4865" width="2.85546875" style="116" customWidth="1"/>
    <col min="4866" max="4866" width="35.7109375" style="116" customWidth="1"/>
    <col min="4867" max="4867" width="13.140625" style="116" customWidth="1"/>
    <col min="4868" max="5120" width="11.42578125" style="116"/>
    <col min="5121" max="5121" width="2.85546875" style="116" customWidth="1"/>
    <col min="5122" max="5122" width="35.7109375" style="116" customWidth="1"/>
    <col min="5123" max="5123" width="13.140625" style="116" customWidth="1"/>
    <col min="5124" max="5376" width="11.42578125" style="116"/>
    <col min="5377" max="5377" width="2.85546875" style="116" customWidth="1"/>
    <col min="5378" max="5378" width="35.7109375" style="116" customWidth="1"/>
    <col min="5379" max="5379" width="13.140625" style="116" customWidth="1"/>
    <col min="5380" max="5632" width="11.42578125" style="116"/>
    <col min="5633" max="5633" width="2.85546875" style="116" customWidth="1"/>
    <col min="5634" max="5634" width="35.7109375" style="116" customWidth="1"/>
    <col min="5635" max="5635" width="13.140625" style="116" customWidth="1"/>
    <col min="5636" max="5888" width="11.42578125" style="116"/>
    <col min="5889" max="5889" width="2.85546875" style="116" customWidth="1"/>
    <col min="5890" max="5890" width="35.7109375" style="116" customWidth="1"/>
    <col min="5891" max="5891" width="13.140625" style="116" customWidth="1"/>
    <col min="5892" max="6144" width="11.42578125" style="116"/>
    <col min="6145" max="6145" width="2.85546875" style="116" customWidth="1"/>
    <col min="6146" max="6146" width="35.7109375" style="116" customWidth="1"/>
    <col min="6147" max="6147" width="13.140625" style="116" customWidth="1"/>
    <col min="6148" max="6400" width="11.42578125" style="116"/>
    <col min="6401" max="6401" width="2.85546875" style="116" customWidth="1"/>
    <col min="6402" max="6402" width="35.7109375" style="116" customWidth="1"/>
    <col min="6403" max="6403" width="13.140625" style="116" customWidth="1"/>
    <col min="6404" max="6656" width="11.42578125" style="116"/>
    <col min="6657" max="6657" width="2.85546875" style="116" customWidth="1"/>
    <col min="6658" max="6658" width="35.7109375" style="116" customWidth="1"/>
    <col min="6659" max="6659" width="13.140625" style="116" customWidth="1"/>
    <col min="6660" max="6912" width="11.42578125" style="116"/>
    <col min="6913" max="6913" width="2.85546875" style="116" customWidth="1"/>
    <col min="6914" max="6914" width="35.7109375" style="116" customWidth="1"/>
    <col min="6915" max="6915" width="13.140625" style="116" customWidth="1"/>
    <col min="6916" max="7168" width="11.42578125" style="116"/>
    <col min="7169" max="7169" width="2.85546875" style="116" customWidth="1"/>
    <col min="7170" max="7170" width="35.7109375" style="116" customWidth="1"/>
    <col min="7171" max="7171" width="13.140625" style="116" customWidth="1"/>
    <col min="7172" max="7424" width="11.42578125" style="116"/>
    <col min="7425" max="7425" width="2.85546875" style="116" customWidth="1"/>
    <col min="7426" max="7426" width="35.7109375" style="116" customWidth="1"/>
    <col min="7427" max="7427" width="13.140625" style="116" customWidth="1"/>
    <col min="7428" max="7680" width="11.42578125" style="116"/>
    <col min="7681" max="7681" width="2.85546875" style="116" customWidth="1"/>
    <col min="7682" max="7682" width="35.7109375" style="116" customWidth="1"/>
    <col min="7683" max="7683" width="13.140625" style="116" customWidth="1"/>
    <col min="7684" max="7936" width="11.42578125" style="116"/>
    <col min="7937" max="7937" width="2.85546875" style="116" customWidth="1"/>
    <col min="7938" max="7938" width="35.7109375" style="116" customWidth="1"/>
    <col min="7939" max="7939" width="13.140625" style="116" customWidth="1"/>
    <col min="7940" max="8192" width="11.42578125" style="116"/>
    <col min="8193" max="8193" width="2.85546875" style="116" customWidth="1"/>
    <col min="8194" max="8194" width="35.7109375" style="116" customWidth="1"/>
    <col min="8195" max="8195" width="13.140625" style="116" customWidth="1"/>
    <col min="8196" max="8448" width="11.42578125" style="116"/>
    <col min="8449" max="8449" width="2.85546875" style="116" customWidth="1"/>
    <col min="8450" max="8450" width="35.7109375" style="116" customWidth="1"/>
    <col min="8451" max="8451" width="13.140625" style="116" customWidth="1"/>
    <col min="8452" max="8704" width="11.42578125" style="116"/>
    <col min="8705" max="8705" width="2.85546875" style="116" customWidth="1"/>
    <col min="8706" max="8706" width="35.7109375" style="116" customWidth="1"/>
    <col min="8707" max="8707" width="13.140625" style="116" customWidth="1"/>
    <col min="8708" max="8960" width="11.42578125" style="116"/>
    <col min="8961" max="8961" width="2.85546875" style="116" customWidth="1"/>
    <col min="8962" max="8962" width="35.7109375" style="116" customWidth="1"/>
    <col min="8963" max="8963" width="13.140625" style="116" customWidth="1"/>
    <col min="8964" max="9216" width="11.42578125" style="116"/>
    <col min="9217" max="9217" width="2.85546875" style="116" customWidth="1"/>
    <col min="9218" max="9218" width="35.7109375" style="116" customWidth="1"/>
    <col min="9219" max="9219" width="13.140625" style="116" customWidth="1"/>
    <col min="9220" max="9472" width="11.42578125" style="116"/>
    <col min="9473" max="9473" width="2.85546875" style="116" customWidth="1"/>
    <col min="9474" max="9474" width="35.7109375" style="116" customWidth="1"/>
    <col min="9475" max="9475" width="13.140625" style="116" customWidth="1"/>
    <col min="9476" max="9728" width="11.42578125" style="116"/>
    <col min="9729" max="9729" width="2.85546875" style="116" customWidth="1"/>
    <col min="9730" max="9730" width="35.7109375" style="116" customWidth="1"/>
    <col min="9731" max="9731" width="13.140625" style="116" customWidth="1"/>
    <col min="9732" max="9984" width="11.42578125" style="116"/>
    <col min="9985" max="9985" width="2.85546875" style="116" customWidth="1"/>
    <col min="9986" max="9986" width="35.7109375" style="116" customWidth="1"/>
    <col min="9987" max="9987" width="13.140625" style="116" customWidth="1"/>
    <col min="9988" max="10240" width="11.42578125" style="116"/>
    <col min="10241" max="10241" width="2.85546875" style="116" customWidth="1"/>
    <col min="10242" max="10242" width="35.7109375" style="116" customWidth="1"/>
    <col min="10243" max="10243" width="13.140625" style="116" customWidth="1"/>
    <col min="10244" max="10496" width="11.42578125" style="116"/>
    <col min="10497" max="10497" width="2.85546875" style="116" customWidth="1"/>
    <col min="10498" max="10498" width="35.7109375" style="116" customWidth="1"/>
    <col min="10499" max="10499" width="13.140625" style="116" customWidth="1"/>
    <col min="10500" max="10752" width="11.42578125" style="116"/>
    <col min="10753" max="10753" width="2.85546875" style="116" customWidth="1"/>
    <col min="10754" max="10754" width="35.7109375" style="116" customWidth="1"/>
    <col min="10755" max="10755" width="13.140625" style="116" customWidth="1"/>
    <col min="10756" max="11008" width="11.42578125" style="116"/>
    <col min="11009" max="11009" width="2.85546875" style="116" customWidth="1"/>
    <col min="11010" max="11010" width="35.7109375" style="116" customWidth="1"/>
    <col min="11011" max="11011" width="13.140625" style="116" customWidth="1"/>
    <col min="11012" max="11264" width="11.42578125" style="116"/>
    <col min="11265" max="11265" width="2.85546875" style="116" customWidth="1"/>
    <col min="11266" max="11266" width="35.7109375" style="116" customWidth="1"/>
    <col min="11267" max="11267" width="13.140625" style="116" customWidth="1"/>
    <col min="11268" max="11520" width="11.42578125" style="116"/>
    <col min="11521" max="11521" width="2.85546875" style="116" customWidth="1"/>
    <col min="11522" max="11522" width="35.7109375" style="116" customWidth="1"/>
    <col min="11523" max="11523" width="13.140625" style="116" customWidth="1"/>
    <col min="11524" max="11776" width="11.42578125" style="116"/>
    <col min="11777" max="11777" width="2.85546875" style="116" customWidth="1"/>
    <col min="11778" max="11778" width="35.7109375" style="116" customWidth="1"/>
    <col min="11779" max="11779" width="13.140625" style="116" customWidth="1"/>
    <col min="11780" max="12032" width="11.42578125" style="116"/>
    <col min="12033" max="12033" width="2.85546875" style="116" customWidth="1"/>
    <col min="12034" max="12034" width="35.7109375" style="116" customWidth="1"/>
    <col min="12035" max="12035" width="13.140625" style="116" customWidth="1"/>
    <col min="12036" max="12288" width="11.42578125" style="116"/>
    <col min="12289" max="12289" width="2.85546875" style="116" customWidth="1"/>
    <col min="12290" max="12290" width="35.7109375" style="116" customWidth="1"/>
    <col min="12291" max="12291" width="13.140625" style="116" customWidth="1"/>
    <col min="12292" max="12544" width="11.42578125" style="116"/>
    <col min="12545" max="12545" width="2.85546875" style="116" customWidth="1"/>
    <col min="12546" max="12546" width="35.7109375" style="116" customWidth="1"/>
    <col min="12547" max="12547" width="13.140625" style="116" customWidth="1"/>
    <col min="12548" max="12800" width="11.42578125" style="116"/>
    <col min="12801" max="12801" width="2.85546875" style="116" customWidth="1"/>
    <col min="12802" max="12802" width="35.7109375" style="116" customWidth="1"/>
    <col min="12803" max="12803" width="13.140625" style="116" customWidth="1"/>
    <col min="12804" max="13056" width="11.42578125" style="116"/>
    <col min="13057" max="13057" width="2.85546875" style="116" customWidth="1"/>
    <col min="13058" max="13058" width="35.7109375" style="116" customWidth="1"/>
    <col min="13059" max="13059" width="13.140625" style="116" customWidth="1"/>
    <col min="13060" max="13312" width="11.42578125" style="116"/>
    <col min="13313" max="13313" width="2.85546875" style="116" customWidth="1"/>
    <col min="13314" max="13314" width="35.7109375" style="116" customWidth="1"/>
    <col min="13315" max="13315" width="13.140625" style="116" customWidth="1"/>
    <col min="13316" max="13568" width="11.42578125" style="116"/>
    <col min="13569" max="13569" width="2.85546875" style="116" customWidth="1"/>
    <col min="13570" max="13570" width="35.7109375" style="116" customWidth="1"/>
    <col min="13571" max="13571" width="13.140625" style="116" customWidth="1"/>
    <col min="13572" max="13824" width="11.42578125" style="116"/>
    <col min="13825" max="13825" width="2.85546875" style="116" customWidth="1"/>
    <col min="13826" max="13826" width="35.7109375" style="116" customWidth="1"/>
    <col min="13827" max="13827" width="13.140625" style="116" customWidth="1"/>
    <col min="13828" max="14080" width="11.42578125" style="116"/>
    <col min="14081" max="14081" width="2.85546875" style="116" customWidth="1"/>
    <col min="14082" max="14082" width="35.7109375" style="116" customWidth="1"/>
    <col min="14083" max="14083" width="13.140625" style="116" customWidth="1"/>
    <col min="14084" max="14336" width="11.42578125" style="116"/>
    <col min="14337" max="14337" width="2.85546875" style="116" customWidth="1"/>
    <col min="14338" max="14338" width="35.7109375" style="116" customWidth="1"/>
    <col min="14339" max="14339" width="13.140625" style="116" customWidth="1"/>
    <col min="14340" max="14592" width="11.42578125" style="116"/>
    <col min="14593" max="14593" width="2.85546875" style="116" customWidth="1"/>
    <col min="14594" max="14594" width="35.7109375" style="116" customWidth="1"/>
    <col min="14595" max="14595" width="13.140625" style="116" customWidth="1"/>
    <col min="14596" max="14848" width="11.42578125" style="116"/>
    <col min="14849" max="14849" width="2.85546875" style="116" customWidth="1"/>
    <col min="14850" max="14850" width="35.7109375" style="116" customWidth="1"/>
    <col min="14851" max="14851" width="13.140625" style="116" customWidth="1"/>
    <col min="14852" max="15104" width="11.42578125" style="116"/>
    <col min="15105" max="15105" width="2.85546875" style="116" customWidth="1"/>
    <col min="15106" max="15106" width="35.7109375" style="116" customWidth="1"/>
    <col min="15107" max="15107" width="13.140625" style="116" customWidth="1"/>
    <col min="15108" max="15360" width="11.42578125" style="116"/>
    <col min="15361" max="15361" width="2.85546875" style="116" customWidth="1"/>
    <col min="15362" max="15362" width="35.7109375" style="116" customWidth="1"/>
    <col min="15363" max="15363" width="13.140625" style="116" customWidth="1"/>
    <col min="15364" max="15616" width="11.42578125" style="116"/>
    <col min="15617" max="15617" width="2.85546875" style="116" customWidth="1"/>
    <col min="15618" max="15618" width="35.7109375" style="116" customWidth="1"/>
    <col min="15619" max="15619" width="13.140625" style="116" customWidth="1"/>
    <col min="15620" max="15872" width="11.42578125" style="116"/>
    <col min="15873" max="15873" width="2.85546875" style="116" customWidth="1"/>
    <col min="15874" max="15874" width="35.7109375" style="116" customWidth="1"/>
    <col min="15875" max="15875" width="13.140625" style="116" customWidth="1"/>
    <col min="15876" max="16128" width="11.42578125" style="116"/>
    <col min="16129" max="16129" width="2.85546875" style="116" customWidth="1"/>
    <col min="16130" max="16130" width="35.7109375" style="116" customWidth="1"/>
    <col min="16131" max="16131" width="13.140625" style="116" customWidth="1"/>
    <col min="16132" max="16384" width="11.42578125" style="116"/>
  </cols>
  <sheetData>
    <row r="1" spans="1:12" s="4" customFormat="1" ht="9.9499999999999993" customHeight="1" x14ac:dyDescent="0.25">
      <c r="A1" s="77"/>
      <c r="B1" s="77"/>
      <c r="C1" s="77"/>
      <c r="D1" s="77"/>
      <c r="E1" s="77"/>
      <c r="F1" s="77"/>
      <c r="G1" s="77"/>
      <c r="H1" s="3"/>
      <c r="I1" s="3"/>
      <c r="J1" s="3"/>
      <c r="K1" s="3"/>
      <c r="L1" s="3"/>
    </row>
    <row r="2" spans="1:12" s="80" customFormat="1" ht="21" x14ac:dyDescent="0.35">
      <c r="B2" s="54" t="s">
        <v>198</v>
      </c>
      <c r="C2" s="54"/>
      <c r="D2" s="54"/>
      <c r="E2" s="54"/>
      <c r="F2" s="54"/>
      <c r="G2" s="54"/>
      <c r="H2" s="125"/>
      <c r="I2" s="81"/>
      <c r="J2" s="81"/>
      <c r="K2" s="81"/>
      <c r="L2" s="81"/>
    </row>
    <row r="3" spans="1:12" s="122" customFormat="1" ht="9.9499999999999993" customHeight="1" x14ac:dyDescent="0.25">
      <c r="A3" s="121"/>
      <c r="B3" s="121"/>
      <c r="H3" s="585"/>
      <c r="I3" s="585"/>
      <c r="L3" s="123"/>
    </row>
    <row r="4" spans="1:12" x14ac:dyDescent="0.25">
      <c r="B4" s="117" t="s">
        <v>165</v>
      </c>
      <c r="C4" s="117" t="s">
        <v>166</v>
      </c>
      <c r="D4" s="117" t="s">
        <v>157</v>
      </c>
    </row>
    <row r="5" spans="1:12" ht="25.5" x14ac:dyDescent="0.25">
      <c r="B5" s="118" t="s">
        <v>171</v>
      </c>
      <c r="C5" s="119">
        <v>20</v>
      </c>
      <c r="D5" s="119" t="s">
        <v>167</v>
      </c>
    </row>
    <row r="6" spans="1:12" ht="25.5" x14ac:dyDescent="0.25">
      <c r="B6" s="118" t="s">
        <v>188</v>
      </c>
      <c r="C6" s="119">
        <v>8</v>
      </c>
      <c r="D6" s="119" t="s">
        <v>167</v>
      </c>
    </row>
    <row r="7" spans="1:12" ht="25.5" x14ac:dyDescent="0.25">
      <c r="B7" s="265" t="s">
        <v>305</v>
      </c>
      <c r="C7" s="266">
        <v>10</v>
      </c>
      <c r="D7" s="266" t="s">
        <v>167</v>
      </c>
    </row>
    <row r="8" spans="1:12" x14ac:dyDescent="0.25">
      <c r="B8" s="265" t="s">
        <v>306</v>
      </c>
      <c r="C8" s="266">
        <v>15</v>
      </c>
      <c r="D8" s="266" t="s">
        <v>167</v>
      </c>
    </row>
    <row r="9" spans="1:12" x14ac:dyDescent="0.25">
      <c r="B9" s="265" t="s">
        <v>307</v>
      </c>
      <c r="C9" s="266">
        <v>25</v>
      </c>
      <c r="D9" s="266" t="s">
        <v>167</v>
      </c>
    </row>
    <row r="10" spans="1:12" ht="25.5" x14ac:dyDescent="0.25">
      <c r="B10" s="263" t="s">
        <v>189</v>
      </c>
      <c r="C10" s="264">
        <v>5</v>
      </c>
      <c r="D10" s="264" t="s">
        <v>167</v>
      </c>
    </row>
    <row r="11" spans="1:12" ht="51" x14ac:dyDescent="0.25">
      <c r="B11" s="118" t="s">
        <v>172</v>
      </c>
      <c r="C11" s="119">
        <v>15</v>
      </c>
      <c r="D11" s="119" t="s">
        <v>167</v>
      </c>
    </row>
    <row r="12" spans="1:12" x14ac:dyDescent="0.25">
      <c r="B12" s="118" t="s">
        <v>304</v>
      </c>
      <c r="C12" s="119">
        <v>25</v>
      </c>
      <c r="D12" s="119" t="s">
        <v>167</v>
      </c>
    </row>
    <row r="13" spans="1:12" x14ac:dyDescent="0.25">
      <c r="B13" s="118" t="s">
        <v>169</v>
      </c>
      <c r="C13" s="119">
        <v>25</v>
      </c>
      <c r="D13" s="119" t="s">
        <v>167</v>
      </c>
    </row>
    <row r="14" spans="1:12" ht="25.5" x14ac:dyDescent="0.25">
      <c r="B14" s="118" t="s">
        <v>170</v>
      </c>
      <c r="C14" s="119">
        <v>30</v>
      </c>
      <c r="D14" s="119" t="s">
        <v>167</v>
      </c>
    </row>
    <row r="15" spans="1:12" s="135" customFormat="1" x14ac:dyDescent="0.25">
      <c r="B15" s="118" t="s">
        <v>183</v>
      </c>
      <c r="C15" s="119">
        <v>4</v>
      </c>
      <c r="D15" s="119" t="s">
        <v>167</v>
      </c>
    </row>
    <row r="16" spans="1:12" ht="25.5" x14ac:dyDescent="0.25">
      <c r="B16" s="118" t="s">
        <v>180</v>
      </c>
      <c r="C16" s="119">
        <v>15</v>
      </c>
      <c r="D16" s="119" t="s">
        <v>167</v>
      </c>
    </row>
    <row r="17" spans="2:4" x14ac:dyDescent="0.25">
      <c r="B17" s="118" t="s">
        <v>213</v>
      </c>
      <c r="C17" s="120">
        <v>8000</v>
      </c>
      <c r="D17" s="119" t="s">
        <v>175</v>
      </c>
    </row>
    <row r="18" spans="2:4" x14ac:dyDescent="0.25">
      <c r="B18" s="118" t="s">
        <v>214</v>
      </c>
      <c r="C18" s="120">
        <v>19500</v>
      </c>
      <c r="D18" s="119" t="s">
        <v>175</v>
      </c>
    </row>
    <row r="19" spans="2:4" x14ac:dyDescent="0.25">
      <c r="B19" s="118" t="s">
        <v>186</v>
      </c>
      <c r="C19" s="120">
        <v>50000</v>
      </c>
      <c r="D19" s="119" t="s">
        <v>175</v>
      </c>
    </row>
    <row r="20" spans="2:4" x14ac:dyDescent="0.25">
      <c r="B20" s="118" t="s">
        <v>185</v>
      </c>
      <c r="C20" s="120">
        <v>20000</v>
      </c>
      <c r="D20" s="119" t="s">
        <v>175</v>
      </c>
    </row>
    <row r="21" spans="2:4" ht="25.5" x14ac:dyDescent="0.25">
      <c r="B21" s="118" t="s">
        <v>191</v>
      </c>
      <c r="C21" s="119">
        <v>20</v>
      </c>
      <c r="D21" s="119" t="s">
        <v>167</v>
      </c>
    </row>
    <row r="22" spans="2:4" ht="25.5" x14ac:dyDescent="0.25">
      <c r="B22" s="118" t="s">
        <v>212</v>
      </c>
      <c r="C22" s="119">
        <v>2</v>
      </c>
      <c r="D22" s="119" t="s">
        <v>167</v>
      </c>
    </row>
    <row r="23" spans="2:4" ht="25.5" x14ac:dyDescent="0.25">
      <c r="B23" s="118" t="s">
        <v>179</v>
      </c>
      <c r="C23" s="119">
        <v>15</v>
      </c>
      <c r="D23" s="119" t="s">
        <v>167</v>
      </c>
    </row>
    <row r="24" spans="2:4" ht="43.5" customHeight="1" x14ac:dyDescent="0.25">
      <c r="B24" s="118" t="s">
        <v>194</v>
      </c>
      <c r="C24" s="119">
        <v>10</v>
      </c>
      <c r="D24" s="119" t="s">
        <v>167</v>
      </c>
    </row>
    <row r="25" spans="2:4" x14ac:dyDescent="0.25">
      <c r="B25" s="118" t="s">
        <v>181</v>
      </c>
      <c r="C25" s="119">
        <v>15</v>
      </c>
      <c r="D25" s="119" t="s">
        <v>167</v>
      </c>
    </row>
    <row r="26" spans="2:4" x14ac:dyDescent="0.25">
      <c r="B26" s="118" t="s">
        <v>182</v>
      </c>
      <c r="C26" s="119">
        <v>15</v>
      </c>
      <c r="D26" s="119" t="s">
        <v>167</v>
      </c>
    </row>
    <row r="27" spans="2:4" ht="25.5" x14ac:dyDescent="0.25">
      <c r="B27" s="118" t="s">
        <v>187</v>
      </c>
      <c r="C27" s="119">
        <v>12</v>
      </c>
      <c r="D27" s="119" t="s">
        <v>167</v>
      </c>
    </row>
    <row r="28" spans="2:4" x14ac:dyDescent="0.25">
      <c r="B28" s="118" t="s">
        <v>190</v>
      </c>
      <c r="C28" s="119">
        <v>5</v>
      </c>
      <c r="D28" s="119" t="s">
        <v>167</v>
      </c>
    </row>
    <row r="29" spans="2:4" x14ac:dyDescent="0.25">
      <c r="B29" s="118" t="s">
        <v>178</v>
      </c>
      <c r="C29" s="120">
        <v>50000</v>
      </c>
      <c r="D29" s="119" t="s">
        <v>175</v>
      </c>
    </row>
    <row r="30" spans="2:4" ht="25.5" x14ac:dyDescent="0.25">
      <c r="B30" s="118" t="s">
        <v>197</v>
      </c>
      <c r="C30" s="119">
        <v>7</v>
      </c>
      <c r="D30" s="119" t="s">
        <v>167</v>
      </c>
    </row>
    <row r="31" spans="2:4" x14ac:dyDescent="0.25">
      <c r="B31" s="118" t="s">
        <v>173</v>
      </c>
      <c r="C31" s="119">
        <v>30</v>
      </c>
      <c r="D31" s="119" t="s">
        <v>167</v>
      </c>
    </row>
    <row r="32" spans="2:4" s="139" customFormat="1" x14ac:dyDescent="0.25">
      <c r="B32" s="136" t="s">
        <v>176</v>
      </c>
      <c r="C32" s="137">
        <v>200000</v>
      </c>
      <c r="D32" s="138" t="s">
        <v>175</v>
      </c>
    </row>
    <row r="33" spans="1:8" x14ac:dyDescent="0.25">
      <c r="B33" s="118" t="s">
        <v>174</v>
      </c>
      <c r="C33" s="120">
        <v>150000</v>
      </c>
      <c r="D33" s="119" t="s">
        <v>175</v>
      </c>
    </row>
    <row r="34" spans="1:8" x14ac:dyDescent="0.25">
      <c r="B34" s="118" t="s">
        <v>168</v>
      </c>
      <c r="C34" s="119">
        <v>25</v>
      </c>
      <c r="D34" s="119" t="s">
        <v>167</v>
      </c>
    </row>
    <row r="35" spans="1:8" x14ac:dyDescent="0.25">
      <c r="B35" s="118" t="s">
        <v>177</v>
      </c>
      <c r="C35" s="120">
        <v>150000</v>
      </c>
      <c r="D35" s="119" t="s">
        <v>175</v>
      </c>
    </row>
    <row r="36" spans="1:8" ht="76.5" x14ac:dyDescent="0.25">
      <c r="B36" s="118" t="s">
        <v>303</v>
      </c>
      <c r="C36" s="119" t="s">
        <v>184</v>
      </c>
      <c r="D36" s="119" t="s">
        <v>167</v>
      </c>
    </row>
    <row r="37" spans="1:8" x14ac:dyDescent="0.25">
      <c r="B37" s="118" t="s">
        <v>193</v>
      </c>
      <c r="C37" s="119">
        <v>5</v>
      </c>
      <c r="D37" s="119" t="s">
        <v>167</v>
      </c>
    </row>
    <row r="38" spans="1:8" x14ac:dyDescent="0.25">
      <c r="B38" s="118" t="s">
        <v>192</v>
      </c>
      <c r="C38" s="119">
        <v>7</v>
      </c>
      <c r="D38" s="119" t="s">
        <v>167</v>
      </c>
    </row>
    <row r="39" spans="1:8" x14ac:dyDescent="0.25">
      <c r="B39" s="118" t="s">
        <v>196</v>
      </c>
      <c r="C39" s="119">
        <v>12</v>
      </c>
      <c r="D39" s="119" t="s">
        <v>167</v>
      </c>
    </row>
    <row r="40" spans="1:8" x14ac:dyDescent="0.25">
      <c r="B40" s="118" t="s">
        <v>195</v>
      </c>
      <c r="C40" s="119">
        <v>10</v>
      </c>
      <c r="D40" s="119" t="s">
        <v>167</v>
      </c>
    </row>
    <row r="41" spans="1:8" ht="25.5" x14ac:dyDescent="0.25">
      <c r="B41" s="118" t="s">
        <v>211</v>
      </c>
      <c r="C41" s="119">
        <v>7</v>
      </c>
      <c r="D41" s="119" t="s">
        <v>167</v>
      </c>
    </row>
    <row r="42" spans="1:8" s="28" customFormat="1" x14ac:dyDescent="0.25">
      <c r="B42" s="29"/>
    </row>
    <row r="43" spans="1:8" s="152" customFormat="1" ht="12.75" x14ac:dyDescent="0.2">
      <c r="A43" s="150" t="s">
        <v>21</v>
      </c>
      <c r="B43" s="151"/>
      <c r="C43" s="151"/>
      <c r="D43" s="151"/>
      <c r="E43" s="151"/>
      <c r="F43" s="151"/>
      <c r="G43" s="151"/>
      <c r="H43" s="151"/>
    </row>
  </sheetData>
  <sheetProtection algorithmName="SHA-512" hashValue="fuwQl6Ws9doo/VVNuaWc81ov4x0RZ4Ct9XqZ6664A5zCH7EtS3M4zctmjeOs3HoFS3QY0ZQmf6k+z4uDX48Xjg==" saltValue="ZzY8mJKamYiNKBbWNjL/sg==" spinCount="100000" sheet="1" objects="1" scenarios="1"/>
  <sortState ref="B4:D38">
    <sortCondition ref="B4:B38"/>
  </sortState>
  <mergeCells count="1">
    <mergeCell ref="H3:I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8" tint="0.39997558519241921"/>
  </sheetPr>
  <dimension ref="A1:O114"/>
  <sheetViews>
    <sheetView showGridLines="0" zoomScale="90" zoomScaleNormal="90" workbookViewId="0">
      <pane ySplit="2" topLeftCell="A3" activePane="bottomLeft" state="frozen"/>
      <selection activeCell="D66" sqref="D66"/>
      <selection pane="bottomLeft" activeCell="A2" sqref="A2"/>
    </sheetView>
  </sheetViews>
  <sheetFormatPr baseColWidth="10" defaultRowHeight="15" x14ac:dyDescent="0.25"/>
  <cols>
    <col min="1" max="1" width="38.28515625" style="55" customWidth="1"/>
    <col min="2" max="2" width="26" style="55" bestFit="1" customWidth="1"/>
    <col min="3" max="3" width="18.85546875" style="55" customWidth="1"/>
    <col min="4" max="4" width="14" style="55" customWidth="1"/>
    <col min="5" max="256" width="11.42578125" style="55"/>
    <col min="257" max="257" width="38.28515625" style="55" customWidth="1"/>
    <col min="258" max="258" width="17.28515625" style="55" customWidth="1"/>
    <col min="259" max="259" width="18.85546875" style="55" customWidth="1"/>
    <col min="260" max="260" width="14" style="55" customWidth="1"/>
    <col min="261" max="512" width="11.42578125" style="55"/>
    <col min="513" max="513" width="38.28515625" style="55" customWidth="1"/>
    <col min="514" max="514" width="17.28515625" style="55" customWidth="1"/>
    <col min="515" max="515" width="18.85546875" style="55" customWidth="1"/>
    <col min="516" max="516" width="14" style="55" customWidth="1"/>
    <col min="517" max="768" width="11.42578125" style="55"/>
    <col min="769" max="769" width="38.28515625" style="55" customWidth="1"/>
    <col min="770" max="770" width="17.28515625" style="55" customWidth="1"/>
    <col min="771" max="771" width="18.85546875" style="55" customWidth="1"/>
    <col min="772" max="772" width="14" style="55" customWidth="1"/>
    <col min="773" max="1024" width="11.42578125" style="55"/>
    <col min="1025" max="1025" width="38.28515625" style="55" customWidth="1"/>
    <col min="1026" max="1026" width="17.28515625" style="55" customWidth="1"/>
    <col min="1027" max="1027" width="18.85546875" style="55" customWidth="1"/>
    <col min="1028" max="1028" width="14" style="55" customWidth="1"/>
    <col min="1029" max="1280" width="11.42578125" style="55"/>
    <col min="1281" max="1281" width="38.28515625" style="55" customWidth="1"/>
    <col min="1282" max="1282" width="17.28515625" style="55" customWidth="1"/>
    <col min="1283" max="1283" width="18.85546875" style="55" customWidth="1"/>
    <col min="1284" max="1284" width="14" style="55" customWidth="1"/>
    <col min="1285" max="1536" width="11.42578125" style="55"/>
    <col min="1537" max="1537" width="38.28515625" style="55" customWidth="1"/>
    <col min="1538" max="1538" width="17.28515625" style="55" customWidth="1"/>
    <col min="1539" max="1539" width="18.85546875" style="55" customWidth="1"/>
    <col min="1540" max="1540" width="14" style="55" customWidth="1"/>
    <col min="1541" max="1792" width="11.42578125" style="55"/>
    <col min="1793" max="1793" width="38.28515625" style="55" customWidth="1"/>
    <col min="1794" max="1794" width="17.28515625" style="55" customWidth="1"/>
    <col min="1795" max="1795" width="18.85546875" style="55" customWidth="1"/>
    <col min="1796" max="1796" width="14" style="55" customWidth="1"/>
    <col min="1797" max="2048" width="11.42578125" style="55"/>
    <col min="2049" max="2049" width="38.28515625" style="55" customWidth="1"/>
    <col min="2050" max="2050" width="17.28515625" style="55" customWidth="1"/>
    <col min="2051" max="2051" width="18.85546875" style="55" customWidth="1"/>
    <col min="2052" max="2052" width="14" style="55" customWidth="1"/>
    <col min="2053" max="2304" width="11.42578125" style="55"/>
    <col min="2305" max="2305" width="38.28515625" style="55" customWidth="1"/>
    <col min="2306" max="2306" width="17.28515625" style="55" customWidth="1"/>
    <col min="2307" max="2307" width="18.85546875" style="55" customWidth="1"/>
    <col min="2308" max="2308" width="14" style="55" customWidth="1"/>
    <col min="2309" max="2560" width="11.42578125" style="55"/>
    <col min="2561" max="2561" width="38.28515625" style="55" customWidth="1"/>
    <col min="2562" max="2562" width="17.28515625" style="55" customWidth="1"/>
    <col min="2563" max="2563" width="18.85546875" style="55" customWidth="1"/>
    <col min="2564" max="2564" width="14" style="55" customWidth="1"/>
    <col min="2565" max="2816" width="11.42578125" style="55"/>
    <col min="2817" max="2817" width="38.28515625" style="55" customWidth="1"/>
    <col min="2818" max="2818" width="17.28515625" style="55" customWidth="1"/>
    <col min="2819" max="2819" width="18.85546875" style="55" customWidth="1"/>
    <col min="2820" max="2820" width="14" style="55" customWidth="1"/>
    <col min="2821" max="3072" width="11.42578125" style="55"/>
    <col min="3073" max="3073" width="38.28515625" style="55" customWidth="1"/>
    <col min="3074" max="3074" width="17.28515625" style="55" customWidth="1"/>
    <col min="3075" max="3075" width="18.85546875" style="55" customWidth="1"/>
    <col min="3076" max="3076" width="14" style="55" customWidth="1"/>
    <col min="3077" max="3328" width="11.42578125" style="55"/>
    <col min="3329" max="3329" width="38.28515625" style="55" customWidth="1"/>
    <col min="3330" max="3330" width="17.28515625" style="55" customWidth="1"/>
    <col min="3331" max="3331" width="18.85546875" style="55" customWidth="1"/>
    <col min="3332" max="3332" width="14" style="55" customWidth="1"/>
    <col min="3333" max="3584" width="11.42578125" style="55"/>
    <col min="3585" max="3585" width="38.28515625" style="55" customWidth="1"/>
    <col min="3586" max="3586" width="17.28515625" style="55" customWidth="1"/>
    <col min="3587" max="3587" width="18.85546875" style="55" customWidth="1"/>
    <col min="3588" max="3588" width="14" style="55" customWidth="1"/>
    <col min="3589" max="3840" width="11.42578125" style="55"/>
    <col min="3841" max="3841" width="38.28515625" style="55" customWidth="1"/>
    <col min="3842" max="3842" width="17.28515625" style="55" customWidth="1"/>
    <col min="3843" max="3843" width="18.85546875" style="55" customWidth="1"/>
    <col min="3844" max="3844" width="14" style="55" customWidth="1"/>
    <col min="3845" max="4096" width="11.42578125" style="55"/>
    <col min="4097" max="4097" width="38.28515625" style="55" customWidth="1"/>
    <col min="4098" max="4098" width="17.28515625" style="55" customWidth="1"/>
    <col min="4099" max="4099" width="18.85546875" style="55" customWidth="1"/>
    <col min="4100" max="4100" width="14" style="55" customWidth="1"/>
    <col min="4101" max="4352" width="11.42578125" style="55"/>
    <col min="4353" max="4353" width="38.28515625" style="55" customWidth="1"/>
    <col min="4354" max="4354" width="17.28515625" style="55" customWidth="1"/>
    <col min="4355" max="4355" width="18.85546875" style="55" customWidth="1"/>
    <col min="4356" max="4356" width="14" style="55" customWidth="1"/>
    <col min="4357" max="4608" width="11.42578125" style="55"/>
    <col min="4609" max="4609" width="38.28515625" style="55" customWidth="1"/>
    <col min="4610" max="4610" width="17.28515625" style="55" customWidth="1"/>
    <col min="4611" max="4611" width="18.85546875" style="55" customWidth="1"/>
    <col min="4612" max="4612" width="14" style="55" customWidth="1"/>
    <col min="4613" max="4864" width="11.42578125" style="55"/>
    <col min="4865" max="4865" width="38.28515625" style="55" customWidth="1"/>
    <col min="4866" max="4866" width="17.28515625" style="55" customWidth="1"/>
    <col min="4867" max="4867" width="18.85546875" style="55" customWidth="1"/>
    <col min="4868" max="4868" width="14" style="55" customWidth="1"/>
    <col min="4869" max="5120" width="11.42578125" style="55"/>
    <col min="5121" max="5121" width="38.28515625" style="55" customWidth="1"/>
    <col min="5122" max="5122" width="17.28515625" style="55" customWidth="1"/>
    <col min="5123" max="5123" width="18.85546875" style="55" customWidth="1"/>
    <col min="5124" max="5124" width="14" style="55" customWidth="1"/>
    <col min="5125" max="5376" width="11.42578125" style="55"/>
    <col min="5377" max="5377" width="38.28515625" style="55" customWidth="1"/>
    <col min="5378" max="5378" width="17.28515625" style="55" customWidth="1"/>
    <col min="5379" max="5379" width="18.85546875" style="55" customWidth="1"/>
    <col min="5380" max="5380" width="14" style="55" customWidth="1"/>
    <col min="5381" max="5632" width="11.42578125" style="55"/>
    <col min="5633" max="5633" width="38.28515625" style="55" customWidth="1"/>
    <col min="5634" max="5634" width="17.28515625" style="55" customWidth="1"/>
    <col min="5635" max="5635" width="18.85546875" style="55" customWidth="1"/>
    <col min="5636" max="5636" width="14" style="55" customWidth="1"/>
    <col min="5637" max="5888" width="11.42578125" style="55"/>
    <col min="5889" max="5889" width="38.28515625" style="55" customWidth="1"/>
    <col min="5890" max="5890" width="17.28515625" style="55" customWidth="1"/>
    <col min="5891" max="5891" width="18.85546875" style="55" customWidth="1"/>
    <col min="5892" max="5892" width="14" style="55" customWidth="1"/>
    <col min="5893" max="6144" width="11.42578125" style="55"/>
    <col min="6145" max="6145" width="38.28515625" style="55" customWidth="1"/>
    <col min="6146" max="6146" width="17.28515625" style="55" customWidth="1"/>
    <col min="6147" max="6147" width="18.85546875" style="55" customWidth="1"/>
    <col min="6148" max="6148" width="14" style="55" customWidth="1"/>
    <col min="6149" max="6400" width="11.42578125" style="55"/>
    <col min="6401" max="6401" width="38.28515625" style="55" customWidth="1"/>
    <col min="6402" max="6402" width="17.28515625" style="55" customWidth="1"/>
    <col min="6403" max="6403" width="18.85546875" style="55" customWidth="1"/>
    <col min="6404" max="6404" width="14" style="55" customWidth="1"/>
    <col min="6405" max="6656" width="11.42578125" style="55"/>
    <col min="6657" max="6657" width="38.28515625" style="55" customWidth="1"/>
    <col min="6658" max="6658" width="17.28515625" style="55" customWidth="1"/>
    <col min="6659" max="6659" width="18.85546875" style="55" customWidth="1"/>
    <col min="6660" max="6660" width="14" style="55" customWidth="1"/>
    <col min="6661" max="6912" width="11.42578125" style="55"/>
    <col min="6913" max="6913" width="38.28515625" style="55" customWidth="1"/>
    <col min="6914" max="6914" width="17.28515625" style="55" customWidth="1"/>
    <col min="6915" max="6915" width="18.85546875" style="55" customWidth="1"/>
    <col min="6916" max="6916" width="14" style="55" customWidth="1"/>
    <col min="6917" max="7168" width="11.42578125" style="55"/>
    <col min="7169" max="7169" width="38.28515625" style="55" customWidth="1"/>
    <col min="7170" max="7170" width="17.28515625" style="55" customWidth="1"/>
    <col min="7171" max="7171" width="18.85546875" style="55" customWidth="1"/>
    <col min="7172" max="7172" width="14" style="55" customWidth="1"/>
    <col min="7173" max="7424" width="11.42578125" style="55"/>
    <col min="7425" max="7425" width="38.28515625" style="55" customWidth="1"/>
    <col min="7426" max="7426" width="17.28515625" style="55" customWidth="1"/>
    <col min="7427" max="7427" width="18.85546875" style="55" customWidth="1"/>
    <col min="7428" max="7428" width="14" style="55" customWidth="1"/>
    <col min="7429" max="7680" width="11.42578125" style="55"/>
    <col min="7681" max="7681" width="38.28515625" style="55" customWidth="1"/>
    <col min="7682" max="7682" width="17.28515625" style="55" customWidth="1"/>
    <col min="7683" max="7683" width="18.85546875" style="55" customWidth="1"/>
    <col min="7684" max="7684" width="14" style="55" customWidth="1"/>
    <col min="7685" max="7936" width="11.42578125" style="55"/>
    <col min="7937" max="7937" width="38.28515625" style="55" customWidth="1"/>
    <col min="7938" max="7938" width="17.28515625" style="55" customWidth="1"/>
    <col min="7939" max="7939" width="18.85546875" style="55" customWidth="1"/>
    <col min="7940" max="7940" width="14" style="55" customWidth="1"/>
    <col min="7941" max="8192" width="11.42578125" style="55"/>
    <col min="8193" max="8193" width="38.28515625" style="55" customWidth="1"/>
    <col min="8194" max="8194" width="17.28515625" style="55" customWidth="1"/>
    <col min="8195" max="8195" width="18.85546875" style="55" customWidth="1"/>
    <col min="8196" max="8196" width="14" style="55" customWidth="1"/>
    <col min="8197" max="8448" width="11.42578125" style="55"/>
    <col min="8449" max="8449" width="38.28515625" style="55" customWidth="1"/>
    <col min="8450" max="8450" width="17.28515625" style="55" customWidth="1"/>
    <col min="8451" max="8451" width="18.85546875" style="55" customWidth="1"/>
    <col min="8452" max="8452" width="14" style="55" customWidth="1"/>
    <col min="8453" max="8704" width="11.42578125" style="55"/>
    <col min="8705" max="8705" width="38.28515625" style="55" customWidth="1"/>
    <col min="8706" max="8706" width="17.28515625" style="55" customWidth="1"/>
    <col min="8707" max="8707" width="18.85546875" style="55" customWidth="1"/>
    <col min="8708" max="8708" width="14" style="55" customWidth="1"/>
    <col min="8709" max="8960" width="11.42578125" style="55"/>
    <col min="8961" max="8961" width="38.28515625" style="55" customWidth="1"/>
    <col min="8962" max="8962" width="17.28515625" style="55" customWidth="1"/>
    <col min="8963" max="8963" width="18.85546875" style="55" customWidth="1"/>
    <col min="8964" max="8964" width="14" style="55" customWidth="1"/>
    <col min="8965" max="9216" width="11.42578125" style="55"/>
    <col min="9217" max="9217" width="38.28515625" style="55" customWidth="1"/>
    <col min="9218" max="9218" width="17.28515625" style="55" customWidth="1"/>
    <col min="9219" max="9219" width="18.85546875" style="55" customWidth="1"/>
    <col min="9220" max="9220" width="14" style="55" customWidth="1"/>
    <col min="9221" max="9472" width="11.42578125" style="55"/>
    <col min="9473" max="9473" width="38.28515625" style="55" customWidth="1"/>
    <col min="9474" max="9474" width="17.28515625" style="55" customWidth="1"/>
    <col min="9475" max="9475" width="18.85546875" style="55" customWidth="1"/>
    <col min="9476" max="9476" width="14" style="55" customWidth="1"/>
    <col min="9477" max="9728" width="11.42578125" style="55"/>
    <col min="9729" max="9729" width="38.28515625" style="55" customWidth="1"/>
    <col min="9730" max="9730" width="17.28515625" style="55" customWidth="1"/>
    <col min="9731" max="9731" width="18.85546875" style="55" customWidth="1"/>
    <col min="9732" max="9732" width="14" style="55" customWidth="1"/>
    <col min="9733" max="9984" width="11.42578125" style="55"/>
    <col min="9985" max="9985" width="38.28515625" style="55" customWidth="1"/>
    <col min="9986" max="9986" width="17.28515625" style="55" customWidth="1"/>
    <col min="9987" max="9987" width="18.85546875" style="55" customWidth="1"/>
    <col min="9988" max="9988" width="14" style="55" customWidth="1"/>
    <col min="9989" max="10240" width="11.42578125" style="55"/>
    <col min="10241" max="10241" width="38.28515625" style="55" customWidth="1"/>
    <col min="10242" max="10242" width="17.28515625" style="55" customWidth="1"/>
    <col min="10243" max="10243" width="18.85546875" style="55" customWidth="1"/>
    <col min="10244" max="10244" width="14" style="55" customWidth="1"/>
    <col min="10245" max="10496" width="11.42578125" style="55"/>
    <col min="10497" max="10497" width="38.28515625" style="55" customWidth="1"/>
    <col min="10498" max="10498" width="17.28515625" style="55" customWidth="1"/>
    <col min="10499" max="10499" width="18.85546875" style="55" customWidth="1"/>
    <col min="10500" max="10500" width="14" style="55" customWidth="1"/>
    <col min="10501" max="10752" width="11.42578125" style="55"/>
    <col min="10753" max="10753" width="38.28515625" style="55" customWidth="1"/>
    <col min="10754" max="10754" width="17.28515625" style="55" customWidth="1"/>
    <col min="10755" max="10755" width="18.85546875" style="55" customWidth="1"/>
    <col min="10756" max="10756" width="14" style="55" customWidth="1"/>
    <col min="10757" max="11008" width="11.42578125" style="55"/>
    <col min="11009" max="11009" width="38.28515625" style="55" customWidth="1"/>
    <col min="11010" max="11010" width="17.28515625" style="55" customWidth="1"/>
    <col min="11011" max="11011" width="18.85546875" style="55" customWidth="1"/>
    <col min="11012" max="11012" width="14" style="55" customWidth="1"/>
    <col min="11013" max="11264" width="11.42578125" style="55"/>
    <col min="11265" max="11265" width="38.28515625" style="55" customWidth="1"/>
    <col min="11266" max="11266" width="17.28515625" style="55" customWidth="1"/>
    <col min="11267" max="11267" width="18.85546875" style="55" customWidth="1"/>
    <col min="11268" max="11268" width="14" style="55" customWidth="1"/>
    <col min="11269" max="11520" width="11.42578125" style="55"/>
    <col min="11521" max="11521" width="38.28515625" style="55" customWidth="1"/>
    <col min="11522" max="11522" width="17.28515625" style="55" customWidth="1"/>
    <col min="11523" max="11523" width="18.85546875" style="55" customWidth="1"/>
    <col min="11524" max="11524" width="14" style="55" customWidth="1"/>
    <col min="11525" max="11776" width="11.42578125" style="55"/>
    <col min="11777" max="11777" width="38.28515625" style="55" customWidth="1"/>
    <col min="11778" max="11778" width="17.28515625" style="55" customWidth="1"/>
    <col min="11779" max="11779" width="18.85546875" style="55" customWidth="1"/>
    <col min="11780" max="11780" width="14" style="55" customWidth="1"/>
    <col min="11781" max="12032" width="11.42578125" style="55"/>
    <col min="12033" max="12033" width="38.28515625" style="55" customWidth="1"/>
    <col min="12034" max="12034" width="17.28515625" style="55" customWidth="1"/>
    <col min="12035" max="12035" width="18.85546875" style="55" customWidth="1"/>
    <col min="12036" max="12036" width="14" style="55" customWidth="1"/>
    <col min="12037" max="12288" width="11.42578125" style="55"/>
    <col min="12289" max="12289" width="38.28515625" style="55" customWidth="1"/>
    <col min="12290" max="12290" width="17.28515625" style="55" customWidth="1"/>
    <col min="12291" max="12291" width="18.85546875" style="55" customWidth="1"/>
    <col min="12292" max="12292" width="14" style="55" customWidth="1"/>
    <col min="12293" max="12544" width="11.42578125" style="55"/>
    <col min="12545" max="12545" width="38.28515625" style="55" customWidth="1"/>
    <col min="12546" max="12546" width="17.28515625" style="55" customWidth="1"/>
    <col min="12547" max="12547" width="18.85546875" style="55" customWidth="1"/>
    <col min="12548" max="12548" width="14" style="55" customWidth="1"/>
    <col min="12549" max="12800" width="11.42578125" style="55"/>
    <col min="12801" max="12801" width="38.28515625" style="55" customWidth="1"/>
    <col min="12802" max="12802" width="17.28515625" style="55" customWidth="1"/>
    <col min="12803" max="12803" width="18.85546875" style="55" customWidth="1"/>
    <col min="12804" max="12804" width="14" style="55" customWidth="1"/>
    <col min="12805" max="13056" width="11.42578125" style="55"/>
    <col min="13057" max="13057" width="38.28515625" style="55" customWidth="1"/>
    <col min="13058" max="13058" width="17.28515625" style="55" customWidth="1"/>
    <col min="13059" max="13059" width="18.85546875" style="55" customWidth="1"/>
    <col min="13060" max="13060" width="14" style="55" customWidth="1"/>
    <col min="13061" max="13312" width="11.42578125" style="55"/>
    <col min="13313" max="13313" width="38.28515625" style="55" customWidth="1"/>
    <col min="13314" max="13314" width="17.28515625" style="55" customWidth="1"/>
    <col min="13315" max="13315" width="18.85546875" style="55" customWidth="1"/>
    <col min="13316" max="13316" width="14" style="55" customWidth="1"/>
    <col min="13317" max="13568" width="11.42578125" style="55"/>
    <col min="13569" max="13569" width="38.28515625" style="55" customWidth="1"/>
    <col min="13570" max="13570" width="17.28515625" style="55" customWidth="1"/>
    <col min="13571" max="13571" width="18.85546875" style="55" customWidth="1"/>
    <col min="13572" max="13572" width="14" style="55" customWidth="1"/>
    <col min="13573" max="13824" width="11.42578125" style="55"/>
    <col min="13825" max="13825" width="38.28515625" style="55" customWidth="1"/>
    <col min="13826" max="13826" width="17.28515625" style="55" customWidth="1"/>
    <col min="13827" max="13827" width="18.85546875" style="55" customWidth="1"/>
    <col min="13828" max="13828" width="14" style="55" customWidth="1"/>
    <col min="13829" max="14080" width="11.42578125" style="55"/>
    <col min="14081" max="14081" width="38.28515625" style="55" customWidth="1"/>
    <col min="14082" max="14082" width="17.28515625" style="55" customWidth="1"/>
    <col min="14083" max="14083" width="18.85546875" style="55" customWidth="1"/>
    <col min="14084" max="14084" width="14" style="55" customWidth="1"/>
    <col min="14085" max="14336" width="11.42578125" style="55"/>
    <col min="14337" max="14337" width="38.28515625" style="55" customWidth="1"/>
    <col min="14338" max="14338" width="17.28515625" style="55" customWidth="1"/>
    <col min="14339" max="14339" width="18.85546875" style="55" customWidth="1"/>
    <col min="14340" max="14340" width="14" style="55" customWidth="1"/>
    <col min="14341" max="14592" width="11.42578125" style="55"/>
    <col min="14593" max="14593" width="38.28515625" style="55" customWidth="1"/>
    <col min="14594" max="14594" width="17.28515625" style="55" customWidth="1"/>
    <col min="14595" max="14595" width="18.85546875" style="55" customWidth="1"/>
    <col min="14596" max="14596" width="14" style="55" customWidth="1"/>
    <col min="14597" max="14848" width="11.42578125" style="55"/>
    <col min="14849" max="14849" width="38.28515625" style="55" customWidth="1"/>
    <col min="14850" max="14850" width="17.28515625" style="55" customWidth="1"/>
    <col min="14851" max="14851" width="18.85546875" style="55" customWidth="1"/>
    <col min="14852" max="14852" width="14" style="55" customWidth="1"/>
    <col min="14853" max="15104" width="11.42578125" style="55"/>
    <col min="15105" max="15105" width="38.28515625" style="55" customWidth="1"/>
    <col min="15106" max="15106" width="17.28515625" style="55" customWidth="1"/>
    <col min="15107" max="15107" width="18.85546875" style="55" customWidth="1"/>
    <col min="15108" max="15108" width="14" style="55" customWidth="1"/>
    <col min="15109" max="15360" width="11.42578125" style="55"/>
    <col min="15361" max="15361" width="38.28515625" style="55" customWidth="1"/>
    <col min="15362" max="15362" width="17.28515625" style="55" customWidth="1"/>
    <col min="15363" max="15363" width="18.85546875" style="55" customWidth="1"/>
    <col min="15364" max="15364" width="14" style="55" customWidth="1"/>
    <col min="15365" max="15616" width="11.42578125" style="55"/>
    <col min="15617" max="15617" width="38.28515625" style="55" customWidth="1"/>
    <col min="15618" max="15618" width="17.28515625" style="55" customWidth="1"/>
    <col min="15619" max="15619" width="18.85546875" style="55" customWidth="1"/>
    <col min="15620" max="15620" width="14" style="55" customWidth="1"/>
    <col min="15621" max="15872" width="11.42578125" style="55"/>
    <col min="15873" max="15873" width="38.28515625" style="55" customWidth="1"/>
    <col min="15874" max="15874" width="17.28515625" style="55" customWidth="1"/>
    <col min="15875" max="15875" width="18.85546875" style="55" customWidth="1"/>
    <col min="15876" max="15876" width="14" style="55" customWidth="1"/>
    <col min="15877" max="16128" width="11.42578125" style="55"/>
    <col min="16129" max="16129" width="38.28515625" style="55" customWidth="1"/>
    <col min="16130" max="16130" width="17.28515625" style="55" customWidth="1"/>
    <col min="16131" max="16131" width="18.85546875" style="55" customWidth="1"/>
    <col min="16132" max="16132" width="14" style="55" customWidth="1"/>
    <col min="16133" max="16384" width="11.42578125" style="55"/>
  </cols>
  <sheetData>
    <row r="1" spans="1:12" s="127" customFormat="1" ht="9.9499999999999993" customHeight="1" x14ac:dyDescent="0.25">
      <c r="A1" s="207"/>
      <c r="B1" s="207"/>
      <c r="C1" s="207"/>
      <c r="D1" s="207"/>
      <c r="E1" s="207"/>
      <c r="F1" s="207"/>
      <c r="G1" s="207"/>
      <c r="H1" s="126"/>
      <c r="I1" s="126"/>
      <c r="J1" s="126"/>
      <c r="K1" s="126"/>
      <c r="L1" s="126"/>
    </row>
    <row r="2" spans="1:12" s="125" customFormat="1" ht="21" x14ac:dyDescent="0.35">
      <c r="A2" s="54" t="s">
        <v>223</v>
      </c>
      <c r="B2" s="54"/>
      <c r="C2" s="54"/>
      <c r="D2" s="54"/>
      <c r="E2" s="54"/>
      <c r="F2" s="54"/>
      <c r="G2" s="54"/>
      <c r="I2" s="208"/>
      <c r="J2" s="208"/>
      <c r="K2" s="208"/>
      <c r="L2" s="208"/>
    </row>
    <row r="3" spans="1:12" s="209" customFormat="1" ht="12.75" x14ac:dyDescent="0.2">
      <c r="A3" s="229" t="s">
        <v>199</v>
      </c>
      <c r="B3" s="229"/>
      <c r="C3" s="229"/>
      <c r="D3" s="229"/>
      <c r="E3" s="229"/>
      <c r="F3" s="230"/>
      <c r="G3" s="230"/>
    </row>
    <row r="4" spans="1:12" s="209" customFormat="1" ht="12.75" x14ac:dyDescent="0.2"/>
    <row r="5" spans="1:12" s="211" customFormat="1" ht="15.75" x14ac:dyDescent="0.25">
      <c r="A5" s="210" t="s">
        <v>338</v>
      </c>
      <c r="B5" s="210"/>
      <c r="C5" s="210"/>
      <c r="D5" s="210"/>
      <c r="E5" s="210"/>
      <c r="F5" s="210"/>
      <c r="G5" s="210"/>
    </row>
    <row r="6" spans="1:12" s="209" customFormat="1" ht="12.75" x14ac:dyDescent="0.2">
      <c r="A6" s="212"/>
      <c r="B6" s="212"/>
      <c r="C6" s="213"/>
      <c r="D6" s="213"/>
      <c r="F6" s="212"/>
      <c r="G6" s="212"/>
    </row>
    <row r="7" spans="1:12" s="209" customFormat="1" ht="12.75" x14ac:dyDescent="0.2">
      <c r="A7" s="214" t="s">
        <v>22</v>
      </c>
      <c r="B7" s="214"/>
      <c r="C7" s="215" t="s">
        <v>131</v>
      </c>
      <c r="D7" s="215" t="s">
        <v>18</v>
      </c>
      <c r="F7" s="212"/>
      <c r="G7" s="212"/>
    </row>
    <row r="8" spans="1:12" s="209" customFormat="1" ht="12.75" x14ac:dyDescent="0.2">
      <c r="B8" s="216" t="s">
        <v>132</v>
      </c>
      <c r="C8" s="217" t="s">
        <v>285</v>
      </c>
      <c r="D8" s="267">
        <v>5.16</v>
      </c>
      <c r="E8" s="229"/>
      <c r="F8" s="268"/>
    </row>
    <row r="9" spans="1:12" s="209" customFormat="1" ht="12.75" x14ac:dyDescent="0.2">
      <c r="A9" s="216"/>
      <c r="B9" s="216" t="s">
        <v>133</v>
      </c>
      <c r="C9" s="217" t="s">
        <v>285</v>
      </c>
      <c r="D9" s="267">
        <v>6.47</v>
      </c>
      <c r="E9" s="229"/>
      <c r="F9" s="268"/>
    </row>
    <row r="10" spans="1:12" s="209" customFormat="1" ht="12.75" x14ac:dyDescent="0.2">
      <c r="A10" s="216"/>
      <c r="B10" s="216" t="s">
        <v>134</v>
      </c>
      <c r="C10" s="217" t="s">
        <v>285</v>
      </c>
      <c r="D10" s="267">
        <v>8.0649999999999995</v>
      </c>
      <c r="E10" s="229"/>
      <c r="F10" s="268"/>
    </row>
    <row r="11" spans="1:12" s="209" customFormat="1" ht="12.75" x14ac:dyDescent="0.2">
      <c r="D11" s="229"/>
      <c r="E11" s="229"/>
      <c r="F11" s="268"/>
      <c r="G11" s="218"/>
    </row>
    <row r="12" spans="1:12" s="209" customFormat="1" ht="12.75" x14ac:dyDescent="0.2">
      <c r="A12" s="214" t="s">
        <v>340</v>
      </c>
      <c r="B12" s="219"/>
      <c r="C12" s="215" t="s">
        <v>131</v>
      </c>
      <c r="D12" s="269" t="s">
        <v>18</v>
      </c>
      <c r="E12" s="229"/>
      <c r="F12" s="268"/>
      <c r="G12" s="218"/>
    </row>
    <row r="13" spans="1:12" s="209" customFormat="1" ht="12.75" x14ac:dyDescent="0.2">
      <c r="B13" s="216" t="s">
        <v>135</v>
      </c>
      <c r="C13" s="217" t="s">
        <v>285</v>
      </c>
      <c r="D13" s="267">
        <v>8.6229999999999993</v>
      </c>
      <c r="E13" s="229"/>
      <c r="F13" s="268"/>
      <c r="G13" s="218"/>
    </row>
    <row r="14" spans="1:12" s="209" customFormat="1" ht="12.75" x14ac:dyDescent="0.2">
      <c r="A14" s="216"/>
      <c r="B14" s="216" t="s">
        <v>136</v>
      </c>
      <c r="C14" s="217" t="s">
        <v>285</v>
      </c>
      <c r="D14" s="267">
        <v>3.4529999999999998</v>
      </c>
      <c r="E14" s="229"/>
      <c r="F14" s="268"/>
      <c r="G14" s="218"/>
    </row>
    <row r="15" spans="1:12" s="209" customFormat="1" ht="12.75" x14ac:dyDescent="0.2">
      <c r="D15" s="229"/>
      <c r="E15" s="229"/>
      <c r="F15" s="268"/>
      <c r="G15" s="218"/>
    </row>
    <row r="16" spans="1:12" s="209" customFormat="1" ht="12.75" x14ac:dyDescent="0.2">
      <c r="A16" s="214" t="s">
        <v>339</v>
      </c>
      <c r="B16" s="214"/>
      <c r="C16" s="215" t="s">
        <v>131</v>
      </c>
      <c r="D16" s="586" t="s">
        <v>18</v>
      </c>
      <c r="E16" s="587"/>
      <c r="F16" s="588"/>
      <c r="G16" s="212"/>
    </row>
    <row r="17" spans="1:7" s="209" customFormat="1" ht="12.75" x14ac:dyDescent="0.2">
      <c r="A17" s="216"/>
      <c r="B17" s="216"/>
      <c r="C17" s="216"/>
      <c r="D17" s="270" t="s">
        <v>140</v>
      </c>
      <c r="E17" s="270" t="s">
        <v>141</v>
      </c>
      <c r="F17" s="270" t="s">
        <v>135</v>
      </c>
      <c r="G17" s="212"/>
    </row>
    <row r="18" spans="1:7" s="209" customFormat="1" ht="12.75" x14ac:dyDescent="0.2">
      <c r="A18" s="216"/>
      <c r="B18" s="216"/>
      <c r="C18" s="217" t="s">
        <v>285</v>
      </c>
      <c r="D18" s="267">
        <v>1.8029999999999999</v>
      </c>
      <c r="E18" s="267">
        <v>4.6760000000000002</v>
      </c>
      <c r="F18" s="267">
        <v>8.6229999999999993</v>
      </c>
    </row>
    <row r="19" spans="1:7" s="209" customFormat="1" ht="12.75" x14ac:dyDescent="0.2">
      <c r="D19" s="229"/>
      <c r="E19" s="229"/>
      <c r="F19" s="268"/>
      <c r="G19" s="218"/>
    </row>
    <row r="20" spans="1:7" s="209" customFormat="1" ht="12.75" x14ac:dyDescent="0.2">
      <c r="A20" s="214" t="s">
        <v>341</v>
      </c>
      <c r="B20" s="214"/>
      <c r="C20" s="215" t="s">
        <v>131</v>
      </c>
      <c r="D20" s="215" t="s">
        <v>18</v>
      </c>
      <c r="F20" s="212"/>
      <c r="G20" s="212"/>
    </row>
    <row r="21" spans="1:7" s="209" customFormat="1" ht="12.75" x14ac:dyDescent="0.2">
      <c r="B21" s="216" t="s">
        <v>342</v>
      </c>
      <c r="C21" s="217" t="s">
        <v>285</v>
      </c>
      <c r="D21" s="267">
        <v>6.6449999999999996</v>
      </c>
      <c r="E21" s="229"/>
      <c r="F21" s="268"/>
    </row>
    <row r="22" spans="1:7" s="209" customFormat="1" ht="12.75" x14ac:dyDescent="0.2">
      <c r="A22" s="216"/>
      <c r="B22" s="216" t="s">
        <v>343</v>
      </c>
      <c r="C22" s="217" t="s">
        <v>285</v>
      </c>
      <c r="D22" s="267">
        <v>12.15</v>
      </c>
      <c r="E22" s="229"/>
      <c r="F22" s="268"/>
    </row>
    <row r="23" spans="1:7" s="209" customFormat="1" ht="12.75" x14ac:dyDescent="0.2">
      <c r="A23" s="216"/>
      <c r="B23" s="216" t="s">
        <v>344</v>
      </c>
      <c r="C23" s="217" t="s">
        <v>285</v>
      </c>
      <c r="D23" s="267">
        <v>8.0649999999999995</v>
      </c>
      <c r="E23" s="229"/>
      <c r="F23" s="268"/>
    </row>
    <row r="24" spans="1:7" s="209" customFormat="1" ht="12.75" x14ac:dyDescent="0.2">
      <c r="D24" s="229"/>
      <c r="E24" s="229"/>
      <c r="F24" s="268"/>
      <c r="G24" s="218"/>
    </row>
    <row r="25" spans="1:7" s="209" customFormat="1" ht="12.75" x14ac:dyDescent="0.2">
      <c r="A25" s="214" t="s">
        <v>17</v>
      </c>
      <c r="B25" s="214"/>
      <c r="C25" s="215" t="s">
        <v>131</v>
      </c>
      <c r="D25" s="269" t="s">
        <v>18</v>
      </c>
      <c r="E25" s="229"/>
      <c r="F25" s="268"/>
      <c r="G25" s="212"/>
    </row>
    <row r="26" spans="1:7" s="209" customFormat="1" ht="12.75" x14ac:dyDescent="0.2">
      <c r="B26" s="216" t="s">
        <v>137</v>
      </c>
      <c r="C26" s="217" t="s">
        <v>285</v>
      </c>
      <c r="D26" s="267">
        <v>5.1790000000000003</v>
      </c>
      <c r="E26" s="229"/>
      <c r="F26" s="268"/>
    </row>
    <row r="27" spans="1:7" s="209" customFormat="1" ht="12.75" x14ac:dyDescent="0.2">
      <c r="A27" s="216"/>
      <c r="B27" s="216" t="s">
        <v>138</v>
      </c>
      <c r="C27" s="217" t="s">
        <v>285</v>
      </c>
      <c r="D27" s="267">
        <v>5.9450000000000003</v>
      </c>
      <c r="E27" s="229"/>
      <c r="F27" s="268"/>
    </row>
    <row r="28" spans="1:7" s="209" customFormat="1" ht="12.75" x14ac:dyDescent="0.2">
      <c r="D28" s="229"/>
      <c r="E28" s="229"/>
      <c r="F28" s="268"/>
      <c r="G28" s="218"/>
    </row>
    <row r="29" spans="1:7" s="209" customFormat="1" ht="12.75" x14ac:dyDescent="0.2">
      <c r="A29" s="214" t="s">
        <v>345</v>
      </c>
      <c r="B29" s="219"/>
      <c r="C29" s="215" t="s">
        <v>131</v>
      </c>
      <c r="D29" s="586" t="s">
        <v>18</v>
      </c>
      <c r="E29" s="587"/>
      <c r="F29" s="588"/>
      <c r="G29" s="218"/>
    </row>
    <row r="30" spans="1:7" s="209" customFormat="1" ht="12.75" x14ac:dyDescent="0.2">
      <c r="A30" s="217"/>
      <c r="B30" s="217"/>
      <c r="C30" s="217"/>
      <c r="D30" s="270" t="s">
        <v>140</v>
      </c>
      <c r="E30" s="270" t="s">
        <v>141</v>
      </c>
      <c r="F30" s="270" t="s">
        <v>135</v>
      </c>
      <c r="G30" s="218"/>
    </row>
    <row r="31" spans="1:7" s="209" customFormat="1" ht="12.75" x14ac:dyDescent="0.2">
      <c r="B31" s="216" t="s">
        <v>346</v>
      </c>
      <c r="C31" s="217" t="s">
        <v>285</v>
      </c>
      <c r="D31" s="267">
        <v>1.9630000000000001</v>
      </c>
      <c r="E31" s="267">
        <v>4.3159999999999998</v>
      </c>
      <c r="F31" s="267">
        <v>4.3159999999999998</v>
      </c>
      <c r="G31" s="218"/>
    </row>
    <row r="32" spans="1:7" s="209" customFormat="1" ht="12.75" x14ac:dyDescent="0.2">
      <c r="A32" s="216"/>
      <c r="B32" s="216" t="s">
        <v>347</v>
      </c>
      <c r="C32" s="217" t="s">
        <v>285</v>
      </c>
      <c r="D32" s="267">
        <v>1.9630000000000001</v>
      </c>
      <c r="E32" s="267">
        <v>4.3159999999999998</v>
      </c>
      <c r="F32" s="267">
        <v>9.8170000000000002</v>
      </c>
      <c r="G32" s="218"/>
    </row>
    <row r="33" spans="1:8" s="209" customFormat="1" ht="12.75" x14ac:dyDescent="0.2">
      <c r="D33" s="229"/>
      <c r="E33" s="229"/>
      <c r="F33" s="268"/>
      <c r="G33" s="218"/>
    </row>
    <row r="34" spans="1:8" s="209" customFormat="1" ht="12.75" x14ac:dyDescent="0.2">
      <c r="A34" s="214" t="s">
        <v>139</v>
      </c>
      <c r="B34" s="219"/>
      <c r="C34" s="215" t="s">
        <v>131</v>
      </c>
      <c r="D34" s="586" t="s">
        <v>18</v>
      </c>
      <c r="E34" s="587"/>
      <c r="F34" s="588"/>
      <c r="G34" s="218"/>
    </row>
    <row r="35" spans="1:8" s="209" customFormat="1" ht="12.75" x14ac:dyDescent="0.2">
      <c r="B35" s="220"/>
      <c r="C35" s="220"/>
      <c r="D35" s="270" t="s">
        <v>140</v>
      </c>
      <c r="E35" s="270" t="s">
        <v>141</v>
      </c>
      <c r="F35" s="270" t="s">
        <v>135</v>
      </c>
      <c r="G35" s="212"/>
      <c r="H35" s="218"/>
    </row>
    <row r="36" spans="1:8" s="209" customFormat="1" ht="12.75" x14ac:dyDescent="0.2">
      <c r="A36" s="589" t="s">
        <v>142</v>
      </c>
      <c r="B36" s="221" t="s">
        <v>9</v>
      </c>
      <c r="C36" s="217" t="s">
        <v>285</v>
      </c>
      <c r="D36" s="267">
        <v>1.8540000000000001</v>
      </c>
      <c r="E36" s="267">
        <v>4.0789999999999997</v>
      </c>
      <c r="F36" s="267">
        <v>9.2789999999999999</v>
      </c>
      <c r="G36" s="212"/>
    </row>
    <row r="37" spans="1:8" s="209" customFormat="1" ht="12.75" x14ac:dyDescent="0.2">
      <c r="A37" s="589"/>
      <c r="B37" s="221" t="s">
        <v>10</v>
      </c>
      <c r="C37" s="217" t="s">
        <v>285</v>
      </c>
      <c r="D37" s="267">
        <v>1.792</v>
      </c>
      <c r="E37" s="267">
        <v>3.73</v>
      </c>
      <c r="F37" s="267">
        <v>7.1779999999999999</v>
      </c>
      <c r="G37" s="212"/>
    </row>
    <row r="38" spans="1:8" s="209" customFormat="1" ht="12.75" x14ac:dyDescent="0.2">
      <c r="A38" s="589"/>
      <c r="B38" s="221" t="s">
        <v>11</v>
      </c>
      <c r="C38" s="217" t="s">
        <v>285</v>
      </c>
      <c r="D38" s="267">
        <v>1.7749999999999999</v>
      </c>
      <c r="E38" s="267">
        <v>3.7080000000000002</v>
      </c>
      <c r="F38" s="267">
        <v>6.3209999999999997</v>
      </c>
      <c r="G38" s="212"/>
    </row>
    <row r="39" spans="1:8" s="209" customFormat="1" ht="12.75" x14ac:dyDescent="0.2">
      <c r="A39" s="219"/>
      <c r="B39" s="219"/>
      <c r="C39" s="219"/>
      <c r="D39" s="231"/>
      <c r="E39" s="231"/>
      <c r="F39" s="271"/>
      <c r="G39" s="212"/>
    </row>
    <row r="40" spans="1:8" s="209" customFormat="1" ht="12.75" x14ac:dyDescent="0.2">
      <c r="A40" s="589" t="s">
        <v>143</v>
      </c>
      <c r="B40" s="221" t="s">
        <v>12</v>
      </c>
      <c r="C40" s="217" t="s">
        <v>285</v>
      </c>
      <c r="D40" s="267">
        <v>1.7909999999999999</v>
      </c>
      <c r="E40" s="267">
        <v>3.2349999999999999</v>
      </c>
      <c r="F40" s="267">
        <v>9.7319999999999993</v>
      </c>
      <c r="G40" s="212"/>
    </row>
    <row r="41" spans="1:8" s="209" customFormat="1" ht="12.75" x14ac:dyDescent="0.2">
      <c r="A41" s="589"/>
      <c r="B41" s="221" t="s">
        <v>13</v>
      </c>
      <c r="C41" s="217" t="s">
        <v>285</v>
      </c>
      <c r="D41" s="267">
        <v>1.7649999999999999</v>
      </c>
      <c r="E41" s="267">
        <v>3.0489999999999999</v>
      </c>
      <c r="F41" s="267">
        <v>7.84</v>
      </c>
      <c r="G41" s="212"/>
    </row>
    <row r="42" spans="1:8" s="209" customFormat="1" ht="12.75" x14ac:dyDescent="0.2">
      <c r="A42" s="589"/>
      <c r="B42" s="221" t="s">
        <v>14</v>
      </c>
      <c r="C42" s="217" t="s">
        <v>285</v>
      </c>
      <c r="D42" s="267">
        <v>1.7450000000000001</v>
      </c>
      <c r="E42" s="267">
        <v>3.0049999999999999</v>
      </c>
      <c r="F42" s="267">
        <v>5.93</v>
      </c>
      <c r="G42" s="212"/>
    </row>
    <row r="43" spans="1:8" s="209" customFormat="1" ht="12.75" x14ac:dyDescent="0.2">
      <c r="A43" s="589"/>
      <c r="B43" s="221" t="s">
        <v>15</v>
      </c>
      <c r="C43" s="217" t="s">
        <v>285</v>
      </c>
      <c r="D43" s="267">
        <v>1.7450000000000001</v>
      </c>
      <c r="E43" s="267">
        <v>3.0049999999999999</v>
      </c>
      <c r="F43" s="267">
        <v>5.3579999999999997</v>
      </c>
      <c r="G43" s="212"/>
    </row>
    <row r="44" spans="1:8" s="209" customFormat="1" ht="12.75" x14ac:dyDescent="0.2">
      <c r="A44" s="589"/>
      <c r="B44" s="221" t="s">
        <v>16</v>
      </c>
      <c r="C44" s="217" t="s">
        <v>285</v>
      </c>
      <c r="D44" s="267">
        <v>1.72</v>
      </c>
      <c r="E44" s="267">
        <v>2.9049999999999998</v>
      </c>
      <c r="F44" s="267">
        <v>4.8319999999999999</v>
      </c>
      <c r="G44" s="212"/>
    </row>
    <row r="45" spans="1:8" s="209" customFormat="1" ht="12.75" x14ac:dyDescent="0.2">
      <c r="D45" s="272"/>
      <c r="E45" s="272"/>
      <c r="F45" s="273"/>
      <c r="G45" s="212"/>
      <c r="H45" s="222"/>
    </row>
    <row r="46" spans="1:8" s="225" customFormat="1" ht="25.5" x14ac:dyDescent="0.2">
      <c r="A46" s="223" t="s">
        <v>299</v>
      </c>
      <c r="B46" s="224"/>
      <c r="C46" s="215" t="s">
        <v>131</v>
      </c>
      <c r="D46" s="274" t="s">
        <v>18</v>
      </c>
      <c r="E46" s="275"/>
      <c r="F46" s="276"/>
      <c r="G46" s="226"/>
    </row>
    <row r="47" spans="1:8" s="209" customFormat="1" ht="12.75" x14ac:dyDescent="0.2">
      <c r="A47" s="216" t="s">
        <v>300</v>
      </c>
      <c r="B47" s="217"/>
      <c r="C47" s="217" t="s">
        <v>285</v>
      </c>
      <c r="D47" s="233">
        <v>8.609</v>
      </c>
      <c r="E47" s="229"/>
      <c r="F47" s="268"/>
    </row>
    <row r="48" spans="1:8" s="209" customFormat="1" ht="12.75" x14ac:dyDescent="0.2">
      <c r="A48" s="216" t="s">
        <v>301</v>
      </c>
      <c r="B48" s="217"/>
      <c r="C48" s="217" t="s">
        <v>285</v>
      </c>
      <c r="D48" s="233">
        <v>6.9850000000000003</v>
      </c>
      <c r="E48" s="229"/>
      <c r="F48" s="268"/>
    </row>
    <row r="49" spans="1:7" s="209" customFormat="1" ht="12.75" x14ac:dyDescent="0.2">
      <c r="B49" s="70"/>
      <c r="C49" s="227"/>
      <c r="D49" s="277"/>
      <c r="E49" s="277"/>
      <c r="F49" s="268"/>
    </row>
    <row r="50" spans="1:7" s="209" customFormat="1" ht="12.75" x14ac:dyDescent="0.2">
      <c r="A50" s="214" t="s">
        <v>23</v>
      </c>
      <c r="B50" s="215" t="s">
        <v>131</v>
      </c>
      <c r="C50" s="215" t="s">
        <v>135</v>
      </c>
      <c r="D50" s="274" t="s">
        <v>136</v>
      </c>
      <c r="E50" s="229"/>
      <c r="F50" s="268"/>
      <c r="G50" s="212"/>
    </row>
    <row r="51" spans="1:7" s="209" customFormat="1" ht="12.75" x14ac:dyDescent="0.2">
      <c r="B51" s="217" t="s">
        <v>285</v>
      </c>
      <c r="C51" s="233">
        <v>9.5709999999999997</v>
      </c>
      <c r="D51" s="267">
        <v>3.47</v>
      </c>
      <c r="E51" s="229"/>
      <c r="F51" s="268"/>
    </row>
    <row r="52" spans="1:7" s="209" customFormat="1" ht="12.75" x14ac:dyDescent="0.2">
      <c r="B52" s="70"/>
      <c r="C52" s="227"/>
      <c r="D52" s="228"/>
      <c r="E52" s="228"/>
      <c r="F52" s="212"/>
    </row>
    <row r="53" spans="1:7" s="211" customFormat="1" ht="15.75" x14ac:dyDescent="0.25">
      <c r="A53" s="210" t="s">
        <v>350</v>
      </c>
      <c r="B53" s="210"/>
      <c r="C53" s="210"/>
      <c r="D53" s="210"/>
      <c r="E53" s="210"/>
      <c r="F53" s="210"/>
      <c r="G53" s="210"/>
    </row>
    <row r="54" spans="1:7" s="209" customFormat="1" ht="12.75" x14ac:dyDescent="0.2">
      <c r="A54" s="229"/>
      <c r="B54" s="229"/>
      <c r="C54" s="229"/>
      <c r="D54" s="229"/>
      <c r="E54" s="229"/>
      <c r="F54" s="230"/>
      <c r="G54" s="230"/>
    </row>
    <row r="55" spans="1:7" s="209" customFormat="1" ht="12.75" x14ac:dyDescent="0.2">
      <c r="A55" s="231"/>
      <c r="B55" s="215" t="s">
        <v>131</v>
      </c>
      <c r="C55" s="215" t="s">
        <v>18</v>
      </c>
      <c r="D55" s="229"/>
      <c r="E55" s="229"/>
      <c r="F55" s="230"/>
    </row>
    <row r="56" spans="1:7" s="209" customFormat="1" ht="12.75" x14ac:dyDescent="0.2">
      <c r="A56" s="232" t="s">
        <v>144</v>
      </c>
      <c r="B56" s="217" t="s">
        <v>286</v>
      </c>
      <c r="C56" s="278">
        <v>57.01</v>
      </c>
      <c r="D56" s="229"/>
      <c r="E56" s="229"/>
      <c r="F56" s="230"/>
    </row>
    <row r="57" spans="1:7" s="209" customFormat="1" ht="12.75" x14ac:dyDescent="0.2">
      <c r="A57" s="232" t="s">
        <v>145</v>
      </c>
      <c r="B57" s="217" t="s">
        <v>286</v>
      </c>
      <c r="C57" s="278">
        <v>54.95</v>
      </c>
      <c r="D57" s="229"/>
      <c r="E57" s="229"/>
      <c r="F57" s="230"/>
    </row>
    <row r="58" spans="1:7" s="209" customFormat="1" ht="12.75" x14ac:dyDescent="0.2">
      <c r="A58" s="232" t="s">
        <v>146</v>
      </c>
      <c r="B58" s="217" t="s">
        <v>286</v>
      </c>
      <c r="C58" s="278">
        <v>37.17</v>
      </c>
      <c r="D58" s="229"/>
      <c r="E58" s="229"/>
      <c r="F58" s="230"/>
    </row>
    <row r="59" spans="1:7" s="209" customFormat="1" ht="12.75" x14ac:dyDescent="0.2">
      <c r="A59" s="232" t="s">
        <v>147</v>
      </c>
      <c r="B59" s="217" t="s">
        <v>286</v>
      </c>
      <c r="C59" s="278">
        <v>40.4</v>
      </c>
      <c r="D59" s="229"/>
      <c r="E59" s="229"/>
      <c r="F59" s="230"/>
    </row>
    <row r="60" spans="1:7" s="209" customFormat="1" ht="12.75" x14ac:dyDescent="0.2">
      <c r="A60" s="232" t="s">
        <v>148</v>
      </c>
      <c r="B60" s="217" t="s">
        <v>286</v>
      </c>
      <c r="C60" s="278">
        <v>60.6</v>
      </c>
      <c r="D60" s="229"/>
      <c r="E60" s="229"/>
      <c r="F60" s="230"/>
    </row>
    <row r="61" spans="1:7" s="209" customFormat="1" ht="12.75" x14ac:dyDescent="0.2">
      <c r="A61" s="219"/>
      <c r="B61" s="219"/>
      <c r="C61" s="279"/>
      <c r="D61" s="229"/>
      <c r="E61" s="229"/>
      <c r="F61" s="230"/>
    </row>
    <row r="62" spans="1:7" s="209" customFormat="1" ht="12.75" x14ac:dyDescent="0.2">
      <c r="A62" s="232" t="s">
        <v>149</v>
      </c>
      <c r="B62" s="217" t="s">
        <v>287</v>
      </c>
      <c r="C62" s="278">
        <v>46.9</v>
      </c>
      <c r="D62" s="229"/>
      <c r="E62" s="229"/>
      <c r="F62" s="230"/>
    </row>
    <row r="63" spans="1:7" s="209" customFormat="1" ht="12.75" x14ac:dyDescent="0.2">
      <c r="A63" s="232" t="s">
        <v>150</v>
      </c>
      <c r="B63" s="217" t="s">
        <v>287</v>
      </c>
      <c r="C63" s="278">
        <v>68.02</v>
      </c>
      <c r="D63" s="229"/>
      <c r="E63" s="229"/>
      <c r="F63" s="230"/>
    </row>
    <row r="64" spans="1:7" s="209" customFormat="1" ht="12.75" x14ac:dyDescent="0.2">
      <c r="A64" s="219"/>
      <c r="B64" s="219"/>
      <c r="C64" s="231"/>
      <c r="D64" s="229"/>
      <c r="E64" s="229"/>
      <c r="F64" s="230"/>
    </row>
    <row r="65" spans="1:7" s="209" customFormat="1" ht="12.75" customHeight="1" x14ac:dyDescent="0.2">
      <c r="A65" s="232" t="s">
        <v>151</v>
      </c>
      <c r="B65" s="233" t="s">
        <v>286</v>
      </c>
      <c r="C65" s="278">
        <v>21.45</v>
      </c>
      <c r="D65" s="229"/>
      <c r="E65" s="229"/>
      <c r="F65" s="230"/>
    </row>
    <row r="66" spans="1:7" s="209" customFormat="1" ht="12.75" customHeight="1" x14ac:dyDescent="0.2">
      <c r="A66" s="232" t="s">
        <v>152</v>
      </c>
      <c r="B66" s="233" t="s">
        <v>286</v>
      </c>
      <c r="C66" s="278">
        <v>26.16</v>
      </c>
      <c r="D66" s="229"/>
      <c r="E66" s="229"/>
      <c r="F66" s="230"/>
    </row>
    <row r="67" spans="1:7" s="209" customFormat="1" ht="12.75" x14ac:dyDescent="0.2">
      <c r="A67" s="219"/>
      <c r="B67" s="219"/>
      <c r="C67" s="231"/>
      <c r="D67" s="229"/>
      <c r="E67" s="229"/>
      <c r="F67" s="230"/>
    </row>
    <row r="68" spans="1:7" s="209" customFormat="1" ht="12.75" x14ac:dyDescent="0.2">
      <c r="A68" s="232" t="s">
        <v>153</v>
      </c>
      <c r="B68" s="233" t="s">
        <v>287</v>
      </c>
      <c r="C68" s="278">
        <v>48.886499999999998</v>
      </c>
      <c r="D68" s="229"/>
      <c r="E68" s="229"/>
      <c r="F68" s="230"/>
    </row>
    <row r="69" spans="1:7" s="229" customFormat="1" ht="12.75" customHeight="1" x14ac:dyDescent="0.2">
      <c r="A69" s="232" t="s">
        <v>154</v>
      </c>
      <c r="B69" s="233" t="s">
        <v>287</v>
      </c>
      <c r="C69" s="278">
        <v>48.886499999999998</v>
      </c>
      <c r="F69" s="230"/>
    </row>
    <row r="70" spans="1:7" s="209" customFormat="1" ht="12.75" x14ac:dyDescent="0.2">
      <c r="A70" s="232" t="s">
        <v>155</v>
      </c>
      <c r="B70" s="233" t="s">
        <v>287</v>
      </c>
      <c r="C70" s="278">
        <v>48.886499999999998</v>
      </c>
      <c r="D70" s="229"/>
      <c r="E70" s="229"/>
      <c r="F70" s="230"/>
    </row>
    <row r="71" spans="1:7" s="209" customFormat="1" ht="12.75" x14ac:dyDescent="0.2">
      <c r="A71" s="229"/>
      <c r="B71" s="229"/>
      <c r="C71" s="229"/>
      <c r="D71" s="229"/>
      <c r="E71" s="229"/>
      <c r="F71" s="230"/>
      <c r="G71" s="230"/>
    </row>
    <row r="72" spans="1:7" s="281" customFormat="1" ht="12.75" x14ac:dyDescent="0.2">
      <c r="A72" s="280" t="s">
        <v>21</v>
      </c>
    </row>
    <row r="73" spans="1:7" s="209" customFormat="1" x14ac:dyDescent="0.25">
      <c r="A73" s="55"/>
    </row>
    <row r="74" spans="1:7" s="209" customFormat="1" ht="12.75" x14ac:dyDescent="0.2"/>
    <row r="75" spans="1:7" s="209" customFormat="1" ht="12.75" x14ac:dyDescent="0.2"/>
    <row r="76" spans="1:7" s="25" customFormat="1" x14ac:dyDescent="0.25"/>
    <row r="77" spans="1:7" s="25" customFormat="1" x14ac:dyDescent="0.25"/>
    <row r="78" spans="1:7" s="25" customFormat="1" x14ac:dyDescent="0.25"/>
    <row r="79" spans="1:7" s="25" customFormat="1" x14ac:dyDescent="0.25"/>
    <row r="80" spans="1:7" s="25" customFormat="1" x14ac:dyDescent="0.25"/>
    <row r="81" spans="1:12" s="25" customFormat="1" ht="15.75" x14ac:dyDescent="0.25">
      <c r="A81" s="234"/>
      <c r="B81" s="234"/>
      <c r="C81" s="234"/>
      <c r="D81" s="234"/>
      <c r="E81" s="234"/>
      <c r="F81" s="234"/>
      <c r="G81" s="234"/>
      <c r="H81" s="235"/>
    </row>
    <row r="82" spans="1:12" s="25" customFormat="1" ht="15.75" x14ac:dyDescent="0.25">
      <c r="A82" s="236"/>
      <c r="B82" s="236"/>
      <c r="C82" s="236"/>
      <c r="D82" s="236"/>
      <c r="E82" s="236"/>
      <c r="F82" s="236"/>
      <c r="G82" s="236"/>
      <c r="H82" s="234"/>
      <c r="I82" s="235"/>
      <c r="J82" s="235"/>
      <c r="K82" s="235"/>
    </row>
    <row r="83" spans="1:12" s="25" customFormat="1" x14ac:dyDescent="0.25">
      <c r="A83" s="234"/>
      <c r="B83" s="234"/>
      <c r="C83" s="234"/>
      <c r="D83" s="234"/>
      <c r="E83" s="234"/>
      <c r="F83" s="234"/>
      <c r="G83" s="234"/>
      <c r="H83" s="236"/>
      <c r="I83" s="234"/>
      <c r="J83" s="234"/>
      <c r="K83" s="234"/>
    </row>
    <row r="84" spans="1:12" s="25" customFormat="1" x14ac:dyDescent="0.25">
      <c r="A84" s="67"/>
      <c r="B84" s="67"/>
      <c r="C84" s="67"/>
      <c r="D84" s="67"/>
      <c r="E84" s="67"/>
      <c r="F84" s="67"/>
      <c r="G84" s="67"/>
      <c r="H84" s="234"/>
      <c r="I84" s="236"/>
      <c r="J84" s="236"/>
      <c r="K84" s="236"/>
    </row>
    <row r="85" spans="1:12" s="25" customFormat="1" x14ac:dyDescent="0.25">
      <c r="A85" s="67"/>
      <c r="B85" s="67"/>
      <c r="C85" s="67"/>
      <c r="D85" s="67"/>
      <c r="E85" s="67"/>
      <c r="F85" s="67"/>
      <c r="G85" s="67"/>
      <c r="H85" s="67"/>
      <c r="I85" s="234"/>
      <c r="J85" s="234"/>
      <c r="K85" s="234"/>
    </row>
    <row r="86" spans="1:12" s="25" customFormat="1" x14ac:dyDescent="0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2" s="25" customFormat="1" x14ac:dyDescent="0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2" s="25" customFormat="1" x14ac:dyDescent="0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2" s="25" customFormat="1" x14ac:dyDescent="0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</row>
    <row r="90" spans="1:12" s="25" customFormat="1" x14ac:dyDescent="0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</row>
    <row r="91" spans="1:12" s="25" customFormat="1" x14ac:dyDescent="0.2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1:12" s="25" customFormat="1" x14ac:dyDescent="0.2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s="25" customFormat="1" x14ac:dyDescent="0.2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s="25" customFormat="1" x14ac:dyDescent="0.2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5.75" x14ac:dyDescent="0.25">
      <c r="B95" s="127"/>
      <c r="C95" s="127"/>
      <c r="D95" s="127"/>
      <c r="E95" s="127"/>
      <c r="F95" s="127"/>
      <c r="G95" s="127"/>
      <c r="H95" s="127"/>
      <c r="I95" s="237"/>
      <c r="J95" s="237"/>
      <c r="K95" s="237"/>
      <c r="L95" s="237"/>
    </row>
    <row r="96" spans="1:12" ht="15.75" x14ac:dyDescent="0.25">
      <c r="B96" s="237"/>
      <c r="C96" s="237"/>
      <c r="D96" s="237"/>
      <c r="E96" s="237"/>
      <c r="F96" s="237"/>
      <c r="G96" s="237"/>
      <c r="H96" s="237"/>
      <c r="I96" s="127"/>
      <c r="J96" s="237"/>
      <c r="K96" s="237"/>
      <c r="L96" s="237"/>
    </row>
    <row r="97" spans="1:15" ht="15.75" x14ac:dyDescent="0.25">
      <c r="B97" s="237"/>
      <c r="C97" s="237"/>
      <c r="D97" s="237"/>
      <c r="E97" s="237"/>
      <c r="F97" s="237"/>
      <c r="G97" s="237"/>
      <c r="H97" s="237"/>
      <c r="I97" s="237"/>
      <c r="J97" s="127"/>
      <c r="K97" s="127"/>
      <c r="L97" s="127"/>
    </row>
    <row r="98" spans="1:15" x14ac:dyDescent="0.25">
      <c r="A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</row>
    <row r="99" spans="1:15" x14ac:dyDescent="0.25">
      <c r="A99" s="237"/>
      <c r="C99" s="237"/>
      <c r="D99" s="237"/>
      <c r="E99" s="237"/>
      <c r="F99" s="237"/>
      <c r="G99" s="237"/>
      <c r="H99" s="237"/>
      <c r="I99" s="237"/>
      <c r="J99" s="237"/>
      <c r="K99" s="237"/>
      <c r="L99" s="237"/>
      <c r="M99" s="237"/>
      <c r="N99" s="237"/>
      <c r="O99" s="237"/>
    </row>
    <row r="100" spans="1:15" x14ac:dyDescent="0.25">
      <c r="A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</row>
    <row r="101" spans="1:15" x14ac:dyDescent="0.25">
      <c r="A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</row>
    <row r="102" spans="1:15" x14ac:dyDescent="0.25">
      <c r="A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</row>
    <row r="103" spans="1:15" x14ac:dyDescent="0.25">
      <c r="A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</row>
    <row r="104" spans="1:15" x14ac:dyDescent="0.25">
      <c r="A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</row>
    <row r="105" spans="1:15" x14ac:dyDescent="0.25">
      <c r="A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</row>
    <row r="106" spans="1:15" x14ac:dyDescent="0.25">
      <c r="A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</row>
    <row r="107" spans="1:15" x14ac:dyDescent="0.25">
      <c r="A107" s="237"/>
      <c r="C107" s="237"/>
      <c r="D107" s="237"/>
      <c r="E107" s="237"/>
      <c r="F107" s="237"/>
      <c r="G107" s="237"/>
      <c r="H107" s="237"/>
      <c r="I107" s="237"/>
      <c r="J107" s="237"/>
      <c r="K107" s="237"/>
      <c r="L107" s="237"/>
      <c r="M107" s="237"/>
      <c r="N107" s="237"/>
      <c r="O107" s="237"/>
    </row>
    <row r="108" spans="1:15" x14ac:dyDescent="0.25">
      <c r="A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</row>
    <row r="109" spans="1:15" x14ac:dyDescent="0.25">
      <c r="A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</row>
    <row r="110" spans="1:15" x14ac:dyDescent="0.25"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</row>
    <row r="111" spans="1:15" x14ac:dyDescent="0.25">
      <c r="A111" s="238"/>
      <c r="L111" s="237"/>
      <c r="M111" s="237"/>
      <c r="N111" s="237"/>
      <c r="O111" s="237"/>
    </row>
    <row r="112" spans="1:15" x14ac:dyDescent="0.25">
      <c r="C112" s="238"/>
      <c r="D112" s="238"/>
      <c r="E112" s="238"/>
      <c r="F112" s="238"/>
      <c r="G112" s="238"/>
      <c r="H112" s="238"/>
      <c r="I112" s="238"/>
      <c r="J112" s="238"/>
      <c r="K112" s="238"/>
      <c r="M112" s="237"/>
      <c r="N112" s="237"/>
      <c r="O112" s="237"/>
    </row>
    <row r="113" spans="12:15" x14ac:dyDescent="0.25">
      <c r="L113" s="238"/>
    </row>
    <row r="114" spans="12:15" x14ac:dyDescent="0.25">
      <c r="M114" s="238"/>
      <c r="N114" s="238"/>
      <c r="O114" s="238"/>
    </row>
  </sheetData>
  <sheetProtection algorithmName="SHA-512" hashValue="KGxZ6AVR50DWVNtU6jZ+lFUbMoT/9+2ExwJP4USZbcZXlx/J1QDcS5Lx3Wxh2A3VJUTuWJuv5Tmfp6jA6xU+mQ==" saltValue="2IPbRoWr+TkxfF803dmvKw==" spinCount="100000" sheet="1" objects="1" scenarios="1"/>
  <mergeCells count="5">
    <mergeCell ref="D34:F34"/>
    <mergeCell ref="A36:A38"/>
    <mergeCell ref="A40:A44"/>
    <mergeCell ref="D16:F16"/>
    <mergeCell ref="D29:F2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zoomScale="90" zoomScaleNormal="90" workbookViewId="0">
      <selection activeCell="G14" sqref="G14"/>
    </sheetView>
  </sheetViews>
  <sheetFormatPr baseColWidth="10" defaultRowHeight="15" x14ac:dyDescent="0.25"/>
  <cols>
    <col min="1" max="1" width="2.7109375" customWidth="1"/>
    <col min="2" max="3" width="13.85546875" customWidth="1"/>
    <col min="4" max="4" width="49.7109375" bestFit="1" customWidth="1"/>
  </cols>
  <sheetData>
    <row r="2" spans="2:4" x14ac:dyDescent="0.25">
      <c r="B2" s="311" t="s">
        <v>315</v>
      </c>
      <c r="C2" s="311" t="s">
        <v>318</v>
      </c>
      <c r="D2" s="311" t="s">
        <v>316</v>
      </c>
    </row>
    <row r="3" spans="2:4" x14ac:dyDescent="0.25">
      <c r="B3" s="309">
        <v>1</v>
      </c>
      <c r="C3" s="310">
        <v>43199</v>
      </c>
      <c r="D3" s="309" t="s">
        <v>317</v>
      </c>
    </row>
    <row r="4" spans="2:4" x14ac:dyDescent="0.25">
      <c r="B4" s="309">
        <v>2</v>
      </c>
      <c r="C4" s="310">
        <v>43264</v>
      </c>
      <c r="D4" s="309" t="s">
        <v>319</v>
      </c>
    </row>
    <row r="5" spans="2:4" x14ac:dyDescent="0.25">
      <c r="B5" s="309"/>
      <c r="C5" s="309"/>
      <c r="D5" s="309"/>
    </row>
  </sheetData>
  <sheetProtection algorithmName="SHA-512" hashValue="c2hGCmi1aqcthRQUx+/Q0H94Dk2swpsLECVZ09c/Ls0XLB54w26LZtMwJnQ7xIkeBvMPbvFUG0YcBUAgvpyOTw==" saltValue="whE6mEYZzO+w1G+Ew5Mso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Datos Instalaciones</vt:lpstr>
      <vt:lpstr>Ponderador Género</vt:lpstr>
      <vt:lpstr>Instrucciones MMEE</vt:lpstr>
      <vt:lpstr>MMEE</vt:lpstr>
      <vt:lpstr>Referencias_MMEE</vt:lpstr>
      <vt:lpstr>Referencias_SGE</vt:lpstr>
      <vt:lpstr>Vidas útiles máx</vt:lpstr>
      <vt:lpstr>Precios de referencia</vt:lpstr>
      <vt:lpstr>Versiones</vt:lpstr>
      <vt:lpstr>'Datos Instalaciones'!Área_de_impresión</vt:lpstr>
      <vt:lpstr>MMEE!Área_de_impresión</vt:lpstr>
      <vt:lpstr>MMEE!Títulos_a_imprimir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DAEE</cp:lastModifiedBy>
  <cp:lastPrinted>2018-09-07T11:58:46Z</cp:lastPrinted>
  <dcterms:created xsi:type="dcterms:W3CDTF">2015-05-19T13:02:59Z</dcterms:created>
  <dcterms:modified xsi:type="dcterms:W3CDTF">2019-08-19T15:38:47Z</dcterms:modified>
</cp:coreProperties>
</file>